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firstSheet="1" activeTab="7"/>
  </bookViews>
  <sheets>
    <sheet name="Resumen_Financiera" sheetId="1" r:id="rId1"/>
    <sheet name="Resumen graduados" sheetId="2" r:id="rId2"/>
    <sheet name="I-Prom" sheetId="3" r:id="rId3"/>
    <sheet name="II-Prom" sheetId="4" r:id="rId4"/>
    <sheet name="III-Prom" sheetId="5" r:id="rId5"/>
    <sheet name="IV-Prom" sheetId="6" r:id="rId6"/>
    <sheet name="V-Prom" sheetId="7" r:id="rId7"/>
    <sheet name="VI-Prom" sheetId="8" r:id="rId8"/>
  </sheets>
  <definedNames/>
  <calcPr fullCalcOnLoad="1"/>
</workbook>
</file>

<file path=xl/sharedStrings.xml><?xml version="1.0" encoding="utf-8"?>
<sst xmlns="http://schemas.openxmlformats.org/spreadsheetml/2006/main" count="656" uniqueCount="331">
  <si>
    <t>I PROMOCIÓN</t>
  </si>
  <si>
    <t>Apellidos</t>
  </si>
  <si>
    <t>Nombres</t>
  </si>
  <si>
    <t>Cédula</t>
  </si>
  <si>
    <t>Escobar Zuluga</t>
  </si>
  <si>
    <t>Antonio Hernando</t>
  </si>
  <si>
    <t>Gutiérrez Granada</t>
  </si>
  <si>
    <t>Jorge Juan</t>
  </si>
  <si>
    <t>Salazar Isaza</t>
  </si>
  <si>
    <t>Harold</t>
  </si>
  <si>
    <t>Alberto</t>
  </si>
  <si>
    <t>Sandra Milena</t>
  </si>
  <si>
    <t>MAESTRÍA EN INGENEIRÍA ELÉCTRICA</t>
  </si>
  <si>
    <t>Línea de Planeamiento</t>
  </si>
  <si>
    <t>Línea de Instrumentación y Control</t>
  </si>
  <si>
    <t>Graduados</t>
  </si>
  <si>
    <t>Retirados</t>
  </si>
  <si>
    <t>Total estudiantes</t>
  </si>
  <si>
    <t>Herrera Mateus</t>
  </si>
  <si>
    <t>Luis Fernando</t>
  </si>
  <si>
    <t>Herrera Vélez</t>
  </si>
  <si>
    <t>II PROMOCIÓN</t>
  </si>
  <si>
    <t>Carreño Franco</t>
  </si>
  <si>
    <t>Edgar Manuel</t>
  </si>
  <si>
    <t>Granada Echeverri</t>
  </si>
  <si>
    <t>Mauricio</t>
  </si>
  <si>
    <t>Gómez Rojas</t>
  </si>
  <si>
    <t>Germán Alonso</t>
  </si>
  <si>
    <t>Juan Carlos</t>
  </si>
  <si>
    <t>Hincapié Isaza</t>
  </si>
  <si>
    <t>Ricardo Alberto</t>
  </si>
  <si>
    <t>Ríos Porras</t>
  </si>
  <si>
    <t>Carlos Alberto</t>
  </si>
  <si>
    <t>Santa Chavez</t>
  </si>
  <si>
    <t>Jhon Jairo</t>
  </si>
  <si>
    <t>Galván Ceballos</t>
  </si>
  <si>
    <t>Holguín Londoño</t>
  </si>
  <si>
    <t>Germán Andrés</t>
  </si>
  <si>
    <t>Hoyos Gutiérrez</t>
  </si>
  <si>
    <t>José Gabriel</t>
  </si>
  <si>
    <t>Muñoz Gutiérrez</t>
  </si>
  <si>
    <t>Pablo Andrés</t>
  </si>
  <si>
    <t>Orozco Gutiérrez</t>
  </si>
  <si>
    <t>Álvaro Ángel</t>
  </si>
  <si>
    <t xml:space="preserve">Padilla Bejarano </t>
  </si>
  <si>
    <t>José Bestier</t>
  </si>
  <si>
    <t>Pérez  Londoño</t>
  </si>
  <si>
    <t>Sepúlveda Giraldo</t>
  </si>
  <si>
    <t>Vanegas Mejía</t>
  </si>
  <si>
    <t>Henry</t>
  </si>
  <si>
    <t>III PROMOCIÓN</t>
  </si>
  <si>
    <t>Alzate Montealegre</t>
  </si>
  <si>
    <t>Carlos Augusto</t>
  </si>
  <si>
    <t>I-2004</t>
  </si>
  <si>
    <t>Molina Cabrera</t>
  </si>
  <si>
    <t>Alexander</t>
  </si>
  <si>
    <t xml:space="preserve">Mejía Giraldo </t>
  </si>
  <si>
    <t>Diego Adolfo</t>
  </si>
  <si>
    <t>Gómez Carmona</t>
  </si>
  <si>
    <t>Oscar</t>
  </si>
  <si>
    <t>Garcés Negrete</t>
  </si>
  <si>
    <t>Lina Paola</t>
  </si>
  <si>
    <t xml:space="preserve">Garcés Ruiz </t>
  </si>
  <si>
    <t>Alejandro</t>
  </si>
  <si>
    <t>Galvis Manso</t>
  </si>
  <si>
    <t>Franco Baquero</t>
  </si>
  <si>
    <t>Jhon Fredy</t>
  </si>
  <si>
    <t>Arbeláez Gómez</t>
  </si>
  <si>
    <t>Claudio Marcelo</t>
  </si>
  <si>
    <t>Bedoya Ceballos</t>
  </si>
  <si>
    <t>Línea de Investigación de operaciones</t>
  </si>
  <si>
    <t>Gallego Pareja</t>
  </si>
  <si>
    <t>Luis Alfonso</t>
  </si>
  <si>
    <t>Toro Ocampo</t>
  </si>
  <si>
    <t>Eliana Mirledy</t>
  </si>
  <si>
    <t>Galindres Guancha</t>
  </si>
  <si>
    <t>Línea de Instrumentación y control</t>
  </si>
  <si>
    <t>Escobar Mejía</t>
  </si>
  <si>
    <t>Andrés</t>
  </si>
  <si>
    <t>César Augusto</t>
  </si>
  <si>
    <t>Guarnizo Lemus</t>
  </si>
  <si>
    <t>Cristian</t>
  </si>
  <si>
    <t>Giraldo Suárez</t>
  </si>
  <si>
    <t>Eduardo</t>
  </si>
  <si>
    <t>Álvarez López</t>
  </si>
  <si>
    <t>Mauricio Alexander</t>
  </si>
  <si>
    <t>Línea de Electrónica Industrial</t>
  </si>
  <si>
    <t>Gutiérrez Gallego</t>
  </si>
  <si>
    <t>Jorge Hernán</t>
  </si>
  <si>
    <t>Restrepo Cuestas</t>
  </si>
  <si>
    <t>Bonie Johana</t>
  </si>
  <si>
    <t>Murillo Yarce</t>
  </si>
  <si>
    <t>Duberney</t>
  </si>
  <si>
    <t>Echeverry Correa</t>
  </si>
  <si>
    <t>Julián David</t>
  </si>
  <si>
    <t>I-2005</t>
  </si>
  <si>
    <t>Ruiz Flórez</t>
  </si>
  <si>
    <t>Hugo Andrés</t>
  </si>
  <si>
    <t>II-2007</t>
  </si>
  <si>
    <t>II-2008</t>
  </si>
  <si>
    <t>Gallego Arias</t>
  </si>
  <si>
    <t>Camilo Andrés</t>
  </si>
  <si>
    <t>I-2009</t>
  </si>
  <si>
    <t>I-2011</t>
  </si>
  <si>
    <t>II-2009</t>
  </si>
  <si>
    <t>II-2011</t>
  </si>
  <si>
    <t>Santiago</t>
  </si>
  <si>
    <t>Línea de Ciencias Computacionales</t>
  </si>
  <si>
    <t>Álvarez Martínez</t>
  </si>
  <si>
    <t>David</t>
  </si>
  <si>
    <t>I-2008</t>
  </si>
  <si>
    <t>II-2006</t>
  </si>
  <si>
    <t>Álvarez Gómez</t>
  </si>
  <si>
    <t>Damian Alberto</t>
  </si>
  <si>
    <t>Bueno López</t>
  </si>
  <si>
    <t>Maximiliano</t>
  </si>
  <si>
    <t>Marín García</t>
  </si>
  <si>
    <t>Edwar Jhohan</t>
  </si>
  <si>
    <t>Montes Restrepo</t>
  </si>
  <si>
    <t>Victoria Eugenia</t>
  </si>
  <si>
    <t>Ramos Giraldo</t>
  </si>
  <si>
    <t>Paula Jimena</t>
  </si>
  <si>
    <t>Rodríguez Sánchez</t>
  </si>
  <si>
    <t>Andrea Liliana</t>
  </si>
  <si>
    <t>Andrés Felipe</t>
  </si>
  <si>
    <t>Restrepo Patiño</t>
  </si>
  <si>
    <t>Serna Ruiz</t>
  </si>
  <si>
    <t>Álvarez García</t>
  </si>
  <si>
    <t>Gonzalo Alberto</t>
  </si>
  <si>
    <t>Sánchez Acevedo</t>
  </si>
  <si>
    <t>I-2007</t>
  </si>
  <si>
    <t>VI PROMOCIÓN</t>
  </si>
  <si>
    <t>Trejos Grisales</t>
  </si>
  <si>
    <t>Luz Adriana</t>
  </si>
  <si>
    <t>Torres Pinzón</t>
  </si>
  <si>
    <t>Carlos Andrés</t>
  </si>
  <si>
    <t>I-2006</t>
  </si>
  <si>
    <t>Ramírez Murillo</t>
  </si>
  <si>
    <t>Harryson</t>
  </si>
  <si>
    <t>Bolaños Restrepo</t>
  </si>
  <si>
    <t>Ricardo Andrés</t>
  </si>
  <si>
    <t>Correa Flórez</t>
  </si>
  <si>
    <t>Carlos Adrián</t>
  </si>
  <si>
    <t>Pulgarín Flórez</t>
  </si>
  <si>
    <t xml:space="preserve">Rueda Medina </t>
  </si>
  <si>
    <t>Augusto César</t>
  </si>
  <si>
    <t>Peñuela Meneses</t>
  </si>
  <si>
    <t>Pérez Hernández</t>
  </si>
  <si>
    <t>Lucar Paúl</t>
  </si>
  <si>
    <t>V PROMOCIÓN</t>
  </si>
  <si>
    <t>Línea de Bioelectrónica</t>
  </si>
  <si>
    <t>II-2010</t>
  </si>
  <si>
    <t>Rubén Darío</t>
  </si>
  <si>
    <t>Isaza Bohórquez</t>
  </si>
  <si>
    <t>UNIVERSIDAD TECNOLÓGICA DE PEREIRA</t>
  </si>
  <si>
    <t>MAESTRÍA EN INGENIERÍA ELÉCTRICA</t>
  </si>
  <si>
    <t>I-2010</t>
  </si>
  <si>
    <t>Pinzón Morales</t>
  </si>
  <si>
    <t>Guarín López</t>
  </si>
  <si>
    <t>Diego Luis</t>
  </si>
  <si>
    <t>ESTADO FINANCIERO</t>
  </si>
  <si>
    <t>No.</t>
  </si>
  <si>
    <t>Apellido</t>
  </si>
  <si>
    <t>Nombre</t>
  </si>
  <si>
    <t>Valor</t>
  </si>
  <si>
    <t>Primera Promoción</t>
  </si>
  <si>
    <t>Total …..</t>
  </si>
  <si>
    <t>Total…..</t>
  </si>
  <si>
    <t>Segunda Promoción</t>
  </si>
  <si>
    <t>Tercera Promoción</t>
  </si>
  <si>
    <t>correo electronico</t>
  </si>
  <si>
    <t>celular</t>
  </si>
  <si>
    <t>Empresa donde la bora</t>
  </si>
  <si>
    <t>Cargo</t>
  </si>
  <si>
    <t>RESUMEN ESTUDIANTES GRADUADOS</t>
  </si>
  <si>
    <t>Promoción</t>
  </si>
  <si>
    <t>Año inicio</t>
  </si>
  <si>
    <t>Año graduado</t>
  </si>
  <si>
    <t>I</t>
  </si>
  <si>
    <t>II-2002</t>
  </si>
  <si>
    <t>II-2003</t>
  </si>
  <si>
    <t>II</t>
  </si>
  <si>
    <t>II-2004</t>
  </si>
  <si>
    <t>II-2005</t>
  </si>
  <si>
    <t>III</t>
  </si>
  <si>
    <t>IV</t>
  </si>
  <si>
    <t>IV-B</t>
  </si>
  <si>
    <t>TOTAL IV</t>
  </si>
  <si>
    <t xml:space="preserve">V promoción </t>
  </si>
  <si>
    <t xml:space="preserve">IV promoción  </t>
  </si>
  <si>
    <t>V</t>
  </si>
  <si>
    <t>VI</t>
  </si>
  <si>
    <t>e_mail</t>
  </si>
  <si>
    <t>Celular</t>
  </si>
  <si>
    <t>Lugar de trabajo</t>
  </si>
  <si>
    <t>Ocupación</t>
  </si>
  <si>
    <t>UTP</t>
  </si>
  <si>
    <t>Docente</t>
  </si>
  <si>
    <t xml:space="preserve">Docente </t>
  </si>
  <si>
    <t>hsi@utp.edu.co</t>
  </si>
  <si>
    <t>escobar@utp.edu.co</t>
  </si>
  <si>
    <t>Docente jubilado</t>
  </si>
  <si>
    <t>Brasil</t>
  </si>
  <si>
    <t>Universidad en Brasil</t>
  </si>
  <si>
    <t>magra@utp.edu.co</t>
  </si>
  <si>
    <t>Docente - Director Tecnología Eléctrica</t>
  </si>
  <si>
    <t>Docente - Investigador</t>
  </si>
  <si>
    <t>UTP y Universidad Libre</t>
  </si>
  <si>
    <t>Universidad del Quindío</t>
  </si>
  <si>
    <t>ISA</t>
  </si>
  <si>
    <t>Docente, se encuentra en estudios de Doctorado</t>
  </si>
  <si>
    <t>Universidad de Antioquia</t>
  </si>
  <si>
    <t>Docente, se encuentra realizando estudios de Doctorado</t>
  </si>
  <si>
    <t>Se encuentra realizando estudios de Doctorado</t>
  </si>
  <si>
    <t>Se encuentra realizando estudio de Doctorado</t>
  </si>
  <si>
    <t>Se encuentra en el extranjero</t>
  </si>
  <si>
    <t>CENICAFE</t>
  </si>
  <si>
    <t>ABB</t>
  </si>
  <si>
    <t>EDEQ</t>
  </si>
  <si>
    <t>Universidad de la Salle</t>
  </si>
  <si>
    <t>Falleció</t>
  </si>
  <si>
    <t>emfra1@gmail.com</t>
  </si>
  <si>
    <t>jjgg1@utp.edu.co</t>
  </si>
  <si>
    <t>germanalonso.gomez@hotmail.com</t>
  </si>
  <si>
    <t>Industria</t>
  </si>
  <si>
    <t>Independiente en el área de estudio</t>
  </si>
  <si>
    <t>ricardohincapie@utp.edu.co</t>
  </si>
  <si>
    <t>alpor@utp.edu.co</t>
  </si>
  <si>
    <t>jhonjairo.santa@gmail.com</t>
  </si>
  <si>
    <t>caalzate@isa.com.co</t>
  </si>
  <si>
    <t>marte@utp.edu.co</t>
  </si>
  <si>
    <t>bedoya2005@gmail.com</t>
  </si>
  <si>
    <t>jffranco@gmail.com</t>
  </si>
  <si>
    <t>juancgalvis@gmail.com</t>
  </si>
  <si>
    <t>linitagarces@gmail.com</t>
  </si>
  <si>
    <t>alejandrogarces@gmail.com</t>
  </si>
  <si>
    <t>jr@utp.edu.co</t>
  </si>
  <si>
    <t>diegomej1@gmail.com</t>
  </si>
  <si>
    <t>almo@utp.edu.co</t>
  </si>
  <si>
    <t>gallegopareja@gmail.com</t>
  </si>
  <si>
    <t>alianam@gmail.com</t>
  </si>
  <si>
    <t>lugal@utp.edu.co</t>
  </si>
  <si>
    <t>andreses1@utp.edu.co</t>
  </si>
  <si>
    <t>cdguarnizo@utp.edu.co</t>
  </si>
  <si>
    <t>egiraldos@utp.edu.co</t>
  </si>
  <si>
    <t>malvarez@utp.edu.co</t>
  </si>
  <si>
    <t>bjrc05@gmail.com</t>
  </si>
  <si>
    <t>jde@utp.edu.co</t>
  </si>
  <si>
    <t>duberm@utp.edu.co</t>
  </si>
  <si>
    <t>kmilo-gallego@hotmail.com</t>
  </si>
  <si>
    <t>hugo.andres82@gmail.com</t>
  </si>
  <si>
    <t>akavallo@gmail.com</t>
  </si>
  <si>
    <t>mau.hol@gmail.com</t>
  </si>
  <si>
    <t>damianalvarez@utp.edu.co</t>
  </si>
  <si>
    <t>mg_edward@yahoo.com.ar - ing_adward@yahoo.com.ar</t>
  </si>
  <si>
    <t>vemontesr@gmail.com</t>
  </si>
  <si>
    <t>pjramg@gmail.com</t>
  </si>
  <si>
    <t>andrea.rodriguez@co.abb.com</t>
  </si>
  <si>
    <t>cr@utp.edu.co</t>
  </si>
  <si>
    <t>España</t>
  </si>
  <si>
    <t>afserna@uniquindio.edu.co</t>
  </si>
  <si>
    <t>gaalvarez@uniquindio.edu.co</t>
  </si>
  <si>
    <t>cesar_isaza@hotmail.com</t>
  </si>
  <si>
    <t>rabolanos@XM.com.co</t>
  </si>
  <si>
    <t>XM</t>
  </si>
  <si>
    <t>carlos.pulgarin@edeq.com.co</t>
  </si>
  <si>
    <t>cesar_penuela@hotmail.com</t>
  </si>
  <si>
    <t>ssa@utp,edu.co</t>
  </si>
  <si>
    <t>dlguarin@gmail.com</t>
  </si>
  <si>
    <t>Instituto Tecnológico de Medellín</t>
  </si>
  <si>
    <t>adri_trejos@hotmail.com</t>
  </si>
  <si>
    <t>carlosandrestorresp@hotmail.com</t>
  </si>
  <si>
    <t>chamoutp@hotmail.com</t>
  </si>
  <si>
    <t>Jaime Andrés</t>
  </si>
  <si>
    <t>jaimeandresutp@gmail.com</t>
  </si>
  <si>
    <t>jbpadilla@uniquindio@utp.edu.co</t>
  </si>
  <si>
    <t>albertosepulvedag@yahoo.com</t>
  </si>
  <si>
    <t>saperez@utp.edu.co</t>
  </si>
  <si>
    <t>gahol@utp.edu.co</t>
  </si>
  <si>
    <t>Arango Flórez</t>
  </si>
  <si>
    <t>Gustavo Adolfo</t>
  </si>
  <si>
    <t>gusta75@hotmail.com</t>
  </si>
  <si>
    <t>hvanegasm@gmail.com</t>
  </si>
  <si>
    <t>Empresa de Energía de Pereira</t>
  </si>
  <si>
    <t>Subdirector</t>
  </si>
  <si>
    <t>aaog@utp.edu.co</t>
  </si>
  <si>
    <t>TOTAL</t>
  </si>
  <si>
    <t>John Asdrúbal</t>
  </si>
  <si>
    <t>SENA y UTP</t>
  </si>
  <si>
    <t>rubenpinzon2003@gmail.com</t>
  </si>
  <si>
    <t>Doctorado en Ingeniería Eléctrica, UNESP- Brasil homologación total</t>
  </si>
  <si>
    <t>Doctorado</t>
  </si>
  <si>
    <t>Doctorado en Ingenierìa Eléctrica, Iowa State University Of Science And Technology-Estados Unidos - homologación total</t>
  </si>
  <si>
    <t>no tiene</t>
  </si>
  <si>
    <t xml:space="preserve">Doctorado en Ingeniería Eléctrica-UNESP-Brasil -homologación total </t>
  </si>
  <si>
    <t>Doctorado en Ingeniería Eléctrica-UTP</t>
  </si>
  <si>
    <t>Doctorado en Ingeniería Eléctrica - UTP</t>
  </si>
  <si>
    <t>Doctorado In Purdue University-Estados Unidos-no tuvo homologación</t>
  </si>
  <si>
    <t>Docente, investigador y director de la línea de Automática de la Maestría</t>
  </si>
  <si>
    <t>Doctorado en Bioingeniería de la Universidad Politécnica de Valencia</t>
  </si>
  <si>
    <t>Doctorado en Ingeniería Eléctrica-Universidad Nacional sede Manizales</t>
  </si>
  <si>
    <t>Universidad Nacional de Colombia sede Manizales</t>
  </si>
  <si>
    <t>Doctorado Ingeniería línea Automática, Universidad Naiconal de Colombia sede Manizales, no le fueron homologadas asignaturas</t>
  </si>
  <si>
    <t>UNESP</t>
  </si>
  <si>
    <t>estudiante</t>
  </si>
  <si>
    <t>Doctorado en Ingeniería - Brasil, le fueron homologadas todas las asignaturas</t>
  </si>
  <si>
    <t>Doctorado en Ingeniería - UNESP- Brasil, le fueron homologadas todas las asignaturas</t>
  </si>
  <si>
    <t>En estudios de Doctorado en Ingenierìa Eléctrica-Technological University of Trondheim-Noruega</t>
  </si>
  <si>
    <t>En estudios de Doctorado en Ingenierìa Eléctrica-Universidad de los Andes</t>
  </si>
  <si>
    <t>En junio empieza estudios de Doctorado en Ingenierìa - Universidad de los Andes</t>
  </si>
  <si>
    <t>57 11 7950 29 12</t>
  </si>
  <si>
    <t>Universidade UNESP-Brasil, Ingenieria Eléctrica, sistemas de potencia - homologación total</t>
  </si>
  <si>
    <t>En estudios de Doctorado en Ingenierìa Elèctrica - UTP</t>
  </si>
  <si>
    <t>Departamento de Sistemas, programador</t>
  </si>
  <si>
    <t>En estudios de Doctorado University of Alaska</t>
  </si>
  <si>
    <t>CREG</t>
  </si>
  <si>
    <t>Asesor mercados</t>
  </si>
  <si>
    <t>Estudiante</t>
  </si>
  <si>
    <t>Doctorado en Ingeniería Eléctrica, Universidad Nacional Autonoma de México, no le homologaron asignaturas</t>
  </si>
  <si>
    <t>correa@utp.edu.co</t>
  </si>
  <si>
    <t>Doctodaro</t>
  </si>
  <si>
    <t>ucaspaulp@gmail.com</t>
  </si>
  <si>
    <t>310 256 0665</t>
  </si>
  <si>
    <t>Welltec oilfield services</t>
  </si>
  <si>
    <t>Field engineer</t>
  </si>
  <si>
    <t>universidad McGill, departamento de BioIngenieria-Canadá, la hizo en una línea diferente por este motivo no solicito homologación</t>
  </si>
  <si>
    <t>Canadá</t>
  </si>
  <si>
    <t xml:space="preserve">Estudiante </t>
  </si>
  <si>
    <t>Doctorado en Ciencias Computacionales - Japón, le homologaron todas las asignaturas de la maestría</t>
  </si>
  <si>
    <t>Japón</t>
  </si>
  <si>
    <t>En estudios de Doctorado en Ingeniería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</si>
</sst>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C0A]mmm\-yy;@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9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u val="single"/>
      <sz val="9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17" fontId="2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3" fontId="2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48" fillId="0" borderId="10" xfId="45" applyFont="1" applyBorder="1" applyAlignment="1">
      <alignment horizontal="center" vertical="center" wrapText="1"/>
    </xf>
    <xf numFmtId="0" fontId="48" fillId="33" borderId="10" xfId="45" applyFont="1" applyFill="1" applyBorder="1" applyAlignment="1">
      <alignment horizontal="center" vertical="center" wrapText="1"/>
    </xf>
    <xf numFmtId="3" fontId="48" fillId="33" borderId="10" xfId="45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 quotePrefix="1">
      <alignment horizontal="left" vertical="center" wrapText="1"/>
    </xf>
    <xf numFmtId="17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49" fillId="0" borderId="10" xfId="45" applyFont="1" applyBorder="1" applyAlignment="1">
      <alignment horizontal="center" vertical="center" wrapText="1"/>
    </xf>
    <xf numFmtId="0" fontId="49" fillId="0" borderId="0" xfId="45" applyFont="1" applyAlignment="1">
      <alignment horizontal="center" vertical="center" wrapText="1"/>
    </xf>
    <xf numFmtId="0" fontId="49" fillId="34" borderId="10" xfId="45" applyFont="1" applyFill="1" applyBorder="1" applyAlignment="1">
      <alignment horizontal="center" vertical="center" wrapText="1"/>
    </xf>
    <xf numFmtId="0" fontId="49" fillId="33" borderId="10" xfId="45" applyFont="1" applyFill="1" applyBorder="1" applyAlignment="1">
      <alignment horizontal="center" vertical="center" wrapText="1"/>
    </xf>
    <xf numFmtId="0" fontId="49" fillId="0" borderId="0" xfId="4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0" xfId="45" applyFont="1" applyBorder="1" applyAlignment="1">
      <alignment horizontal="center" vertical="center" wrapText="1"/>
    </xf>
    <xf numFmtId="3" fontId="4" fillId="34" borderId="19" xfId="0" applyNumberFormat="1" applyFont="1" applyFill="1" applyBorder="1" applyAlignment="1">
      <alignment horizontal="right" vertical="center" wrapText="1"/>
    </xf>
    <xf numFmtId="3" fontId="4" fillId="34" borderId="2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si@utp.edu.co" TargetMode="External" /><Relationship Id="rId2" Type="http://schemas.openxmlformats.org/officeDocument/2006/relationships/hyperlink" Target="mailto:escobar@utp.edu.co" TargetMode="External" /><Relationship Id="rId3" Type="http://schemas.openxmlformats.org/officeDocument/2006/relationships/hyperlink" Target="mailto:jjgg1@utp.edu.co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gra@utp.edu.co" TargetMode="External" /><Relationship Id="rId2" Type="http://schemas.openxmlformats.org/officeDocument/2006/relationships/hyperlink" Target="mailto:emfra1@gmail.com" TargetMode="External" /><Relationship Id="rId3" Type="http://schemas.openxmlformats.org/officeDocument/2006/relationships/hyperlink" Target="mailto:germanalonso.gomez@hotmail.com" TargetMode="External" /><Relationship Id="rId4" Type="http://schemas.openxmlformats.org/officeDocument/2006/relationships/hyperlink" Target="mailto:ricardohincapie@utp.edu.co" TargetMode="External" /><Relationship Id="rId5" Type="http://schemas.openxmlformats.org/officeDocument/2006/relationships/hyperlink" Target="mailto:alpor@utp.edu.co" TargetMode="External" /><Relationship Id="rId6" Type="http://schemas.openxmlformats.org/officeDocument/2006/relationships/hyperlink" Target="mailto:jhonjairo.santa@gmail.com" TargetMode="External" /><Relationship Id="rId7" Type="http://schemas.openxmlformats.org/officeDocument/2006/relationships/hyperlink" Target="mailto:jbpadilla@uniquindio@utp.edu.co" TargetMode="External" /><Relationship Id="rId8" Type="http://schemas.openxmlformats.org/officeDocument/2006/relationships/hyperlink" Target="mailto:albertosepulvedag@yahoo.com" TargetMode="External" /><Relationship Id="rId9" Type="http://schemas.openxmlformats.org/officeDocument/2006/relationships/hyperlink" Target="mailto:saperez@utp.edu.co" TargetMode="External" /><Relationship Id="rId10" Type="http://schemas.openxmlformats.org/officeDocument/2006/relationships/hyperlink" Target="mailto:gahol@utp.edu.co" TargetMode="External" /><Relationship Id="rId11" Type="http://schemas.openxmlformats.org/officeDocument/2006/relationships/hyperlink" Target="mailto:gusta75@hotmail.com" TargetMode="External" /><Relationship Id="rId12" Type="http://schemas.openxmlformats.org/officeDocument/2006/relationships/hyperlink" Target="mailto:hvanegasm@gmail.com" TargetMode="External" /><Relationship Id="rId13" Type="http://schemas.openxmlformats.org/officeDocument/2006/relationships/hyperlink" Target="mailto:aaog@utp.edu.co" TargetMode="External" /><Relationship Id="rId1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aalzate@isa.com.co" TargetMode="External" /><Relationship Id="rId2" Type="http://schemas.openxmlformats.org/officeDocument/2006/relationships/hyperlink" Target="mailto:marte@utp.edu.co" TargetMode="External" /><Relationship Id="rId3" Type="http://schemas.openxmlformats.org/officeDocument/2006/relationships/hyperlink" Target="mailto:bedoya2005@gmail.com" TargetMode="External" /><Relationship Id="rId4" Type="http://schemas.openxmlformats.org/officeDocument/2006/relationships/hyperlink" Target="mailto:jffranco@gmail.com" TargetMode="External" /><Relationship Id="rId5" Type="http://schemas.openxmlformats.org/officeDocument/2006/relationships/hyperlink" Target="mailto:juancgalvis@gmail.com" TargetMode="External" /><Relationship Id="rId6" Type="http://schemas.openxmlformats.org/officeDocument/2006/relationships/hyperlink" Target="mailto:linitagarces@gmail.com" TargetMode="External" /><Relationship Id="rId7" Type="http://schemas.openxmlformats.org/officeDocument/2006/relationships/hyperlink" Target="mailto:alejandrogarces@gmail.com" TargetMode="External" /><Relationship Id="rId8" Type="http://schemas.openxmlformats.org/officeDocument/2006/relationships/hyperlink" Target="mailto:jr@utp.edu.co" TargetMode="External" /><Relationship Id="rId9" Type="http://schemas.openxmlformats.org/officeDocument/2006/relationships/hyperlink" Target="mailto:diegomej1@gmail.com" TargetMode="External" /><Relationship Id="rId10" Type="http://schemas.openxmlformats.org/officeDocument/2006/relationships/hyperlink" Target="mailto:gallegopareja@gmail.com" TargetMode="External" /><Relationship Id="rId11" Type="http://schemas.openxmlformats.org/officeDocument/2006/relationships/hyperlink" Target="mailto:alianam@gmail.com" TargetMode="External" /><Relationship Id="rId12" Type="http://schemas.openxmlformats.org/officeDocument/2006/relationships/hyperlink" Target="mailto:lugal@utp.edu.co" TargetMode="External" /><Relationship Id="rId13" Type="http://schemas.openxmlformats.org/officeDocument/2006/relationships/hyperlink" Target="mailto:andreses1@utp.edu.co" TargetMode="External" /><Relationship Id="rId14" Type="http://schemas.openxmlformats.org/officeDocument/2006/relationships/hyperlink" Target="mailto:cdguarnizo@utp.edu.co" TargetMode="External" /><Relationship Id="rId15" Type="http://schemas.openxmlformats.org/officeDocument/2006/relationships/hyperlink" Target="mailto:egiraldos@utp.edu.co" TargetMode="External" /><Relationship Id="rId16" Type="http://schemas.openxmlformats.org/officeDocument/2006/relationships/hyperlink" Target="mailto:malvarez@utp.edu.co" TargetMode="External" /><Relationship Id="rId17" Type="http://schemas.openxmlformats.org/officeDocument/2006/relationships/hyperlink" Target="mailto:bjrc05@gmail.com" TargetMode="External" /><Relationship Id="rId18" Type="http://schemas.openxmlformats.org/officeDocument/2006/relationships/hyperlink" Target="mailto:jde@utp.edu.co" TargetMode="External" /><Relationship Id="rId19" Type="http://schemas.openxmlformats.org/officeDocument/2006/relationships/hyperlink" Target="mailto:duberm@utp.edu.co" TargetMode="External" /><Relationship Id="rId2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milo-gallego@hotmail.com" TargetMode="External" /><Relationship Id="rId2" Type="http://schemas.openxmlformats.org/officeDocument/2006/relationships/hyperlink" Target="mailto:hugo.andres82@gmail.com" TargetMode="External" /><Relationship Id="rId3" Type="http://schemas.openxmlformats.org/officeDocument/2006/relationships/hyperlink" Target="mailto:akavallo@gmail.com" TargetMode="External" /><Relationship Id="rId4" Type="http://schemas.openxmlformats.org/officeDocument/2006/relationships/hyperlink" Target="mailto:mau.hol@gmail.com" TargetMode="External" /><Relationship Id="rId5" Type="http://schemas.openxmlformats.org/officeDocument/2006/relationships/hyperlink" Target="mailto:damianalvarez@utp.edu.co" TargetMode="External" /><Relationship Id="rId6" Type="http://schemas.openxmlformats.org/officeDocument/2006/relationships/hyperlink" Target="mailto:mg_edward@yahoo.com.ar" TargetMode="External" /><Relationship Id="rId7" Type="http://schemas.openxmlformats.org/officeDocument/2006/relationships/hyperlink" Target="mailto:vemontesr@gmail.com" TargetMode="External" /><Relationship Id="rId8" Type="http://schemas.openxmlformats.org/officeDocument/2006/relationships/hyperlink" Target="mailto:pjramg@gmail.com" TargetMode="External" /><Relationship Id="rId9" Type="http://schemas.openxmlformats.org/officeDocument/2006/relationships/hyperlink" Target="mailto:andrea.rodriguez@co.abb.com" TargetMode="External" /><Relationship Id="rId10" Type="http://schemas.openxmlformats.org/officeDocument/2006/relationships/hyperlink" Target="mailto:cr@utp.edu.co" TargetMode="External" /><Relationship Id="rId11" Type="http://schemas.openxmlformats.org/officeDocument/2006/relationships/hyperlink" Target="mailto:afserna@uniquindio.edu.co" TargetMode="External" /><Relationship Id="rId12" Type="http://schemas.openxmlformats.org/officeDocument/2006/relationships/hyperlink" Target="mailto:gaalvarez@uniquindio.edu.co" TargetMode="External" /><Relationship Id="rId13" Type="http://schemas.openxmlformats.org/officeDocument/2006/relationships/hyperlink" Target="mailto:jaimeandresutp@gmail.com" TargetMode="External" /><Relationship Id="rId1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esar_isaza@hotmail.com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abolanos@XM.com.co" TargetMode="External" /><Relationship Id="rId2" Type="http://schemas.openxmlformats.org/officeDocument/2006/relationships/hyperlink" Target="mailto:carlos.pulgarin@edeq.com.co" TargetMode="External" /><Relationship Id="rId3" Type="http://schemas.openxmlformats.org/officeDocument/2006/relationships/hyperlink" Target="mailto:cesar_penuela@hotmail.com" TargetMode="External" /><Relationship Id="rId4" Type="http://schemas.openxmlformats.org/officeDocument/2006/relationships/hyperlink" Target="mailto:ssa@utp,edu.co" TargetMode="External" /><Relationship Id="rId5" Type="http://schemas.openxmlformats.org/officeDocument/2006/relationships/hyperlink" Target="mailto:dlguarin@gmail.com" TargetMode="External" /><Relationship Id="rId6" Type="http://schemas.openxmlformats.org/officeDocument/2006/relationships/hyperlink" Target="mailto:adri_trejos@hotmail.com" TargetMode="External" /><Relationship Id="rId7" Type="http://schemas.openxmlformats.org/officeDocument/2006/relationships/hyperlink" Target="mailto:carlosandrestorresp@hotmail.com" TargetMode="External" /><Relationship Id="rId8" Type="http://schemas.openxmlformats.org/officeDocument/2006/relationships/hyperlink" Target="mailto:chamoutp@hotmail.com" TargetMode="External" /><Relationship Id="rId9" Type="http://schemas.openxmlformats.org/officeDocument/2006/relationships/hyperlink" Target="mailto:rubenpinzon2003@gmail.com" TargetMode="External" /><Relationship Id="rId10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5">
      <selection activeCell="A50" sqref="A50"/>
    </sheetView>
  </sheetViews>
  <sheetFormatPr defaultColWidth="11.421875" defaultRowHeight="12.75"/>
  <cols>
    <col min="1" max="1" width="4.140625" style="0" customWidth="1"/>
    <col min="2" max="2" width="17.7109375" style="0" customWidth="1"/>
    <col min="3" max="3" width="21.8515625" style="0" customWidth="1"/>
    <col min="4" max="5" width="15.57421875" style="0" customWidth="1"/>
  </cols>
  <sheetData>
    <row r="1" spans="1:6" ht="15.75">
      <c r="A1" s="82" t="s">
        <v>154</v>
      </c>
      <c r="B1" s="82"/>
      <c r="C1" s="82"/>
      <c r="D1" s="82"/>
      <c r="E1" s="82"/>
      <c r="F1" s="82"/>
    </row>
    <row r="2" spans="1:6" ht="15.75">
      <c r="A2" s="82" t="s">
        <v>155</v>
      </c>
      <c r="B2" s="82"/>
      <c r="C2" s="82"/>
      <c r="D2" s="82"/>
      <c r="E2" s="82"/>
      <c r="F2" s="82"/>
    </row>
    <row r="3" spans="1:6" ht="12.75">
      <c r="A3" s="1"/>
      <c r="B3" s="1"/>
      <c r="C3" s="1"/>
      <c r="D3" s="1"/>
      <c r="E3" s="1"/>
      <c r="F3" s="1"/>
    </row>
    <row r="4" spans="1:6" ht="15.75">
      <c r="A4" s="82" t="s">
        <v>160</v>
      </c>
      <c r="B4" s="82"/>
      <c r="C4" s="82"/>
      <c r="D4" s="82"/>
      <c r="E4" s="82"/>
      <c r="F4" s="82"/>
    </row>
    <row r="6" spans="1:5" ht="12.75">
      <c r="A6" s="27"/>
      <c r="B6" s="28"/>
      <c r="C6" s="28"/>
      <c r="D6" s="28"/>
      <c r="E6" s="29"/>
    </row>
    <row r="7" spans="1:5" ht="12.75">
      <c r="A7" s="79" t="s">
        <v>165</v>
      </c>
      <c r="B7" s="80"/>
      <c r="C7" s="80"/>
      <c r="D7" s="80"/>
      <c r="E7" s="81"/>
    </row>
    <row r="8" spans="1:5" ht="13.5">
      <c r="A8" s="21" t="s">
        <v>13</v>
      </c>
      <c r="B8" s="22"/>
      <c r="C8" s="22"/>
      <c r="D8" s="11"/>
      <c r="E8" s="20"/>
    </row>
    <row r="9" spans="1:5" ht="12.75">
      <c r="A9" s="2" t="s">
        <v>161</v>
      </c>
      <c r="B9" s="2" t="s">
        <v>162</v>
      </c>
      <c r="C9" s="2" t="s">
        <v>163</v>
      </c>
      <c r="D9" s="2" t="s">
        <v>3</v>
      </c>
      <c r="E9" s="2" t="s">
        <v>164</v>
      </c>
    </row>
    <row r="10" spans="1:5" ht="12.75">
      <c r="A10" s="3">
        <v>1</v>
      </c>
      <c r="B10" s="3" t="e">
        <f>'I-Prom'!#REF!</f>
        <v>#REF!</v>
      </c>
      <c r="C10" s="3" t="e">
        <f>'I-Prom'!#REF!</f>
        <v>#REF!</v>
      </c>
      <c r="D10" s="15" t="e">
        <f>'I-Prom'!#REF!</f>
        <v>#REF!</v>
      </c>
      <c r="E10" s="15" t="e">
        <f>'I-Prom'!#REF!</f>
        <v>#REF!</v>
      </c>
    </row>
    <row r="11" spans="1:5" ht="12.75">
      <c r="A11" s="23" t="s">
        <v>166</v>
      </c>
      <c r="B11" s="17"/>
      <c r="C11" s="17"/>
      <c r="D11" s="18"/>
      <c r="E11" s="24" t="e">
        <f>E10</f>
        <v>#REF!</v>
      </c>
    </row>
    <row r="12" spans="1:5" ht="12.75">
      <c r="A12" s="19"/>
      <c r="B12" s="11"/>
      <c r="C12" s="11"/>
      <c r="D12" s="25"/>
      <c r="E12" s="26"/>
    </row>
    <row r="13" spans="1:5" ht="13.5">
      <c r="A13" s="21" t="s">
        <v>14</v>
      </c>
      <c r="B13" s="22"/>
      <c r="C13" s="22"/>
      <c r="D13" s="11"/>
      <c r="E13" s="20"/>
    </row>
    <row r="14" spans="1:5" ht="12.75">
      <c r="A14" s="2" t="s">
        <v>161</v>
      </c>
      <c r="B14" s="2" t="s">
        <v>162</v>
      </c>
      <c r="C14" s="2" t="s">
        <v>163</v>
      </c>
      <c r="D14" s="2" t="s">
        <v>3</v>
      </c>
      <c r="E14" s="2" t="s">
        <v>164</v>
      </c>
    </row>
    <row r="15" spans="1:5" ht="12.75">
      <c r="A15" s="3">
        <v>1</v>
      </c>
      <c r="B15" s="3" t="e">
        <f>'I-Prom'!#REF!</f>
        <v>#REF!</v>
      </c>
      <c r="C15" s="3" t="e">
        <f>'I-Prom'!#REF!</f>
        <v>#REF!</v>
      </c>
      <c r="D15" s="15" t="e">
        <f>'I-Prom'!#REF!</f>
        <v>#REF!</v>
      </c>
      <c r="E15" s="15" t="e">
        <f>'I-Prom'!#REF!</f>
        <v>#REF!</v>
      </c>
    </row>
    <row r="16" spans="1:5" ht="12.75">
      <c r="A16" s="23" t="s">
        <v>167</v>
      </c>
      <c r="B16" s="17"/>
      <c r="C16" s="17"/>
      <c r="D16" s="17"/>
      <c r="E16" s="24" t="e">
        <f>E15</f>
        <v>#REF!</v>
      </c>
    </row>
    <row r="17" spans="1:5" ht="12.75">
      <c r="A17" s="30"/>
      <c r="B17" s="31"/>
      <c r="C17" s="31"/>
      <c r="D17" s="31"/>
      <c r="E17" s="32"/>
    </row>
    <row r="19" spans="1:5" ht="12.75">
      <c r="A19" s="27"/>
      <c r="B19" s="28"/>
      <c r="C19" s="28"/>
      <c r="D19" s="28"/>
      <c r="E19" s="29"/>
    </row>
    <row r="20" spans="1:5" ht="12.75">
      <c r="A20" s="79" t="s">
        <v>168</v>
      </c>
      <c r="B20" s="80"/>
      <c r="C20" s="80"/>
      <c r="D20" s="80"/>
      <c r="E20" s="81"/>
    </row>
    <row r="21" spans="1:5" ht="13.5">
      <c r="A21" s="21" t="s">
        <v>13</v>
      </c>
      <c r="B21" s="22"/>
      <c r="C21" s="22"/>
      <c r="D21" s="11"/>
      <c r="E21" s="20"/>
    </row>
    <row r="22" spans="1:5" ht="12.75">
      <c r="A22" s="2" t="s">
        <v>161</v>
      </c>
      <c r="B22" s="2" t="s">
        <v>162</v>
      </c>
      <c r="C22" s="2" t="s">
        <v>163</v>
      </c>
      <c r="D22" s="2" t="s">
        <v>3</v>
      </c>
      <c r="E22" s="2" t="s">
        <v>164</v>
      </c>
    </row>
    <row r="23" spans="1:5" ht="12.75">
      <c r="A23" s="3">
        <v>1</v>
      </c>
      <c r="B23" s="3" t="e">
        <f>'II-Prom'!#REF!</f>
        <v>#REF!</v>
      </c>
      <c r="C23" s="3" t="e">
        <f>'II-Prom'!#REF!</f>
        <v>#REF!</v>
      </c>
      <c r="D23" s="15" t="e">
        <f>'II-Prom'!#REF!</f>
        <v>#REF!</v>
      </c>
      <c r="E23" s="15" t="e">
        <f>'II-Prom'!#REF!</f>
        <v>#REF!</v>
      </c>
    </row>
    <row r="24" spans="1:5" ht="12.75">
      <c r="A24" s="23" t="s">
        <v>166</v>
      </c>
      <c r="B24" s="17"/>
      <c r="C24" s="17"/>
      <c r="D24" s="18"/>
      <c r="E24" s="24" t="e">
        <f>E23</f>
        <v>#REF!</v>
      </c>
    </row>
    <row r="25" spans="1:5" ht="12.75">
      <c r="A25" s="19"/>
      <c r="B25" s="11"/>
      <c r="C25" s="11"/>
      <c r="D25" s="25"/>
      <c r="E25" s="26"/>
    </row>
    <row r="26" spans="1:5" ht="13.5">
      <c r="A26" s="21" t="s">
        <v>14</v>
      </c>
      <c r="B26" s="22"/>
      <c r="C26" s="22"/>
      <c r="D26" s="11"/>
      <c r="E26" s="20"/>
    </row>
    <row r="27" spans="1:5" ht="12.75">
      <c r="A27" s="2" t="s">
        <v>161</v>
      </c>
      <c r="B27" s="2" t="s">
        <v>162</v>
      </c>
      <c r="C27" s="2" t="s">
        <v>163</v>
      </c>
      <c r="D27" s="2" t="s">
        <v>3</v>
      </c>
      <c r="E27" s="2" t="s">
        <v>164</v>
      </c>
    </row>
    <row r="28" spans="1:5" ht="12.75">
      <c r="A28" s="3">
        <v>1</v>
      </c>
      <c r="B28" s="3" t="e">
        <f>'II-Prom'!#REF!</f>
        <v>#REF!</v>
      </c>
      <c r="C28" s="3" t="e">
        <f>'II-Prom'!#REF!</f>
        <v>#REF!</v>
      </c>
      <c r="D28" s="15" t="e">
        <f>'II-Prom'!#REF!</f>
        <v>#REF!</v>
      </c>
      <c r="E28" s="15" t="e">
        <f>'II-Prom'!#REF!</f>
        <v>#REF!</v>
      </c>
    </row>
    <row r="29" spans="1:5" ht="12.75">
      <c r="A29" s="3">
        <v>2</v>
      </c>
      <c r="B29" s="3" t="e">
        <f>'II-Prom'!#REF!</f>
        <v>#REF!</v>
      </c>
      <c r="C29" s="3" t="e">
        <f>'II-Prom'!#REF!</f>
        <v>#REF!</v>
      </c>
      <c r="D29" s="15" t="e">
        <f>'II-Prom'!#REF!</f>
        <v>#REF!</v>
      </c>
      <c r="E29" s="15" t="e">
        <f>'II-Prom'!#REF!</f>
        <v>#REF!</v>
      </c>
    </row>
    <row r="30" spans="1:5" ht="12.75">
      <c r="A30" s="3">
        <v>3</v>
      </c>
      <c r="B30" s="3" t="str">
        <f>'II-Prom'!B23</f>
        <v>Padilla Bejarano </v>
      </c>
      <c r="C30" s="3" t="str">
        <f>'II-Prom'!C23</f>
        <v>José Bestier</v>
      </c>
      <c r="D30" s="15">
        <f>'II-Prom'!D23</f>
        <v>18497574</v>
      </c>
      <c r="E30" s="15" t="e">
        <f>'II-Prom'!#REF!</f>
        <v>#REF!</v>
      </c>
    </row>
    <row r="31" spans="1:5" ht="12.75">
      <c r="A31" s="3">
        <v>4</v>
      </c>
      <c r="B31" s="3" t="e">
        <f>'II-Prom'!#REF!</f>
        <v>#REF!</v>
      </c>
      <c r="C31" s="3" t="e">
        <f>'II-Prom'!#REF!</f>
        <v>#REF!</v>
      </c>
      <c r="D31" s="15" t="e">
        <f>'II-Prom'!#REF!</f>
        <v>#REF!</v>
      </c>
      <c r="E31" s="15" t="e">
        <f>'II-Prom'!#REF!</f>
        <v>#REF!</v>
      </c>
    </row>
    <row r="32" spans="1:5" ht="12.75">
      <c r="A32" s="23" t="s">
        <v>167</v>
      </c>
      <c r="B32" s="17"/>
      <c r="C32" s="17"/>
      <c r="D32" s="17"/>
      <c r="E32" s="24" t="e">
        <f>SUM(E28:E31)</f>
        <v>#REF!</v>
      </c>
    </row>
    <row r="33" spans="1:5" ht="12.75">
      <c r="A33" s="30"/>
      <c r="B33" s="31"/>
      <c r="C33" s="31"/>
      <c r="D33" s="31"/>
      <c r="E33" s="32"/>
    </row>
    <row r="35" spans="1:5" ht="12.75">
      <c r="A35" s="27"/>
      <c r="B35" s="28"/>
      <c r="C35" s="28"/>
      <c r="D35" s="28"/>
      <c r="E35" s="29"/>
    </row>
    <row r="36" spans="1:5" ht="12.75">
      <c r="A36" s="79" t="s">
        <v>169</v>
      </c>
      <c r="B36" s="80"/>
      <c r="C36" s="80"/>
      <c r="D36" s="80"/>
      <c r="E36" s="81"/>
    </row>
    <row r="37" spans="1:5" ht="13.5">
      <c r="A37" s="21" t="s">
        <v>13</v>
      </c>
      <c r="B37" s="22"/>
      <c r="C37" s="22"/>
      <c r="D37" s="11"/>
      <c r="E37" s="20"/>
    </row>
    <row r="38" spans="1:5" ht="12.75">
      <c r="A38" s="2" t="s">
        <v>161</v>
      </c>
      <c r="B38" s="2" t="s">
        <v>162</v>
      </c>
      <c r="C38" s="2" t="s">
        <v>163</v>
      </c>
      <c r="D38" s="2" t="s">
        <v>3</v>
      </c>
      <c r="E38" s="2" t="s">
        <v>164</v>
      </c>
    </row>
    <row r="39" spans="1:5" ht="12.75">
      <c r="A39" s="3">
        <v>1</v>
      </c>
      <c r="B39" s="3" t="e">
        <f>'III-Prom'!#REF!</f>
        <v>#REF!</v>
      </c>
      <c r="C39" s="3" t="e">
        <f>'III-Prom'!#REF!</f>
        <v>#REF!</v>
      </c>
      <c r="D39" s="15" t="e">
        <f>'III-Prom'!#REF!</f>
        <v>#REF!</v>
      </c>
      <c r="E39" s="15" t="e">
        <f>'III-Prom'!#REF!</f>
        <v>#REF!</v>
      </c>
    </row>
    <row r="40" spans="1:5" ht="12.75">
      <c r="A40" s="3">
        <v>2</v>
      </c>
      <c r="B40" s="3" t="e">
        <f>'III-Prom'!#REF!</f>
        <v>#REF!</v>
      </c>
      <c r="C40" s="3" t="e">
        <f>'III-Prom'!#REF!</f>
        <v>#REF!</v>
      </c>
      <c r="D40" s="15" t="e">
        <f>'III-Prom'!#REF!</f>
        <v>#REF!</v>
      </c>
      <c r="E40" s="15" t="e">
        <f>'III-Prom'!#REF!</f>
        <v>#REF!</v>
      </c>
    </row>
    <row r="41" spans="1:5" ht="12.75">
      <c r="A41" s="3">
        <v>3</v>
      </c>
      <c r="B41" s="3" t="e">
        <f>'III-Prom'!#REF!</f>
        <v>#REF!</v>
      </c>
      <c r="C41" s="3" t="e">
        <f>'III-Prom'!#REF!</f>
        <v>#REF!</v>
      </c>
      <c r="D41" s="15" t="e">
        <f>'III-Prom'!#REF!</f>
        <v>#REF!</v>
      </c>
      <c r="E41" s="15" t="e">
        <f>'III-Prom'!#REF!</f>
        <v>#REF!</v>
      </c>
    </row>
    <row r="42" spans="1:5" ht="12.75">
      <c r="A42" s="23" t="s">
        <v>166</v>
      </c>
      <c r="B42" s="17"/>
      <c r="C42" s="17"/>
      <c r="D42" s="18"/>
      <c r="E42" s="24" t="e">
        <f>SUM(E39:E41)</f>
        <v>#REF!</v>
      </c>
    </row>
    <row r="43" spans="1:5" ht="12.75">
      <c r="A43" s="19"/>
      <c r="B43" s="11"/>
      <c r="C43" s="11"/>
      <c r="D43" s="25"/>
      <c r="E43" s="26"/>
    </row>
    <row r="44" spans="1:5" ht="13.5">
      <c r="A44" s="21" t="s">
        <v>14</v>
      </c>
      <c r="B44" s="22"/>
      <c r="C44" s="22"/>
      <c r="D44" s="11"/>
      <c r="E44" s="20"/>
    </row>
    <row r="45" spans="1:5" ht="12.75">
      <c r="A45" s="2" t="s">
        <v>161</v>
      </c>
      <c r="B45" s="2" t="s">
        <v>162</v>
      </c>
      <c r="C45" s="2" t="s">
        <v>163</v>
      </c>
      <c r="D45" s="2" t="s">
        <v>3</v>
      </c>
      <c r="E45" s="2" t="s">
        <v>164</v>
      </c>
    </row>
    <row r="46" spans="1:5" ht="12.75">
      <c r="A46" s="3">
        <v>1</v>
      </c>
      <c r="B46" s="3" t="e">
        <f>'III-Prom'!#REF!</f>
        <v>#REF!</v>
      </c>
      <c r="C46" s="3" t="e">
        <f>'III-Prom'!#REF!</f>
        <v>#REF!</v>
      </c>
      <c r="D46" s="15" t="e">
        <f>'III-Prom'!#REF!</f>
        <v>#REF!</v>
      </c>
      <c r="E46" s="15" t="e">
        <f>'III-Prom'!#REF!</f>
        <v>#REF!</v>
      </c>
    </row>
    <row r="47" spans="1:5" ht="12.75">
      <c r="A47" s="3">
        <v>2</v>
      </c>
      <c r="B47" s="3" t="e">
        <f>'III-Prom'!#REF!</f>
        <v>#REF!</v>
      </c>
      <c r="C47" s="3" t="e">
        <f>'III-Prom'!#REF!</f>
        <v>#REF!</v>
      </c>
      <c r="D47" s="15" t="e">
        <f>'III-Prom'!#REF!</f>
        <v>#REF!</v>
      </c>
      <c r="E47" s="15" t="e">
        <f>'III-Prom'!#REF!</f>
        <v>#REF!</v>
      </c>
    </row>
    <row r="48" spans="1:5" ht="12.75">
      <c r="A48" s="23" t="s">
        <v>167</v>
      </c>
      <c r="B48" s="17"/>
      <c r="C48" s="17"/>
      <c r="D48" s="17"/>
      <c r="E48" s="24" t="e">
        <f>SUM(E46:E47)</f>
        <v>#REF!</v>
      </c>
    </row>
    <row r="49" spans="1:5" ht="12.75">
      <c r="A49" s="30"/>
      <c r="B49" s="31"/>
      <c r="C49" s="31"/>
      <c r="D49" s="31"/>
      <c r="E49" s="32"/>
    </row>
  </sheetData>
  <sheetProtection/>
  <mergeCells count="6">
    <mergeCell ref="A20:E20"/>
    <mergeCell ref="A36:E36"/>
    <mergeCell ref="A1:F1"/>
    <mergeCell ref="A2:F2"/>
    <mergeCell ref="A4:F4"/>
    <mergeCell ref="A7:E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3">
      <selection activeCell="C58" sqref="C58"/>
    </sheetView>
  </sheetViews>
  <sheetFormatPr defaultColWidth="11.421875" defaultRowHeight="12.75"/>
  <cols>
    <col min="1" max="1" width="11.57421875" style="0" customWidth="1"/>
    <col min="2" max="2" width="14.8515625" style="0" customWidth="1"/>
    <col min="3" max="3" width="11.8515625" style="0" customWidth="1"/>
    <col min="6" max="6" width="13.7109375" style="0" customWidth="1"/>
  </cols>
  <sheetData>
    <row r="1" ht="12.75">
      <c r="A1" t="s">
        <v>174</v>
      </c>
    </row>
    <row r="3" spans="1:9" ht="12.75">
      <c r="A3" s="34" t="s">
        <v>175</v>
      </c>
      <c r="B3" s="34" t="s">
        <v>17</v>
      </c>
      <c r="C3" s="34" t="s">
        <v>16</v>
      </c>
      <c r="D3" s="34" t="s">
        <v>176</v>
      </c>
      <c r="E3" s="34" t="s">
        <v>15</v>
      </c>
      <c r="F3" s="34" t="s">
        <v>177</v>
      </c>
      <c r="H3" s="41"/>
      <c r="I3" s="41"/>
    </row>
    <row r="4" spans="1:8" ht="12.75">
      <c r="A4" s="34" t="s">
        <v>178</v>
      </c>
      <c r="B4" s="35">
        <f>'I-Prom'!E21</f>
        <v>0</v>
      </c>
      <c r="C4" s="35">
        <f>'I-Prom'!E20</f>
        <v>0</v>
      </c>
      <c r="D4" s="34" t="e">
        <f>'I-Prom'!#REF!</f>
        <v>#REF!</v>
      </c>
      <c r="E4" s="35">
        <v>1</v>
      </c>
      <c r="F4" s="34" t="s">
        <v>179</v>
      </c>
      <c r="H4" s="35"/>
    </row>
    <row r="5" spans="5:6" ht="12.75">
      <c r="E5" s="34">
        <v>3</v>
      </c>
      <c r="F5" s="34" t="s">
        <v>180</v>
      </c>
    </row>
    <row r="6" spans="5:6" ht="12.75">
      <c r="E6" s="34">
        <v>1</v>
      </c>
      <c r="F6" s="34" t="s">
        <v>53</v>
      </c>
    </row>
    <row r="7" ht="12.75">
      <c r="E7" s="35">
        <f>SUM(E4:E6)</f>
        <v>5</v>
      </c>
    </row>
    <row r="8" ht="12.75">
      <c r="E8" s="34"/>
    </row>
    <row r="9" spans="1:6" ht="12.75">
      <c r="A9" s="34" t="s">
        <v>181</v>
      </c>
      <c r="B9" s="35">
        <f>'II-Prom'!D32</f>
        <v>0</v>
      </c>
      <c r="C9" s="35">
        <f>'II-Prom'!D31</f>
        <v>0</v>
      </c>
      <c r="D9" s="34" t="e">
        <f>'II-Prom'!#REF!</f>
        <v>#REF!</v>
      </c>
      <c r="E9" s="34">
        <v>2</v>
      </c>
      <c r="F9" s="34" t="s">
        <v>180</v>
      </c>
    </row>
    <row r="10" spans="5:6" ht="12.75">
      <c r="E10" s="34">
        <v>2</v>
      </c>
      <c r="F10" s="34" t="s">
        <v>53</v>
      </c>
    </row>
    <row r="11" spans="5:6" ht="12.75">
      <c r="E11" s="34">
        <v>2</v>
      </c>
      <c r="F11" s="34" t="s">
        <v>182</v>
      </c>
    </row>
    <row r="12" spans="5:6" ht="12.75">
      <c r="E12" s="34">
        <v>1</v>
      </c>
      <c r="F12" s="34" t="s">
        <v>95</v>
      </c>
    </row>
    <row r="13" spans="5:6" ht="12.75">
      <c r="E13" s="34">
        <v>1</v>
      </c>
      <c r="F13" s="34" t="s">
        <v>183</v>
      </c>
    </row>
    <row r="14" spans="5:6" ht="12.75">
      <c r="E14" s="34">
        <v>1</v>
      </c>
      <c r="F14" s="34" t="s">
        <v>136</v>
      </c>
    </row>
    <row r="15" spans="5:6" ht="12.75">
      <c r="E15" s="34">
        <v>1</v>
      </c>
      <c r="F15" s="34" t="s">
        <v>111</v>
      </c>
    </row>
    <row r="16" spans="5:6" ht="12.75">
      <c r="E16" s="34">
        <v>1</v>
      </c>
      <c r="F16" s="34" t="s">
        <v>98</v>
      </c>
    </row>
    <row r="17" spans="5:6" ht="12.75">
      <c r="E17" s="34">
        <v>2</v>
      </c>
      <c r="F17" s="34" t="s">
        <v>110</v>
      </c>
    </row>
    <row r="18" spans="5:6" ht="12.75">
      <c r="E18" s="34">
        <v>1</v>
      </c>
      <c r="F18" s="34" t="s">
        <v>99</v>
      </c>
    </row>
    <row r="19" spans="5:6" ht="12.75">
      <c r="E19" s="34">
        <v>1</v>
      </c>
      <c r="F19" s="34" t="s">
        <v>105</v>
      </c>
    </row>
    <row r="20" ht="12.75">
      <c r="E20" s="34">
        <f>SUM(E9:E19)</f>
        <v>15</v>
      </c>
    </row>
    <row r="22" spans="1:6" ht="12.75">
      <c r="A22" s="34" t="s">
        <v>184</v>
      </c>
      <c r="B22" s="35">
        <v>44</v>
      </c>
      <c r="C22" s="35">
        <f>'III-Prom'!D42</f>
        <v>0</v>
      </c>
      <c r="D22" s="34" t="s">
        <v>53</v>
      </c>
      <c r="E22" s="34">
        <v>9</v>
      </c>
      <c r="F22" s="34" t="s">
        <v>183</v>
      </c>
    </row>
    <row r="23" spans="5:6" ht="12.75">
      <c r="E23" s="34">
        <v>3</v>
      </c>
      <c r="F23" s="34" t="s">
        <v>136</v>
      </c>
    </row>
    <row r="24" spans="5:6" ht="12.75">
      <c r="E24" s="34">
        <v>1</v>
      </c>
      <c r="F24" s="34" t="s">
        <v>111</v>
      </c>
    </row>
    <row r="25" spans="5:6" ht="12.75">
      <c r="E25" s="34">
        <v>2</v>
      </c>
      <c r="F25" s="34" t="s">
        <v>130</v>
      </c>
    </row>
    <row r="26" spans="5:6" ht="12.75">
      <c r="E26" s="34">
        <v>1</v>
      </c>
      <c r="F26" s="34" t="s">
        <v>99</v>
      </c>
    </row>
    <row r="27" spans="5:6" ht="12.75">
      <c r="E27" s="34">
        <v>1</v>
      </c>
      <c r="F27" s="34" t="s">
        <v>104</v>
      </c>
    </row>
    <row r="28" spans="5:6" ht="12.75">
      <c r="E28" s="34">
        <v>3</v>
      </c>
      <c r="F28" s="34" t="s">
        <v>156</v>
      </c>
    </row>
    <row r="29" spans="5:6" ht="12.75">
      <c r="E29" s="34">
        <v>1</v>
      </c>
      <c r="F29" s="34" t="s">
        <v>151</v>
      </c>
    </row>
    <row r="30" ht="12.75">
      <c r="E30" s="34">
        <f>SUM(E22:E29)</f>
        <v>21</v>
      </c>
    </row>
    <row r="31" ht="12.75">
      <c r="E31" s="34"/>
    </row>
    <row r="32" spans="1:5" ht="12.75">
      <c r="A32" t="s">
        <v>189</v>
      </c>
      <c r="E32" s="34"/>
    </row>
    <row r="33" spans="1:5" ht="12.75">
      <c r="A33" t="s">
        <v>95</v>
      </c>
      <c r="E33" s="34"/>
    </row>
    <row r="34" spans="1:6" ht="12.75">
      <c r="A34" s="34" t="s">
        <v>185</v>
      </c>
      <c r="B34" s="34">
        <v>1</v>
      </c>
      <c r="D34" s="34" t="s">
        <v>95</v>
      </c>
      <c r="E34" s="34">
        <v>1</v>
      </c>
      <c r="F34" s="34" t="s">
        <v>130</v>
      </c>
    </row>
    <row r="35" spans="1:6" ht="12.75">
      <c r="A35" s="34"/>
      <c r="B35" s="34"/>
      <c r="D35" s="34"/>
      <c r="E35" s="34"/>
      <c r="F35" s="34"/>
    </row>
    <row r="36" spans="1:6" ht="12.75">
      <c r="A36" s="36" t="s">
        <v>136</v>
      </c>
      <c r="B36" s="34"/>
      <c r="D36" s="34"/>
      <c r="E36" s="34"/>
      <c r="F36" s="34"/>
    </row>
    <row r="37" spans="1:6" ht="12.75">
      <c r="A37" s="37" t="s">
        <v>191</v>
      </c>
      <c r="B37" s="34">
        <v>7</v>
      </c>
      <c r="C37" s="34">
        <v>1</v>
      </c>
      <c r="D37" s="34" t="s">
        <v>136</v>
      </c>
      <c r="E37" s="34">
        <v>1</v>
      </c>
      <c r="F37" s="34" t="s">
        <v>110</v>
      </c>
    </row>
    <row r="38" spans="1:6" ht="12.75">
      <c r="A38" s="34"/>
      <c r="B38" s="34"/>
      <c r="D38" s="34"/>
      <c r="E38" s="34">
        <v>2</v>
      </c>
      <c r="F38" s="34" t="s">
        <v>99</v>
      </c>
    </row>
    <row r="39" spans="5:6" ht="12.75">
      <c r="E39" s="34">
        <v>1</v>
      </c>
      <c r="F39" s="41" t="s">
        <v>103</v>
      </c>
    </row>
    <row r="40" spans="1:5" ht="12.75">
      <c r="A40" t="s">
        <v>111</v>
      </c>
      <c r="E40" s="34"/>
    </row>
    <row r="41" spans="1:6" ht="12.75">
      <c r="A41" s="34" t="s">
        <v>185</v>
      </c>
      <c r="B41" s="34">
        <v>19</v>
      </c>
      <c r="C41" s="35">
        <v>3</v>
      </c>
      <c r="D41" s="34" t="s">
        <v>111</v>
      </c>
      <c r="E41" s="34">
        <v>1</v>
      </c>
      <c r="F41" s="34" t="s">
        <v>98</v>
      </c>
    </row>
    <row r="42" spans="5:6" ht="12.75">
      <c r="E42" s="34">
        <v>2</v>
      </c>
      <c r="F42" s="34" t="s">
        <v>110</v>
      </c>
    </row>
    <row r="43" spans="5:6" ht="12.75">
      <c r="E43" s="34">
        <v>2</v>
      </c>
      <c r="F43" s="34" t="s">
        <v>99</v>
      </c>
    </row>
    <row r="44" spans="5:6" ht="12.75">
      <c r="E44" s="34">
        <v>3</v>
      </c>
      <c r="F44" s="34" t="s">
        <v>104</v>
      </c>
    </row>
    <row r="45" spans="5:6" ht="12.75">
      <c r="E45" s="34">
        <v>2</v>
      </c>
      <c r="F45" s="34" t="s">
        <v>105</v>
      </c>
    </row>
    <row r="46" ht="12.75">
      <c r="E46" s="34"/>
    </row>
    <row r="47" spans="1:5" ht="12.75">
      <c r="A47" t="s">
        <v>111</v>
      </c>
      <c r="E47" s="34"/>
    </row>
    <row r="48" spans="1:6" ht="12.75">
      <c r="A48" s="37" t="s">
        <v>191</v>
      </c>
      <c r="B48" s="34">
        <v>5</v>
      </c>
      <c r="D48" s="34" t="s">
        <v>111</v>
      </c>
      <c r="E48" s="34">
        <v>1</v>
      </c>
      <c r="F48" s="40" t="s">
        <v>110</v>
      </c>
    </row>
    <row r="49" spans="1:6" ht="12.75">
      <c r="A49" s="37"/>
      <c r="B49" s="34"/>
      <c r="D49" s="34"/>
      <c r="E49" s="34">
        <v>1</v>
      </c>
      <c r="F49" s="40" t="s">
        <v>99</v>
      </c>
    </row>
    <row r="50" spans="1:6" ht="12.75">
      <c r="A50" s="38"/>
      <c r="B50" s="34"/>
      <c r="D50" s="34"/>
      <c r="E50" s="34">
        <v>2</v>
      </c>
      <c r="F50" s="34" t="s">
        <v>156</v>
      </c>
    </row>
    <row r="51" spans="1:6" ht="12.75">
      <c r="A51" s="38"/>
      <c r="B51" s="34"/>
      <c r="D51" s="34"/>
      <c r="E51" s="34"/>
      <c r="F51" s="34"/>
    </row>
    <row r="52" spans="1:5" ht="12.75">
      <c r="A52" t="s">
        <v>130</v>
      </c>
      <c r="E52" s="34"/>
    </row>
    <row r="53" spans="1:6" ht="12.75">
      <c r="A53" s="37" t="s">
        <v>191</v>
      </c>
      <c r="B53" s="34">
        <v>3</v>
      </c>
      <c r="C53" s="34">
        <v>1</v>
      </c>
      <c r="D53" s="34" t="s">
        <v>130</v>
      </c>
      <c r="E53" s="34">
        <v>1</v>
      </c>
      <c r="F53" s="34" t="s">
        <v>99</v>
      </c>
    </row>
    <row r="54" ht="12.75">
      <c r="E54" s="34"/>
    </row>
    <row r="55" ht="12.75">
      <c r="E55" s="34"/>
    </row>
    <row r="56" spans="1:5" ht="12.75">
      <c r="A56" t="s">
        <v>98</v>
      </c>
      <c r="E56" s="34"/>
    </row>
    <row r="57" spans="1:6" ht="12.75">
      <c r="A57" s="34" t="s">
        <v>185</v>
      </c>
      <c r="B57" s="34">
        <v>1</v>
      </c>
      <c r="D57" s="34" t="s">
        <v>98</v>
      </c>
      <c r="E57" s="34">
        <v>1</v>
      </c>
      <c r="F57" s="34" t="s">
        <v>104</v>
      </c>
    </row>
    <row r="58" spans="1:6" ht="12.75">
      <c r="A58" s="34"/>
      <c r="B58" s="34"/>
      <c r="D58" s="34"/>
      <c r="E58" s="34"/>
      <c r="F58" s="34"/>
    </row>
    <row r="59" ht="12.75">
      <c r="A59" t="s">
        <v>110</v>
      </c>
    </row>
    <row r="60" spans="1:6" ht="12.75">
      <c r="A60" s="34" t="s">
        <v>185</v>
      </c>
      <c r="B60" s="34">
        <v>20</v>
      </c>
      <c r="C60" s="34">
        <v>3</v>
      </c>
      <c r="D60" s="34" t="s">
        <v>110</v>
      </c>
      <c r="E60" s="34">
        <v>1</v>
      </c>
      <c r="F60" s="34" t="s">
        <v>156</v>
      </c>
    </row>
    <row r="61" spans="1:6" ht="12.75">
      <c r="A61" s="34"/>
      <c r="B61" s="34"/>
      <c r="C61" s="34"/>
      <c r="D61" s="34"/>
      <c r="E61" s="34"/>
      <c r="F61" s="34"/>
    </row>
    <row r="62" spans="1:6" ht="12.75">
      <c r="A62" s="36" t="s">
        <v>99</v>
      </c>
      <c r="B62" s="34"/>
      <c r="C62" s="34"/>
      <c r="D62" s="34"/>
      <c r="E62" s="34"/>
      <c r="F62" s="34"/>
    </row>
    <row r="63" spans="1:6" ht="12.75">
      <c r="A63" s="34" t="s">
        <v>185</v>
      </c>
      <c r="B63" s="34">
        <v>2</v>
      </c>
      <c r="C63" s="34"/>
      <c r="D63" s="34" t="s">
        <v>99</v>
      </c>
      <c r="E63" s="34">
        <v>0</v>
      </c>
      <c r="F63" s="34"/>
    </row>
    <row r="65" spans="1:6" ht="12.75">
      <c r="A65" s="34" t="s">
        <v>186</v>
      </c>
      <c r="B65" s="34">
        <v>5</v>
      </c>
      <c r="C65" s="34">
        <v>1</v>
      </c>
      <c r="D65" s="34" t="s">
        <v>102</v>
      </c>
      <c r="E65" s="34">
        <v>1</v>
      </c>
      <c r="F65" s="34" t="s">
        <v>105</v>
      </c>
    </row>
    <row r="66" spans="1:6" ht="12.75">
      <c r="A66" s="34"/>
      <c r="B66" s="34"/>
      <c r="C66" s="34"/>
      <c r="D66" s="34"/>
      <c r="E66" s="34"/>
      <c r="F66" s="34"/>
    </row>
    <row r="67" spans="1:6" ht="12.75">
      <c r="A67" s="36" t="s">
        <v>104</v>
      </c>
      <c r="B67" s="34"/>
      <c r="C67" s="34"/>
      <c r="D67" s="34"/>
      <c r="E67" s="34"/>
      <c r="F67" s="34"/>
    </row>
    <row r="68" spans="1:6" ht="12.75">
      <c r="A68" s="34" t="s">
        <v>185</v>
      </c>
      <c r="B68" s="34">
        <v>1</v>
      </c>
      <c r="C68" s="34">
        <v>1</v>
      </c>
      <c r="D68" s="34" t="s">
        <v>104</v>
      </c>
      <c r="E68" s="34">
        <v>0</v>
      </c>
      <c r="F68" s="34"/>
    </row>
    <row r="70" spans="1:5" ht="12.75">
      <c r="A70" s="34" t="s">
        <v>187</v>
      </c>
      <c r="B70" s="34">
        <f>B65+B63+B60+B57+B41+B34+B68</f>
        <v>49</v>
      </c>
      <c r="C70" s="35">
        <f>C68+C60+C57+C41+C34+C65+C63</f>
        <v>8</v>
      </c>
      <c r="E70" s="34">
        <f>E68+E65+E63+E60+E57+E46+E34</f>
        <v>4</v>
      </c>
    </row>
    <row r="72" ht="12.75">
      <c r="A72" t="s">
        <v>188</v>
      </c>
    </row>
    <row r="73" spans="1:6" ht="12.75">
      <c r="A73" t="s">
        <v>130</v>
      </c>
      <c r="B73" s="34">
        <v>14</v>
      </c>
      <c r="C73" s="34">
        <v>7</v>
      </c>
      <c r="D73" s="34" t="s">
        <v>130</v>
      </c>
      <c r="E73" s="34">
        <v>1</v>
      </c>
      <c r="F73" s="34" t="s">
        <v>102</v>
      </c>
    </row>
    <row r="75" ht="12.75">
      <c r="A75" t="s">
        <v>98</v>
      </c>
    </row>
    <row r="76" spans="1:5" ht="12.75">
      <c r="A76" s="34" t="s">
        <v>190</v>
      </c>
      <c r="B76" s="34">
        <v>3</v>
      </c>
      <c r="C76" s="34">
        <v>1</v>
      </c>
      <c r="D76" s="34" t="s">
        <v>98</v>
      </c>
      <c r="E76" s="34">
        <v>0</v>
      </c>
    </row>
    <row r="77" spans="1:5" ht="12.75">
      <c r="A77" s="34"/>
      <c r="B77" s="34"/>
      <c r="C77" s="34"/>
      <c r="D77" s="34"/>
      <c r="E77" s="34"/>
    </row>
    <row r="78" spans="1:5" ht="12.75">
      <c r="A78" s="34"/>
      <c r="B78" s="34"/>
      <c r="C78" s="34"/>
      <c r="D78" s="34"/>
      <c r="E78" s="34"/>
    </row>
    <row r="79" spans="1:5" ht="12.75">
      <c r="A79" s="36" t="s">
        <v>98</v>
      </c>
      <c r="B79" s="34"/>
      <c r="C79" s="34"/>
      <c r="D79" s="34"/>
      <c r="E79" s="34"/>
    </row>
    <row r="80" spans="1:5" ht="12.75">
      <c r="A80" s="37" t="s">
        <v>191</v>
      </c>
      <c r="B80" s="34">
        <v>5</v>
      </c>
      <c r="C80" s="34">
        <v>3</v>
      </c>
      <c r="D80" s="34" t="s">
        <v>98</v>
      </c>
      <c r="E80" s="34">
        <v>0</v>
      </c>
    </row>
    <row r="82" ht="12.75">
      <c r="A82" t="s">
        <v>110</v>
      </c>
    </row>
    <row r="83" spans="1:5" ht="12.75">
      <c r="A83" s="34" t="s">
        <v>190</v>
      </c>
      <c r="B83" s="34">
        <v>2</v>
      </c>
      <c r="C83" s="34">
        <v>0</v>
      </c>
      <c r="D83" s="34" t="s">
        <v>110</v>
      </c>
      <c r="E83" s="34">
        <v>0</v>
      </c>
    </row>
    <row r="84" spans="1:5" ht="12.75">
      <c r="A84" s="34"/>
      <c r="B84" s="34"/>
      <c r="C84" s="34"/>
      <c r="D84" s="34"/>
      <c r="E84" s="34"/>
    </row>
    <row r="85" spans="1:5" ht="12.75">
      <c r="A85" s="36" t="s">
        <v>110</v>
      </c>
      <c r="B85" s="34"/>
      <c r="C85" s="34"/>
      <c r="D85" s="34"/>
      <c r="E85" s="34"/>
    </row>
    <row r="86" spans="1:6" ht="12.75">
      <c r="A86" s="37" t="s">
        <v>191</v>
      </c>
      <c r="B86" s="34">
        <v>6</v>
      </c>
      <c r="C86" s="34">
        <v>2</v>
      </c>
      <c r="D86" s="34" t="s">
        <v>110</v>
      </c>
      <c r="E86" s="39">
        <v>1</v>
      </c>
      <c r="F86" s="34" t="s">
        <v>151</v>
      </c>
    </row>
    <row r="87" spans="1:6" ht="12.75">
      <c r="A87" s="39"/>
      <c r="B87" s="34"/>
      <c r="C87" s="34"/>
      <c r="D87" s="34"/>
      <c r="E87" s="34"/>
      <c r="F87" s="34"/>
    </row>
    <row r="88" spans="1:6" ht="12.75">
      <c r="A88" s="39"/>
      <c r="B88" s="34"/>
      <c r="C88" s="34"/>
      <c r="D88" s="34"/>
      <c r="E88" s="34"/>
      <c r="F88" s="34"/>
    </row>
    <row r="89" ht="12.75">
      <c r="A89" t="s">
        <v>99</v>
      </c>
    </row>
    <row r="90" spans="1:5" ht="12.75">
      <c r="A90" s="34" t="s">
        <v>190</v>
      </c>
      <c r="B90" s="34">
        <v>1</v>
      </c>
      <c r="C90" s="34">
        <v>0</v>
      </c>
      <c r="D90" s="34" t="s">
        <v>99</v>
      </c>
      <c r="E90" s="34">
        <v>0</v>
      </c>
    </row>
    <row r="92" ht="12.75">
      <c r="A92" t="s">
        <v>102</v>
      </c>
    </row>
    <row r="93" spans="1:5" ht="12.75">
      <c r="A93" s="37" t="s">
        <v>191</v>
      </c>
      <c r="B93" s="34">
        <v>5</v>
      </c>
      <c r="C93" s="34">
        <v>0</v>
      </c>
      <c r="D93" s="34" t="s">
        <v>102</v>
      </c>
      <c r="E93" s="34">
        <v>0</v>
      </c>
    </row>
    <row r="95" ht="12.75">
      <c r="A95" t="s">
        <v>156</v>
      </c>
    </row>
    <row r="96" spans="1:5" ht="12.75">
      <c r="A96" s="37" t="s">
        <v>191</v>
      </c>
      <c r="B96" s="34">
        <v>12</v>
      </c>
      <c r="C96" s="34">
        <v>0</v>
      </c>
      <c r="D96" s="34" t="s">
        <v>156</v>
      </c>
      <c r="E96" s="34">
        <v>0</v>
      </c>
    </row>
    <row r="97" spans="1:5" ht="12.75">
      <c r="A97" s="39"/>
      <c r="B97" s="34"/>
      <c r="C97" s="34"/>
      <c r="D97" s="34"/>
      <c r="E97" s="34"/>
    </row>
    <row r="98" spans="2:6" ht="12.75">
      <c r="B98" s="34">
        <f>B96+B93+B86+B80+B53+B48+B37</f>
        <v>43</v>
      </c>
      <c r="C98" s="34">
        <f>C96+C93+C86+C80+C53+C48+C37</f>
        <v>7</v>
      </c>
      <c r="D98" s="34"/>
      <c r="E98" s="34">
        <f>E96+E93+E90+E86+E80+E53+E50+E49+E48+E39+E38+E37</f>
        <v>10</v>
      </c>
      <c r="F98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7"/>
  <sheetViews>
    <sheetView zoomScalePageLayoutView="0" workbookViewId="0" topLeftCell="A1">
      <selection activeCell="A1" sqref="A1:J15"/>
    </sheetView>
  </sheetViews>
  <sheetFormatPr defaultColWidth="11.421875" defaultRowHeight="12.75"/>
  <cols>
    <col min="1" max="1" width="2.00390625" style="1" customWidth="1"/>
    <col min="2" max="2" width="3.140625" style="1" customWidth="1"/>
    <col min="3" max="3" width="15.28125" style="1" customWidth="1"/>
    <col min="4" max="4" width="14.8515625" style="1" customWidth="1"/>
    <col min="5" max="5" width="9.28125" style="6" customWidth="1"/>
    <col min="6" max="6" width="20.57421875" style="1" customWidth="1"/>
    <col min="7" max="7" width="15.57421875" style="1" customWidth="1"/>
    <col min="8" max="8" width="17.57421875" style="1" customWidth="1"/>
    <col min="9" max="9" width="17.8515625" style="1" customWidth="1"/>
    <col min="10" max="10" width="16.7109375" style="1" customWidth="1"/>
    <col min="11" max="16384" width="11.421875" style="1" customWidth="1"/>
  </cols>
  <sheetData>
    <row r="1" spans="2:4" ht="12.75">
      <c r="B1" s="9" t="s">
        <v>12</v>
      </c>
      <c r="C1" s="9"/>
      <c r="D1" s="9"/>
    </row>
    <row r="2" spans="2:4" ht="12.75">
      <c r="B2" s="9" t="s">
        <v>0</v>
      </c>
      <c r="C2" s="9"/>
      <c r="D2" s="9"/>
    </row>
    <row r="3" spans="2:4" ht="12.75">
      <c r="B3" s="9"/>
      <c r="C3" s="9"/>
      <c r="D3" s="9"/>
    </row>
    <row r="4" ht="13.5">
      <c r="B4" s="10" t="s">
        <v>13</v>
      </c>
    </row>
    <row r="5" spans="3:10" ht="12.75">
      <c r="C5" s="2" t="s">
        <v>1</v>
      </c>
      <c r="D5" s="2" t="s">
        <v>2</v>
      </c>
      <c r="E5" s="7" t="s">
        <v>3</v>
      </c>
      <c r="F5" s="2" t="s">
        <v>192</v>
      </c>
      <c r="G5" s="2" t="s">
        <v>193</v>
      </c>
      <c r="H5" s="2" t="s">
        <v>194</v>
      </c>
      <c r="I5" s="2" t="s">
        <v>195</v>
      </c>
      <c r="J5" s="2" t="s">
        <v>291</v>
      </c>
    </row>
    <row r="6" spans="2:10" ht="38.25" customHeight="1">
      <c r="B6" s="83">
        <v>1</v>
      </c>
      <c r="C6" s="84" t="s">
        <v>4</v>
      </c>
      <c r="D6" s="84" t="s">
        <v>5</v>
      </c>
      <c r="E6" s="88">
        <v>10101535</v>
      </c>
      <c r="F6" s="87" t="s">
        <v>200</v>
      </c>
      <c r="G6" s="86"/>
      <c r="H6" s="86" t="s">
        <v>196</v>
      </c>
      <c r="I6" s="86" t="s">
        <v>198</v>
      </c>
      <c r="J6" s="86" t="s">
        <v>290</v>
      </c>
    </row>
    <row r="7" spans="2:10" ht="12.75">
      <c r="B7" s="83"/>
      <c r="C7" s="85"/>
      <c r="D7" s="85"/>
      <c r="E7" s="89"/>
      <c r="F7" s="86"/>
      <c r="G7" s="86"/>
      <c r="H7" s="86"/>
      <c r="I7" s="86"/>
      <c r="J7" s="86"/>
    </row>
    <row r="8" spans="2:10" ht="108" customHeight="1">
      <c r="B8" s="8">
        <v>2</v>
      </c>
      <c r="C8" s="42" t="s">
        <v>8</v>
      </c>
      <c r="D8" s="42" t="s">
        <v>9</v>
      </c>
      <c r="E8" s="44">
        <v>10021217</v>
      </c>
      <c r="F8" s="66" t="s">
        <v>199</v>
      </c>
      <c r="G8" s="5"/>
      <c r="H8" s="5" t="s">
        <v>196</v>
      </c>
      <c r="I8" s="5" t="s">
        <v>198</v>
      </c>
      <c r="J8" s="5" t="s">
        <v>292</v>
      </c>
    </row>
    <row r="9" spans="3:5" ht="12.75">
      <c r="C9" s="46"/>
      <c r="D9" s="46"/>
      <c r="E9" s="47"/>
    </row>
    <row r="10" spans="2:5" ht="13.5">
      <c r="B10" s="10" t="s">
        <v>14</v>
      </c>
      <c r="C10" s="46"/>
      <c r="D10" s="46"/>
      <c r="E10" s="47"/>
    </row>
    <row r="11" spans="3:10" ht="12.75">
      <c r="C11" s="48" t="s">
        <v>1</v>
      </c>
      <c r="D11" s="48" t="s">
        <v>2</v>
      </c>
      <c r="E11" s="49" t="s">
        <v>3</v>
      </c>
      <c r="F11" s="2" t="s">
        <v>192</v>
      </c>
      <c r="G11" s="2" t="s">
        <v>193</v>
      </c>
      <c r="H11" s="2" t="s">
        <v>194</v>
      </c>
      <c r="I11" s="2" t="s">
        <v>195</v>
      </c>
      <c r="J11" s="2" t="s">
        <v>195</v>
      </c>
    </row>
    <row r="12" spans="2:10" ht="12.75">
      <c r="B12" s="4">
        <v>3</v>
      </c>
      <c r="C12" s="45" t="s">
        <v>6</v>
      </c>
      <c r="D12" s="45" t="s">
        <v>7</v>
      </c>
      <c r="E12" s="50">
        <v>10077632</v>
      </c>
      <c r="F12" s="66" t="s">
        <v>222</v>
      </c>
      <c r="G12" s="5"/>
      <c r="H12" s="5" t="s">
        <v>196</v>
      </c>
      <c r="I12" s="5" t="s">
        <v>201</v>
      </c>
      <c r="J12" s="5" t="s">
        <v>293</v>
      </c>
    </row>
    <row r="13" spans="2:10" ht="12.75">
      <c r="B13" s="4">
        <v>4</v>
      </c>
      <c r="C13" s="45" t="s">
        <v>18</v>
      </c>
      <c r="D13" s="45" t="s">
        <v>19</v>
      </c>
      <c r="E13" s="50">
        <v>7555502</v>
      </c>
      <c r="F13" s="5"/>
      <c r="G13" s="5"/>
      <c r="H13" s="5"/>
      <c r="I13" s="5"/>
      <c r="J13" s="5"/>
    </row>
    <row r="14" spans="2:10" ht="12.75">
      <c r="B14" s="4">
        <v>5</v>
      </c>
      <c r="C14" s="45" t="s">
        <v>20</v>
      </c>
      <c r="D14" s="45" t="s">
        <v>287</v>
      </c>
      <c r="E14" s="50">
        <v>10117995</v>
      </c>
      <c r="F14" s="5"/>
      <c r="G14" s="5"/>
      <c r="H14" s="5"/>
      <c r="I14" s="5" t="s">
        <v>220</v>
      </c>
      <c r="J14" s="5"/>
    </row>
    <row r="15" spans="2:5" ht="12.75">
      <c r="B15" s="4"/>
      <c r="C15" s="13"/>
      <c r="D15" s="13"/>
      <c r="E15" s="14"/>
    </row>
    <row r="17" ht="12.75">
      <c r="C17" s="9">
        <v>5</v>
      </c>
    </row>
    <row r="18" spans="3:5" ht="12.75">
      <c r="C18" s="9"/>
      <c r="E18" s="12"/>
    </row>
    <row r="27" ht="12.75">
      <c r="D27"/>
    </row>
  </sheetData>
  <sheetProtection/>
  <mergeCells count="9">
    <mergeCell ref="B6:B7"/>
    <mergeCell ref="C6:C7"/>
    <mergeCell ref="J6:J7"/>
    <mergeCell ref="I6:I7"/>
    <mergeCell ref="F6:F7"/>
    <mergeCell ref="G6:G7"/>
    <mergeCell ref="H6:H7"/>
    <mergeCell ref="D6:D7"/>
    <mergeCell ref="E6:E7"/>
  </mergeCells>
  <hyperlinks>
    <hyperlink ref="F8" r:id="rId1" display="hsi@utp.edu.co"/>
    <hyperlink ref="F6" r:id="rId2" display="escobar@utp.edu.co"/>
    <hyperlink ref="F12" r:id="rId3" display="jjgg1@utp.edu.co"/>
  </hyperlinks>
  <printOptions/>
  <pageMargins left="0.3937007874015748" right="0.3937007874015748" top="0.984251968503937" bottom="0.984251968503937" header="0" footer="0"/>
  <pageSetup horizontalDpi="600" verticalDpi="600" orientation="landscape" scale="90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9">
      <selection activeCell="A1" sqref="A1:I30"/>
    </sheetView>
  </sheetViews>
  <sheetFormatPr defaultColWidth="11.421875" defaultRowHeight="12.75"/>
  <cols>
    <col min="1" max="1" width="3.140625" style="1" customWidth="1"/>
    <col min="2" max="2" width="15.28125" style="1" customWidth="1"/>
    <col min="3" max="3" width="15.140625" style="1" customWidth="1"/>
    <col min="4" max="4" width="9.8515625" style="6" customWidth="1"/>
    <col min="5" max="5" width="22.7109375" style="1" customWidth="1"/>
    <col min="6" max="6" width="18.421875" style="1" customWidth="1"/>
    <col min="7" max="7" width="20.7109375" style="1" customWidth="1"/>
    <col min="8" max="8" width="21.421875" style="1" customWidth="1"/>
    <col min="9" max="9" width="18.140625" style="1" customWidth="1"/>
    <col min="10" max="16384" width="11.421875" style="1" customWidth="1"/>
  </cols>
  <sheetData>
    <row r="1" spans="1:3" ht="12.75">
      <c r="A1" s="9" t="s">
        <v>12</v>
      </c>
      <c r="B1" s="9"/>
      <c r="C1" s="9"/>
    </row>
    <row r="2" spans="1:3" ht="12.75">
      <c r="A2" s="9" t="s">
        <v>21</v>
      </c>
      <c r="B2" s="9"/>
      <c r="C2" s="9"/>
    </row>
    <row r="3" spans="1:3" ht="12.75">
      <c r="A3" s="9"/>
      <c r="B3" s="9"/>
      <c r="C3" s="9"/>
    </row>
    <row r="4" ht="13.5">
      <c r="A4" s="10" t="s">
        <v>13</v>
      </c>
    </row>
    <row r="5" spans="2:9" ht="12.75">
      <c r="B5" s="2" t="s">
        <v>1</v>
      </c>
      <c r="C5" s="2" t="s">
        <v>2</v>
      </c>
      <c r="D5" s="7" t="s">
        <v>3</v>
      </c>
      <c r="E5" s="2" t="s">
        <v>192</v>
      </c>
      <c r="F5" s="2" t="s">
        <v>193</v>
      </c>
      <c r="G5" s="2" t="s">
        <v>194</v>
      </c>
      <c r="H5" s="2" t="s">
        <v>195</v>
      </c>
      <c r="I5" s="2" t="s">
        <v>291</v>
      </c>
    </row>
    <row r="6" spans="1:10" ht="63.75" customHeight="1">
      <c r="A6" s="4">
        <v>1</v>
      </c>
      <c r="B6" s="42" t="s">
        <v>22</v>
      </c>
      <c r="C6" s="42" t="s">
        <v>23</v>
      </c>
      <c r="D6" s="51">
        <v>75079291</v>
      </c>
      <c r="E6" s="73" t="s">
        <v>221</v>
      </c>
      <c r="F6" s="5"/>
      <c r="G6" s="5" t="s">
        <v>203</v>
      </c>
      <c r="H6" s="5" t="s">
        <v>206</v>
      </c>
      <c r="I6" s="5" t="s">
        <v>294</v>
      </c>
      <c r="J6" s="1">
        <v>2</v>
      </c>
    </row>
    <row r="7" spans="1:10" ht="66.75" customHeight="1">
      <c r="A7" s="4">
        <v>2</v>
      </c>
      <c r="B7" s="42" t="s">
        <v>24</v>
      </c>
      <c r="C7" s="42" t="s">
        <v>25</v>
      </c>
      <c r="D7" s="44">
        <v>10025330</v>
      </c>
      <c r="E7" s="73" t="s">
        <v>204</v>
      </c>
      <c r="F7" s="5"/>
      <c r="G7" s="5" t="s">
        <v>196</v>
      </c>
      <c r="H7" s="5" t="s">
        <v>206</v>
      </c>
      <c r="I7" s="5" t="s">
        <v>294</v>
      </c>
      <c r="J7" s="1">
        <v>3</v>
      </c>
    </row>
    <row r="8" spans="1:9" ht="77.25" customHeight="1">
      <c r="A8" s="4">
        <v>3</v>
      </c>
      <c r="B8" s="42" t="s">
        <v>26</v>
      </c>
      <c r="C8" s="42" t="s">
        <v>27</v>
      </c>
      <c r="D8" s="44">
        <v>10027350</v>
      </c>
      <c r="E8" s="74" t="s">
        <v>223</v>
      </c>
      <c r="F8" s="5"/>
      <c r="G8" s="5" t="s">
        <v>224</v>
      </c>
      <c r="H8" s="5" t="s">
        <v>225</v>
      </c>
      <c r="I8" s="5"/>
    </row>
    <row r="9" spans="1:9" ht="38.25">
      <c r="A9" s="8">
        <v>4</v>
      </c>
      <c r="B9" s="42" t="s">
        <v>29</v>
      </c>
      <c r="C9" s="42" t="s">
        <v>30</v>
      </c>
      <c r="D9" s="44">
        <v>10029634</v>
      </c>
      <c r="E9" s="73" t="s">
        <v>226</v>
      </c>
      <c r="F9" s="5"/>
      <c r="G9" s="5" t="s">
        <v>196</v>
      </c>
      <c r="H9" s="5" t="s">
        <v>206</v>
      </c>
      <c r="I9" s="5" t="s">
        <v>295</v>
      </c>
    </row>
    <row r="10" spans="1:9" ht="57" customHeight="1">
      <c r="A10" s="4">
        <v>5</v>
      </c>
      <c r="B10" s="42" t="s">
        <v>31</v>
      </c>
      <c r="C10" s="42" t="s">
        <v>32</v>
      </c>
      <c r="D10" s="44">
        <v>10029220</v>
      </c>
      <c r="E10" s="73" t="s">
        <v>227</v>
      </c>
      <c r="F10" s="5"/>
      <c r="G10" s="5" t="s">
        <v>196</v>
      </c>
      <c r="H10" s="5" t="s">
        <v>205</v>
      </c>
      <c r="I10" s="5" t="s">
        <v>293</v>
      </c>
    </row>
    <row r="11" spans="1:9" ht="54" customHeight="1">
      <c r="A11" s="4">
        <v>6</v>
      </c>
      <c r="B11" s="42" t="s">
        <v>33</v>
      </c>
      <c r="C11" s="42" t="s">
        <v>34</v>
      </c>
      <c r="D11" s="44">
        <v>10120497</v>
      </c>
      <c r="E11" s="73" t="s">
        <v>228</v>
      </c>
      <c r="F11" s="5"/>
      <c r="G11" s="5" t="s">
        <v>207</v>
      </c>
      <c r="H11" s="5" t="s">
        <v>198</v>
      </c>
      <c r="I11" s="5" t="s">
        <v>296</v>
      </c>
    </row>
    <row r="12" spans="1:9" ht="54" customHeight="1">
      <c r="A12" s="4"/>
      <c r="B12" s="52"/>
      <c r="C12" s="52"/>
      <c r="D12" s="53"/>
      <c r="E12" s="77"/>
      <c r="F12" s="78"/>
      <c r="G12" s="78"/>
      <c r="H12" s="78"/>
      <c r="I12" s="78"/>
    </row>
    <row r="13" spans="1:5" ht="42" customHeight="1">
      <c r="A13" s="4"/>
      <c r="B13" s="52"/>
      <c r="C13" s="52"/>
      <c r="D13" s="53"/>
      <c r="E13" s="33"/>
    </row>
    <row r="14" spans="2:5" ht="12.75">
      <c r="B14" s="46"/>
      <c r="C14" s="46"/>
      <c r="D14" s="47"/>
      <c r="E14" s="33"/>
    </row>
    <row r="15" spans="1:5" ht="13.5">
      <c r="A15" s="10" t="s">
        <v>14</v>
      </c>
      <c r="B15" s="46"/>
      <c r="C15" s="46"/>
      <c r="D15" s="47"/>
      <c r="E15" s="33"/>
    </row>
    <row r="16" spans="2:9" ht="12.75">
      <c r="B16" s="48" t="s">
        <v>1</v>
      </c>
      <c r="C16" s="48" t="s">
        <v>2</v>
      </c>
      <c r="D16" s="49" t="s">
        <v>3</v>
      </c>
      <c r="E16" s="58" t="s">
        <v>170</v>
      </c>
      <c r="F16" s="2" t="s">
        <v>171</v>
      </c>
      <c r="G16" s="2" t="s">
        <v>172</v>
      </c>
      <c r="H16" s="2" t="s">
        <v>173</v>
      </c>
      <c r="I16" s="2" t="s">
        <v>291</v>
      </c>
    </row>
    <row r="17" spans="1:9" ht="12.75">
      <c r="A17" s="4">
        <v>1</v>
      </c>
      <c r="B17" s="45" t="s">
        <v>279</v>
      </c>
      <c r="C17" s="45" t="s">
        <v>280</v>
      </c>
      <c r="D17" s="54">
        <v>89003251</v>
      </c>
      <c r="E17" s="75" t="s">
        <v>281</v>
      </c>
      <c r="F17" s="42"/>
      <c r="G17" s="43"/>
      <c r="H17" s="2"/>
      <c r="I17" s="2"/>
    </row>
    <row r="18" spans="1:9" ht="67.5" customHeight="1">
      <c r="A18" s="4">
        <v>2</v>
      </c>
      <c r="B18" s="45" t="s">
        <v>35</v>
      </c>
      <c r="C18" s="45" t="s">
        <v>32</v>
      </c>
      <c r="D18" s="54">
        <v>10025869</v>
      </c>
      <c r="E18" s="59"/>
      <c r="F18" s="5"/>
      <c r="G18" s="5" t="s">
        <v>208</v>
      </c>
      <c r="H18" s="5" t="s">
        <v>197</v>
      </c>
      <c r="I18" s="5"/>
    </row>
    <row r="19" spans="1:9" ht="76.5" customHeight="1">
      <c r="A19" s="4">
        <v>3</v>
      </c>
      <c r="B19" s="45" t="s">
        <v>36</v>
      </c>
      <c r="C19" s="45" t="s">
        <v>37</v>
      </c>
      <c r="D19" s="54">
        <v>10002675</v>
      </c>
      <c r="E19" s="73" t="s">
        <v>278</v>
      </c>
      <c r="F19" s="5"/>
      <c r="G19" s="5" t="s">
        <v>196</v>
      </c>
      <c r="H19" s="5" t="s">
        <v>206</v>
      </c>
      <c r="I19" s="5" t="s">
        <v>297</v>
      </c>
    </row>
    <row r="20" spans="1:9" ht="12.75">
      <c r="A20" s="4">
        <v>4</v>
      </c>
      <c r="B20" s="45" t="s">
        <v>38</v>
      </c>
      <c r="C20" s="45" t="s">
        <v>39</v>
      </c>
      <c r="D20" s="50">
        <v>16221041</v>
      </c>
      <c r="E20" s="59"/>
      <c r="F20" s="5"/>
      <c r="G20" s="5" t="s">
        <v>208</v>
      </c>
      <c r="H20" s="5" t="s">
        <v>197</v>
      </c>
      <c r="I20" s="5"/>
    </row>
    <row r="21" spans="1:9" ht="12.75">
      <c r="A21" s="4">
        <v>5</v>
      </c>
      <c r="B21" s="45" t="s">
        <v>40</v>
      </c>
      <c r="C21" s="45" t="s">
        <v>41</v>
      </c>
      <c r="D21" s="50">
        <v>89007291</v>
      </c>
      <c r="E21" s="59"/>
      <c r="F21" s="5"/>
      <c r="G21" s="5"/>
      <c r="H21" s="5"/>
      <c r="I21" s="5"/>
    </row>
    <row r="22" spans="1:9" ht="54" customHeight="1">
      <c r="A22" s="60">
        <v>6</v>
      </c>
      <c r="B22" s="61" t="s">
        <v>42</v>
      </c>
      <c r="C22" s="61" t="s">
        <v>43</v>
      </c>
      <c r="D22" s="62">
        <v>10110951</v>
      </c>
      <c r="E22" s="76" t="s">
        <v>285</v>
      </c>
      <c r="F22" s="63"/>
      <c r="G22" s="63" t="s">
        <v>196</v>
      </c>
      <c r="H22" s="63" t="s">
        <v>298</v>
      </c>
      <c r="I22" s="63" t="s">
        <v>299</v>
      </c>
    </row>
    <row r="23" spans="1:9" ht="64.5" customHeight="1">
      <c r="A23" s="4">
        <v>7</v>
      </c>
      <c r="B23" s="45" t="s">
        <v>44</v>
      </c>
      <c r="C23" s="45" t="s">
        <v>45</v>
      </c>
      <c r="D23" s="50">
        <v>18497574</v>
      </c>
      <c r="E23" s="73" t="s">
        <v>275</v>
      </c>
      <c r="F23" s="5"/>
      <c r="G23" s="5" t="s">
        <v>208</v>
      </c>
      <c r="H23" s="5" t="s">
        <v>197</v>
      </c>
      <c r="I23" s="5"/>
    </row>
    <row r="24" spans="1:9" ht="51">
      <c r="A24" s="60">
        <v>8</v>
      </c>
      <c r="B24" s="61" t="s">
        <v>46</v>
      </c>
      <c r="C24" s="61" t="s">
        <v>11</v>
      </c>
      <c r="D24" s="62">
        <v>42014944</v>
      </c>
      <c r="E24" s="76" t="s">
        <v>277</v>
      </c>
      <c r="F24" s="63"/>
      <c r="G24" s="63" t="s">
        <v>196</v>
      </c>
      <c r="H24" s="63" t="s">
        <v>197</v>
      </c>
      <c r="I24" s="63" t="s">
        <v>300</v>
      </c>
    </row>
    <row r="25" spans="1:9" ht="126" customHeight="1">
      <c r="A25" s="4">
        <v>9</v>
      </c>
      <c r="B25" s="45" t="s">
        <v>47</v>
      </c>
      <c r="C25" s="45" t="s">
        <v>10</v>
      </c>
      <c r="D25" s="50">
        <v>75085719</v>
      </c>
      <c r="E25" s="73" t="s">
        <v>276</v>
      </c>
      <c r="F25" s="5">
        <v>3007804089</v>
      </c>
      <c r="G25" s="5" t="s">
        <v>301</v>
      </c>
      <c r="H25" s="5" t="s">
        <v>197</v>
      </c>
      <c r="I25" s="5" t="s">
        <v>302</v>
      </c>
    </row>
    <row r="26" spans="1:9" ht="25.5">
      <c r="A26" s="4">
        <v>10</v>
      </c>
      <c r="B26" s="45" t="s">
        <v>48</v>
      </c>
      <c r="C26" s="45" t="s">
        <v>49</v>
      </c>
      <c r="D26" s="50">
        <v>10134312</v>
      </c>
      <c r="E26" s="73" t="s">
        <v>282</v>
      </c>
      <c r="F26" s="5"/>
      <c r="G26" s="5" t="s">
        <v>283</v>
      </c>
      <c r="H26" s="5" t="s">
        <v>284</v>
      </c>
      <c r="I26" s="5" t="s">
        <v>293</v>
      </c>
    </row>
    <row r="27" spans="2:4" ht="12.75">
      <c r="B27" s="46"/>
      <c r="C27" s="46"/>
      <c r="D27" s="47"/>
    </row>
    <row r="28" ht="12.75">
      <c r="B28" s="9">
        <f>A11+A26</f>
        <v>16</v>
      </c>
    </row>
    <row r="29" spans="2:4" ht="12.75">
      <c r="B29" s="9"/>
      <c r="D29" s="12"/>
    </row>
    <row r="38" ht="12.75">
      <c r="C38"/>
    </row>
  </sheetData>
  <sheetProtection/>
  <hyperlinks>
    <hyperlink ref="E7" r:id="rId1" display="magra@utp.edu.co"/>
    <hyperlink ref="E6" r:id="rId2" display="emfra1@gmail.com"/>
    <hyperlink ref="E8" r:id="rId3" display="mailto:germanalonso.gomez@hotmail.com"/>
    <hyperlink ref="E9" r:id="rId4" display="ricardohincapie@utp.edu.co"/>
    <hyperlink ref="E10" r:id="rId5" display="alpor@utp.edu.co"/>
    <hyperlink ref="E11" r:id="rId6" display="jhonjairo.santa@gmail.com"/>
    <hyperlink ref="E23" r:id="rId7" display="jbpadilla@uniquindio@utp.edu.co"/>
    <hyperlink ref="E25" r:id="rId8" display="albertosepulvedag@yahoo.com"/>
    <hyperlink ref="E24" r:id="rId9" display="saperez@utp.edu.co"/>
    <hyperlink ref="E19" r:id="rId10" display="gahol@utp.edu.co"/>
    <hyperlink ref="E17" r:id="rId11" display="gusta75@hotmail.com"/>
    <hyperlink ref="E26" r:id="rId12" display="hvanegasm@gmail.com"/>
    <hyperlink ref="E22" r:id="rId13" display="aaog@utp.edu.co"/>
  </hyperlinks>
  <printOptions/>
  <pageMargins left="0.35433070866141736" right="0.35433070866141736" top="0.984251968503937" bottom="0.984251968503937" header="0" footer="0"/>
  <pageSetup horizontalDpi="600" verticalDpi="600" orientation="landscape" scale="90" r:id="rId1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20">
      <selection activeCell="A1" sqref="A1:I37"/>
    </sheetView>
  </sheetViews>
  <sheetFormatPr defaultColWidth="11.421875" defaultRowHeight="12.75"/>
  <cols>
    <col min="1" max="1" width="3.140625" style="1" customWidth="1"/>
    <col min="2" max="2" width="15.28125" style="1" customWidth="1"/>
    <col min="3" max="3" width="14.57421875" style="1" customWidth="1"/>
    <col min="4" max="4" width="8.421875" style="6" customWidth="1"/>
    <col min="5" max="5" width="22.57421875" style="1" customWidth="1"/>
    <col min="6" max="6" width="20.57421875" style="1" customWidth="1"/>
    <col min="7" max="7" width="20.140625" style="1" customWidth="1"/>
    <col min="8" max="8" width="15.28125" style="1" customWidth="1"/>
    <col min="9" max="9" width="20.57421875" style="1" customWidth="1"/>
    <col min="10" max="16384" width="11.421875" style="1" customWidth="1"/>
  </cols>
  <sheetData>
    <row r="1" spans="1:3" ht="12.75">
      <c r="A1" s="9" t="s">
        <v>12</v>
      </c>
      <c r="B1" s="9"/>
      <c r="C1" s="9"/>
    </row>
    <row r="2" spans="1:3" ht="12.75">
      <c r="A2" s="9" t="s">
        <v>50</v>
      </c>
      <c r="B2" s="9"/>
      <c r="C2" s="9"/>
    </row>
    <row r="3" spans="1:3" ht="12.75">
      <c r="A3" s="9"/>
      <c r="B3" s="9"/>
      <c r="C3" s="9"/>
    </row>
    <row r="4" ht="13.5">
      <c r="A4" s="10" t="s">
        <v>13</v>
      </c>
    </row>
    <row r="5" spans="2:9" ht="12.75">
      <c r="B5" s="2" t="s">
        <v>1</v>
      </c>
      <c r="C5" s="2" t="s">
        <v>2</v>
      </c>
      <c r="D5" s="7" t="s">
        <v>3</v>
      </c>
      <c r="E5" s="2" t="s">
        <v>192</v>
      </c>
      <c r="F5" s="2" t="s">
        <v>193</v>
      </c>
      <c r="G5" s="2" t="s">
        <v>194</v>
      </c>
      <c r="H5" s="2" t="s">
        <v>195</v>
      </c>
      <c r="I5" s="2" t="s">
        <v>291</v>
      </c>
    </row>
    <row r="6" spans="1:9" ht="39.75" customHeight="1">
      <c r="A6" s="4">
        <v>1</v>
      </c>
      <c r="B6" s="42" t="s">
        <v>51</v>
      </c>
      <c r="C6" s="42" t="s">
        <v>52</v>
      </c>
      <c r="D6" s="51">
        <v>13488371</v>
      </c>
      <c r="E6" s="66" t="s">
        <v>229</v>
      </c>
      <c r="F6" s="5"/>
      <c r="G6" s="5" t="s">
        <v>209</v>
      </c>
      <c r="H6" s="5"/>
      <c r="I6" s="5"/>
    </row>
    <row r="7" spans="1:9" ht="51.75" customHeight="1">
      <c r="A7" s="4">
        <v>2</v>
      </c>
      <c r="B7" s="42" t="s">
        <v>67</v>
      </c>
      <c r="C7" s="42" t="s">
        <v>68</v>
      </c>
      <c r="D7" s="44">
        <v>75092625</v>
      </c>
      <c r="E7" s="66" t="s">
        <v>230</v>
      </c>
      <c r="F7" s="5"/>
      <c r="G7" s="5"/>
      <c r="H7" s="5"/>
      <c r="I7" s="5"/>
    </row>
    <row r="8" spans="1:9" ht="51.75" customHeight="1">
      <c r="A8" s="60">
        <v>3</v>
      </c>
      <c r="B8" s="64" t="s">
        <v>69</v>
      </c>
      <c r="C8" s="64" t="s">
        <v>28</v>
      </c>
      <c r="D8" s="65">
        <v>18519566</v>
      </c>
      <c r="E8" s="67" t="s">
        <v>231</v>
      </c>
      <c r="F8" s="63"/>
      <c r="G8" s="63"/>
      <c r="H8" s="63"/>
      <c r="I8" s="63"/>
    </row>
    <row r="9" spans="1:9" ht="51.75" customHeight="1">
      <c r="A9" s="4">
        <v>4</v>
      </c>
      <c r="B9" s="42" t="s">
        <v>65</v>
      </c>
      <c r="C9" s="42" t="s">
        <v>66</v>
      </c>
      <c r="D9" s="44">
        <v>9873381</v>
      </c>
      <c r="E9" s="66" t="s">
        <v>232</v>
      </c>
      <c r="F9" s="5"/>
      <c r="G9" s="5" t="s">
        <v>303</v>
      </c>
      <c r="H9" s="5" t="s">
        <v>304</v>
      </c>
      <c r="I9" s="5" t="s">
        <v>305</v>
      </c>
    </row>
    <row r="10" spans="1:9" ht="54" customHeight="1">
      <c r="A10" s="4">
        <v>5</v>
      </c>
      <c r="B10" s="42" t="s">
        <v>64</v>
      </c>
      <c r="C10" s="42" t="s">
        <v>28</v>
      </c>
      <c r="D10" s="44">
        <v>9873440</v>
      </c>
      <c r="E10" s="66" t="s">
        <v>233</v>
      </c>
      <c r="F10" s="5"/>
      <c r="G10" s="5" t="s">
        <v>203</v>
      </c>
      <c r="H10" s="5" t="s">
        <v>197</v>
      </c>
      <c r="I10" s="5" t="s">
        <v>306</v>
      </c>
    </row>
    <row r="11" spans="1:9" ht="54" customHeight="1">
      <c r="A11" s="4">
        <v>6</v>
      </c>
      <c r="B11" s="42" t="s">
        <v>60</v>
      </c>
      <c r="C11" s="42" t="s">
        <v>61</v>
      </c>
      <c r="D11" s="44">
        <v>42141031</v>
      </c>
      <c r="E11" s="66" t="s">
        <v>234</v>
      </c>
      <c r="F11" s="5"/>
      <c r="G11" s="5" t="s">
        <v>203</v>
      </c>
      <c r="H11" s="5" t="s">
        <v>197</v>
      </c>
      <c r="I11" s="5" t="s">
        <v>306</v>
      </c>
    </row>
    <row r="12" spans="1:9" ht="69" customHeight="1">
      <c r="A12" s="4">
        <v>7</v>
      </c>
      <c r="B12" s="42" t="s">
        <v>62</v>
      </c>
      <c r="C12" s="42" t="s">
        <v>63</v>
      </c>
      <c r="D12" s="44">
        <v>9870941</v>
      </c>
      <c r="E12" s="66" t="s">
        <v>235</v>
      </c>
      <c r="F12" s="5"/>
      <c r="G12" s="5" t="s">
        <v>196</v>
      </c>
      <c r="H12" s="5" t="s">
        <v>197</v>
      </c>
      <c r="I12" s="5" t="s">
        <v>307</v>
      </c>
    </row>
    <row r="13" spans="1:9" ht="54.75" customHeight="1">
      <c r="A13" s="4">
        <v>8</v>
      </c>
      <c r="B13" s="42" t="s">
        <v>58</v>
      </c>
      <c r="C13" s="42" t="s">
        <v>59</v>
      </c>
      <c r="D13" s="44">
        <v>10010254</v>
      </c>
      <c r="E13" s="66" t="s">
        <v>236</v>
      </c>
      <c r="F13" s="5"/>
      <c r="G13" s="5" t="s">
        <v>196</v>
      </c>
      <c r="H13" s="5" t="s">
        <v>197</v>
      </c>
      <c r="I13" s="5" t="s">
        <v>308</v>
      </c>
    </row>
    <row r="14" spans="1:9" ht="86.25" customHeight="1">
      <c r="A14" s="4">
        <v>9</v>
      </c>
      <c r="B14" s="42" t="s">
        <v>56</v>
      </c>
      <c r="C14" s="42" t="s">
        <v>57</v>
      </c>
      <c r="D14" s="44">
        <v>10011032</v>
      </c>
      <c r="E14" s="66" t="s">
        <v>237</v>
      </c>
      <c r="F14" s="5"/>
      <c r="G14" s="5" t="s">
        <v>211</v>
      </c>
      <c r="H14" s="5" t="s">
        <v>210</v>
      </c>
      <c r="I14" s="5" t="s">
        <v>292</v>
      </c>
    </row>
    <row r="15" spans="1:9" ht="54.75" customHeight="1">
      <c r="A15" s="4">
        <v>10</v>
      </c>
      <c r="B15" s="42" t="s">
        <v>54</v>
      </c>
      <c r="C15" s="42" t="s">
        <v>55</v>
      </c>
      <c r="D15" s="44">
        <v>9870016</v>
      </c>
      <c r="E15" s="5" t="s">
        <v>238</v>
      </c>
      <c r="F15" s="5"/>
      <c r="G15" s="5" t="s">
        <v>196</v>
      </c>
      <c r="H15" s="5" t="s">
        <v>206</v>
      </c>
      <c r="I15" s="5" t="s">
        <v>309</v>
      </c>
    </row>
    <row r="16" spans="2:4" ht="12.75">
      <c r="B16" s="46"/>
      <c r="C16" s="46"/>
      <c r="D16" s="47"/>
    </row>
    <row r="17" spans="1:4" ht="13.5">
      <c r="A17" s="10" t="s">
        <v>70</v>
      </c>
      <c r="B17" s="46"/>
      <c r="C17" s="46"/>
      <c r="D17" s="47"/>
    </row>
    <row r="18" spans="2:9" ht="12.75">
      <c r="B18" s="48" t="s">
        <v>1</v>
      </c>
      <c r="C18" s="48" t="s">
        <v>2</v>
      </c>
      <c r="D18" s="49" t="s">
        <v>3</v>
      </c>
      <c r="E18" s="2" t="s">
        <v>192</v>
      </c>
      <c r="F18" s="2" t="s">
        <v>193</v>
      </c>
      <c r="G18" s="2" t="s">
        <v>194</v>
      </c>
      <c r="H18" s="2" t="s">
        <v>195</v>
      </c>
      <c r="I18" s="2" t="s">
        <v>291</v>
      </c>
    </row>
    <row r="19" spans="1:9" ht="63.75" customHeight="1">
      <c r="A19" s="4">
        <v>1</v>
      </c>
      <c r="B19" s="45" t="s">
        <v>71</v>
      </c>
      <c r="C19" s="45" t="s">
        <v>72</v>
      </c>
      <c r="D19" s="54">
        <v>10006998</v>
      </c>
      <c r="E19" s="66" t="s">
        <v>239</v>
      </c>
      <c r="F19" s="5" t="s">
        <v>310</v>
      </c>
      <c r="G19" s="63"/>
      <c r="H19" s="5" t="s">
        <v>197</v>
      </c>
      <c r="I19" s="5" t="s">
        <v>311</v>
      </c>
    </row>
    <row r="20" spans="1:9" ht="50.25" customHeight="1">
      <c r="A20" s="4">
        <v>2</v>
      </c>
      <c r="B20" s="45" t="s">
        <v>73</v>
      </c>
      <c r="C20" s="45" t="s">
        <v>74</v>
      </c>
      <c r="D20" s="54">
        <v>42095360</v>
      </c>
      <c r="E20" s="66" t="s">
        <v>240</v>
      </c>
      <c r="F20" s="5"/>
      <c r="G20" s="5" t="s">
        <v>196</v>
      </c>
      <c r="H20" s="5" t="s">
        <v>206</v>
      </c>
      <c r="I20" s="5" t="s">
        <v>312</v>
      </c>
    </row>
    <row r="21" spans="1:9" ht="50.25" customHeight="1">
      <c r="A21" s="4">
        <v>3</v>
      </c>
      <c r="B21" s="45" t="s">
        <v>75</v>
      </c>
      <c r="C21" s="45" t="s">
        <v>19</v>
      </c>
      <c r="D21" s="54">
        <v>87715728</v>
      </c>
      <c r="E21" s="66" t="s">
        <v>241</v>
      </c>
      <c r="F21" s="5"/>
      <c r="G21" s="5" t="s">
        <v>196</v>
      </c>
      <c r="H21" s="5" t="s">
        <v>313</v>
      </c>
      <c r="I21" s="5"/>
    </row>
    <row r="22" spans="1:4" ht="12.75">
      <c r="A22" s="4"/>
      <c r="B22" s="55"/>
      <c r="C22" s="55"/>
      <c r="D22" s="56"/>
    </row>
    <row r="23" spans="1:4" ht="13.5">
      <c r="A23" s="10" t="s">
        <v>76</v>
      </c>
      <c r="B23" s="46"/>
      <c r="C23" s="46"/>
      <c r="D23" s="47"/>
    </row>
    <row r="24" spans="2:9" ht="12.75">
      <c r="B24" s="48" t="s">
        <v>1</v>
      </c>
      <c r="C24" s="48" t="s">
        <v>2</v>
      </c>
      <c r="D24" s="49" t="s">
        <v>3</v>
      </c>
      <c r="E24" s="2" t="s">
        <v>192</v>
      </c>
      <c r="F24" s="2" t="s">
        <v>193</v>
      </c>
      <c r="G24" s="2" t="s">
        <v>194</v>
      </c>
      <c r="H24" s="2" t="s">
        <v>195</v>
      </c>
      <c r="I24" s="2" t="s">
        <v>291</v>
      </c>
    </row>
    <row r="25" spans="1:9" ht="38.25">
      <c r="A25" s="4">
        <v>1</v>
      </c>
      <c r="B25" s="45" t="s">
        <v>77</v>
      </c>
      <c r="C25" s="45" t="s">
        <v>78</v>
      </c>
      <c r="D25" s="54">
        <v>10002895</v>
      </c>
      <c r="E25" s="66" t="s">
        <v>242</v>
      </c>
      <c r="F25" s="5"/>
      <c r="G25" s="5" t="s">
        <v>196</v>
      </c>
      <c r="H25" s="5" t="s">
        <v>197</v>
      </c>
      <c r="I25" s="5" t="s">
        <v>314</v>
      </c>
    </row>
    <row r="26" spans="1:9" ht="12.75">
      <c r="A26" s="4">
        <v>2</v>
      </c>
      <c r="B26" s="45" t="s">
        <v>80</v>
      </c>
      <c r="C26" s="45" t="s">
        <v>81</v>
      </c>
      <c r="D26" s="50">
        <v>10034133</v>
      </c>
      <c r="E26" s="66" t="s">
        <v>243</v>
      </c>
      <c r="F26" s="5"/>
      <c r="G26" s="5"/>
      <c r="H26" s="5"/>
      <c r="I26" s="5"/>
    </row>
    <row r="27" spans="1:9" ht="63.75">
      <c r="A27" s="4">
        <v>3</v>
      </c>
      <c r="B27" s="45" t="s">
        <v>82</v>
      </c>
      <c r="C27" s="45" t="s">
        <v>83</v>
      </c>
      <c r="D27" s="50">
        <v>9870227</v>
      </c>
      <c r="E27" s="66" t="s">
        <v>244</v>
      </c>
      <c r="F27" s="5"/>
      <c r="G27" s="5" t="s">
        <v>196</v>
      </c>
      <c r="H27" s="5" t="s">
        <v>212</v>
      </c>
      <c r="I27" s="5" t="s">
        <v>212</v>
      </c>
    </row>
    <row r="28" spans="1:9" ht="25.5">
      <c r="A28" s="4">
        <v>4</v>
      </c>
      <c r="B28" s="45" t="s">
        <v>84</v>
      </c>
      <c r="C28" s="45" t="s">
        <v>85</v>
      </c>
      <c r="D28" s="50">
        <v>9872621</v>
      </c>
      <c r="E28" s="66" t="s">
        <v>245</v>
      </c>
      <c r="F28" s="5"/>
      <c r="G28" s="5" t="s">
        <v>196</v>
      </c>
      <c r="H28" s="5" t="s">
        <v>206</v>
      </c>
      <c r="I28" s="5" t="s">
        <v>206</v>
      </c>
    </row>
    <row r="29" spans="1:9" ht="12.75">
      <c r="A29" s="4">
        <v>5</v>
      </c>
      <c r="B29" s="45" t="s">
        <v>89</v>
      </c>
      <c r="C29" s="45" t="s">
        <v>90</v>
      </c>
      <c r="D29" s="50">
        <v>24694065</v>
      </c>
      <c r="E29" s="66" t="s">
        <v>246</v>
      </c>
      <c r="F29" s="5"/>
      <c r="G29" s="5"/>
      <c r="H29" s="5"/>
      <c r="I29" s="5"/>
    </row>
    <row r="30" spans="1:9" ht="63.75">
      <c r="A30" s="4">
        <v>6</v>
      </c>
      <c r="B30" s="45" t="s">
        <v>93</v>
      </c>
      <c r="C30" s="45" t="s">
        <v>94</v>
      </c>
      <c r="D30" s="50">
        <v>9872138</v>
      </c>
      <c r="E30" s="66" t="s">
        <v>247</v>
      </c>
      <c r="F30" s="5"/>
      <c r="G30" s="5" t="s">
        <v>196</v>
      </c>
      <c r="H30" s="5" t="s">
        <v>212</v>
      </c>
      <c r="I30" s="5" t="s">
        <v>212</v>
      </c>
    </row>
    <row r="31" spans="1:4" ht="12.75">
      <c r="A31" s="4"/>
      <c r="B31" s="46"/>
      <c r="C31" s="46"/>
      <c r="D31" s="47"/>
    </row>
    <row r="32" spans="1:4" ht="12.75">
      <c r="A32" s="4"/>
      <c r="B32" s="55"/>
      <c r="C32" s="55"/>
      <c r="D32" s="56"/>
    </row>
    <row r="33" spans="1:4" ht="13.5">
      <c r="A33" s="10" t="s">
        <v>86</v>
      </c>
      <c r="B33" s="46"/>
      <c r="C33" s="46"/>
      <c r="D33" s="47"/>
    </row>
    <row r="34" spans="2:9" ht="12.75">
      <c r="B34" s="48" t="s">
        <v>1</v>
      </c>
      <c r="C34" s="48" t="s">
        <v>2</v>
      </c>
      <c r="D34" s="49" t="s">
        <v>3</v>
      </c>
      <c r="E34" s="2" t="s">
        <v>192</v>
      </c>
      <c r="F34" s="2" t="s">
        <v>193</v>
      </c>
      <c r="G34" s="2" t="s">
        <v>194</v>
      </c>
      <c r="H34" s="2" t="s">
        <v>195</v>
      </c>
      <c r="I34" s="2" t="s">
        <v>291</v>
      </c>
    </row>
    <row r="35" spans="1:9" ht="51" customHeight="1">
      <c r="A35" s="4">
        <v>1</v>
      </c>
      <c r="B35" s="45" t="s">
        <v>87</v>
      </c>
      <c r="C35" s="45" t="s">
        <v>88</v>
      </c>
      <c r="D35" s="50">
        <v>18616497</v>
      </c>
      <c r="E35" s="5"/>
      <c r="F35" s="5"/>
      <c r="G35" s="5"/>
      <c r="H35" s="5"/>
      <c r="I35" s="5"/>
    </row>
    <row r="36" spans="1:9" ht="25.5" customHeight="1">
      <c r="A36" s="4">
        <v>2</v>
      </c>
      <c r="B36" s="45" t="s">
        <v>91</v>
      </c>
      <c r="C36" s="45" t="s">
        <v>92</v>
      </c>
      <c r="D36" s="50">
        <v>9874122</v>
      </c>
      <c r="E36" s="66" t="s">
        <v>248</v>
      </c>
      <c r="F36" s="5"/>
      <c r="G36" s="5" t="s">
        <v>288</v>
      </c>
      <c r="H36" s="5" t="s">
        <v>197</v>
      </c>
      <c r="I36" s="5" t="s">
        <v>197</v>
      </c>
    </row>
    <row r="37" spans="1:4" ht="25.5" customHeight="1">
      <c r="A37" s="4"/>
      <c r="B37" s="13"/>
      <c r="C37" s="13"/>
      <c r="D37" s="14"/>
    </row>
    <row r="38" ht="12.75">
      <c r="B38" s="1">
        <f>A15+A21+A30+A36</f>
        <v>21</v>
      </c>
    </row>
    <row r="39" ht="12.75">
      <c r="B39" s="9"/>
    </row>
    <row r="40" spans="2:4" ht="12.75">
      <c r="B40" s="9"/>
      <c r="D40" s="12"/>
    </row>
    <row r="49" ht="12.75">
      <c r="C49"/>
    </row>
  </sheetData>
  <sheetProtection/>
  <hyperlinks>
    <hyperlink ref="E6" r:id="rId1" display="caalzate@isa.com.co"/>
    <hyperlink ref="E7" r:id="rId2" display="marte@utp.edu.co"/>
    <hyperlink ref="E8" r:id="rId3" display="bedoya2005@gmail.com"/>
    <hyperlink ref="E9" r:id="rId4" display="jffranco@gmail.com"/>
    <hyperlink ref="E10" r:id="rId5" display="juancgalvis@gmail.com"/>
    <hyperlink ref="E11" r:id="rId6" display="linitagarces@gmail.com"/>
    <hyperlink ref="E12" r:id="rId7" display="alejandrogarces@gmail.com"/>
    <hyperlink ref="E13" r:id="rId8" display="jr@utp.edu.co"/>
    <hyperlink ref="E14" r:id="rId9" display="diegomej1@gmail.com"/>
    <hyperlink ref="E19" r:id="rId10" display="gallegopareja@gmail.com"/>
    <hyperlink ref="E20" r:id="rId11" display="alianam@gmail.com"/>
    <hyperlink ref="E21" r:id="rId12" display="lugal@utp.edu.co"/>
    <hyperlink ref="E25" r:id="rId13" display="andreses1@utp.edu.co"/>
    <hyperlink ref="E26" r:id="rId14" display="cdguarnizo@utp.edu.co"/>
    <hyperlink ref="E27" r:id="rId15" display="egiraldos@utp.edu.co"/>
    <hyperlink ref="E28" r:id="rId16" display="malvarez@utp.edu.co"/>
    <hyperlink ref="E29" r:id="rId17" display="bjrc05@gmail.com"/>
    <hyperlink ref="E30" r:id="rId18" display="jde@utp.edu.co"/>
    <hyperlink ref="E36" r:id="rId19" display="duberm@utp.edu.co"/>
  </hyperlinks>
  <printOptions/>
  <pageMargins left="0.15748031496062992" right="0.15748031496062992" top="0.984251968503937" bottom="0.984251968503937" header="0" footer="0"/>
  <pageSetup horizontalDpi="600" verticalDpi="600" orientation="landscape" scale="95" r:id="rId2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3">
      <selection activeCell="A1" sqref="A1:I26"/>
    </sheetView>
  </sheetViews>
  <sheetFormatPr defaultColWidth="11.421875" defaultRowHeight="12.75"/>
  <cols>
    <col min="1" max="1" width="3.140625" style="1" customWidth="1"/>
    <col min="2" max="2" width="13.421875" style="1" customWidth="1"/>
    <col min="3" max="3" width="12.8515625" style="1" customWidth="1"/>
    <col min="4" max="4" width="10.57421875" style="6" customWidth="1"/>
    <col min="5" max="5" width="22.28125" style="1" customWidth="1"/>
    <col min="6" max="6" width="19.7109375" style="1" customWidth="1"/>
    <col min="7" max="7" width="17.421875" style="1" customWidth="1"/>
    <col min="8" max="8" width="16.00390625" style="1" customWidth="1"/>
    <col min="9" max="9" width="19.421875" style="1" customWidth="1"/>
    <col min="10" max="16384" width="11.421875" style="1" customWidth="1"/>
  </cols>
  <sheetData>
    <row r="1" spans="1:3" ht="12.75">
      <c r="A1" s="9" t="s">
        <v>12</v>
      </c>
      <c r="B1" s="9"/>
      <c r="C1" s="9"/>
    </row>
    <row r="2" spans="1:3" ht="12.75">
      <c r="A2" s="9" t="s">
        <v>50</v>
      </c>
      <c r="B2" s="9"/>
      <c r="C2" s="9"/>
    </row>
    <row r="3" spans="1:3" ht="12.75">
      <c r="A3" s="9"/>
      <c r="B3" s="9"/>
      <c r="C3" s="9"/>
    </row>
    <row r="4" ht="13.5">
      <c r="A4" s="10" t="s">
        <v>13</v>
      </c>
    </row>
    <row r="5" spans="2:9" ht="12.75">
      <c r="B5" s="2" t="s">
        <v>1</v>
      </c>
      <c r="C5" s="2" t="s">
        <v>2</v>
      </c>
      <c r="D5" s="7" t="s">
        <v>3</v>
      </c>
      <c r="E5" s="2" t="s">
        <v>192</v>
      </c>
      <c r="F5" s="2" t="s">
        <v>193</v>
      </c>
      <c r="G5" s="2" t="s">
        <v>194</v>
      </c>
      <c r="H5" s="2" t="s">
        <v>195</v>
      </c>
      <c r="I5" s="2" t="s">
        <v>291</v>
      </c>
    </row>
    <row r="6" spans="1:9" ht="45.75" customHeight="1">
      <c r="A6" s="4">
        <v>1</v>
      </c>
      <c r="B6" s="42" t="s">
        <v>100</v>
      </c>
      <c r="C6" s="42" t="s">
        <v>101</v>
      </c>
      <c r="D6" s="44">
        <v>1098307043</v>
      </c>
      <c r="E6" s="66" t="s">
        <v>249</v>
      </c>
      <c r="F6" s="5"/>
      <c r="G6" s="5" t="s">
        <v>315</v>
      </c>
      <c r="H6" s="5" t="s">
        <v>316</v>
      </c>
      <c r="I6" s="5"/>
    </row>
    <row r="7" spans="1:9" ht="77.25" customHeight="1">
      <c r="A7" s="4">
        <v>2</v>
      </c>
      <c r="B7" s="42" t="s">
        <v>96</v>
      </c>
      <c r="C7" s="42" t="s">
        <v>97</v>
      </c>
      <c r="D7" s="44">
        <v>18519793</v>
      </c>
      <c r="E7" s="66" t="s">
        <v>250</v>
      </c>
      <c r="F7" s="5"/>
      <c r="G7" s="5" t="s">
        <v>317</v>
      </c>
      <c r="H7" s="5" t="s">
        <v>303</v>
      </c>
      <c r="I7" s="5" t="s">
        <v>305</v>
      </c>
    </row>
    <row r="8" spans="1:9" ht="25.5">
      <c r="A8" s="60">
        <v>3</v>
      </c>
      <c r="B8" s="64" t="s">
        <v>87</v>
      </c>
      <c r="C8" s="64" t="s">
        <v>273</v>
      </c>
      <c r="D8" s="65">
        <v>9860666</v>
      </c>
      <c r="E8" s="68" t="s">
        <v>274</v>
      </c>
      <c r="F8" s="69"/>
      <c r="G8" s="70"/>
      <c r="H8" s="71"/>
      <c r="I8" s="71"/>
    </row>
    <row r="9" spans="2:4" ht="12.75">
      <c r="B9" s="46"/>
      <c r="C9" s="46"/>
      <c r="D9" s="47"/>
    </row>
    <row r="10" spans="1:4" ht="13.5">
      <c r="A10" s="10" t="s">
        <v>107</v>
      </c>
      <c r="B10" s="46"/>
      <c r="C10" s="46"/>
      <c r="D10" s="47"/>
    </row>
    <row r="11" spans="2:9" ht="12.75">
      <c r="B11" s="48" t="s">
        <v>1</v>
      </c>
      <c r="C11" s="48" t="s">
        <v>2</v>
      </c>
      <c r="D11" s="49" t="s">
        <v>3</v>
      </c>
      <c r="E11" s="2" t="s">
        <v>192</v>
      </c>
      <c r="F11" s="2" t="s">
        <v>193</v>
      </c>
      <c r="G11" s="2" t="s">
        <v>194</v>
      </c>
      <c r="H11" s="2" t="s">
        <v>195</v>
      </c>
      <c r="I11" s="2" t="s">
        <v>195</v>
      </c>
    </row>
    <row r="12" spans="1:9" ht="90.75" customHeight="1">
      <c r="A12" s="4">
        <v>1</v>
      </c>
      <c r="B12" s="45" t="s">
        <v>108</v>
      </c>
      <c r="C12" s="45" t="s">
        <v>109</v>
      </c>
      <c r="D12" s="54">
        <v>1088245428</v>
      </c>
      <c r="E12" s="66" t="s">
        <v>251</v>
      </c>
      <c r="F12" s="5"/>
      <c r="G12" s="5" t="s">
        <v>317</v>
      </c>
      <c r="H12" s="5" t="s">
        <v>303</v>
      </c>
      <c r="I12" s="5" t="s">
        <v>305</v>
      </c>
    </row>
    <row r="13" spans="1:4" ht="17.25" customHeight="1">
      <c r="A13" s="4"/>
      <c r="B13" s="46"/>
      <c r="C13" s="46"/>
      <c r="D13" s="47"/>
    </row>
    <row r="14" spans="1:4" ht="13.5">
      <c r="A14" s="10" t="s">
        <v>76</v>
      </c>
      <c r="B14" s="46"/>
      <c r="C14" s="46"/>
      <c r="D14" s="47"/>
    </row>
    <row r="15" spans="2:9" ht="12.75">
      <c r="B15" s="48" t="s">
        <v>1</v>
      </c>
      <c r="C15" s="48" t="s">
        <v>2</v>
      </c>
      <c r="D15" s="49" t="s">
        <v>3</v>
      </c>
      <c r="E15" s="2" t="s">
        <v>192</v>
      </c>
      <c r="F15" s="2" t="s">
        <v>193</v>
      </c>
      <c r="G15" s="2" t="s">
        <v>194</v>
      </c>
      <c r="H15" s="2" t="s">
        <v>195</v>
      </c>
      <c r="I15" s="2" t="s">
        <v>195</v>
      </c>
    </row>
    <row r="16" spans="1:9" ht="53.25" customHeight="1">
      <c r="A16" s="4">
        <v>1</v>
      </c>
      <c r="B16" s="45" t="s">
        <v>36</v>
      </c>
      <c r="C16" s="45" t="s">
        <v>25</v>
      </c>
      <c r="D16" s="54">
        <v>10022345</v>
      </c>
      <c r="E16" s="66" t="s">
        <v>252</v>
      </c>
      <c r="F16" s="5"/>
      <c r="G16" s="5" t="s">
        <v>196</v>
      </c>
      <c r="H16" s="5" t="s">
        <v>197</v>
      </c>
      <c r="I16" s="5" t="s">
        <v>312</v>
      </c>
    </row>
    <row r="17" spans="1:9" ht="49.5" customHeight="1">
      <c r="A17" s="4">
        <v>2</v>
      </c>
      <c r="B17" s="45" t="s">
        <v>112</v>
      </c>
      <c r="C17" s="45" t="s">
        <v>113</v>
      </c>
      <c r="D17" s="54">
        <v>10034800</v>
      </c>
      <c r="E17" s="66" t="s">
        <v>253</v>
      </c>
      <c r="F17" s="5"/>
      <c r="G17" s="5"/>
      <c r="H17" s="5"/>
      <c r="I17" s="5"/>
    </row>
    <row r="18" spans="1:9" ht="80.25" customHeight="1">
      <c r="A18" s="4">
        <v>3</v>
      </c>
      <c r="B18" s="45" t="s">
        <v>114</v>
      </c>
      <c r="C18" s="45" t="s">
        <v>115</v>
      </c>
      <c r="D18" s="50">
        <v>10012294</v>
      </c>
      <c r="E18" s="5"/>
      <c r="F18" s="5"/>
      <c r="G18" s="5" t="s">
        <v>317</v>
      </c>
      <c r="H18" s="5" t="s">
        <v>317</v>
      </c>
      <c r="I18" s="5" t="s">
        <v>318</v>
      </c>
    </row>
    <row r="19" spans="1:9" ht="38.25">
      <c r="A19" s="60">
        <v>4</v>
      </c>
      <c r="B19" s="61" t="s">
        <v>116</v>
      </c>
      <c r="C19" s="61" t="s">
        <v>117</v>
      </c>
      <c r="D19" s="62">
        <v>6241081</v>
      </c>
      <c r="E19" s="67" t="s">
        <v>254</v>
      </c>
      <c r="F19" s="63"/>
      <c r="G19" s="63"/>
      <c r="H19" s="63"/>
      <c r="I19" s="63"/>
    </row>
    <row r="20" spans="1:9" ht="25.5">
      <c r="A20" s="4">
        <v>5</v>
      </c>
      <c r="B20" s="45" t="s">
        <v>118</v>
      </c>
      <c r="C20" s="45" t="s">
        <v>119</v>
      </c>
      <c r="D20" s="50">
        <v>30231030</v>
      </c>
      <c r="E20" s="66" t="s">
        <v>255</v>
      </c>
      <c r="F20" s="5"/>
      <c r="G20" s="5" t="s">
        <v>215</v>
      </c>
      <c r="H20" s="5" t="s">
        <v>317</v>
      </c>
      <c r="I20" s="5" t="s">
        <v>214</v>
      </c>
    </row>
    <row r="21" spans="1:9" ht="12.75">
      <c r="A21" s="4">
        <v>6</v>
      </c>
      <c r="B21" s="45" t="s">
        <v>120</v>
      </c>
      <c r="C21" s="45" t="s">
        <v>121</v>
      </c>
      <c r="D21" s="50">
        <v>24331614</v>
      </c>
      <c r="E21" s="66" t="s">
        <v>256</v>
      </c>
      <c r="F21" s="5"/>
      <c r="G21" s="5" t="s">
        <v>216</v>
      </c>
      <c r="H21" s="5"/>
      <c r="I21" s="5"/>
    </row>
    <row r="22" spans="1:9" ht="50.25" customHeight="1">
      <c r="A22" s="4">
        <v>7</v>
      </c>
      <c r="B22" s="45" t="s">
        <v>122</v>
      </c>
      <c r="C22" s="45" t="s">
        <v>123</v>
      </c>
      <c r="D22" s="50">
        <v>25181481</v>
      </c>
      <c r="E22" s="66" t="s">
        <v>257</v>
      </c>
      <c r="F22" s="5"/>
      <c r="G22" s="5" t="s">
        <v>217</v>
      </c>
      <c r="H22" s="5"/>
      <c r="I22" s="5"/>
    </row>
    <row r="23" spans="1:9" ht="25.5">
      <c r="A23" s="4">
        <v>8</v>
      </c>
      <c r="B23" s="45" t="s">
        <v>125</v>
      </c>
      <c r="C23" s="45" t="s">
        <v>32</v>
      </c>
      <c r="D23" s="50">
        <v>16074193</v>
      </c>
      <c r="E23" s="66" t="s">
        <v>258</v>
      </c>
      <c r="F23" s="5"/>
      <c r="G23" s="5" t="s">
        <v>259</v>
      </c>
      <c r="H23" s="5" t="s">
        <v>317</v>
      </c>
      <c r="I23" s="5" t="s">
        <v>214</v>
      </c>
    </row>
    <row r="24" spans="1:9" ht="25.5">
      <c r="A24" s="4">
        <v>9</v>
      </c>
      <c r="B24" s="45" t="s">
        <v>126</v>
      </c>
      <c r="C24" s="45" t="s">
        <v>124</v>
      </c>
      <c r="D24" s="50">
        <v>9730744</v>
      </c>
      <c r="E24" s="66" t="s">
        <v>260</v>
      </c>
      <c r="F24" s="5"/>
      <c r="G24" s="5" t="s">
        <v>208</v>
      </c>
      <c r="H24" s="5" t="s">
        <v>197</v>
      </c>
      <c r="I24" s="5" t="s">
        <v>197</v>
      </c>
    </row>
    <row r="25" spans="1:9" ht="25.5">
      <c r="A25" s="4">
        <v>10</v>
      </c>
      <c r="B25" s="45" t="s">
        <v>127</v>
      </c>
      <c r="C25" s="45" t="s">
        <v>128</v>
      </c>
      <c r="D25" s="50">
        <v>18370616</v>
      </c>
      <c r="E25" s="66" t="s">
        <v>261</v>
      </c>
      <c r="F25" s="5"/>
      <c r="G25" s="5" t="s">
        <v>208</v>
      </c>
      <c r="H25" s="5" t="s">
        <v>197</v>
      </c>
      <c r="I25" s="5" t="s">
        <v>197</v>
      </c>
    </row>
    <row r="26" spans="1:4" ht="12.75">
      <c r="A26" s="4"/>
      <c r="B26" s="13"/>
      <c r="C26" s="13"/>
      <c r="D26" s="14"/>
    </row>
    <row r="27" ht="12.75">
      <c r="B27" s="1">
        <f>A8+A12+A25</f>
        <v>14</v>
      </c>
    </row>
    <row r="28" ht="12.75">
      <c r="B28" s="9"/>
    </row>
    <row r="29" spans="2:4" ht="12.75">
      <c r="B29" s="9"/>
      <c r="D29" s="12"/>
    </row>
    <row r="39" ht="12.75">
      <c r="C39"/>
    </row>
  </sheetData>
  <sheetProtection/>
  <hyperlinks>
    <hyperlink ref="E6" r:id="rId1" display="kmilo-gallego@hotmail.com"/>
    <hyperlink ref="E7" r:id="rId2" display="hugo.andres82@gmail.com"/>
    <hyperlink ref="E12" r:id="rId3" display="akavallo@gmail.com"/>
    <hyperlink ref="E16" r:id="rId4" display="mau.hol@gmail.com"/>
    <hyperlink ref="E17" r:id="rId5" display="damianalvarez@utp.edu.co"/>
    <hyperlink ref="E19" r:id="rId6" display="mg_edward@yahoo.com.ar"/>
    <hyperlink ref="E20" r:id="rId7" display="vemontesr@gmail.com"/>
    <hyperlink ref="E21" r:id="rId8" display="pjramg@gmail.com"/>
    <hyperlink ref="E22" r:id="rId9" display="andrea.rodriguez@co.abb.com"/>
    <hyperlink ref="E23" r:id="rId10" display="cr@utp.edu.co"/>
    <hyperlink ref="E24" r:id="rId11" display="afserna@uniquindio.edu.co"/>
    <hyperlink ref="E25" r:id="rId12" display="gaalvarez@uniquindio.edu.co"/>
    <hyperlink ref="E8" r:id="rId13" display="jaimeandresutp@gmail.com"/>
  </hyperlinks>
  <printOptions/>
  <pageMargins left="0.15748031496062992" right="0.15748031496062992" top="0.984251968503937" bottom="0.984251968503937" header="0" footer="0"/>
  <pageSetup horizontalDpi="600" verticalDpi="600" orientation="landscape" r:id="rId14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8"/>
    </sheetView>
  </sheetViews>
  <sheetFormatPr defaultColWidth="11.421875" defaultRowHeight="12.75"/>
  <cols>
    <col min="1" max="1" width="3.140625" style="1" customWidth="1"/>
    <col min="2" max="2" width="15.28125" style="1" customWidth="1"/>
    <col min="3" max="3" width="13.421875" style="1" customWidth="1"/>
    <col min="4" max="4" width="9.8515625" style="6" customWidth="1"/>
    <col min="5" max="5" width="21.28125" style="1" customWidth="1"/>
    <col min="6" max="6" width="18.140625" style="1" customWidth="1"/>
    <col min="7" max="7" width="21.8515625" style="1" customWidth="1"/>
    <col min="8" max="8" width="20.57421875" style="1" customWidth="1"/>
    <col min="9" max="16384" width="11.421875" style="1" customWidth="1"/>
  </cols>
  <sheetData>
    <row r="1" spans="1:3" ht="12.75">
      <c r="A1" s="9" t="s">
        <v>12</v>
      </c>
      <c r="B1" s="9"/>
      <c r="C1" s="9"/>
    </row>
    <row r="2" spans="1:3" ht="12.75">
      <c r="A2" s="9" t="s">
        <v>149</v>
      </c>
      <c r="B2" s="9"/>
      <c r="C2" s="9"/>
    </row>
    <row r="3" spans="1:3" ht="12.75">
      <c r="A3" s="9"/>
      <c r="B3" s="9"/>
      <c r="C3" s="9"/>
    </row>
    <row r="4" ht="13.5">
      <c r="A4" s="10" t="s">
        <v>150</v>
      </c>
    </row>
    <row r="5" spans="2:8" ht="12.75">
      <c r="B5" s="2" t="s">
        <v>1</v>
      </c>
      <c r="C5" s="2" t="s">
        <v>2</v>
      </c>
      <c r="D5" s="7" t="s">
        <v>3</v>
      </c>
      <c r="E5" s="2" t="s">
        <v>192</v>
      </c>
      <c r="F5" s="2" t="s">
        <v>193</v>
      </c>
      <c r="G5" s="2" t="s">
        <v>194</v>
      </c>
      <c r="H5" s="2" t="s">
        <v>195</v>
      </c>
    </row>
    <row r="6" spans="1:8" ht="46.5" customHeight="1">
      <c r="A6" s="4">
        <v>1</v>
      </c>
      <c r="B6" s="42" t="s">
        <v>153</v>
      </c>
      <c r="C6" s="42" t="s">
        <v>79</v>
      </c>
      <c r="D6" s="44">
        <v>9727639</v>
      </c>
      <c r="E6" s="66" t="s">
        <v>262</v>
      </c>
      <c r="F6" s="5"/>
      <c r="G6" s="5" t="s">
        <v>215</v>
      </c>
      <c r="H6" s="5" t="s">
        <v>213</v>
      </c>
    </row>
    <row r="8" ht="12.75">
      <c r="B8" s="9">
        <v>1</v>
      </c>
    </row>
    <row r="9" spans="2:4" ht="12.75">
      <c r="B9" s="9"/>
      <c r="D9" s="12"/>
    </row>
    <row r="19" ht="12.75">
      <c r="C19"/>
    </row>
  </sheetData>
  <sheetProtection/>
  <hyperlinks>
    <hyperlink ref="E6" r:id="rId1" display="cesar_isaza@hotmail.com"/>
  </hyperlinks>
  <printOptions/>
  <pageMargins left="0.1968503937007874" right="0.15748031496062992" top="0.984251968503937" bottom="0.984251968503937" header="0" footer="0"/>
  <pageSetup horizontalDpi="600" verticalDpi="60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6" zoomScaleNormal="96" zoomScalePageLayoutView="0" workbookViewId="0" topLeftCell="A10">
      <selection activeCell="B43" sqref="B43"/>
    </sheetView>
  </sheetViews>
  <sheetFormatPr defaultColWidth="11.421875" defaultRowHeight="12.75"/>
  <cols>
    <col min="1" max="1" width="3.140625" style="0" customWidth="1"/>
    <col min="2" max="2" width="18.28125" style="0" customWidth="1"/>
    <col min="3" max="3" width="14.00390625" style="0" customWidth="1"/>
    <col min="5" max="5" width="24.28125" style="0" customWidth="1"/>
    <col min="6" max="6" width="13.28125" style="0" customWidth="1"/>
    <col min="7" max="7" width="15.28125" style="0" customWidth="1"/>
    <col min="8" max="8" width="14.8515625" style="0" customWidth="1"/>
    <col min="9" max="9" width="23.00390625" style="0" customWidth="1"/>
  </cols>
  <sheetData>
    <row r="1" spans="1:3" ht="12.75">
      <c r="A1" s="9" t="s">
        <v>12</v>
      </c>
      <c r="B1" s="9"/>
      <c r="C1" s="9"/>
    </row>
    <row r="2" spans="1:3" ht="12.75">
      <c r="A2" s="9" t="s">
        <v>131</v>
      </c>
      <c r="B2" s="9"/>
      <c r="C2" s="9"/>
    </row>
    <row r="3" spans="1:3" ht="12.75">
      <c r="A3" s="9"/>
      <c r="B3" s="9"/>
      <c r="C3" s="9"/>
    </row>
    <row r="4" spans="1:4" ht="13.5">
      <c r="A4" s="10" t="s">
        <v>13</v>
      </c>
      <c r="B4" s="1"/>
      <c r="C4" s="1"/>
      <c r="D4" s="6"/>
    </row>
    <row r="5" spans="1:9" ht="12.75">
      <c r="A5" s="1"/>
      <c r="B5" s="2" t="s">
        <v>1</v>
      </c>
      <c r="C5" s="2" t="s">
        <v>2</v>
      </c>
      <c r="D5" s="7" t="s">
        <v>3</v>
      </c>
      <c r="E5" s="2" t="s">
        <v>192</v>
      </c>
      <c r="F5" s="2" t="s">
        <v>193</v>
      </c>
      <c r="G5" s="2" t="s">
        <v>194</v>
      </c>
      <c r="H5" s="2" t="s">
        <v>195</v>
      </c>
      <c r="I5" s="2" t="s">
        <v>320</v>
      </c>
    </row>
    <row r="6" spans="1:9" ht="12.75">
      <c r="A6" s="4">
        <v>1</v>
      </c>
      <c r="B6" s="45" t="s">
        <v>139</v>
      </c>
      <c r="C6" s="45" t="s">
        <v>140</v>
      </c>
      <c r="D6" s="50">
        <v>10031882</v>
      </c>
      <c r="E6" s="66" t="s">
        <v>263</v>
      </c>
      <c r="F6" s="5"/>
      <c r="G6" s="5" t="s">
        <v>264</v>
      </c>
      <c r="H6" s="5"/>
      <c r="I6" s="5"/>
    </row>
    <row r="7" spans="1:9" ht="25.5">
      <c r="A7" s="4">
        <v>2</v>
      </c>
      <c r="B7" s="45" t="s">
        <v>141</v>
      </c>
      <c r="C7" s="45" t="s">
        <v>142</v>
      </c>
      <c r="D7" s="50">
        <v>18520058</v>
      </c>
      <c r="E7" s="5" t="s">
        <v>319</v>
      </c>
      <c r="F7" s="5">
        <v>3103290375</v>
      </c>
      <c r="G7" s="5" t="s">
        <v>219</v>
      </c>
      <c r="H7" s="5" t="s">
        <v>197</v>
      </c>
      <c r="I7" s="5"/>
    </row>
    <row r="8" spans="1:9" ht="12.75">
      <c r="A8" s="4">
        <v>3</v>
      </c>
      <c r="B8" s="45" t="s">
        <v>143</v>
      </c>
      <c r="C8" s="45" t="s">
        <v>135</v>
      </c>
      <c r="D8" s="50">
        <v>10010545</v>
      </c>
      <c r="E8" s="66" t="s">
        <v>265</v>
      </c>
      <c r="F8" s="5"/>
      <c r="G8" s="5" t="s">
        <v>218</v>
      </c>
      <c r="H8" s="5"/>
      <c r="I8" s="5"/>
    </row>
    <row r="9" spans="1:9" ht="54.75" customHeight="1">
      <c r="A9" s="4">
        <v>4</v>
      </c>
      <c r="B9" s="45" t="s">
        <v>144</v>
      </c>
      <c r="C9" s="45" t="s">
        <v>145</v>
      </c>
      <c r="D9" s="50">
        <v>10011479</v>
      </c>
      <c r="E9" s="5"/>
      <c r="F9" s="5"/>
      <c r="G9" s="5" t="s">
        <v>202</v>
      </c>
      <c r="H9" s="5" t="s">
        <v>303</v>
      </c>
      <c r="I9" s="5" t="s">
        <v>305</v>
      </c>
    </row>
    <row r="10" spans="1:9" ht="78.75" customHeight="1">
      <c r="A10" s="4">
        <v>5</v>
      </c>
      <c r="B10" s="45" t="s">
        <v>146</v>
      </c>
      <c r="C10" s="45" t="s">
        <v>79</v>
      </c>
      <c r="D10" s="50">
        <v>10002562</v>
      </c>
      <c r="E10" s="66" t="s">
        <v>266</v>
      </c>
      <c r="F10" s="5"/>
      <c r="G10" s="5" t="s">
        <v>202</v>
      </c>
      <c r="H10" s="5" t="s">
        <v>303</v>
      </c>
      <c r="I10" s="5" t="s">
        <v>305</v>
      </c>
    </row>
    <row r="11" spans="1:9" ht="38.25" customHeight="1">
      <c r="A11" s="4">
        <v>6</v>
      </c>
      <c r="B11" s="45" t="s">
        <v>147</v>
      </c>
      <c r="C11" s="45" t="s">
        <v>148</v>
      </c>
      <c r="D11" s="50">
        <v>10011124</v>
      </c>
      <c r="E11" s="5" t="s">
        <v>321</v>
      </c>
      <c r="F11" s="5" t="s">
        <v>322</v>
      </c>
      <c r="G11" s="5" t="s">
        <v>323</v>
      </c>
      <c r="H11" s="5" t="s">
        <v>324</v>
      </c>
      <c r="I11" s="5"/>
    </row>
    <row r="12" spans="2:5" ht="12.75">
      <c r="B12" s="57"/>
      <c r="C12" s="57"/>
      <c r="D12" s="57"/>
      <c r="E12" s="1"/>
    </row>
    <row r="13" spans="1:5" ht="13.5">
      <c r="A13" s="10" t="s">
        <v>76</v>
      </c>
      <c r="B13" s="46"/>
      <c r="C13" s="46"/>
      <c r="D13" s="47"/>
      <c r="E13" s="1"/>
    </row>
    <row r="14" spans="1:9" ht="12.75">
      <c r="A14" s="1"/>
      <c r="B14" s="48" t="s">
        <v>1</v>
      </c>
      <c r="C14" s="48" t="s">
        <v>2</v>
      </c>
      <c r="D14" s="49" t="s">
        <v>3</v>
      </c>
      <c r="E14" s="2" t="s">
        <v>192</v>
      </c>
      <c r="F14" s="2" t="s">
        <v>193</v>
      </c>
      <c r="G14" s="2" t="s">
        <v>194</v>
      </c>
      <c r="H14" s="2" t="s">
        <v>195</v>
      </c>
      <c r="I14" s="2" t="s">
        <v>195</v>
      </c>
    </row>
    <row r="15" spans="1:9" ht="12.75">
      <c r="A15" s="4">
        <v>1</v>
      </c>
      <c r="B15" s="45" t="s">
        <v>129</v>
      </c>
      <c r="C15" s="45" t="s">
        <v>106</v>
      </c>
      <c r="D15" s="50">
        <v>9872714</v>
      </c>
      <c r="E15" s="66" t="s">
        <v>267</v>
      </c>
      <c r="F15" s="5"/>
      <c r="G15" s="5"/>
      <c r="H15" s="5"/>
      <c r="I15" s="5"/>
    </row>
    <row r="16" spans="1:9" ht="105.75" customHeight="1">
      <c r="A16" s="4">
        <v>2</v>
      </c>
      <c r="B16" s="45" t="s">
        <v>158</v>
      </c>
      <c r="C16" s="45" t="s">
        <v>159</v>
      </c>
      <c r="D16" s="50">
        <v>8027918</v>
      </c>
      <c r="E16" s="66" t="s">
        <v>268</v>
      </c>
      <c r="F16" s="5"/>
      <c r="G16" s="5" t="s">
        <v>326</v>
      </c>
      <c r="H16" s="5" t="s">
        <v>327</v>
      </c>
      <c r="I16" s="5" t="s">
        <v>325</v>
      </c>
    </row>
    <row r="17" spans="2:5" ht="12.75">
      <c r="B17" s="57"/>
      <c r="C17" s="57"/>
      <c r="D17" s="57"/>
      <c r="E17" s="1"/>
    </row>
    <row r="18" spans="1:5" ht="13.5">
      <c r="A18" s="10" t="s">
        <v>86</v>
      </c>
      <c r="B18" s="46"/>
      <c r="C18" s="46"/>
      <c r="D18" s="47"/>
      <c r="E18" s="1"/>
    </row>
    <row r="19" spans="1:9" ht="12.75">
      <c r="A19" s="1"/>
      <c r="B19" s="48" t="s">
        <v>1</v>
      </c>
      <c r="C19" s="48" t="s">
        <v>2</v>
      </c>
      <c r="D19" s="49" t="s">
        <v>3</v>
      </c>
      <c r="E19" s="2" t="s">
        <v>192</v>
      </c>
      <c r="F19" s="2" t="s">
        <v>193</v>
      </c>
      <c r="G19" s="2" t="s">
        <v>194</v>
      </c>
      <c r="H19" s="2" t="s">
        <v>195</v>
      </c>
      <c r="I19" s="2" t="s">
        <v>195</v>
      </c>
    </row>
    <row r="20" spans="1:9" ht="38.25">
      <c r="A20" s="4">
        <v>1</v>
      </c>
      <c r="B20" s="45" t="s">
        <v>132</v>
      </c>
      <c r="C20" s="45" t="s">
        <v>133</v>
      </c>
      <c r="D20" s="50">
        <v>34065242</v>
      </c>
      <c r="E20" s="66" t="s">
        <v>270</v>
      </c>
      <c r="F20" s="5"/>
      <c r="G20" s="5" t="s">
        <v>269</v>
      </c>
      <c r="H20" s="5" t="s">
        <v>197</v>
      </c>
      <c r="I20" s="5"/>
    </row>
    <row r="21" spans="1:9" ht="25.5">
      <c r="A21" s="4">
        <v>2</v>
      </c>
      <c r="B21" s="45" t="s">
        <v>134</v>
      </c>
      <c r="C21" s="45" t="s">
        <v>135</v>
      </c>
      <c r="D21" s="50">
        <v>9873261</v>
      </c>
      <c r="E21" s="66" t="s">
        <v>271</v>
      </c>
      <c r="F21" s="5"/>
      <c r="G21" s="5"/>
      <c r="H21" s="5"/>
      <c r="I21" s="5"/>
    </row>
    <row r="22" spans="1:9" ht="69.75" customHeight="1">
      <c r="A22" s="72">
        <v>3</v>
      </c>
      <c r="B22" s="61" t="s">
        <v>137</v>
      </c>
      <c r="C22" s="61" t="s">
        <v>138</v>
      </c>
      <c r="D22" s="62">
        <v>14569598</v>
      </c>
      <c r="E22" s="67" t="s">
        <v>272</v>
      </c>
      <c r="F22" s="63"/>
      <c r="G22" s="63" t="s">
        <v>259</v>
      </c>
      <c r="H22" s="63" t="s">
        <v>317</v>
      </c>
      <c r="I22" s="63" t="s">
        <v>330</v>
      </c>
    </row>
    <row r="23" spans="1:5" ht="12.75">
      <c r="A23" s="16"/>
      <c r="B23" s="55"/>
      <c r="C23" s="55"/>
      <c r="D23" s="56"/>
      <c r="E23" s="1"/>
    </row>
    <row r="24" spans="1:5" ht="13.5">
      <c r="A24" s="10" t="s">
        <v>150</v>
      </c>
      <c r="B24" s="46"/>
      <c r="C24" s="46"/>
      <c r="D24" s="47"/>
      <c r="E24" s="1"/>
    </row>
    <row r="25" spans="1:9" ht="12.75">
      <c r="A25" s="1"/>
      <c r="B25" s="48" t="s">
        <v>1</v>
      </c>
      <c r="C25" s="48" t="s">
        <v>2</v>
      </c>
      <c r="D25" s="49" t="s">
        <v>3</v>
      </c>
      <c r="E25" s="2" t="s">
        <v>192</v>
      </c>
      <c r="F25" s="2" t="s">
        <v>193</v>
      </c>
      <c r="G25" s="2" t="s">
        <v>194</v>
      </c>
      <c r="H25" s="2" t="s">
        <v>195</v>
      </c>
      <c r="I25" s="2" t="s">
        <v>195</v>
      </c>
    </row>
    <row r="26" spans="1:9" ht="51">
      <c r="A26" s="4">
        <v>1</v>
      </c>
      <c r="B26" s="45" t="s">
        <v>157</v>
      </c>
      <c r="C26" s="45" t="s">
        <v>152</v>
      </c>
      <c r="D26" s="50">
        <v>1026250925</v>
      </c>
      <c r="E26" s="66" t="s">
        <v>289</v>
      </c>
      <c r="F26" s="5"/>
      <c r="G26" s="5" t="s">
        <v>329</v>
      </c>
      <c r="H26" s="5" t="s">
        <v>317</v>
      </c>
      <c r="I26" s="5" t="s">
        <v>328</v>
      </c>
    </row>
    <row r="27" spans="1:5" ht="12.75">
      <c r="A27" s="16"/>
      <c r="B27" s="13"/>
      <c r="C27" s="13"/>
      <c r="D27" s="14"/>
      <c r="E27" s="1"/>
    </row>
    <row r="29" spans="1:6" ht="12.75">
      <c r="A29" s="1"/>
      <c r="B29" s="9">
        <f>A11+A16+A22+A26</f>
        <v>12</v>
      </c>
      <c r="C29" s="1"/>
      <c r="D29" s="6"/>
      <c r="E29" t="s">
        <v>286</v>
      </c>
      <c r="F29">
        <f>B29+'V-Prom'!B8+'IV-Prom'!B27+'III-Prom'!B38+'II-Prom'!B28+'I-Prom'!C17</f>
        <v>69</v>
      </c>
    </row>
    <row r="30" spans="1:4" ht="12.75">
      <c r="A30" s="1"/>
      <c r="B30" s="9"/>
      <c r="C30" s="1"/>
      <c r="D30" s="12"/>
    </row>
    <row r="31" spans="1:4" ht="12.75">
      <c r="A31" s="1"/>
      <c r="B31" s="1"/>
      <c r="C31" s="1"/>
      <c r="D31" s="6"/>
    </row>
    <row r="32" spans="1:4" ht="12.75">
      <c r="A32" s="1"/>
      <c r="B32" s="1"/>
      <c r="C32" s="1"/>
      <c r="D32" s="6"/>
    </row>
    <row r="33" spans="1:4" ht="12.75">
      <c r="A33" s="1"/>
      <c r="B33" s="1"/>
      <c r="C33" s="1"/>
      <c r="D33" s="6"/>
    </row>
    <row r="34" spans="1:4" ht="12.75">
      <c r="A34" s="1"/>
      <c r="B34" s="1"/>
      <c r="C34" s="1"/>
      <c r="D34" s="6"/>
    </row>
    <row r="35" spans="1:4" ht="12.75">
      <c r="A35" s="1"/>
      <c r="B35" s="1"/>
      <c r="C35" s="1"/>
      <c r="D35" s="6"/>
    </row>
    <row r="36" spans="1:4" ht="12.75">
      <c r="A36" s="1"/>
      <c r="B36" s="1"/>
      <c r="C36" s="1"/>
      <c r="D36" s="6"/>
    </row>
    <row r="37" spans="1:4" ht="12.75">
      <c r="A37" s="1"/>
      <c r="B37" s="1"/>
      <c r="C37" s="1"/>
      <c r="D37" s="6"/>
    </row>
    <row r="38" spans="1:4" ht="12.75">
      <c r="A38" s="1"/>
      <c r="B38" s="1"/>
      <c r="C38" s="1"/>
      <c r="D38" s="6"/>
    </row>
    <row r="39" spans="1:4" ht="12.75">
      <c r="A39" s="1"/>
      <c r="B39" s="1"/>
      <c r="C39" s="1"/>
      <c r="D39" s="6"/>
    </row>
    <row r="40" spans="1:4" ht="12.75">
      <c r="A40" s="1"/>
      <c r="B40" s="1"/>
      <c r="C40" s="1"/>
      <c r="D40" s="6"/>
    </row>
    <row r="41" spans="2:4" ht="12.75">
      <c r="B41" s="1"/>
      <c r="D41" s="6"/>
    </row>
  </sheetData>
  <sheetProtection/>
  <hyperlinks>
    <hyperlink ref="E6" r:id="rId1" display="rabolanos@XM.com.co"/>
    <hyperlink ref="E8" r:id="rId2" display="carlos.pulgarin@edeq.com.co"/>
    <hyperlink ref="E10" r:id="rId3" display="cesar_penuela@hotmail.com"/>
    <hyperlink ref="E15" r:id="rId4" display="ssa@utp,edu.co"/>
    <hyperlink ref="E16" r:id="rId5" display="dlguarin@gmail.com"/>
    <hyperlink ref="E20" r:id="rId6" display="adri_trejos@hotmail.com"/>
    <hyperlink ref="E21" r:id="rId7" display="carlosandrestorresp@hotmail.com"/>
    <hyperlink ref="E22" r:id="rId8" display="chamoutp@hotmail.com"/>
    <hyperlink ref="E26" r:id="rId9" display="rubenpinzon2003@gmail.com"/>
  </hyperlinks>
  <printOptions/>
  <pageMargins left="0.15748031496062992" right="0.15748031496062992" top="0.984251968503937" bottom="0.984251968503937" header="0" footer="0"/>
  <pageSetup horizontalDpi="600" verticalDpi="60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Maestria</dc:creator>
  <cp:keywords/>
  <dc:description/>
  <cp:lastModifiedBy>secretaria</cp:lastModifiedBy>
  <cp:lastPrinted>2012-02-28T14:26:23Z</cp:lastPrinted>
  <dcterms:created xsi:type="dcterms:W3CDTF">2010-06-09T19:50:23Z</dcterms:created>
  <dcterms:modified xsi:type="dcterms:W3CDTF">2012-05-17T20:45:56Z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