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Usuario UTP\Downloads\nuevos\"/>
    </mc:Choice>
  </mc:AlternateContent>
  <bookViews>
    <workbookView xWindow="0" yWindow="0" windowWidth="28800" windowHeight="11985" activeTab="1"/>
  </bookViews>
  <sheets>
    <sheet name="Presentación" sheetId="1" r:id="rId1"/>
    <sheet name="Informe hasta el 2018" sheetId="15" r:id="rId2"/>
    <sheet name="Egresados 2020" sheetId="4" r:id="rId3"/>
    <sheet name="Empleadores" sheetId="3" r:id="rId4"/>
    <sheet name="OLE" sheetId="5" r:id="rId5"/>
  </sheets>
  <externalReferences>
    <externalReference r:id="rId6"/>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61" i="15" l="1"/>
  <c r="F261" i="15" s="1"/>
  <c r="J261" i="15" s="1"/>
  <c r="D225" i="15"/>
  <c r="C199" i="15"/>
  <c r="D198" i="15" s="1"/>
  <c r="E123" i="15"/>
  <c r="C90" i="15"/>
  <c r="D90" i="15" s="1"/>
  <c r="G90" i="15" s="1"/>
  <c r="C63" i="15"/>
  <c r="C37" i="15"/>
  <c r="C428" i="15" s="1"/>
  <c r="D193" i="15" l="1"/>
  <c r="C319" i="15"/>
  <c r="C315" i="15"/>
  <c r="D60" i="15"/>
  <c r="G60" i="15" s="1"/>
  <c r="D195" i="15"/>
  <c r="C389" i="15"/>
  <c r="E125" i="15"/>
  <c r="E128" i="15"/>
  <c r="D62" i="15"/>
  <c r="G62" i="15" s="1"/>
  <c r="D196" i="15"/>
  <c r="C392" i="15"/>
  <c r="D197" i="15"/>
  <c r="I409" i="15"/>
  <c r="D35" i="15"/>
  <c r="G35" i="15" s="1"/>
  <c r="D86" i="15"/>
  <c r="G86" i="15" s="1"/>
  <c r="K125" i="15"/>
  <c r="D36" i="15"/>
  <c r="G36" i="15" s="1"/>
  <c r="D63" i="15"/>
  <c r="G63" i="15" s="1"/>
  <c r="D87" i="15"/>
  <c r="G87" i="15" s="1"/>
  <c r="D89" i="15"/>
  <c r="G89" i="15" s="1"/>
  <c r="K124" i="15"/>
  <c r="E127" i="15"/>
  <c r="F260" i="15"/>
  <c r="J260" i="15" s="1"/>
  <c r="C318" i="15"/>
  <c r="H388" i="15"/>
  <c r="C391" i="15"/>
  <c r="C408" i="15"/>
  <c r="C425" i="15"/>
  <c r="C426" i="15"/>
  <c r="C427" i="15"/>
  <c r="D88" i="15"/>
  <c r="G88" i="15" s="1"/>
  <c r="K123" i="15"/>
  <c r="E223" i="15"/>
  <c r="F259" i="15"/>
  <c r="J259" i="15" s="1"/>
  <c r="C316" i="15"/>
  <c r="C339" i="15"/>
  <c r="H389" i="15"/>
  <c r="C393" i="15"/>
  <c r="I410" i="15"/>
  <c r="D37" i="15"/>
  <c r="G37" i="15" s="1"/>
  <c r="D61" i="15"/>
  <c r="G61" i="15" s="1"/>
  <c r="E124" i="15"/>
  <c r="E126" i="15"/>
  <c r="D194" i="15"/>
  <c r="E224" i="15"/>
  <c r="C317" i="15"/>
  <c r="C340" i="15"/>
  <c r="C390" i="15"/>
  <c r="C407" i="15"/>
  <c r="C424" i="15"/>
  <c r="C262" i="4"/>
  <c r="E259" i="4" s="1"/>
  <c r="C248" i="4"/>
  <c r="D247" i="4" s="1"/>
  <c r="C235" i="4"/>
  <c r="D233" i="4" s="1"/>
  <c r="C220" i="4"/>
  <c r="D218" i="4" s="1"/>
  <c r="E208" i="4"/>
  <c r="F203" i="4" s="1"/>
  <c r="E130" i="4"/>
  <c r="E135" i="4" s="1"/>
  <c r="C100" i="4"/>
  <c r="D99" i="4" s="1"/>
  <c r="D183" i="4"/>
  <c r="E182" i="4" s="1"/>
  <c r="C73" i="4"/>
  <c r="D72" i="4" s="1"/>
  <c r="C47" i="4"/>
  <c r="D199" i="15" l="1"/>
  <c r="E225" i="15"/>
  <c r="D246" i="4"/>
  <c r="D248" i="4" s="1"/>
  <c r="E260" i="4"/>
  <c r="E257" i="4"/>
  <c r="E258" i="4"/>
  <c r="E261" i="4"/>
  <c r="D234" i="4"/>
  <c r="D235" i="4" s="1"/>
  <c r="D217" i="4"/>
  <c r="D216" i="4"/>
  <c r="D219" i="4"/>
  <c r="F205" i="4"/>
  <c r="F202" i="4"/>
  <c r="F201" i="4"/>
  <c r="F207" i="4"/>
  <c r="F204" i="4"/>
  <c r="F206" i="4"/>
  <c r="E181" i="4"/>
  <c r="E183" i="4" s="1"/>
  <c r="D45" i="4"/>
  <c r="D70" i="4"/>
  <c r="D71" i="4"/>
  <c r="D46" i="4"/>
  <c r="E138" i="4"/>
  <c r="E136" i="4"/>
  <c r="E137" i="4"/>
  <c r="E134" i="4"/>
  <c r="E139" i="4"/>
  <c r="D97" i="4"/>
  <c r="D96" i="4"/>
  <c r="D98" i="4"/>
  <c r="D100" i="4"/>
  <c r="D73" i="4"/>
  <c r="D47" i="4"/>
  <c r="E262" i="4" l="1"/>
  <c r="D220" i="4"/>
  <c r="F208" i="4"/>
</calcChain>
</file>

<file path=xl/sharedStrings.xml><?xml version="1.0" encoding="utf-8"?>
<sst xmlns="http://schemas.openxmlformats.org/spreadsheetml/2006/main" count="1047" uniqueCount="404">
  <si>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</si>
  <si>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</si>
  <si>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</si>
  <si>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</si>
  <si>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</si>
  <si>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</si>
  <si>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</si>
  <si>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</si>
  <si>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</si>
  <si>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</si>
  <si>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</si>
  <si>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</si>
  <si>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</si>
  <si>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</si>
  <si>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</si>
  <si>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</si>
  <si>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</si>
  <si>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</si>
  <si>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</si>
  <si>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</si>
  <si>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</si>
  <si>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</si>
  <si>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</si>
  <si>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</si>
  <si>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</si>
  <si>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</si>
  <si>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</si>
  <si>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</si>
  <si>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</si>
  <si>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</si>
  <si>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</si>
  <si>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</si>
  <si>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</si>
  <si>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</si>
  <si>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</si>
  <si>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</si>
  <si>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</si>
  <si>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</si>
  <si>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</si>
  <si>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</si>
  <si>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</si>
  <si>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</si>
  <si>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</si>
  <si>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</si>
  <si>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</si>
  <si>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</si>
  <si>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</si>
  <si>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</si>
  <si>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</si>
  <si>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</si>
  <si>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</si>
  <si>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</si>
  <si>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</si>
  <si>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</si>
  <si>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</si>
  <si>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</si>
  <si>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</si>
  <si>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</si>
  <si>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</si>
  <si>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</si>
  <si>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</si>
  <si>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</si>
  <si>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</si>
  <si>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</si>
  <si>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</si>
  <si>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</si>
  <si>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</si>
  <si>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</si>
  <si>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</si>
  <si>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</si>
  <si>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</si>
  <si>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</si>
  <si>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</si>
  <si>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</si>
  <si>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</si>
  <si>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</si>
  <si>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</si>
  <si>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</si>
  <si>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</si>
  <si>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</si>
  <si>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</si>
  <si>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</si>
  <si>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</si>
  <si>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</si>
  <si>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</si>
  <si>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</si>
  <si>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</si>
  <si>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</si>
  <si>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</si>
  <si>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</si>
  <si>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</si>
  <si>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</si>
  <si>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</si>
  <si>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</si>
  <si>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</si>
  <si>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</si>
  <si>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</si>
  <si>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</si>
  <si>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</si>
  <si>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</si>
  <si>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</si>
  <si>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</si>
  <si>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</si>
  <si>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</si>
  <si>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</si>
  <si>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</si>
  <si>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</si>
  <si>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</si>
  <si>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</si>
  <si>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</si>
  <si>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</si>
  <si>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</si>
  <si>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</si>
  <si>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</si>
  <si>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</si>
  <si>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</si>
  <si>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</si>
  <si>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</si>
  <si>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</si>
  <si>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</si>
  <si>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</si>
  <si>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</si>
  <si>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</si>
  <si>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</si>
  <si>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</si>
  <si>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</si>
  <si>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</si>
  <si>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</si>
  <si>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</si>
  <si>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</si>
  <si>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</si>
  <si>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</si>
  <si>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</si>
  <si>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</si>
  <si>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</si>
  <si>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</si>
  <si>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</si>
  <si>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</si>
  <si>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</si>
  <si>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</si>
  <si>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</si>
  <si>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</si>
  <si>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</si>
  <si>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</si>
  <si>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</si>
  <si>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 xml:space="preserve">Empleado del gobierno	  </t>
  </si>
  <si>
    <t>Risaralda</t>
  </si>
  <si>
    <t>colombia</t>
  </si>
  <si>
    <t>Contrato a término indefinido</t>
  </si>
  <si>
    <t>entre 2 SMLV y menos de 3 SMLV</t>
  </si>
  <si>
    <t>Pereira</t>
  </si>
  <si>
    <t>Colombia</t>
  </si>
  <si>
    <t>SIN RESPUESTA</t>
  </si>
  <si>
    <t>Universidad Tecnológica de Pereira</t>
  </si>
  <si>
    <t>Contrato a término fijo</t>
  </si>
  <si>
    <t>COLOMBIA</t>
  </si>
  <si>
    <t xml:space="preserve">Empleado de empresa particular  </t>
  </si>
  <si>
    <t>más de 6 SMLV</t>
  </si>
  <si>
    <t>entre 5 SMLV y menos de 6 SMLV</t>
  </si>
  <si>
    <t>RISARALDA</t>
  </si>
  <si>
    <t>PEREIRA</t>
  </si>
  <si>
    <t>entre 3 SMLV y menos de 4 SMLV</t>
  </si>
  <si>
    <t xml:space="preserve">Privada 	</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</si>
  <si>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</si>
  <si>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</si>
  <si>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</si>
  <si>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</si>
  <si>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</si>
  <si>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</si>
  <si>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</si>
  <si>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</si>
  <si>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</si>
  <si>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</si>
  <si>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</si>
  <si>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</si>
  <si>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</si>
  <si>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</si>
  <si>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 xml:space="preserve">Si tiene sugerencias para mejorar la calidad de la formación 
académica, por favor menciónelas </t>
  </si>
  <si>
    <t xml:space="preserve">¿Qué competencias adicionales considera que requiere un 
egresado de la UTP ? </t>
  </si>
  <si>
    <t>Nombre de la organización:</t>
  </si>
  <si>
    <t>Empleado</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</si>
  <si>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</si>
  <si>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</si>
  <si>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</si>
  <si>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</si>
  <si>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</si>
  <si>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</si>
  <si>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</si>
  <si>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</si>
  <si>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</si>
  <si>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</si>
  <si>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ninguna</t>
  </si>
  <si>
    <t>Sin respuesta</t>
  </si>
  <si>
    <t xml:space="preserve">Trabajador  independiente    (Sector público o privado)  </t>
  </si>
  <si>
    <t>Ocupaciones de Dirección y Gerencia</t>
  </si>
  <si>
    <t>Armenia</t>
  </si>
  <si>
    <t>entre 1 SMLV y menos de 2 SMLV</t>
  </si>
  <si>
    <t>Caldas</t>
  </si>
  <si>
    <t>Manizales</t>
  </si>
  <si>
    <t>entre 4 SMLV y menos de 5 SMLV</t>
  </si>
  <si>
    <t>Otro tipo de contrato</t>
  </si>
  <si>
    <t>Quindío</t>
  </si>
  <si>
    <t>Ocupaciones en Ciencias Sociales, Educación, Servicios Gubernamentales y Religión</t>
  </si>
  <si>
    <t>Agricultura, ganadería, Caza y Silvicultura</t>
  </si>
  <si>
    <t>risaralda</t>
  </si>
  <si>
    <t>Ocupaciones en Ciencias Naturales, Aplicadas y relacionadas</t>
  </si>
  <si>
    <t>coordinador</t>
  </si>
  <si>
    <t>pereira</t>
  </si>
  <si>
    <t>Docente</t>
  </si>
  <si>
    <t>Valle</t>
  </si>
  <si>
    <t>Ninguna</t>
  </si>
  <si>
    <t>NO</t>
  </si>
  <si>
    <t>5</t>
  </si>
  <si>
    <t>Área educativa</t>
  </si>
  <si>
    <t>Coordinador</t>
  </si>
  <si>
    <t xml:space="preserve">Risaralda </t>
  </si>
  <si>
    <t>Rector</t>
  </si>
  <si>
    <t xml:space="preserve">Coordinador </t>
  </si>
  <si>
    <t>Rectora</t>
  </si>
  <si>
    <t>Director de departamento</t>
  </si>
  <si>
    <t>DOCENTE</t>
  </si>
  <si>
    <t>Valle del Cauca</t>
  </si>
  <si>
    <t>Jefe de Departamento</t>
  </si>
  <si>
    <t>docente</t>
  </si>
  <si>
    <t>Universidad de Caldas</t>
  </si>
  <si>
    <t xml:space="preserve">Docente </t>
  </si>
  <si>
    <t>Docencia</t>
  </si>
  <si>
    <t>Universidad Tecnologica de Pereira</t>
  </si>
  <si>
    <t xml:space="preserve">Contrato de prestación de servicios	</t>
  </si>
  <si>
    <t>rector</t>
  </si>
  <si>
    <t>dosquebradas</t>
  </si>
  <si>
    <t>Ingenieria</t>
  </si>
  <si>
    <t>Cali</t>
  </si>
  <si>
    <t>Director de Programa</t>
  </si>
  <si>
    <t>Director de Departamento</t>
  </si>
  <si>
    <t>COORDINADOR ACADÉMICO</t>
  </si>
  <si>
    <t>universidad tecnológica de pereira</t>
  </si>
  <si>
    <t>Jefe Departamento</t>
  </si>
  <si>
    <t>Profesor Asistente</t>
  </si>
  <si>
    <t>UTP</t>
  </si>
  <si>
    <t>Director</t>
  </si>
  <si>
    <t>Docente catedrática</t>
  </si>
  <si>
    <t>Maestría en Instrumentación Física</t>
  </si>
  <si>
    <t>Total graduados: 110</t>
  </si>
  <si>
    <t>Total egresados encuestados: 37</t>
  </si>
  <si>
    <t>UNIVERSIDAD TECNOLOGICA DE PEREIRA</t>
  </si>
  <si>
    <t>Programa Ingeniería de Sistemas</t>
  </si>
  <si>
    <t>Coordinador de Programa</t>
  </si>
  <si>
    <t>Decano</t>
  </si>
  <si>
    <t xml:space="preserve">Empresario/Empleador   </t>
  </si>
  <si>
    <t>INSTITUTO TÉCNICO SUPERIOR DE PEREIRA Y LA UTP</t>
  </si>
  <si>
    <t>CIENCIAS NATURALES: FÍSICA</t>
  </si>
  <si>
    <t>Secretaria de educación municipal</t>
  </si>
  <si>
    <t>I. E. jesús Maria Ormaza</t>
  </si>
  <si>
    <t>colegio popular diocesano</t>
  </si>
  <si>
    <t>matematica</t>
  </si>
  <si>
    <t>ABB</t>
  </si>
  <si>
    <t>Ocupaciones de Procesamiento, Fabricación y Ensamble</t>
  </si>
  <si>
    <t>Industrias Manufactureras</t>
  </si>
  <si>
    <t>Ingeniero de Diseño</t>
  </si>
  <si>
    <t>Gerente de Ingenieria</t>
  </si>
  <si>
    <t>DEPARTAMENTO DE FÍSICA</t>
  </si>
  <si>
    <t>DOCENTE TRANSITORIO MEDIO TIEMPO</t>
  </si>
  <si>
    <t>DIRECTOR DE DEPARTAMENTO</t>
  </si>
  <si>
    <t xml:space="preserve">Universidad Tecnológica de Pereira </t>
  </si>
  <si>
    <t>Ingenierias</t>
  </si>
  <si>
    <t>Docente Medio Tiempo</t>
  </si>
  <si>
    <t>Ciencias Basicas</t>
  </si>
  <si>
    <t>Docente catedratico</t>
  </si>
  <si>
    <t>Director de fisica</t>
  </si>
  <si>
    <t>Fiscaliía General de la Nación</t>
  </si>
  <si>
    <t>Administración Pública y Defensa; Seguridad Social de Afiliación Obligatoria</t>
  </si>
  <si>
    <t>Criminalística, laboratorios.</t>
  </si>
  <si>
    <t>Experto técnico en balística.</t>
  </si>
  <si>
    <t>Jefe de Criminalística.</t>
  </si>
  <si>
    <t>Pereira.</t>
  </si>
  <si>
    <t>Colombia.</t>
  </si>
  <si>
    <t>Institución Educativa Lestonnac</t>
  </si>
  <si>
    <t>docencia</t>
  </si>
  <si>
    <t>profesor</t>
  </si>
  <si>
    <t>Departamento de física</t>
  </si>
  <si>
    <t>Director del departamento de física</t>
  </si>
  <si>
    <t>Universidad tecnologica de Pereira</t>
  </si>
  <si>
    <t>Universidad Nacional de Colombia</t>
  </si>
  <si>
    <t>Departamento de Ingeniería de Sistemas e Industrial</t>
  </si>
  <si>
    <t>Bogotá DC</t>
  </si>
  <si>
    <t>Bogotá</t>
  </si>
  <si>
    <t>Física</t>
  </si>
  <si>
    <t>Departamento de Física</t>
  </si>
  <si>
    <t>Docente ocasional</t>
  </si>
  <si>
    <t>Director del departamento_-Posidia Pineda</t>
  </si>
  <si>
    <t>Maniales</t>
  </si>
  <si>
    <t>Universidad Cooperativa de Colombia</t>
  </si>
  <si>
    <t>IMCOLMEDICA S.A.</t>
  </si>
  <si>
    <t>Ocupaciones en  Salud</t>
  </si>
  <si>
    <t>DISEÑO Y DESARROLLO</t>
  </si>
  <si>
    <t>INGENIERO DE DESARROLLO</t>
  </si>
  <si>
    <t>GERENTE</t>
  </si>
  <si>
    <t>CUNDINAMARCA</t>
  </si>
  <si>
    <t>BOGOTÁ</t>
  </si>
  <si>
    <t>Morelco S.A.S.</t>
  </si>
  <si>
    <t>Transporte, Almacenamiento y Comunicaciones</t>
  </si>
  <si>
    <t>Mantenimiento</t>
  </si>
  <si>
    <t>Instrumentista D9</t>
  </si>
  <si>
    <t xml:space="preserve">Tecnico de Controles </t>
  </si>
  <si>
    <t>Institución educativa la inmaculada</t>
  </si>
  <si>
    <t>Versalles valle</t>
  </si>
  <si>
    <t>facultad de Ciencias Basicas</t>
  </si>
  <si>
    <t>Director de Programa de Física</t>
  </si>
  <si>
    <t>departamento de fisica</t>
  </si>
  <si>
    <t>director fisica</t>
  </si>
  <si>
    <t>Secretaria de Educación Municipal Pereira</t>
  </si>
  <si>
    <t>Tecnología e Informàtica</t>
  </si>
  <si>
    <t>Programa de de Ingeniería Mecatronica</t>
  </si>
  <si>
    <t>Director de programa</t>
  </si>
  <si>
    <t>ciencias basicas</t>
  </si>
  <si>
    <t>pereia</t>
  </si>
  <si>
    <t>Institución Educativa Miracampos</t>
  </si>
  <si>
    <t>Quinchía</t>
  </si>
  <si>
    <t>comfamiliar risaralda</t>
  </si>
  <si>
    <t>mantenimiento</t>
  </si>
  <si>
    <t>analista</t>
  </si>
  <si>
    <t>Dr salgado</t>
  </si>
  <si>
    <t>risarlda</t>
  </si>
  <si>
    <t>No tengo</t>
  </si>
  <si>
    <t>Mejorar las competencias en el idioma inglés.</t>
  </si>
  <si>
    <t>El nivel académico del programa que actualmente oferta la UTP, ha desmejorado con gran notoriedad, porque los docentes que contratan para dictar los temas de las diferentes asignaturas: pensum , NO TIENEN LAS COMPETENCIAS, CONOCIMIENTOS Y EXPERIENCIA NECESARIAS, para ser impartidas a sus futuros egresados.</t>
  </si>
  <si>
    <t>Mayor Actividad de Bienestar Universitario</t>
  </si>
  <si>
    <t>Se debería enfocar más el programa en las ciencias básicas, específicamente en física, es decir una maestría en física únicamente, la maestría en instrumentación esta supeditada  a los cambios tecnológicos, software y demás, esto debería ser solo una parte o un semillero de investigación y fortalecer la parte de formación teórica.</t>
  </si>
  <si>
    <t>Tener mas lineas de investigacion</t>
  </si>
  <si>
    <t>Mejoras en el material de laboratorio</t>
  </si>
  <si>
    <t>CONSIDERO OPORTUNO EL NOMBRAMIENTO DE PROFESORES DE PLANTA PARA LA MAESTRIA</t>
  </si>
  <si>
    <t>Creacion de mas grupos de investigacion para las diversas areas del conocimiento que imparten</t>
  </si>
  <si>
    <t>no hay sugerencias ya estan plasmadas sobre el plan de mejoramiento del programa</t>
  </si>
  <si>
    <t>Mantener actualizando el curriculum basado en los avances tecnologicos</t>
  </si>
  <si>
    <t>Mejoramiento y/o modernización  de los laboratorios.</t>
  </si>
  <si>
    <t>más prácticas de campo</t>
  </si>
  <si>
    <t>Nuevos docentes y laboratorios</t>
  </si>
  <si>
    <t>Hacer esfuerzos entorno a las investigaciones que se desarrollan.</t>
  </si>
  <si>
    <t xml:space="preserve">Considero que es una maestría que realiza seguimiento juicioso de sus estudiantes y es flexible de acuerdo a la situación de los mismos. </t>
  </si>
  <si>
    <t>La Maestría es un programa íntegro</t>
  </si>
  <si>
    <t>mejorar equipos para fisica de sonido y tratamiento de señales de audio</t>
  </si>
  <si>
    <t>Los numeros que figuran de cuentas de banco de la UTP en el recibo de pago no sirven y no informan, esto es mortal para quien vive en otra ciudad y tiene que hacer una transferencia electrónica</t>
  </si>
  <si>
    <t>Aumentar las opciones de electivas</t>
  </si>
  <si>
    <t xml:space="preserve">_ Profesores mas especializados - </t>
  </si>
  <si>
    <t xml:space="preserve">El programa de formacion deberia permitir al estudiante tomar tres electivas </t>
  </si>
  <si>
    <t>Que sea más afín a necesidades reales del entorno, que tenga un mayor componente de investigación y que tenga la posibilidad de empalmar con otros estudios o programas de investigación-</t>
  </si>
  <si>
    <t>en la maestria en instrumentacion fisica me parece de gran importancia ir adquiriendo al mismo tiempo un estudio con la biologia ya que son muchos los equipos y proyectos biomedicos que se pueden llevar acabo en el aporte de las ciencias de la salud.</t>
  </si>
  <si>
    <t>Darle continuidad a los procesos de seguimiento a los egresados</t>
  </si>
  <si>
    <t>mejorar los tiempos</t>
  </si>
  <si>
    <t xml:space="preserve">Maestría en Instrumentación Física
</t>
  </si>
  <si>
    <t>Total graduados: 121</t>
  </si>
  <si>
    <t>Total egresados encuestados 2018: 37</t>
  </si>
  <si>
    <t>Total egresados encuestados 2020: 32</t>
  </si>
  <si>
    <t>Nivel de encuestas diligenciadas: 26,4%</t>
  </si>
  <si>
    <t>UCRET S. A. S</t>
  </si>
  <si>
    <t xml:space="preserve">David Ricardo Novoa Santa </t>
  </si>
  <si>
    <t xml:space="preserve">Carrera 16 #30C-48 </t>
  </si>
  <si>
    <t>3445522</t>
  </si>
  <si>
    <t xml:space="preserve">Ucretcolombia@ucret.com.co </t>
  </si>
  <si>
    <t>Institucion universitaria EAM</t>
  </si>
  <si>
    <t>Erika Johana Caicedo Arias</t>
  </si>
  <si>
    <t>Avenida Bolivar # 3-11</t>
  </si>
  <si>
    <t>3147379679</t>
  </si>
  <si>
    <t>erikacaicedo@eam.edu.co</t>
  </si>
  <si>
    <t>FISCALIA GENERAL DE LA NACIÓN</t>
  </si>
  <si>
    <t>FISCALIA GENERAL DE LA NACIÓN.</t>
  </si>
  <si>
    <t>PALACIO DE JUSTICIA PEREIRA, CRRA 7a CALLE 42 ESQ.</t>
  </si>
  <si>
    <t>3515117</t>
  </si>
  <si>
    <t>fiscalia@gov.co</t>
  </si>
  <si>
    <t xml:space="preserve">Servicios </t>
  </si>
  <si>
    <t>Privada</t>
  </si>
  <si>
    <t>Otro. Cuál?</t>
  </si>
  <si>
    <t xml:space="preserve">Por qué los profesionales adquieren los conocimientos 
necesarios para cumplir con las necesidades de las empresas </t>
  </si>
  <si>
    <t>El desarrollo de habilidades y competencias de los graduados 
de la UTP nos ha permitido permear los planes de estudios de los programas académicos de la EAM</t>
  </si>
  <si>
    <t>SON PROFESIONALES FORMADOS EN LAS DIFERENTES RAMAS DEL 
CONOCIMIENTO QUE REQUIERE LA FISCLIA GENERAL DE LA NACIÓN EN SU NIVEL TÉCNICO</t>
  </si>
  <si>
    <t>Totalmente correspondiente al perfil</t>
  </si>
  <si>
    <t>LA FGN LOS ESPECIALIZA EN EL ÁREA FORENSE</t>
  </si>
  <si>
    <t>Los egresados de la UTP han mostrado con creces 
que con la formación de los diferentes programas pueden salir a la vida laboral a cumplir con los requerimientos del mercado de acuerdo a los conocimientos adquiridos en la institución</t>
  </si>
  <si>
    <t xml:space="preserve">Sería bueno que en los programas se genere mayor formación 
para la creación de empresas </t>
  </si>
  <si>
    <t>SE DEBERÍAN HACER DIPLOMADOS O ESPECIALIZACIONES EN LA CAMPO DE LA  MEDICINA FORENSE, QUÍMICA Y FÍSICA FORENSE.</t>
  </si>
  <si>
    <t xml:space="preserve">No responde </t>
  </si>
  <si>
    <t>Interdisciplinariedad</t>
  </si>
  <si>
    <t>LAS ESPECIALES O RELACIONADAS CON LA PARTE FORENSE.</t>
  </si>
  <si>
    <t>Los estudiantes que toman materias de maestría para graduarse de su pregrado aveces no tienes el comportamiento adecuado en clase.</t>
  </si>
  <si>
    <t>La internacionalización.</t>
  </si>
  <si>
    <t>Todo muy bien</t>
  </si>
  <si>
    <t>Excelente programa de posgrado. No tengo ninguna sugerencia.</t>
  </si>
  <si>
    <t>Materias que fortalezcan la parte educativa</t>
  </si>
  <si>
    <t>Virtualizar varias clases.</t>
  </si>
  <si>
    <t>Un mejoramiento seria acorde en las asignaturas llamadas electivas si fueran más aplicadas en la instrumentación biológica y puedan ser prácticas</t>
  </si>
  <si>
    <t>Adelantar procesos de renovación curricular permanente, de tal forma que las asignaturas y sus contenidos se 
ajusten a las necesidades del medio.</t>
  </si>
  <si>
    <t>UNIVERSIDAD Tecnológica de pereira</t>
  </si>
  <si>
    <t>UNIVERSIDAD TECNOLÓGICA DE PEREIRA</t>
  </si>
  <si>
    <t>Universidad Catolica de Pereira Universidad Tecnologica de Pereira.</t>
  </si>
  <si>
    <t xml:space="preserve">Jefe departamento de física </t>
  </si>
  <si>
    <t>Docente, Jefe Departamento de Física</t>
  </si>
  <si>
    <t>Decano Facultad de Ciencias Básicas</t>
  </si>
  <si>
    <t>Director Programa IF</t>
  </si>
  <si>
    <t>Docente transitorio</t>
  </si>
  <si>
    <t>Profesor Asociado - Coordinador académico Maestría en Ingeniería de Sistemas y Computación</t>
  </si>
  <si>
    <t>Jefe de departamento de física</t>
  </si>
  <si>
    <t>DOCENTE TRANSITORIO TIEMPO COMPLETO</t>
  </si>
  <si>
    <t>DIRECTOR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</si>
</sst>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 #,##0;[Red]\-&quot;$&quot;\ #,##0"/>
  </numFmts>
  <fonts count="28">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25">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2" fillId="2" borderId="0" xfId="0" applyFont="1" applyFill="1" applyBorder="1" applyAlignment="1">
      <alignment horizontal="center" vertical="top" wrapText="1"/>
    </xf>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2" borderId="9" xfId="0" applyFill="1" applyBorder="1"/>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0" fillId="2" borderId="0" xfId="0" applyFont="1" applyFill="1" applyAlignment="1">
      <alignment vertical="center"/>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3" fillId="2" borderId="0" xfId="0" applyFont="1" applyFill="1" applyAlignment="1">
      <alignment horizontal="left" vertical="center"/>
    </xf>
    <xf numFmtId="0" fontId="22" fillId="2" borderId="1" xfId="0" applyFont="1" applyFill="1" applyBorder="1" applyAlignment="1">
      <alignment horizontal="center" vertic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3" fontId="15" fillId="2" borderId="0" xfId="0" applyNumberFormat="1" applyFont="1" applyFill="1" applyAlignment="1">
      <alignment horizontal="center"/>
    </xf>
    <xf numFmtId="0" fontId="12" fillId="2" borderId="0" xfId="0" applyFont="1" applyFill="1" applyAlignment="1">
      <alignment horizontal="center" vertical="top"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0" fillId="2" borderId="0" xfId="0" applyFill="1" applyAlignment="1">
      <alignment horizontal="center" wrapText="1"/>
    </xf>
    <xf numFmtId="0" fontId="2"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0" fillId="2" borderId="0" xfId="0" applyFill="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0" fillId="0" borderId="1" xfId="0" applyBorder="1"/>
    <xf numFmtId="0" fontId="20" fillId="3" borderId="11" xfId="0" applyFont="1" applyFill="1" applyBorder="1" applyAlignment="1">
      <alignment horizontal="center" vertical="center"/>
    </xf>
    <xf numFmtId="10" fontId="27" fillId="0" borderId="10" xfId="0" applyNumberFormat="1" applyFont="1" applyBorder="1" applyAlignment="1">
      <alignment horizontal="center" vertical="center"/>
    </xf>
    <xf numFmtId="6" fontId="27" fillId="0" borderId="10" xfId="0" applyNumberFormat="1" applyFont="1" applyBorder="1" applyAlignment="1">
      <alignment horizontal="center" vertical="center"/>
    </xf>
    <xf numFmtId="0" fontId="2" fillId="2" borderId="11" xfId="0" applyFont="1" applyFill="1" applyBorder="1"/>
    <xf numFmtId="0" fontId="0" fillId="4" borderId="10" xfId="0" applyFill="1" applyBorder="1"/>
    <xf numFmtId="0" fontId="0" fillId="0" borderId="10" xfId="0" applyBorder="1"/>
    <xf numFmtId="0" fontId="2" fillId="2" borderId="11" xfId="0" applyFont="1" applyFill="1" applyBorder="1" applyAlignment="1">
      <alignment vertical="center" wrapText="1"/>
    </xf>
    <xf numFmtId="0" fontId="2" fillId="2" borderId="11" xfId="0" applyFont="1" applyFill="1" applyBorder="1" applyAlignment="1">
      <alignment wrapText="1"/>
    </xf>
    <xf numFmtId="0" fontId="2" fillId="2" borderId="11" xfId="0" applyFont="1" applyFill="1" applyBorder="1" applyAlignment="1">
      <alignment horizontal="center" vertical="center"/>
    </xf>
    <xf numFmtId="0" fontId="0" fillId="4" borderId="10" xfId="0" applyFill="1" applyBorder="1" applyAlignment="1">
      <alignment wrapText="1"/>
    </xf>
    <xf numFmtId="0" fontId="0" fillId="0" borderId="10" xfId="0" applyBorder="1" applyAlignment="1">
      <alignment wrapText="1"/>
    </xf>
    <xf numFmtId="0" fontId="13" fillId="2" borderId="11" xfId="0" applyFont="1" applyFill="1" applyBorder="1" applyAlignment="1">
      <alignment horizontal="center" vertical="center"/>
    </xf>
    <xf numFmtId="0" fontId="13" fillId="2" borderId="11" xfId="0" applyFont="1" applyFill="1" applyBorder="1" applyAlignment="1">
      <alignment horizontal="center" vertical="center" wrapText="1"/>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0" borderId="1" xfId="0" applyBorder="1" applyAlignment="1">
      <alignment wrapText="1"/>
    </xf>
    <xf numFmtId="0" fontId="0" fillId="0" borderId="1" xfId="0" applyBorder="1"/>
    <xf numFmtId="0" fontId="0" fillId="4" borderId="1" xfId="0" applyFill="1" applyBorder="1" applyAlignment="1">
      <alignment wrapText="1"/>
    </xf>
    <xf numFmtId="0" fontId="0" fillId="4" borderId="1" xfId="0" applyFill="1" applyBorder="1"/>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0" fillId="2" borderId="0" xfId="0" applyFill="1" applyBorder="1" applyAlignment="1">
      <alignment horizontal="center"/>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[1]Egresados!$F$60:$F$62</c:f>
              <c:strCache>
                <c:ptCount val="3"/>
                <c:pt idx="0">
                  <c:v>Casado(a)/unión libre</c:v>
                </c:pt>
                <c:pt idx="1">
                  <c:v>Soltero</c:v>
                </c:pt>
                <c:pt idx="2">
                  <c:v>Otro</c:v>
                </c:pt>
              </c:strCache>
            </c:strRef>
          </c:cat>
          <c:val>
            <c:numRef>
              <c:f>[1]Egresados!$G$60:$G$62</c:f>
              <c:numCache>
                <c:formatCode>General</c:formatCode>
                <c:ptCount val="3"/>
                <c:pt idx="0">
                  <c:v>0.6216216216216216</c:v>
                </c:pt>
                <c:pt idx="1">
                  <c:v>0.35135135135135137</c:v>
                </c:pt>
                <c:pt idx="2">
                  <c:v>2.7027027027027029E-2</c:v>
                </c:pt>
              </c:numCache>
            </c:numRef>
          </c:val>
          <c:extLst>
            <c:ext xmlns:c16="http://schemas.microsoft.com/office/drawing/2014/chart" uri="{C3380CC4-5D6E-409C-BE32-E72D297353CC}">
              <c16:uniqueId val="{00000000-C2D3-4CCA-A2BF-2135C2EF3576}"/>
            </c:ext>
          </c:extLst>
        </c:ser>
        <c:dLbls>
          <c:dLblPos val="bestFit"/>
          <c:showLegendKey val="0"/>
          <c:showVal val="1"/>
          <c:showCatName val="0"/>
          <c:showSerName val="0"/>
          <c:showPercent val="0"/>
          <c:showBubbleSize val="0"/>
          <c:showLeaderLines val="1"/>
        </c:dLbls>
      </c:pie3DChart>
      <c:spPr>
        <a:noFill/>
        <a:ln w="25400">
          <a:noFill/>
        </a:ln>
      </c:spPr>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[1]Egresados!$B$339:$B$340</c:f>
              <c:strCache>
                <c:ptCount val="2"/>
                <c:pt idx="0">
                  <c:v>Si</c:v>
                </c:pt>
                <c:pt idx="1">
                  <c:v>No</c:v>
                </c:pt>
              </c:strCache>
            </c:strRef>
          </c:cat>
          <c:val>
            <c:numRef>
              <c:f>[1]Egresados!$C$339:$C$340</c:f>
              <c:numCache>
                <c:formatCode>General</c:formatCode>
                <c:ptCount val="2"/>
                <c:pt idx="0">
                  <c:v>0.72972972972972971</c:v>
                </c:pt>
                <c:pt idx="1">
                  <c:v>0.1891891891891892</c:v>
                </c:pt>
              </c:numCache>
            </c:numRef>
          </c:val>
          <c:extLst>
            <c:ext xmlns:c16="http://schemas.microsoft.com/office/drawing/2014/chart" uri="{C3380CC4-5D6E-409C-BE32-E72D297353CC}">
              <c16:uniqueId val="{00000000-B870-4A94-8533-08FDC17192F3}"/>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General"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2020'!$B$45:$B$46</c:f>
              <c:strCache>
                <c:ptCount val="2"/>
                <c:pt idx="0">
                  <c:v>Masculino</c:v>
                </c:pt>
                <c:pt idx="1">
                  <c:v>Femenino</c:v>
                </c:pt>
              </c:strCache>
            </c:strRef>
          </c:cat>
          <c:val>
            <c:numRef>
              <c:f>'Egresados 2020'!$D$45:$D$46</c:f>
              <c:numCache>
                <c:formatCode>0%</c:formatCode>
                <c:ptCount val="2"/>
                <c:pt idx="0">
                  <c:v>0.8125</c:v>
                </c:pt>
                <c:pt idx="1">
                  <c:v>0.1875</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2020'!$B$70:$B$72</c:f>
              <c:strCache>
                <c:ptCount val="3"/>
                <c:pt idx="0">
                  <c:v>Casado(a)/unión libre</c:v>
                </c:pt>
                <c:pt idx="1">
                  <c:v>Soltero</c:v>
                </c:pt>
                <c:pt idx="2">
                  <c:v>otro</c:v>
                </c:pt>
              </c:strCache>
            </c:strRef>
          </c:cat>
          <c:val>
            <c:numRef>
              <c:f>'Egresados 2020'!$D$70:$D$72</c:f>
              <c:numCache>
                <c:formatCode>0%</c:formatCode>
                <c:ptCount val="3"/>
                <c:pt idx="0">
                  <c:v>0.59375</c:v>
                </c:pt>
                <c:pt idx="1">
                  <c:v>0.40625</c:v>
                </c:pt>
                <c:pt idx="2">
                  <c:v>0</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2020'!$B$96:$B$99</c:f>
              <c:strCache>
                <c:ptCount val="4"/>
                <c:pt idx="0">
                  <c:v>0</c:v>
                </c:pt>
                <c:pt idx="1">
                  <c:v>1</c:v>
                </c:pt>
                <c:pt idx="2">
                  <c:v>2</c:v>
                </c:pt>
                <c:pt idx="3">
                  <c:v>Más de 2</c:v>
                </c:pt>
              </c:strCache>
            </c:strRef>
          </c:cat>
          <c:val>
            <c:numRef>
              <c:f>'Egresados 2020'!$D$96:$D$99</c:f>
              <c:numCache>
                <c:formatCode>0%</c:formatCode>
                <c:ptCount val="4"/>
                <c:pt idx="0">
                  <c:v>0.46875</c:v>
                </c:pt>
                <c:pt idx="1">
                  <c:v>0.28125</c:v>
                </c:pt>
                <c:pt idx="2">
                  <c:v>0.21875</c:v>
                </c:pt>
                <c:pt idx="3">
                  <c:v>3.125E-2</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2020'!$B$134</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0.90625</c:v>
                </c:pt>
              </c:numCache>
            </c:numRef>
          </c:val>
          <c:extLst>
            <c:ext xmlns:c16="http://schemas.microsoft.com/office/drawing/2014/chart" uri="{C3380CC4-5D6E-409C-BE32-E72D297353CC}">
              <c16:uniqueId val="{00000000-413C-46F5-A168-0D94D6023DE8}"/>
            </c:ext>
          </c:extLst>
        </c:ser>
        <c:ser>
          <c:idx val="1"/>
          <c:order val="1"/>
          <c:tx>
            <c:strRef>
              <c:f>'Egresados 2020'!$B$135</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2020'!$C$135:$F$135</c:f>
              <c:numCache>
                <c:formatCode>General</c:formatCode>
                <c:ptCount val="4"/>
                <c:pt idx="2" formatCode="0%">
                  <c:v>3.125E-2</c:v>
                </c:pt>
              </c:numCache>
            </c:numRef>
          </c:val>
          <c:extLst>
            <c:ext xmlns:c16="http://schemas.microsoft.com/office/drawing/2014/chart" uri="{C3380CC4-5D6E-409C-BE32-E72D297353CC}">
              <c16:uniqueId val="{00000001-413C-46F5-A168-0D94D6023DE8}"/>
            </c:ext>
          </c:extLst>
        </c:ser>
        <c:ser>
          <c:idx val="2"/>
          <c:order val="2"/>
          <c:tx>
            <c:strRef>
              <c:f>'Egresados 2020'!$B$136</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2020'!$C$136:$F$136</c:f>
              <c:numCache>
                <c:formatCode>General</c:formatCode>
                <c:ptCount val="4"/>
                <c:pt idx="2" formatCode="0%">
                  <c:v>6.25E-2</c:v>
                </c:pt>
              </c:numCache>
            </c:numRef>
          </c:val>
          <c:extLst>
            <c:ext xmlns:c16="http://schemas.microsoft.com/office/drawing/2014/chart" uri="{C3380CC4-5D6E-409C-BE32-E72D297353CC}">
              <c16:uniqueId val="{00000002-413C-46F5-A168-0D94D6023DE8}"/>
            </c:ext>
          </c:extLst>
        </c:ser>
        <c:ser>
          <c:idx val="3"/>
          <c:order val="3"/>
          <c:tx>
            <c:strRef>
              <c:f>'Egresados 2020'!$B$137</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2020'!$C$137:$F$137</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2020'!$B$138</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2020'!$C$138:$F$138</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2020'!$B$139</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2020'!$C$139:$F$139</c:f>
              <c:numCache>
                <c:formatCode>General</c:formatCode>
                <c:ptCount val="4"/>
                <c:pt idx="2" formatCode="0%">
                  <c:v>0</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15:layout/>
              </c:ext>
            </c:extLst>
          </c:dLbls>
          <c:cat>
            <c:strRef>
              <c:f>'Egresados 2020'!$B$181:$B$182</c:f>
              <c:strCache>
                <c:ptCount val="2"/>
                <c:pt idx="0">
                  <c:v>Si</c:v>
                </c:pt>
                <c:pt idx="1">
                  <c:v>No</c:v>
                </c:pt>
              </c:strCache>
            </c:strRef>
          </c:cat>
          <c:val>
            <c:numRef>
              <c:f>'Egresados 2020'!$E$181:$E$182</c:f>
              <c:numCache>
                <c:formatCode>0%</c:formatCode>
                <c:ptCount val="2"/>
                <c:pt idx="0">
                  <c:v>0.5</c:v>
                </c:pt>
                <c:pt idx="1">
                  <c:v>0.5</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2020'!$B$181:$B$182</c15:sqref>
                        </c15:formulaRef>
                      </c:ext>
                    </c:extLst>
                    <c:strCache>
                      <c:ptCount val="2"/>
                      <c:pt idx="0">
                        <c:v>Si</c:v>
                      </c:pt>
                      <c:pt idx="1">
                        <c:v>No</c:v>
                      </c:pt>
                    </c:strCache>
                  </c:strRef>
                </c:cat>
                <c:val>
                  <c:numRef>
                    <c:extLst>
                      <c:ext uri="{02D57815-91ED-43cb-92C2-25804820EDAC}">
                        <c15:formulaRef>
                          <c15:sqref>'Egresados 2020'!$C$181:$C$182</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'Egresados 2020'!$B$201:$B$207</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2020'!$F$201:$F$207</c:f>
              <c:numCache>
                <c:formatCode>0%</c:formatCode>
                <c:ptCount val="7"/>
                <c:pt idx="0">
                  <c:v>0.2247191011235955</c:v>
                </c:pt>
                <c:pt idx="1">
                  <c:v>0.3258426966292135</c:v>
                </c:pt>
                <c:pt idx="2">
                  <c:v>0.21348314606741572</c:v>
                </c:pt>
                <c:pt idx="3">
                  <c:v>0.12359550561797752</c:v>
                </c:pt>
                <c:pt idx="4">
                  <c:v>8.98876404494382E-2</c:v>
                </c:pt>
                <c:pt idx="5">
                  <c:v>2.247191011235955E-2</c:v>
                </c:pt>
                <c:pt idx="6">
                  <c:v>0</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2020'!$B$201:$B$207</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2020'!$C$201:$C$207</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2020'!$B$201:$B$207</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2020'!$D$201:$D$207</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'Egresados 2020'!$B$216:$B$219</c:f>
              <c:strCache>
                <c:ptCount val="4"/>
                <c:pt idx="0">
                  <c:v>Excelente</c:v>
                </c:pt>
                <c:pt idx="1">
                  <c:v>Bueno</c:v>
                </c:pt>
                <c:pt idx="2">
                  <c:v>Regular</c:v>
                </c:pt>
                <c:pt idx="3">
                  <c:v>Malo</c:v>
                </c:pt>
              </c:strCache>
            </c:strRef>
          </c:cat>
          <c:val>
            <c:numRef>
              <c:f>'Egresados 2020'!$D$216:$D$219</c:f>
              <c:numCache>
                <c:formatCode>0%</c:formatCode>
                <c:ptCount val="4"/>
                <c:pt idx="0">
                  <c:v>0.6428571428571429</c:v>
                </c:pt>
                <c:pt idx="1">
                  <c:v>0.35714285714285715</c:v>
                </c:pt>
                <c:pt idx="2">
                  <c:v>0</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'Egresados 2020'!$B$233:$B$234</c:f>
              <c:strCache>
                <c:ptCount val="2"/>
                <c:pt idx="0">
                  <c:v>Si</c:v>
                </c:pt>
                <c:pt idx="1">
                  <c:v>No </c:v>
                </c:pt>
              </c:strCache>
            </c:strRef>
          </c:cat>
          <c:val>
            <c:numRef>
              <c:f>'Egresados 2020'!$D$233:$D$234</c:f>
              <c:numCache>
                <c:formatCode>0%</c:formatCode>
                <c:ptCount val="2"/>
                <c:pt idx="0">
                  <c:v>1</c:v>
                </c:pt>
                <c:pt idx="1">
                  <c:v>0</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2020'!$B$246:$B$247</c:f>
              <c:strCache>
                <c:ptCount val="2"/>
                <c:pt idx="0">
                  <c:v>Si</c:v>
                </c:pt>
                <c:pt idx="1">
                  <c:v>No </c:v>
                </c:pt>
              </c:strCache>
            </c:strRef>
          </c:cat>
          <c:val>
            <c:numRef>
              <c:f>'Egresados 2020'!$D$246:$D$247</c:f>
              <c:numCache>
                <c:formatCode>0%</c:formatCode>
                <c:ptCount val="2"/>
                <c:pt idx="0">
                  <c:v>1</c:v>
                </c:pt>
                <c:pt idx="1">
                  <c:v>0</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[1]Egresados!$F$35:$F$36</c:f>
              <c:strCache>
                <c:ptCount val="2"/>
                <c:pt idx="0">
                  <c:v>Masculino</c:v>
                </c:pt>
                <c:pt idx="1">
                  <c:v>Femenino</c:v>
                </c:pt>
              </c:strCache>
            </c:strRef>
          </c:cat>
          <c:val>
            <c:numRef>
              <c:f>[1]Egresados!$G$35:$G$36</c:f>
              <c:numCache>
                <c:formatCode>General</c:formatCode>
                <c:ptCount val="2"/>
                <c:pt idx="0">
                  <c:v>0.78378378378378377</c:v>
                </c:pt>
                <c:pt idx="1">
                  <c:v>0.21621621621621623</c:v>
                </c:pt>
              </c:numCache>
            </c:numRef>
          </c:val>
          <c:extLst>
            <c:ext xmlns:c16="http://schemas.microsoft.com/office/drawing/2014/chart" uri="{C3380CC4-5D6E-409C-BE32-E72D297353CC}">
              <c16:uniqueId val="{00000000-497F-46ED-A8F9-DF73A0B4D6F3}"/>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2020'!$B$257:$B$261</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2020'!$E$257:$E$261</c:f>
              <c:numCache>
                <c:formatCode>0%</c:formatCode>
                <c:ptCount val="5"/>
                <c:pt idx="0">
                  <c:v>0</c:v>
                </c:pt>
                <c:pt idx="1">
                  <c:v>0</c:v>
                </c:pt>
                <c:pt idx="2">
                  <c:v>0</c:v>
                </c:pt>
                <c:pt idx="3">
                  <c:v>0.35714285714285715</c:v>
                </c:pt>
                <c:pt idx="4">
                  <c:v>0.6428571428571429</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2020'!$F$257:$F$261</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[1]Egresados!$F$86:$F$89</c:f>
              <c:strCache>
                <c:ptCount val="4"/>
                <c:pt idx="0">
                  <c:v>0</c:v>
                </c:pt>
                <c:pt idx="1">
                  <c:v>1</c:v>
                </c:pt>
                <c:pt idx="2">
                  <c:v>2</c:v>
                </c:pt>
                <c:pt idx="3">
                  <c:v>Más de 2</c:v>
                </c:pt>
              </c:strCache>
            </c:strRef>
          </c:cat>
          <c:val>
            <c:numRef>
              <c:f>[1]Egresados!$G$86:$G$89</c:f>
              <c:numCache>
                <c:formatCode>General</c:formatCode>
                <c:ptCount val="4"/>
                <c:pt idx="0">
                  <c:v>0.51351351351351349</c:v>
                </c:pt>
                <c:pt idx="1">
                  <c:v>0.24324324324324326</c:v>
                </c:pt>
                <c:pt idx="2">
                  <c:v>0.10810810810810811</c:v>
                </c:pt>
                <c:pt idx="3">
                  <c:v>0.13513513513513514</c:v>
                </c:pt>
              </c:numCache>
            </c:numRef>
          </c:val>
          <c:extLst>
            <c:ext xmlns:c16="http://schemas.microsoft.com/office/drawing/2014/chart" uri="{C3380CC4-5D6E-409C-BE32-E72D297353CC}">
              <c16:uniqueId val="{00000000-E9C6-4D86-A302-AAC61F70D802}"/>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layout/>
      <c:overlay val="0"/>
    </c:title>
    <c:autoTitleDeleted val="0"/>
    <c:plotArea>
      <c:layout/>
      <c:barChart>
        <c:barDir val="col"/>
        <c:grouping val="clustered"/>
        <c:varyColors val="0"/>
        <c:ser>
          <c:idx val="0"/>
          <c:order val="0"/>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[1]Egresados!$C$123:$C$128</c:f>
              <c:numCache>
                <c:formatCode>General</c:formatCode>
                <c:ptCount val="6"/>
              </c:numCache>
            </c:numRef>
          </c:val>
          <c:extLst>
            <c:ext xmlns:c16="http://schemas.microsoft.com/office/drawing/2014/chart" uri="{C3380CC4-5D6E-409C-BE32-E72D297353CC}">
              <c16:uniqueId val="{00000000-979D-442B-9D75-299AED3D155A}"/>
            </c:ext>
          </c:extLst>
        </c:ser>
        <c:ser>
          <c:idx val="1"/>
          <c:order val="1"/>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[1]Egresados!$D$123:$D$128</c:f>
              <c:numCache>
                <c:formatCode>General</c:formatCode>
                <c:ptCount val="6"/>
              </c:numCache>
            </c:numRef>
          </c:val>
          <c:extLst>
            <c:ext xmlns:c16="http://schemas.microsoft.com/office/drawing/2014/chart" uri="{C3380CC4-5D6E-409C-BE32-E72D297353CC}">
              <c16:uniqueId val="{00000001-979D-442B-9D75-299AED3D155A}"/>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[1]Egresados!$E$123:$E$128</c:f>
              <c:numCache>
                <c:formatCode>General</c:formatCode>
                <c:ptCount val="6"/>
                <c:pt idx="0">
                  <c:v>0.86486486486486491</c:v>
                </c:pt>
                <c:pt idx="1">
                  <c:v>0</c:v>
                </c:pt>
                <c:pt idx="2">
                  <c:v>0.10810810810810811</c:v>
                </c:pt>
                <c:pt idx="3">
                  <c:v>2.7027027027027029E-2</c:v>
                </c:pt>
                <c:pt idx="4">
                  <c:v>0</c:v>
                </c:pt>
                <c:pt idx="5">
                  <c:v>0</c:v>
                </c:pt>
              </c:numCache>
            </c:numRef>
          </c:val>
          <c:extLst>
            <c:ext xmlns:c16="http://schemas.microsoft.com/office/drawing/2014/chart" uri="{C3380CC4-5D6E-409C-BE32-E72D297353CC}">
              <c16:uniqueId val="{00000002-979D-442B-9D75-299AED3D155A}"/>
            </c:ext>
          </c:extLst>
        </c:ser>
        <c:ser>
          <c:idx val="3"/>
          <c:order val="3"/>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[1]Egresados!$F$123:$F$128</c:f>
              <c:numCache>
                <c:formatCode>General</c:formatCode>
                <c:ptCount val="6"/>
              </c:numCache>
            </c:numRef>
          </c:val>
          <c:extLst>
            <c:ext xmlns:c16="http://schemas.microsoft.com/office/drawing/2014/chart" uri="{C3380CC4-5D6E-409C-BE32-E72D297353CC}">
              <c16:uniqueId val="{00000003-979D-442B-9D75-299AED3D155A}"/>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[1]Egresados!$I$123:$I$125</c:f>
              <c:numCache>
                <c:formatCode>General</c:formatCode>
                <c:ptCount val="3"/>
              </c:numCache>
            </c:numRef>
          </c:val>
          <c:extLst>
            <c:ext xmlns:c16="http://schemas.microsoft.com/office/drawing/2014/chart" uri="{C3380CC4-5D6E-409C-BE32-E72D297353CC}">
              <c16:uniqueId val="{00000000-4118-4A34-9915-1817ED86C751}"/>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[1]Egresados!$J$123:$J$125</c:f>
              <c:numCache>
                <c:formatCode>General</c:formatCode>
                <c:ptCount val="3"/>
              </c:numCache>
            </c:numRef>
          </c:val>
          <c:extLst>
            <c:ext xmlns:c16="http://schemas.microsoft.com/office/drawing/2014/chart" uri="{C3380CC4-5D6E-409C-BE32-E72D297353CC}">
              <c16:uniqueId val="{00000001-4118-4A34-9915-1817ED86C751}"/>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[1]Egresados!$H$123:$H$125</c:f>
              <c:strCache>
                <c:ptCount val="3"/>
                <c:pt idx="0">
                  <c:v>Si</c:v>
                </c:pt>
                <c:pt idx="1">
                  <c:v>no </c:v>
                </c:pt>
                <c:pt idx="2">
                  <c:v>no respondio </c:v>
                </c:pt>
              </c:strCache>
            </c:strRef>
          </c:cat>
          <c:val>
            <c:numRef>
              <c:f>[1]Egresados!$K$123:$K$125</c:f>
              <c:numCache>
                <c:formatCode>General</c:formatCode>
                <c:ptCount val="3"/>
                <c:pt idx="0">
                  <c:v>0.67567567567567566</c:v>
                </c:pt>
                <c:pt idx="1">
                  <c:v>5.4054054054054057E-2</c:v>
                </c:pt>
                <c:pt idx="2">
                  <c:v>0.27027027027027029</c:v>
                </c:pt>
              </c:numCache>
            </c:numRef>
          </c:val>
          <c:extLst>
            <c:ext xmlns:c16="http://schemas.microsoft.com/office/drawing/2014/chart" uri="{C3380CC4-5D6E-409C-BE32-E72D297353CC}">
              <c16:uniqueId val="{00000002-4118-4A34-9915-1817ED86C751}"/>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[1]Egresados!$L$123:$L$125</c:f>
              <c:numCache>
                <c:formatCode>General</c:formatCode>
                <c:ptCount val="3"/>
              </c:numCache>
            </c:numRef>
          </c:val>
          <c:extLst>
            <c:ext xmlns:c16="http://schemas.microsoft.com/office/drawing/2014/chart" uri="{C3380CC4-5D6E-409C-BE32-E72D297353CC}">
              <c16:uniqueId val="{00000003-4118-4A34-9915-1817ED86C751}"/>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0-7582-40FA-94A6-26BE7AC11806}"/>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15:layout/>
              </c:ext>
            </c:extLst>
          </c:dLbls>
          <c:cat>
            <c:strRef>
              <c:f>[1]Egresados!$B$193:$B$197</c:f>
              <c:strCache>
                <c:ptCount val="5"/>
                <c:pt idx="0">
                  <c:v>Administración Pública y Defensa; Seguridad Social de Afiliación Obligatoria</c:v>
                </c:pt>
                <c:pt idx="1">
                  <c:v>Agricultura, ganadería, Caza y Silvicultura</c:v>
                </c:pt>
                <c:pt idx="2">
                  <c:v>Educación</c:v>
                </c:pt>
                <c:pt idx="3">
                  <c:v>Industrias Manufactureras</c:v>
                </c:pt>
                <c:pt idx="4">
                  <c:v>Transporte, Almacenamiento y Comunicaciones</c:v>
                </c:pt>
              </c:strCache>
            </c:strRef>
          </c:cat>
          <c:val>
            <c:numRef>
              <c:f>[1]Egresados!$D$193:$D$197</c:f>
              <c:numCache>
                <c:formatCode>General</c:formatCode>
                <c:ptCount val="5"/>
                <c:pt idx="0">
                  <c:v>2.9411764705882353E-2</c:v>
                </c:pt>
                <c:pt idx="1">
                  <c:v>5.8823529411764705E-2</c:v>
                </c:pt>
                <c:pt idx="2">
                  <c:v>0.61764705882352944</c:v>
                </c:pt>
                <c:pt idx="3">
                  <c:v>5.8823529411764705E-2</c:v>
                </c:pt>
                <c:pt idx="4">
                  <c:v>2.9411764705882353E-2</c:v>
                </c:pt>
              </c:numCache>
            </c:numRef>
          </c:val>
          <c:extLst>
            <c:ext xmlns:c16="http://schemas.microsoft.com/office/drawing/2014/chart" uri="{C3380CC4-5D6E-409C-BE32-E72D297353CC}">
              <c16:uniqueId val="{00000001-7582-40FA-94A6-26BE7AC11806}"/>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[1]Egresados!$E$223:$E$224</c:f>
              <c:numCache>
                <c:formatCode>General</c:formatCode>
                <c:ptCount val="2"/>
                <c:pt idx="0">
                  <c:v>0.40540540540540543</c:v>
                </c:pt>
                <c:pt idx="1">
                  <c:v>0.59459459459459463</c:v>
                </c:pt>
              </c:numCache>
            </c:numRef>
          </c:val>
          <c:extLst>
            <c:ext xmlns:c16="http://schemas.microsoft.com/office/drawing/2014/chart" uri="{C3380CC4-5D6E-409C-BE32-E72D297353CC}">
              <c16:uniqueId val="{00000000-003C-4B60-901A-8ADFA3CB03D6}"/>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5701134274515247"/>
          <c:y val="0.40928040244969377"/>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[1]Egresados!$F$259:$F$260</c:f>
              <c:numCache>
                <c:formatCode>General</c:formatCode>
                <c:ptCount val="2"/>
                <c:pt idx="0">
                  <c:v>0.64864864864864868</c:v>
                </c:pt>
                <c:pt idx="1">
                  <c:v>0.35135135135135137</c:v>
                </c:pt>
              </c:numCache>
            </c:numRef>
          </c:val>
          <c:extLst>
            <c:ext xmlns:c16="http://schemas.microsoft.com/office/drawing/2014/chart" uri="{C3380CC4-5D6E-409C-BE32-E72D297353CC}">
              <c16:uniqueId val="{00000000-421B-465D-89CB-F179984B1431}"/>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085847145819099"/>
          <c:y val="0.46868268836063737"/>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layout/>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[1]Egresados!$C$315:$C$319</c:f>
              <c:numCache>
                <c:formatCode>General</c:formatCode>
                <c:ptCount val="5"/>
                <c:pt idx="0">
                  <c:v>0</c:v>
                </c:pt>
                <c:pt idx="1">
                  <c:v>2.7027027027027029E-2</c:v>
                </c:pt>
                <c:pt idx="2">
                  <c:v>0.13513513513513514</c:v>
                </c:pt>
                <c:pt idx="3">
                  <c:v>0.48648648648648651</c:v>
                </c:pt>
                <c:pt idx="4">
                  <c:v>0.35135135135135137</c:v>
                </c:pt>
              </c:numCache>
            </c:numRef>
          </c:val>
          <c:extLst>
            <c:ext xmlns:c16="http://schemas.microsoft.com/office/drawing/2014/chart" uri="{C3380CC4-5D6E-409C-BE32-E72D297353CC}">
              <c16:uniqueId val="{00000000-D986-4A3F-9275-A51A6C367B02}"/>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General"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12</xdr:row>
      <xdr:rowOff>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7475"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Instrumentación Física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69D17EC8-87F6-4972-B5A2-F6A610F609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097B95EE-71A9-4481-A959-9ACFA5F5B3B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45D62104-9690-467F-9630-F1EB1AEA75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DE6FB8A2-7862-47D3-8BC0-2502024DD7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EEA21663-2767-44D6-B5DC-45A82B8C6E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E7977B25-C0F5-433A-941E-676F837321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FE7352C9-1831-4643-B58D-B621DE6C36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202</xdr:row>
      <xdr:rowOff>19050</xdr:rowOff>
    </xdr:from>
    <xdr:to>
      <xdr:col>4</xdr:col>
      <xdr:colOff>1670050</xdr:colOff>
      <xdr:row>216</xdr:row>
      <xdr:rowOff>95250</xdr:rowOff>
    </xdr:to>
    <xdr:graphicFrame macro="">
      <xdr:nvGraphicFramePr>
        <xdr:cNvPr id="9" name="16 Gráfico">
          <a:extLst>
            <a:ext uri="{FF2B5EF4-FFF2-40B4-BE49-F238E27FC236}">
              <a16:creationId xmlns:a16="http://schemas.microsoft.com/office/drawing/2014/main" id="{0747D22C-EBA6-4808-BFA5-0D097628EF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220</xdr:row>
      <xdr:rowOff>57150</xdr:rowOff>
    </xdr:from>
    <xdr:to>
      <xdr:col>11</xdr:col>
      <xdr:colOff>222250</xdr:colOff>
      <xdr:row>231</xdr:row>
      <xdr:rowOff>19050</xdr:rowOff>
    </xdr:to>
    <xdr:graphicFrame macro="">
      <xdr:nvGraphicFramePr>
        <xdr:cNvPr id="10" name="17 Gráfico">
          <a:extLst>
            <a:ext uri="{FF2B5EF4-FFF2-40B4-BE49-F238E27FC236}">
              <a16:creationId xmlns:a16="http://schemas.microsoft.com/office/drawing/2014/main" id="{1EF4AE4E-E568-49CE-BD7A-2F0827D96B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262</xdr:row>
      <xdr:rowOff>177800</xdr:rowOff>
    </xdr:from>
    <xdr:to>
      <xdr:col>5</xdr:col>
      <xdr:colOff>152400</xdr:colOff>
      <xdr:row>277</xdr:row>
      <xdr:rowOff>0</xdr:rowOff>
    </xdr:to>
    <xdr:graphicFrame macro="">
      <xdr:nvGraphicFramePr>
        <xdr:cNvPr id="11" name="19 Gráfico">
          <a:extLst>
            <a:ext uri="{FF2B5EF4-FFF2-40B4-BE49-F238E27FC236}">
              <a16:creationId xmlns:a16="http://schemas.microsoft.com/office/drawing/2014/main" id="{B9A38271-2803-475A-BAB4-4F7ABB00E2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305</xdr:row>
      <xdr:rowOff>165100</xdr:rowOff>
    </xdr:from>
    <xdr:to>
      <xdr:col>9</xdr:col>
      <xdr:colOff>622300</xdr:colOff>
      <xdr:row>320</xdr:row>
      <xdr:rowOff>57150</xdr:rowOff>
    </xdr:to>
    <xdr:graphicFrame macro="">
      <xdr:nvGraphicFramePr>
        <xdr:cNvPr id="12" name="21 Gráfico">
          <a:extLst>
            <a:ext uri="{FF2B5EF4-FFF2-40B4-BE49-F238E27FC236}">
              <a16:creationId xmlns:a16="http://schemas.microsoft.com/office/drawing/2014/main" id="{7B926023-5EB0-4F06-B7D0-657AF4A71B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332</xdr:row>
      <xdr:rowOff>19050</xdr:rowOff>
    </xdr:from>
    <xdr:to>
      <xdr:col>8</xdr:col>
      <xdr:colOff>590550</xdr:colOff>
      <xdr:row>346</xdr:row>
      <xdr:rowOff>95250</xdr:rowOff>
    </xdr:to>
    <xdr:graphicFrame macro="">
      <xdr:nvGraphicFramePr>
        <xdr:cNvPr id="13" name="22 Gráfico">
          <a:extLst>
            <a:ext uri="{FF2B5EF4-FFF2-40B4-BE49-F238E27FC236}">
              <a16:creationId xmlns:a16="http://schemas.microsoft.com/office/drawing/2014/main" id="{87490B5E-8EED-4DC3-862E-FFF24613E6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A315FDBC-EE20-4688-9538-943C109BEB94}"/>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132256</xdr:colOff>
      <xdr:row>27</xdr:row>
      <xdr:rowOff>952071</xdr:rowOff>
    </xdr:to>
    <xdr:pic>
      <xdr:nvPicPr>
        <xdr:cNvPr id="15" name="Imagen 14">
          <a:extLst>
            <a:ext uri="{FF2B5EF4-FFF2-40B4-BE49-F238E27FC236}">
              <a16:creationId xmlns:a16="http://schemas.microsoft.com/office/drawing/2014/main" id="{E3C92ABD-9BE0-466E-8DD2-EF2ABAF0C23F}"/>
            </a:ext>
          </a:extLst>
        </xdr:cNvPr>
        <xdr:cNvPicPr>
          <a:picLocks noChangeAspect="1"/>
        </xdr:cNvPicPr>
      </xdr:nvPicPr>
      <xdr:blipFill>
        <a:blip xmlns:r="http://schemas.openxmlformats.org/officeDocument/2006/relationships" r:embed="rId14"/>
        <a:stretch>
          <a:fillRect/>
        </a:stretch>
      </xdr:blipFill>
      <xdr:spPr>
        <a:xfrm>
          <a:off x="762000" y="2981325"/>
          <a:ext cx="8752381" cy="3428571"/>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0.77124</cdr:x>
      <cdr:y>0.39583</cdr:y>
    </cdr:from>
    <cdr:to>
      <cdr:x>0.80711</cdr:x>
      <cdr:y>0.49306</cdr:y>
    </cdr:to>
    <cdr:sp macro="" textlink="">
      <cdr:nvSpPr>
        <cdr:cNvPr id="2" name="CuadroTexto 1"/>
        <cdr:cNvSpPr txBox="1"/>
      </cdr:nvSpPr>
      <cdr:spPr>
        <a:xfrm xmlns:a="http://schemas.openxmlformats.org/drawingml/2006/main">
          <a:off x="7781925" y="1085850"/>
          <a:ext cx="361950" cy="2667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0.77313</cdr:x>
      <cdr:y>0.48611</cdr:y>
    </cdr:from>
    <cdr:to>
      <cdr:x>0.82316</cdr:x>
      <cdr:y>0.60069</cdr:y>
    </cdr:to>
    <cdr:sp macro="" textlink="">
      <cdr:nvSpPr>
        <cdr:cNvPr id="3" name="CuadroTexto 2"/>
        <cdr:cNvSpPr txBox="1"/>
      </cdr:nvSpPr>
      <cdr:spPr>
        <a:xfrm xmlns:a="http://schemas.openxmlformats.org/drawingml/2006/main">
          <a:off x="7800975" y="1333500"/>
          <a:ext cx="504825" cy="3143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0.81583</cdr:x>
      <cdr:y>0.44905</cdr:y>
    </cdr:from>
    <cdr:to>
      <cdr:x>0.86758</cdr:x>
      <cdr:y>0.54147</cdr:y>
    </cdr:to>
    <cdr:sp macro="" textlink="">
      <cdr:nvSpPr>
        <cdr:cNvPr id="2" name="CuadroTexto 1"/>
        <cdr:cNvSpPr txBox="1"/>
      </cdr:nvSpPr>
      <cdr:spPr>
        <a:xfrm xmlns:a="http://schemas.openxmlformats.org/drawingml/2006/main">
          <a:off x="5105400" y="1203325"/>
          <a:ext cx="323850" cy="2476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0.81735</cdr:x>
      <cdr:y>0.54502</cdr:y>
    </cdr:from>
    <cdr:to>
      <cdr:x>0.89802</cdr:x>
      <cdr:y>0.66232</cdr:y>
    </cdr:to>
    <cdr:sp macro="" textlink="">
      <cdr:nvSpPr>
        <cdr:cNvPr id="3" name="CuadroTexto 2"/>
        <cdr:cNvSpPr txBox="1"/>
      </cdr:nvSpPr>
      <cdr:spPr>
        <a:xfrm xmlns:a="http://schemas.openxmlformats.org/drawingml/2006/main">
          <a:off x="5114925" y="1460500"/>
          <a:ext cx="504825" cy="314326"/>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48</xdr:row>
      <xdr:rowOff>42862</xdr:rowOff>
    </xdr:from>
    <xdr:to>
      <xdr:col>5</xdr:col>
      <xdr:colOff>128587</xdr:colOff>
      <xdr:row>62</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74</xdr:row>
      <xdr:rowOff>52387</xdr:rowOff>
    </xdr:from>
    <xdr:to>
      <xdr:col>5</xdr:col>
      <xdr:colOff>314325</xdr:colOff>
      <xdr:row>88</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101</xdr:row>
      <xdr:rowOff>52387</xdr:rowOff>
    </xdr:from>
    <xdr:to>
      <xdr:col>5</xdr:col>
      <xdr:colOff>19050</xdr:colOff>
      <xdr:row>115</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140</xdr:row>
      <xdr:rowOff>100012</xdr:rowOff>
    </xdr:from>
    <xdr:to>
      <xdr:col>5</xdr:col>
      <xdr:colOff>685800</xdr:colOff>
      <xdr:row>156</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178</xdr:row>
      <xdr:rowOff>90487</xdr:rowOff>
    </xdr:from>
    <xdr:to>
      <xdr:col>7</xdr:col>
      <xdr:colOff>209550</xdr:colOff>
      <xdr:row>189</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196</xdr:row>
      <xdr:rowOff>71437</xdr:rowOff>
    </xdr:from>
    <xdr:to>
      <xdr:col>8</xdr:col>
      <xdr:colOff>409575</xdr:colOff>
      <xdr:row>211</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212</xdr:row>
      <xdr:rowOff>185737</xdr:rowOff>
    </xdr:from>
    <xdr:to>
      <xdr:col>6</xdr:col>
      <xdr:colOff>1181100</xdr:colOff>
      <xdr:row>225</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227</xdr:row>
      <xdr:rowOff>176212</xdr:rowOff>
    </xdr:from>
    <xdr:to>
      <xdr:col>6</xdr:col>
      <xdr:colOff>638175</xdr:colOff>
      <xdr:row>239</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241</xdr:row>
      <xdr:rowOff>42862</xdr:rowOff>
    </xdr:from>
    <xdr:to>
      <xdr:col>6</xdr:col>
      <xdr:colOff>1323975</xdr:colOff>
      <xdr:row>252</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254</xdr:row>
      <xdr:rowOff>90487</xdr:rowOff>
    </xdr:from>
    <xdr:to>
      <xdr:col>8</xdr:col>
      <xdr:colOff>485775</xdr:colOff>
      <xdr:row>265</xdr:row>
      <xdr:rowOff>0</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85725</xdr:colOff>
      <xdr:row>15</xdr:row>
      <xdr:rowOff>56488</xdr:rowOff>
    </xdr:from>
    <xdr:to>
      <xdr:col>5</xdr:col>
      <xdr:colOff>1732453</xdr:colOff>
      <xdr:row>32</xdr:row>
      <xdr:rowOff>66248</xdr:rowOff>
    </xdr:to>
    <xdr:pic>
      <xdr:nvPicPr>
        <xdr:cNvPr id="6" name="Imagen 5">
          <a:extLst>
            <a:ext uri="{FF2B5EF4-FFF2-40B4-BE49-F238E27FC236}">
              <a16:creationId xmlns:a16="http://schemas.microsoft.com/office/drawing/2014/main" id="{54E0877A-078B-4172-AE07-EA2188EFD0CF}"/>
            </a:ext>
          </a:extLst>
        </xdr:cNvPr>
        <xdr:cNvPicPr>
          <a:picLocks noChangeAspect="1"/>
        </xdr:cNvPicPr>
      </xdr:nvPicPr>
      <xdr:blipFill>
        <a:blip xmlns:r="http://schemas.openxmlformats.org/officeDocument/2006/relationships" r:embed="rId14"/>
        <a:stretch>
          <a:fillRect/>
        </a:stretch>
      </xdr:blipFill>
      <xdr:spPr>
        <a:xfrm>
          <a:off x="847725" y="3380713"/>
          <a:ext cx="8333278" cy="32482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83344</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5948025" cy="2559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Instrumentación Física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Instrumentación Física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igitte%20Angelica/Desktop/Gesti&#243;n%20de%20Egresados/Autoevaluaci&#243;n/Posgrado/Maestr&#237;a%20en%20Instrumentaci&#243;n%20Fisica/Maestr&#237;a%20en%20Instrumentaci&#243;n%20F&#237;sica%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0.78378378378378377</v>
          </cell>
        </row>
        <row r="36">
          <cell r="F36" t="str">
            <v>Femenino</v>
          </cell>
          <cell r="G36">
            <v>0.21621621621621623</v>
          </cell>
        </row>
        <row r="60">
          <cell r="F60" t="str">
            <v>Casado(a)/unión libre</v>
          </cell>
          <cell r="G60">
            <v>0.6216216216216216</v>
          </cell>
        </row>
        <row r="61">
          <cell r="F61" t="str">
            <v>Soltero</v>
          </cell>
          <cell r="G61">
            <v>0.35135135135135137</v>
          </cell>
        </row>
        <row r="62">
          <cell r="F62" t="str">
            <v>Otro</v>
          </cell>
          <cell r="G62">
            <v>2.7027027027027029E-2</v>
          </cell>
        </row>
        <row r="86">
          <cell r="F86">
            <v>0</v>
          </cell>
          <cell r="G86">
            <v>0.51351351351351349</v>
          </cell>
        </row>
        <row r="87">
          <cell r="F87">
            <v>1</v>
          </cell>
          <cell r="G87">
            <v>0.24324324324324326</v>
          </cell>
        </row>
        <row r="88">
          <cell r="F88">
            <v>2</v>
          </cell>
          <cell r="G88">
            <v>0.10810810810810811</v>
          </cell>
        </row>
        <row r="89">
          <cell r="F89" t="str">
            <v>Más de 2</v>
          </cell>
          <cell r="G89">
            <v>0.13513513513513514</v>
          </cell>
        </row>
        <row r="123">
          <cell r="B123" t="str">
            <v>Trabajando</v>
          </cell>
          <cell r="E123">
            <v>0.86486486486486491</v>
          </cell>
          <cell r="H123" t="str">
            <v>Si</v>
          </cell>
          <cell r="K123">
            <v>0.67567567567567566</v>
          </cell>
        </row>
        <row r="124">
          <cell r="B124" t="str">
            <v>Buscando trabajo</v>
          </cell>
          <cell r="E124">
            <v>0</v>
          </cell>
          <cell r="H124" t="str">
            <v xml:space="preserve">no </v>
          </cell>
          <cell r="K124">
            <v>5.4054054054054057E-2</v>
          </cell>
        </row>
        <row r="125">
          <cell r="B125" t="str">
            <v>Estudiando</v>
          </cell>
          <cell r="E125">
            <v>0.10810810810810811</v>
          </cell>
          <cell r="H125" t="str">
            <v xml:space="preserve">no respondio </v>
          </cell>
          <cell r="K125">
            <v>0.27027027027027029</v>
          </cell>
        </row>
        <row r="126">
          <cell r="B126" t="str">
            <v>Oficios del hogar</v>
          </cell>
          <cell r="E126">
            <v>2.7027027027027029E-2</v>
          </cell>
        </row>
        <row r="127">
          <cell r="B127" t="str">
            <v xml:space="preserve">Incapacitado </v>
          </cell>
          <cell r="E127">
            <v>0</v>
          </cell>
        </row>
        <row r="128">
          <cell r="B128" t="str">
            <v>Otra actividad</v>
          </cell>
          <cell r="E128">
            <v>0</v>
          </cell>
        </row>
        <row r="193">
          <cell r="B193" t="str">
            <v>Administración Pública y Defensa; Seguridad Social de Afiliación Obligatoria</v>
          </cell>
          <cell r="D193">
            <v>2.9411764705882353E-2</v>
          </cell>
        </row>
        <row r="194">
          <cell r="B194" t="str">
            <v>Agricultura, ganadería, Caza y Silvicultura</v>
          </cell>
          <cell r="D194">
            <v>5.8823529411764705E-2</v>
          </cell>
        </row>
        <row r="195">
          <cell r="B195" t="str">
            <v>Educación</v>
          </cell>
          <cell r="D195">
            <v>0.61764705882352944</v>
          </cell>
        </row>
        <row r="196">
          <cell r="B196" t="str">
            <v>Industrias Manufactureras</v>
          </cell>
          <cell r="D196">
            <v>5.8823529411764705E-2</v>
          </cell>
        </row>
        <row r="197">
          <cell r="B197" t="str">
            <v>Transporte, Almacenamiento y Comunicaciones</v>
          </cell>
          <cell r="D197">
            <v>2.9411764705882353E-2</v>
          </cell>
        </row>
        <row r="223">
          <cell r="E223">
            <v>0.40540540540540543</v>
          </cell>
        </row>
        <row r="224">
          <cell r="E224">
            <v>0.59459459459459463</v>
          </cell>
        </row>
        <row r="259">
          <cell r="F259">
            <v>0.64864864864864868</v>
          </cell>
        </row>
        <row r="260">
          <cell r="F260">
            <v>0.35135135135135137</v>
          </cell>
        </row>
        <row r="315">
          <cell r="C315">
            <v>0</v>
          </cell>
        </row>
        <row r="316">
          <cell r="C316">
            <v>2.7027027027027029E-2</v>
          </cell>
        </row>
        <row r="317">
          <cell r="C317">
            <v>0.13513513513513514</v>
          </cell>
        </row>
        <row r="318">
          <cell r="C318">
            <v>0.48648648648648651</v>
          </cell>
        </row>
        <row r="319">
          <cell r="C319">
            <v>0.35135135135135137</v>
          </cell>
        </row>
        <row r="339">
          <cell r="B339" t="str">
            <v>Si</v>
          </cell>
          <cell r="C339">
            <v>0.72972972972972971</v>
          </cell>
        </row>
        <row r="340">
          <cell r="B340" t="str">
            <v>No</v>
          </cell>
          <cell r="C340">
            <v>0.1891891891891892</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1"/>
  <sheetViews>
    <sheetView zoomScaleNormal="100" workbookViewId="0">
      <selection activeCell="T26" sqref="T2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74" t="s">
        <v>0</v>
      </c>
      <c r="C46" s="74"/>
      <c r="D46" s="74"/>
      <c r="E46" s="74"/>
      <c r="F46" s="74"/>
      <c r="G46" s="74"/>
      <c r="H46" s="74"/>
      <c r="I46" s="74"/>
      <c r="J46" s="74"/>
      <c r="K46" s="74"/>
      <c r="L46" s="74"/>
      <c r="M46" s="74"/>
      <c r="N46" s="74"/>
      <c r="O46" s="74"/>
    </row>
    <row r="47" spans="2:18" ht="409.6" customHeight="1">
      <c r="B47" s="75" t="s">
        <v>190</v>
      </c>
      <c r="C47" s="75"/>
      <c r="D47" s="75"/>
      <c r="E47" s="75"/>
      <c r="F47" s="75"/>
      <c r="G47" s="75"/>
      <c r="H47" s="75"/>
      <c r="I47" s="75"/>
      <c r="J47" s="75"/>
      <c r="K47" s="75"/>
      <c r="L47" s="75"/>
      <c r="M47" s="75"/>
      <c r="N47" s="75"/>
      <c r="O47" s="75"/>
      <c r="R47" s="3"/>
    </row>
    <row r="49" spans="2:15" ht="36.75" customHeight="1">
      <c r="B49" s="4" t="s">
        <v>1</v>
      </c>
    </row>
    <row r="50" spans="2:15" ht="14.45" customHeight="1">
      <c r="B50" s="76" t="s">
        <v>188</v>
      </c>
      <c r="C50" s="77"/>
      <c r="D50" s="77"/>
      <c r="E50" s="77"/>
      <c r="F50" s="77"/>
      <c r="G50" s="77"/>
      <c r="H50" s="77"/>
      <c r="I50" s="77"/>
      <c r="J50" s="77"/>
      <c r="K50" s="77"/>
      <c r="L50" s="77"/>
      <c r="M50" s="77"/>
      <c r="N50" s="77"/>
    </row>
    <row r="51" spans="2:15" ht="14.45" customHeight="1">
      <c r="B51" s="77"/>
      <c r="C51" s="77"/>
      <c r="D51" s="77"/>
      <c r="E51" s="77"/>
      <c r="F51" s="77"/>
      <c r="G51" s="77"/>
      <c r="H51" s="77"/>
      <c r="I51" s="77"/>
      <c r="J51" s="77"/>
      <c r="K51" s="77"/>
      <c r="L51" s="77"/>
      <c r="M51" s="77"/>
      <c r="N51" s="77"/>
    </row>
    <row r="52" spans="2:15" ht="14.45" customHeight="1">
      <c r="B52" s="77"/>
      <c r="C52" s="77"/>
      <c r="D52" s="77"/>
      <c r="E52" s="77"/>
      <c r="F52" s="77"/>
      <c r="G52" s="77"/>
      <c r="H52" s="77"/>
      <c r="I52" s="77"/>
      <c r="J52" s="77"/>
      <c r="K52" s="77"/>
      <c r="L52" s="77"/>
      <c r="M52" s="77"/>
      <c r="N52" s="77"/>
    </row>
    <row r="53" spans="2:15" ht="14.45" customHeight="1">
      <c r="B53" s="77"/>
      <c r="C53" s="77"/>
      <c r="D53" s="77"/>
      <c r="E53" s="77"/>
      <c r="F53" s="77"/>
      <c r="G53" s="77"/>
      <c r="H53" s="77"/>
      <c r="I53" s="77"/>
      <c r="J53" s="77"/>
      <c r="K53" s="77"/>
      <c r="L53" s="77"/>
      <c r="M53" s="77"/>
      <c r="N53" s="77"/>
    </row>
    <row r="54" spans="2:15" ht="14.45" customHeight="1">
      <c r="B54" s="77"/>
      <c r="C54" s="77"/>
      <c r="D54" s="77"/>
      <c r="E54" s="77"/>
      <c r="F54" s="77"/>
      <c r="G54" s="77"/>
      <c r="H54" s="77"/>
      <c r="I54" s="77"/>
      <c r="J54" s="77"/>
      <c r="K54" s="77"/>
      <c r="L54" s="77"/>
      <c r="M54" s="77"/>
      <c r="N54" s="77"/>
    </row>
    <row r="55" spans="2:15" ht="14.45" customHeight="1">
      <c r="B55" s="77"/>
      <c r="C55" s="77"/>
      <c r="D55" s="77"/>
      <c r="E55" s="77"/>
      <c r="F55" s="77"/>
      <c r="G55" s="77"/>
      <c r="H55" s="77"/>
      <c r="I55" s="77"/>
      <c r="J55" s="77"/>
      <c r="K55" s="77"/>
      <c r="L55" s="77"/>
      <c r="M55" s="77"/>
      <c r="N55" s="77"/>
    </row>
    <row r="56" spans="2:15" ht="14.45" customHeight="1">
      <c r="B56" s="77"/>
      <c r="C56" s="77"/>
      <c r="D56" s="77"/>
      <c r="E56" s="77"/>
      <c r="F56" s="77"/>
      <c r="G56" s="77"/>
      <c r="H56" s="77"/>
      <c r="I56" s="77"/>
      <c r="J56" s="77"/>
      <c r="K56" s="77"/>
      <c r="L56" s="77"/>
      <c r="M56" s="77"/>
      <c r="N56" s="77"/>
    </row>
    <row r="57" spans="2:15" ht="14.45" customHeight="1">
      <c r="B57" s="77"/>
      <c r="C57" s="77"/>
      <c r="D57" s="77"/>
      <c r="E57" s="77"/>
      <c r="F57" s="77"/>
      <c r="G57" s="77"/>
      <c r="H57" s="77"/>
      <c r="I57" s="77"/>
      <c r="J57" s="77"/>
      <c r="K57" s="77"/>
      <c r="L57" s="77"/>
      <c r="M57" s="77"/>
      <c r="N57" s="77"/>
    </row>
    <row r="58" spans="2:15" ht="14.45" customHeight="1">
      <c r="B58" s="77"/>
      <c r="C58" s="77"/>
      <c r="D58" s="77"/>
      <c r="E58" s="77"/>
      <c r="F58" s="77"/>
      <c r="G58" s="77"/>
      <c r="H58" s="77"/>
      <c r="I58" s="77"/>
      <c r="J58" s="77"/>
      <c r="K58" s="77"/>
      <c r="L58" s="77"/>
      <c r="M58" s="77"/>
      <c r="N58" s="77"/>
    </row>
    <row r="59" spans="2:15" ht="54" customHeight="1">
      <c r="B59" s="77"/>
      <c r="C59" s="77"/>
      <c r="D59" s="77"/>
      <c r="E59" s="77"/>
      <c r="F59" s="77"/>
      <c r="G59" s="77"/>
      <c r="H59" s="77"/>
      <c r="I59" s="77"/>
      <c r="J59" s="77"/>
      <c r="K59" s="77"/>
      <c r="L59" s="77"/>
      <c r="M59" s="77"/>
      <c r="N59" s="77"/>
    </row>
    <row r="61" spans="2:15" ht="132.75" customHeight="1">
      <c r="B61" s="78" t="s">
        <v>189</v>
      </c>
      <c r="C61" s="79"/>
      <c r="D61" s="79"/>
      <c r="E61" s="79"/>
      <c r="F61" s="79"/>
      <c r="G61" s="79"/>
      <c r="H61" s="79"/>
      <c r="I61" s="79"/>
      <c r="J61" s="79"/>
      <c r="K61" s="79"/>
      <c r="L61" s="79"/>
      <c r="M61" s="79"/>
      <c r="N61" s="79"/>
      <c r="O61" s="79"/>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O472"/>
  <sheetViews>
    <sheetView tabSelected="1" topLeftCell="A437" workbookViewId="0">
      <selection activeCell="C152" sqref="C152:E189"/>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111" t="s">
        <v>242</v>
      </c>
      <c r="C12" s="111"/>
      <c r="D12" s="111"/>
      <c r="E12" s="111"/>
      <c r="F12" s="111"/>
    </row>
    <row r="13" spans="2:6">
      <c r="B13" s="5" t="s">
        <v>3</v>
      </c>
    </row>
    <row r="14" spans="2:6">
      <c r="B14" s="5"/>
    </row>
    <row r="15" spans="2:6">
      <c r="B15" s="5"/>
    </row>
    <row r="16" spans="2:6">
      <c r="B16" s="5"/>
    </row>
    <row r="17" spans="2:2">
      <c r="B17" s="5"/>
    </row>
    <row r="18" spans="2:2">
      <c r="B18" s="5"/>
    </row>
    <row r="28" spans="2:2" ht="123" customHeight="1"/>
    <row r="29" spans="2:2" ht="21">
      <c r="B29" s="6" t="s">
        <v>243</v>
      </c>
    </row>
    <row r="30" spans="2:2" ht="21">
      <c r="B30" s="6" t="s">
        <v>244</v>
      </c>
    </row>
    <row r="32" spans="2:2" ht="15.75">
      <c r="B32" s="7" t="s">
        <v>4</v>
      </c>
    </row>
    <row r="34" spans="2:7">
      <c r="B34" s="8" t="s">
        <v>4</v>
      </c>
      <c r="C34" s="58" t="s">
        <v>5</v>
      </c>
      <c r="D34" s="58" t="s">
        <v>6</v>
      </c>
      <c r="F34" s="8" t="s">
        <v>4</v>
      </c>
      <c r="G34" s="58" t="s">
        <v>6</v>
      </c>
    </row>
    <row r="35" spans="2:7">
      <c r="B35" s="9" t="s">
        <v>7</v>
      </c>
      <c r="C35" s="27">
        <v>29</v>
      </c>
      <c r="D35" s="10">
        <f>C35/$C$37</f>
        <v>0.78378378378378377</v>
      </c>
      <c r="F35" s="9" t="s">
        <v>7</v>
      </c>
      <c r="G35" s="10">
        <f>D35</f>
        <v>0.78378378378378377</v>
      </c>
    </row>
    <row r="36" spans="2:7">
      <c r="B36" s="9" t="s">
        <v>8</v>
      </c>
      <c r="C36" s="27">
        <v>8</v>
      </c>
      <c r="D36" s="10">
        <f t="shared" ref="D36:D37" si="0">C36/$C$37</f>
        <v>0.21621621621621623</v>
      </c>
      <c r="F36" s="9" t="s">
        <v>8</v>
      </c>
      <c r="G36" s="10">
        <f>D36</f>
        <v>0.21621621621621623</v>
      </c>
    </row>
    <row r="37" spans="2:7">
      <c r="B37" s="9" t="s">
        <v>9</v>
      </c>
      <c r="C37" s="28">
        <f>SUM(C35:C36)</f>
        <v>37</v>
      </c>
      <c r="D37" s="10">
        <f t="shared" si="0"/>
        <v>1</v>
      </c>
      <c r="F37" s="9" t="s">
        <v>9</v>
      </c>
      <c r="G37" s="10">
        <f>D37</f>
        <v>1</v>
      </c>
    </row>
    <row r="57" spans="2:7" ht="15.75">
      <c r="B57" s="7" t="s">
        <v>10</v>
      </c>
    </row>
    <row r="59" spans="2:7">
      <c r="B59" s="8" t="s">
        <v>10</v>
      </c>
      <c r="C59" s="58" t="s">
        <v>5</v>
      </c>
      <c r="D59" s="58" t="s">
        <v>6</v>
      </c>
      <c r="F59" s="8" t="s">
        <v>10</v>
      </c>
      <c r="G59" s="58" t="s">
        <v>6</v>
      </c>
    </row>
    <row r="60" spans="2:7">
      <c r="B60" s="9" t="s">
        <v>11</v>
      </c>
      <c r="C60" s="27">
        <v>23</v>
      </c>
      <c r="D60" s="10">
        <f>C60/$C$37</f>
        <v>0.6216216216216216</v>
      </c>
      <c r="F60" s="9" t="s">
        <v>11</v>
      </c>
      <c r="G60" s="10">
        <f>D60</f>
        <v>0.6216216216216216</v>
      </c>
    </row>
    <row r="61" spans="2:7">
      <c r="B61" s="9" t="s">
        <v>12</v>
      </c>
      <c r="C61" s="27">
        <v>13</v>
      </c>
      <c r="D61" s="10">
        <f t="shared" ref="D61:D63" si="1">C61/$C$37</f>
        <v>0.35135135135135137</v>
      </c>
      <c r="F61" s="9" t="s">
        <v>12</v>
      </c>
      <c r="G61" s="10">
        <f>D61</f>
        <v>0.35135135135135137</v>
      </c>
    </row>
    <row r="62" spans="2:7">
      <c r="B62" s="9" t="s">
        <v>13</v>
      </c>
      <c r="C62" s="27">
        <v>1</v>
      </c>
      <c r="D62" s="10">
        <f t="shared" si="1"/>
        <v>2.7027027027027029E-2</v>
      </c>
      <c r="F62" s="9" t="s">
        <v>14</v>
      </c>
      <c r="G62" s="10">
        <f>D62</f>
        <v>2.7027027027027029E-2</v>
      </c>
    </row>
    <row r="63" spans="2:7">
      <c r="B63" s="9" t="s">
        <v>9</v>
      </c>
      <c r="C63" s="28">
        <f>SUM(C60:C62)</f>
        <v>37</v>
      </c>
      <c r="D63" s="10">
        <f t="shared" si="1"/>
        <v>1</v>
      </c>
      <c r="F63" s="9" t="s">
        <v>9</v>
      </c>
      <c r="G63" s="10">
        <f>D63</f>
        <v>1</v>
      </c>
    </row>
    <row r="83" spans="2:7" ht="15.75">
      <c r="B83" s="7" t="s">
        <v>15</v>
      </c>
    </row>
    <row r="85" spans="2:7">
      <c r="B85" s="8" t="s">
        <v>16</v>
      </c>
      <c r="C85" s="58" t="s">
        <v>5</v>
      </c>
      <c r="D85" s="58" t="s">
        <v>6</v>
      </c>
      <c r="F85" s="8" t="s">
        <v>16</v>
      </c>
      <c r="G85" s="58" t="s">
        <v>6</v>
      </c>
    </row>
    <row r="86" spans="2:7">
      <c r="B86" s="29">
        <v>0</v>
      </c>
      <c r="C86" s="27">
        <v>19</v>
      </c>
      <c r="D86" s="10">
        <f>C86/$C$37</f>
        <v>0.51351351351351349</v>
      </c>
      <c r="F86" s="29">
        <v>0</v>
      </c>
      <c r="G86" s="10">
        <f>D86</f>
        <v>0.51351351351351349</v>
      </c>
    </row>
    <row r="87" spans="2:7">
      <c r="B87" s="29">
        <v>1</v>
      </c>
      <c r="C87" s="27">
        <v>9</v>
      </c>
      <c r="D87" s="10">
        <f t="shared" ref="D87:D90" si="2">C87/$C$37</f>
        <v>0.24324324324324326</v>
      </c>
      <c r="F87" s="29">
        <v>1</v>
      </c>
      <c r="G87" s="10">
        <f>D87</f>
        <v>0.24324324324324326</v>
      </c>
    </row>
    <row r="88" spans="2:7">
      <c r="B88" s="29">
        <v>2</v>
      </c>
      <c r="C88" s="27">
        <v>4</v>
      </c>
      <c r="D88" s="10">
        <f t="shared" si="2"/>
        <v>0.10810810810810811</v>
      </c>
      <c r="F88" s="29">
        <v>2</v>
      </c>
      <c r="G88" s="10">
        <f>D88</f>
        <v>0.10810810810810811</v>
      </c>
    </row>
    <row r="89" spans="2:7">
      <c r="B89" s="52" t="s">
        <v>17</v>
      </c>
      <c r="C89" s="27">
        <v>5</v>
      </c>
      <c r="D89" s="10">
        <f t="shared" si="2"/>
        <v>0.13513513513513514</v>
      </c>
      <c r="F89" s="52" t="s">
        <v>17</v>
      </c>
      <c r="G89" s="10">
        <f>D89</f>
        <v>0.13513513513513514</v>
      </c>
    </row>
    <row r="90" spans="2:7">
      <c r="B90" s="29" t="s">
        <v>9</v>
      </c>
      <c r="C90" s="28">
        <f>SUM(C86:C89)</f>
        <v>37</v>
      </c>
      <c r="D90" s="10">
        <f t="shared" si="2"/>
        <v>1</v>
      </c>
      <c r="F90" s="9" t="s">
        <v>9</v>
      </c>
      <c r="G90" s="10">
        <f>D90</f>
        <v>1</v>
      </c>
    </row>
    <row r="110" spans="2:2" ht="15.75">
      <c r="B110" s="7" t="s">
        <v>18</v>
      </c>
    </row>
    <row r="111" spans="2:2" ht="15.75">
      <c r="B111" s="7"/>
    </row>
    <row r="113" spans="2:12" ht="84" customHeight="1">
      <c r="B113" s="112" t="s">
        <v>19</v>
      </c>
      <c r="C113" s="112"/>
      <c r="D113" s="112"/>
      <c r="E113" s="113" t="s">
        <v>5</v>
      </c>
      <c r="F113" s="113"/>
      <c r="H113" s="112" t="s">
        <v>20</v>
      </c>
      <c r="I113" s="112"/>
      <c r="J113" s="112"/>
      <c r="K113" s="113" t="s">
        <v>5</v>
      </c>
      <c r="L113" s="113"/>
    </row>
    <row r="114" spans="2:12">
      <c r="B114" s="91" t="s">
        <v>21</v>
      </c>
      <c r="C114" s="91"/>
      <c r="D114" s="91"/>
      <c r="E114" s="108">
        <v>32</v>
      </c>
      <c r="F114" s="108"/>
      <c r="H114" s="102" t="s">
        <v>22</v>
      </c>
      <c r="I114" s="102"/>
      <c r="J114" s="102"/>
      <c r="K114" s="109">
        <v>25</v>
      </c>
      <c r="L114" s="110"/>
    </row>
    <row r="115" spans="2:12">
      <c r="B115" s="91" t="s">
        <v>23</v>
      </c>
      <c r="C115" s="91"/>
      <c r="D115" s="91"/>
      <c r="E115" s="108">
        <v>0</v>
      </c>
      <c r="F115" s="108"/>
      <c r="H115" s="102" t="s">
        <v>24</v>
      </c>
      <c r="I115" s="102"/>
      <c r="J115" s="102"/>
      <c r="K115" s="109">
        <v>2</v>
      </c>
      <c r="L115" s="110"/>
    </row>
    <row r="116" spans="2:12">
      <c r="B116" s="91" t="s">
        <v>25</v>
      </c>
      <c r="C116" s="91"/>
      <c r="D116" s="91"/>
      <c r="E116" s="108">
        <v>4</v>
      </c>
      <c r="F116" s="108"/>
      <c r="H116" s="102" t="s">
        <v>26</v>
      </c>
      <c r="I116" s="102"/>
      <c r="J116" s="102"/>
      <c r="K116" s="109">
        <v>10</v>
      </c>
      <c r="L116" s="110"/>
    </row>
    <row r="117" spans="2:12">
      <c r="B117" s="91" t="s">
        <v>27</v>
      </c>
      <c r="C117" s="91"/>
      <c r="D117" s="91"/>
      <c r="E117" s="108">
        <v>1</v>
      </c>
      <c r="F117" s="108"/>
      <c r="H117" s="48"/>
      <c r="I117" s="48"/>
      <c r="J117" s="48"/>
      <c r="K117" s="57"/>
      <c r="L117" s="57"/>
    </row>
    <row r="118" spans="2:12">
      <c r="B118" s="91" t="s">
        <v>28</v>
      </c>
      <c r="C118" s="91"/>
      <c r="D118" s="91"/>
      <c r="E118" s="108">
        <v>0</v>
      </c>
      <c r="F118" s="108"/>
      <c r="H118" s="48"/>
      <c r="I118" s="48"/>
      <c r="J118" s="48"/>
      <c r="K118" s="57"/>
      <c r="L118" s="57"/>
    </row>
    <row r="119" spans="2:12">
      <c r="B119" s="91" t="s">
        <v>29</v>
      </c>
      <c r="C119" s="91"/>
      <c r="D119" s="91"/>
      <c r="E119" s="108">
        <v>0</v>
      </c>
      <c r="F119" s="108"/>
      <c r="H119" s="48"/>
      <c r="I119" s="48"/>
      <c r="J119" s="48"/>
      <c r="K119" s="57"/>
      <c r="L119" s="57"/>
    </row>
    <row r="120" spans="2:12">
      <c r="B120" s="49"/>
      <c r="C120" s="49"/>
      <c r="D120" s="49"/>
      <c r="E120" s="57"/>
      <c r="F120" s="57"/>
      <c r="H120" s="48"/>
      <c r="I120" s="48"/>
      <c r="J120" s="48"/>
      <c r="K120" s="57"/>
      <c r="L120" s="57"/>
    </row>
    <row r="122" spans="2:12">
      <c r="B122" s="105" t="s">
        <v>30</v>
      </c>
      <c r="C122" s="105"/>
      <c r="D122" s="105"/>
      <c r="E122" s="105" t="s">
        <v>6</v>
      </c>
      <c r="F122" s="105"/>
      <c r="H122" s="105" t="s">
        <v>31</v>
      </c>
      <c r="I122" s="105"/>
      <c r="J122" s="105"/>
      <c r="K122" s="106" t="s">
        <v>6</v>
      </c>
      <c r="L122" s="107"/>
    </row>
    <row r="123" spans="2:12">
      <c r="B123" s="91" t="s">
        <v>21</v>
      </c>
      <c r="C123" s="91"/>
      <c r="D123" s="91"/>
      <c r="E123" s="80">
        <f>E114/$C$37</f>
        <v>0.86486486486486491</v>
      </c>
      <c r="F123" s="80"/>
      <c r="H123" s="91" t="s">
        <v>32</v>
      </c>
      <c r="I123" s="91"/>
      <c r="J123" s="91"/>
      <c r="K123" s="103">
        <f>K114/$C$37</f>
        <v>0.67567567567567566</v>
      </c>
      <c r="L123" s="104"/>
    </row>
    <row r="124" spans="2:12">
      <c r="B124" s="91" t="s">
        <v>23</v>
      </c>
      <c r="C124" s="91"/>
      <c r="D124" s="91"/>
      <c r="E124" s="80">
        <f t="shared" ref="E124:E128" si="3">E115/$C$37</f>
        <v>0</v>
      </c>
      <c r="F124" s="80"/>
      <c r="H124" s="102" t="s">
        <v>33</v>
      </c>
      <c r="I124" s="102"/>
      <c r="J124" s="102"/>
      <c r="K124" s="103">
        <f t="shared" ref="K124:K125" si="4">K115/$C$37</f>
        <v>5.4054054054054057E-2</v>
      </c>
      <c r="L124" s="104"/>
    </row>
    <row r="125" spans="2:12">
      <c r="B125" s="91" t="s">
        <v>25</v>
      </c>
      <c r="C125" s="91"/>
      <c r="D125" s="91"/>
      <c r="E125" s="80">
        <f t="shared" si="3"/>
        <v>0.10810810810810811</v>
      </c>
      <c r="F125" s="80"/>
      <c r="H125" s="102" t="s">
        <v>26</v>
      </c>
      <c r="I125" s="102"/>
      <c r="J125" s="102"/>
      <c r="K125" s="103">
        <f t="shared" si="4"/>
        <v>0.27027027027027029</v>
      </c>
      <c r="L125" s="104"/>
    </row>
    <row r="126" spans="2:12">
      <c r="B126" s="91" t="s">
        <v>27</v>
      </c>
      <c r="C126" s="91"/>
      <c r="D126" s="91"/>
      <c r="E126" s="80">
        <f t="shared" si="3"/>
        <v>2.7027027027027029E-2</v>
      </c>
      <c r="F126" s="80"/>
    </row>
    <row r="127" spans="2:12">
      <c r="B127" s="91" t="s">
        <v>28</v>
      </c>
      <c r="C127" s="91"/>
      <c r="D127" s="91"/>
      <c r="E127" s="80">
        <f t="shared" si="3"/>
        <v>0</v>
      </c>
      <c r="F127" s="80"/>
    </row>
    <row r="128" spans="2:12">
      <c r="B128" s="91" t="s">
        <v>29</v>
      </c>
      <c r="C128" s="91"/>
      <c r="D128" s="91"/>
      <c r="E128" s="80">
        <f t="shared" si="3"/>
        <v>0</v>
      </c>
      <c r="F128" s="80"/>
    </row>
    <row r="150" spans="2:15" ht="15.75">
      <c r="B150" s="7" t="s">
        <v>34</v>
      </c>
    </row>
    <row r="152" spans="2:15" ht="48">
      <c r="B152" s="31" t="s">
        <v>35</v>
      </c>
      <c r="C152" s="59" t="s">
        <v>36</v>
      </c>
      <c r="D152" s="59" t="s">
        <v>37</v>
      </c>
      <c r="E152" s="59" t="s">
        <v>38</v>
      </c>
      <c r="F152" s="59" t="s">
        <v>39</v>
      </c>
      <c r="G152" s="59" t="s">
        <v>40</v>
      </c>
      <c r="H152" s="59" t="s">
        <v>41</v>
      </c>
      <c r="I152" s="59" t="s">
        <v>42</v>
      </c>
      <c r="J152" s="59" t="s">
        <v>43</v>
      </c>
      <c r="K152" s="59" t="s">
        <v>44</v>
      </c>
      <c r="L152" s="59" t="s">
        <v>45</v>
      </c>
      <c r="M152" s="59" t="s">
        <v>46</v>
      </c>
      <c r="N152" s="59" t="s">
        <v>47</v>
      </c>
      <c r="O152" s="59" t="s">
        <v>48</v>
      </c>
    </row>
    <row r="153" spans="2:15">
      <c r="B153" s="60" t="s">
        <v>245</v>
      </c>
      <c r="C153" s="60" t="s">
        <v>194</v>
      </c>
      <c r="D153" s="60" t="s">
        <v>50</v>
      </c>
      <c r="E153" s="60" t="s">
        <v>145</v>
      </c>
      <c r="F153" s="60" t="s">
        <v>148</v>
      </c>
      <c r="G153" s="60" t="s">
        <v>32</v>
      </c>
      <c r="H153" s="60" t="s">
        <v>127</v>
      </c>
      <c r="I153" s="60" t="s">
        <v>157</v>
      </c>
      <c r="J153" s="60" t="s">
        <v>246</v>
      </c>
      <c r="K153" s="60" t="s">
        <v>247</v>
      </c>
      <c r="L153" s="60" t="s">
        <v>248</v>
      </c>
      <c r="M153" s="60" t="s">
        <v>146</v>
      </c>
      <c r="N153" s="60" t="s">
        <v>150</v>
      </c>
      <c r="O153" s="60" t="s">
        <v>151</v>
      </c>
    </row>
    <row r="154" spans="2:15">
      <c r="B154" s="60" t="s">
        <v>152</v>
      </c>
      <c r="C154" s="60" t="s">
        <v>152</v>
      </c>
      <c r="D154" s="60" t="s">
        <v>152</v>
      </c>
      <c r="E154" s="60" t="s">
        <v>249</v>
      </c>
      <c r="F154" s="60" t="s">
        <v>152</v>
      </c>
      <c r="G154" s="60" t="s">
        <v>152</v>
      </c>
      <c r="H154" s="60" t="s">
        <v>152</v>
      </c>
      <c r="I154" s="60" t="s">
        <v>152</v>
      </c>
      <c r="J154" s="60" t="s">
        <v>152</v>
      </c>
      <c r="K154" s="60" t="s">
        <v>152</v>
      </c>
      <c r="L154" s="60" t="s">
        <v>152</v>
      </c>
      <c r="M154" s="60" t="s">
        <v>152</v>
      </c>
      <c r="N154" s="60" t="s">
        <v>152</v>
      </c>
      <c r="O154" s="60" t="s">
        <v>152</v>
      </c>
    </row>
    <row r="155" spans="2:15">
      <c r="B155" s="60" t="s">
        <v>250</v>
      </c>
      <c r="C155" s="60" t="s">
        <v>202</v>
      </c>
      <c r="D155" s="60" t="s">
        <v>50</v>
      </c>
      <c r="E155" s="60" t="s">
        <v>145</v>
      </c>
      <c r="F155" s="60" t="s">
        <v>148</v>
      </c>
      <c r="G155" s="60" t="s">
        <v>32</v>
      </c>
      <c r="H155" s="60" t="s">
        <v>127</v>
      </c>
      <c r="I155" s="60" t="s">
        <v>149</v>
      </c>
      <c r="J155" s="60" t="s">
        <v>251</v>
      </c>
      <c r="K155" s="60" t="s">
        <v>220</v>
      </c>
      <c r="L155" s="60" t="s">
        <v>235</v>
      </c>
      <c r="M155" s="60" t="s">
        <v>159</v>
      </c>
      <c r="N155" s="60" t="s">
        <v>160</v>
      </c>
      <c r="O155" s="60" t="s">
        <v>155</v>
      </c>
    </row>
    <row r="156" spans="2:15">
      <c r="B156" s="60" t="s">
        <v>152</v>
      </c>
      <c r="C156" s="60" t="s">
        <v>152</v>
      </c>
      <c r="D156" s="60" t="s">
        <v>152</v>
      </c>
      <c r="E156" s="60" t="s">
        <v>249</v>
      </c>
      <c r="F156" s="60" t="s">
        <v>152</v>
      </c>
      <c r="G156" s="60" t="s">
        <v>152</v>
      </c>
      <c r="H156" s="60" t="s">
        <v>152</v>
      </c>
      <c r="I156" s="60" t="s">
        <v>152</v>
      </c>
      <c r="J156" s="60" t="s">
        <v>152</v>
      </c>
      <c r="K156" s="60" t="s">
        <v>152</v>
      </c>
      <c r="L156" s="60" t="s">
        <v>152</v>
      </c>
      <c r="M156" s="60" t="s">
        <v>152</v>
      </c>
      <c r="N156" s="60" t="s">
        <v>152</v>
      </c>
      <c r="O156" s="60" t="s">
        <v>152</v>
      </c>
    </row>
    <row r="157" spans="2:15">
      <c r="B157" s="60" t="s">
        <v>252</v>
      </c>
      <c r="C157" s="60" t="s">
        <v>202</v>
      </c>
      <c r="D157" s="60" t="s">
        <v>50</v>
      </c>
      <c r="E157" s="60" t="s">
        <v>145</v>
      </c>
      <c r="F157" s="60" t="s">
        <v>148</v>
      </c>
      <c r="G157" s="60" t="s">
        <v>32</v>
      </c>
      <c r="H157" s="60" t="s">
        <v>127</v>
      </c>
      <c r="I157" s="60" t="s">
        <v>161</v>
      </c>
      <c r="J157" s="60" t="s">
        <v>253</v>
      </c>
      <c r="K157" s="60" t="s">
        <v>208</v>
      </c>
      <c r="L157" s="60" t="s">
        <v>214</v>
      </c>
      <c r="M157" s="60" t="s">
        <v>146</v>
      </c>
      <c r="N157" s="60" t="s">
        <v>150</v>
      </c>
      <c r="O157" s="60" t="s">
        <v>151</v>
      </c>
    </row>
    <row r="158" spans="2:15">
      <c r="B158" s="60" t="s">
        <v>152</v>
      </c>
      <c r="C158" s="60" t="s">
        <v>152</v>
      </c>
      <c r="D158" s="60" t="s">
        <v>152</v>
      </c>
      <c r="E158" s="60" t="s">
        <v>193</v>
      </c>
      <c r="F158" s="60" t="s">
        <v>152</v>
      </c>
      <c r="G158" s="60" t="s">
        <v>152</v>
      </c>
      <c r="H158" s="60" t="s">
        <v>152</v>
      </c>
      <c r="I158" s="60" t="s">
        <v>152</v>
      </c>
      <c r="J158" s="60" t="s">
        <v>152</v>
      </c>
      <c r="K158" s="60" t="s">
        <v>152</v>
      </c>
      <c r="L158" s="60" t="s">
        <v>152</v>
      </c>
      <c r="M158" s="60" t="s">
        <v>152</v>
      </c>
      <c r="N158" s="60" t="s">
        <v>152</v>
      </c>
      <c r="O158" s="60" t="s">
        <v>152</v>
      </c>
    </row>
    <row r="159" spans="2:15">
      <c r="B159" s="60" t="s">
        <v>254</v>
      </c>
      <c r="C159" s="60" t="s">
        <v>202</v>
      </c>
      <c r="D159" s="60" t="s">
        <v>50</v>
      </c>
      <c r="E159" s="60" t="s">
        <v>145</v>
      </c>
      <c r="F159" s="60" t="s">
        <v>200</v>
      </c>
      <c r="G159" s="60" t="s">
        <v>32</v>
      </c>
      <c r="H159" s="60" t="s">
        <v>127</v>
      </c>
      <c r="I159" s="60" t="s">
        <v>149</v>
      </c>
      <c r="J159" s="60" t="s">
        <v>255</v>
      </c>
      <c r="K159" s="60" t="s">
        <v>223</v>
      </c>
      <c r="L159" s="60" t="s">
        <v>229</v>
      </c>
      <c r="M159" s="60" t="s">
        <v>204</v>
      </c>
      <c r="N159" s="60" t="s">
        <v>230</v>
      </c>
      <c r="O159" s="60" t="s">
        <v>147</v>
      </c>
    </row>
    <row r="160" spans="2:15">
      <c r="B160" s="60" t="s">
        <v>256</v>
      </c>
      <c r="C160" s="60" t="s">
        <v>257</v>
      </c>
      <c r="D160" s="60" t="s">
        <v>258</v>
      </c>
      <c r="E160" s="60" t="s">
        <v>156</v>
      </c>
      <c r="F160" s="60" t="s">
        <v>148</v>
      </c>
      <c r="G160" s="60" t="s">
        <v>32</v>
      </c>
      <c r="H160" s="60" t="s">
        <v>162</v>
      </c>
      <c r="I160" s="60" t="s">
        <v>199</v>
      </c>
      <c r="J160" s="60" t="s">
        <v>231</v>
      </c>
      <c r="K160" s="60" t="s">
        <v>259</v>
      </c>
      <c r="L160" s="60" t="s">
        <v>260</v>
      </c>
      <c r="M160" s="60" t="s">
        <v>215</v>
      </c>
      <c r="N160" s="60" t="s">
        <v>150</v>
      </c>
      <c r="O160" s="60" t="s">
        <v>151</v>
      </c>
    </row>
    <row r="161" spans="2:15">
      <c r="B161" s="60" t="s">
        <v>245</v>
      </c>
      <c r="C161" s="60" t="s">
        <v>205</v>
      </c>
      <c r="D161" s="60" t="s">
        <v>50</v>
      </c>
      <c r="E161" s="60" t="s">
        <v>145</v>
      </c>
      <c r="F161" s="60" t="s">
        <v>154</v>
      </c>
      <c r="G161" s="60" t="s">
        <v>32</v>
      </c>
      <c r="H161" s="60" t="s">
        <v>127</v>
      </c>
      <c r="I161" s="60" t="s">
        <v>158</v>
      </c>
      <c r="J161" s="60" t="s">
        <v>261</v>
      </c>
      <c r="K161" s="60" t="s">
        <v>262</v>
      </c>
      <c r="L161" s="60" t="s">
        <v>263</v>
      </c>
      <c r="M161" s="60" t="s">
        <v>159</v>
      </c>
      <c r="N161" s="60" t="s">
        <v>160</v>
      </c>
      <c r="O161" s="60" t="s">
        <v>155</v>
      </c>
    </row>
    <row r="162" spans="2:15">
      <c r="B162" s="60" t="s">
        <v>152</v>
      </c>
      <c r="C162" s="60" t="s">
        <v>152</v>
      </c>
      <c r="D162" s="60" t="s">
        <v>152</v>
      </c>
      <c r="E162" s="60" t="s">
        <v>152</v>
      </c>
      <c r="F162" s="60" t="s">
        <v>152</v>
      </c>
      <c r="G162" s="60" t="s">
        <v>152</v>
      </c>
      <c r="H162" s="60" t="s">
        <v>152</v>
      </c>
      <c r="I162" s="60" t="s">
        <v>152</v>
      </c>
      <c r="J162" s="60" t="s">
        <v>152</v>
      </c>
      <c r="K162" s="60" t="s">
        <v>152</v>
      </c>
      <c r="L162" s="60" t="s">
        <v>152</v>
      </c>
      <c r="M162" s="60" t="s">
        <v>152</v>
      </c>
      <c r="N162" s="60" t="s">
        <v>152</v>
      </c>
      <c r="O162" s="60" t="s">
        <v>152</v>
      </c>
    </row>
    <row r="163" spans="2:15">
      <c r="B163" s="60" t="s">
        <v>152</v>
      </c>
      <c r="C163" s="60" t="s">
        <v>152</v>
      </c>
      <c r="D163" s="60" t="s">
        <v>152</v>
      </c>
      <c r="E163" s="60" t="s">
        <v>193</v>
      </c>
      <c r="F163" s="60" t="s">
        <v>152</v>
      </c>
      <c r="G163" s="60" t="s">
        <v>152</v>
      </c>
      <c r="H163" s="60" t="s">
        <v>152</v>
      </c>
      <c r="I163" s="60" t="s">
        <v>152</v>
      </c>
      <c r="J163" s="60" t="s">
        <v>152</v>
      </c>
      <c r="K163" s="60" t="s">
        <v>152</v>
      </c>
      <c r="L163" s="60" t="s">
        <v>152</v>
      </c>
      <c r="M163" s="60" t="s">
        <v>152</v>
      </c>
      <c r="N163" s="60" t="s">
        <v>152</v>
      </c>
      <c r="O163" s="60" t="s">
        <v>152</v>
      </c>
    </row>
    <row r="164" spans="2:15">
      <c r="B164" s="60" t="s">
        <v>264</v>
      </c>
      <c r="C164" s="60" t="s">
        <v>205</v>
      </c>
      <c r="D164" s="60" t="s">
        <v>50</v>
      </c>
      <c r="E164" s="60" t="s">
        <v>145</v>
      </c>
      <c r="F164" s="60" t="s">
        <v>154</v>
      </c>
      <c r="G164" s="60" t="s">
        <v>32</v>
      </c>
      <c r="H164" s="60" t="s">
        <v>127</v>
      </c>
      <c r="I164" s="60" t="s">
        <v>161</v>
      </c>
      <c r="J164" s="60" t="s">
        <v>265</v>
      </c>
      <c r="K164" s="60" t="s">
        <v>266</v>
      </c>
      <c r="L164" s="60" t="s">
        <v>248</v>
      </c>
      <c r="M164" s="60" t="s">
        <v>146</v>
      </c>
      <c r="N164" s="60" t="s">
        <v>150</v>
      </c>
      <c r="O164" s="60" t="s">
        <v>151</v>
      </c>
    </row>
    <row r="165" spans="2:15">
      <c r="B165" s="60" t="s">
        <v>227</v>
      </c>
      <c r="C165" s="60" t="s">
        <v>202</v>
      </c>
      <c r="D165" s="60" t="s">
        <v>50</v>
      </c>
      <c r="E165" s="60" t="s">
        <v>145</v>
      </c>
      <c r="F165" s="60" t="s">
        <v>154</v>
      </c>
      <c r="G165" s="60" t="s">
        <v>32</v>
      </c>
      <c r="H165" s="60" t="s">
        <v>127</v>
      </c>
      <c r="I165" s="60" t="s">
        <v>161</v>
      </c>
      <c r="J165" s="60" t="s">
        <v>267</v>
      </c>
      <c r="K165" s="60" t="s">
        <v>208</v>
      </c>
      <c r="L165" s="60" t="s">
        <v>234</v>
      </c>
      <c r="M165" s="60" t="s">
        <v>146</v>
      </c>
      <c r="N165" s="60" t="s">
        <v>150</v>
      </c>
      <c r="O165" s="60" t="s">
        <v>151</v>
      </c>
    </row>
    <row r="166" spans="2:15">
      <c r="B166" s="60" t="s">
        <v>227</v>
      </c>
      <c r="C166" s="60" t="s">
        <v>205</v>
      </c>
      <c r="D166" s="60" t="s">
        <v>50</v>
      </c>
      <c r="E166" s="60" t="s">
        <v>145</v>
      </c>
      <c r="F166" s="60" t="s">
        <v>154</v>
      </c>
      <c r="G166" s="60" t="s">
        <v>32</v>
      </c>
      <c r="H166" s="60" t="s">
        <v>127</v>
      </c>
      <c r="I166" s="60" t="s">
        <v>161</v>
      </c>
      <c r="J166" s="60" t="s">
        <v>208</v>
      </c>
      <c r="K166" s="60" t="s">
        <v>268</v>
      </c>
      <c r="L166" s="60" t="s">
        <v>269</v>
      </c>
      <c r="M166" s="60" t="s">
        <v>146</v>
      </c>
      <c r="N166" s="60" t="s">
        <v>150</v>
      </c>
      <c r="O166" s="60" t="s">
        <v>151</v>
      </c>
    </row>
    <row r="167" spans="2:15">
      <c r="B167" s="60" t="s">
        <v>270</v>
      </c>
      <c r="C167" s="60" t="s">
        <v>202</v>
      </c>
      <c r="D167" s="60" t="s">
        <v>271</v>
      </c>
      <c r="E167" s="60" t="s">
        <v>145</v>
      </c>
      <c r="F167" s="60" t="s">
        <v>148</v>
      </c>
      <c r="G167" s="60" t="s">
        <v>32</v>
      </c>
      <c r="H167" s="60" t="s">
        <v>127</v>
      </c>
      <c r="I167" s="60" t="s">
        <v>199</v>
      </c>
      <c r="J167" s="60" t="s">
        <v>272</v>
      </c>
      <c r="K167" s="60" t="s">
        <v>273</v>
      </c>
      <c r="L167" s="60" t="s">
        <v>274</v>
      </c>
      <c r="M167" s="60" t="s">
        <v>146</v>
      </c>
      <c r="N167" s="60" t="s">
        <v>275</v>
      </c>
      <c r="O167" s="60" t="s">
        <v>276</v>
      </c>
    </row>
    <row r="168" spans="2:15">
      <c r="B168" s="60" t="s">
        <v>277</v>
      </c>
      <c r="C168" s="60" t="s">
        <v>202</v>
      </c>
      <c r="D168" s="60" t="s">
        <v>203</v>
      </c>
      <c r="E168" s="60" t="s">
        <v>145</v>
      </c>
      <c r="F168" s="60" t="s">
        <v>148</v>
      </c>
      <c r="G168" s="60" t="s">
        <v>32</v>
      </c>
      <c r="H168" s="60" t="s">
        <v>127</v>
      </c>
      <c r="I168" s="60" t="s">
        <v>161</v>
      </c>
      <c r="J168" s="60" t="s">
        <v>278</v>
      </c>
      <c r="K168" s="60" t="s">
        <v>279</v>
      </c>
      <c r="L168" s="60" t="s">
        <v>216</v>
      </c>
      <c r="M168" s="60" t="s">
        <v>146</v>
      </c>
      <c r="N168" s="60" t="s">
        <v>150</v>
      </c>
      <c r="O168" s="60" t="s">
        <v>151</v>
      </c>
    </row>
    <row r="169" spans="2:15">
      <c r="B169" s="60" t="s">
        <v>153</v>
      </c>
      <c r="C169" s="60" t="s">
        <v>205</v>
      </c>
      <c r="D169" s="60" t="s">
        <v>50</v>
      </c>
      <c r="E169" s="60" t="s">
        <v>145</v>
      </c>
      <c r="F169" s="60" t="s">
        <v>154</v>
      </c>
      <c r="G169" s="60" t="s">
        <v>32</v>
      </c>
      <c r="H169" s="60" t="s">
        <v>127</v>
      </c>
      <c r="I169" s="60" t="s">
        <v>149</v>
      </c>
      <c r="J169" s="60" t="s">
        <v>280</v>
      </c>
      <c r="K169" s="60" t="s">
        <v>241</v>
      </c>
      <c r="L169" s="60" t="s">
        <v>281</v>
      </c>
      <c r="M169" s="60" t="s">
        <v>146</v>
      </c>
      <c r="N169" s="60" t="s">
        <v>150</v>
      </c>
      <c r="O169" s="60" t="s">
        <v>151</v>
      </c>
    </row>
    <row r="170" spans="2:15">
      <c r="B170" s="60" t="s">
        <v>282</v>
      </c>
      <c r="C170" s="60" t="s">
        <v>202</v>
      </c>
      <c r="D170" s="60" t="s">
        <v>50</v>
      </c>
      <c r="E170" s="60" t="s">
        <v>145</v>
      </c>
      <c r="F170" s="60" t="s">
        <v>154</v>
      </c>
      <c r="G170" s="60" t="s">
        <v>32</v>
      </c>
      <c r="H170" s="60" t="s">
        <v>127</v>
      </c>
      <c r="I170" s="60" t="s">
        <v>158</v>
      </c>
      <c r="J170" s="60" t="s">
        <v>245</v>
      </c>
      <c r="K170" s="60" t="s">
        <v>208</v>
      </c>
      <c r="L170" s="60" t="s">
        <v>240</v>
      </c>
      <c r="M170" s="60" t="s">
        <v>146</v>
      </c>
      <c r="N170" s="60" t="s">
        <v>160</v>
      </c>
      <c r="O170" s="60" t="s">
        <v>151</v>
      </c>
    </row>
    <row r="171" spans="2:15">
      <c r="B171" s="60" t="s">
        <v>283</v>
      </c>
      <c r="C171" s="60" t="s">
        <v>194</v>
      </c>
      <c r="D171" s="60" t="s">
        <v>50</v>
      </c>
      <c r="E171" s="60" t="s">
        <v>145</v>
      </c>
      <c r="F171" s="60" t="s">
        <v>148</v>
      </c>
      <c r="G171" s="60" t="s">
        <v>32</v>
      </c>
      <c r="H171" s="60" t="s">
        <v>127</v>
      </c>
      <c r="I171" s="60" t="s">
        <v>157</v>
      </c>
      <c r="J171" s="60" t="s">
        <v>284</v>
      </c>
      <c r="K171" s="60" t="s">
        <v>238</v>
      </c>
      <c r="L171" s="60" t="s">
        <v>237</v>
      </c>
      <c r="M171" s="60" t="s">
        <v>285</v>
      </c>
      <c r="N171" s="60" t="s">
        <v>286</v>
      </c>
      <c r="O171" s="60" t="s">
        <v>151</v>
      </c>
    </row>
    <row r="172" spans="2:15">
      <c r="B172" s="60" t="s">
        <v>152</v>
      </c>
      <c r="C172" s="60" t="s">
        <v>152</v>
      </c>
      <c r="D172" s="60" t="s">
        <v>152</v>
      </c>
      <c r="E172" s="60" t="s">
        <v>152</v>
      </c>
      <c r="F172" s="60" t="s">
        <v>152</v>
      </c>
      <c r="G172" s="60" t="s">
        <v>152</v>
      </c>
      <c r="H172" s="60" t="s">
        <v>152</v>
      </c>
      <c r="I172" s="60" t="s">
        <v>152</v>
      </c>
      <c r="J172" s="60" t="s">
        <v>152</v>
      </c>
      <c r="K172" s="60" t="s">
        <v>152</v>
      </c>
      <c r="L172" s="60" t="s">
        <v>152</v>
      </c>
      <c r="M172" s="60" t="s">
        <v>152</v>
      </c>
      <c r="N172" s="60" t="s">
        <v>152</v>
      </c>
      <c r="O172" s="60" t="s">
        <v>152</v>
      </c>
    </row>
    <row r="173" spans="2:15">
      <c r="B173" s="60" t="s">
        <v>153</v>
      </c>
      <c r="C173" s="60" t="s">
        <v>205</v>
      </c>
      <c r="D173" s="60" t="s">
        <v>50</v>
      </c>
      <c r="E173" s="60" t="s">
        <v>156</v>
      </c>
      <c r="F173" s="60" t="s">
        <v>228</v>
      </c>
      <c r="G173" s="60" t="s">
        <v>32</v>
      </c>
      <c r="H173" s="60" t="s">
        <v>127</v>
      </c>
      <c r="I173" s="60" t="s">
        <v>199</v>
      </c>
      <c r="J173" s="60" t="s">
        <v>287</v>
      </c>
      <c r="K173" s="60" t="s">
        <v>208</v>
      </c>
      <c r="L173" s="60" t="s">
        <v>222</v>
      </c>
      <c r="M173" s="60" t="s">
        <v>146</v>
      </c>
      <c r="N173" s="60" t="s">
        <v>150</v>
      </c>
      <c r="O173" s="60" t="s">
        <v>151</v>
      </c>
    </row>
    <row r="174" spans="2:15">
      <c r="B174" s="60" t="s">
        <v>152</v>
      </c>
      <c r="C174" s="60" t="s">
        <v>152</v>
      </c>
      <c r="D174" s="60" t="s">
        <v>152</v>
      </c>
      <c r="E174" s="60" t="s">
        <v>193</v>
      </c>
      <c r="F174" s="60" t="s">
        <v>152</v>
      </c>
      <c r="G174" s="60" t="s">
        <v>152</v>
      </c>
      <c r="H174" s="60" t="s">
        <v>152</v>
      </c>
      <c r="I174" s="60" t="s">
        <v>152</v>
      </c>
      <c r="J174" s="60" t="s">
        <v>152</v>
      </c>
      <c r="K174" s="60" t="s">
        <v>152</v>
      </c>
      <c r="L174" s="60" t="s">
        <v>152</v>
      </c>
      <c r="M174" s="60" t="s">
        <v>152</v>
      </c>
      <c r="N174" s="60" t="s">
        <v>152</v>
      </c>
      <c r="O174" s="60" t="s">
        <v>152</v>
      </c>
    </row>
    <row r="175" spans="2:15">
      <c r="B175" s="60" t="s">
        <v>224</v>
      </c>
      <c r="C175" s="60" t="s">
        <v>205</v>
      </c>
      <c r="D175" s="60" t="s">
        <v>50</v>
      </c>
      <c r="E175" s="60" t="s">
        <v>145</v>
      </c>
      <c r="F175" s="60" t="s">
        <v>154</v>
      </c>
      <c r="G175" s="60" t="s">
        <v>32</v>
      </c>
      <c r="H175" s="60" t="s">
        <v>127</v>
      </c>
      <c r="I175" s="60" t="s">
        <v>149</v>
      </c>
      <c r="J175" s="60" t="s">
        <v>288</v>
      </c>
      <c r="K175" s="60" t="s">
        <v>289</v>
      </c>
      <c r="L175" s="60" t="s">
        <v>290</v>
      </c>
      <c r="M175" s="60" t="s">
        <v>197</v>
      </c>
      <c r="N175" s="60" t="s">
        <v>291</v>
      </c>
      <c r="O175" s="60" t="s">
        <v>151</v>
      </c>
    </row>
    <row r="176" spans="2:15">
      <c r="B176" s="60" t="s">
        <v>292</v>
      </c>
      <c r="C176" s="60" t="s">
        <v>205</v>
      </c>
      <c r="D176" s="60" t="s">
        <v>50</v>
      </c>
      <c r="E176" s="60" t="s">
        <v>156</v>
      </c>
      <c r="F176" s="60" t="s">
        <v>154</v>
      </c>
      <c r="G176" s="60" t="s">
        <v>32</v>
      </c>
      <c r="H176" s="60" t="s">
        <v>162</v>
      </c>
      <c r="I176" s="60" t="s">
        <v>199</v>
      </c>
      <c r="J176" s="60" t="s">
        <v>231</v>
      </c>
      <c r="K176" s="60" t="s">
        <v>208</v>
      </c>
      <c r="L176" s="60" t="s">
        <v>248</v>
      </c>
      <c r="M176" s="60" t="s">
        <v>221</v>
      </c>
      <c r="N176" s="60" t="s">
        <v>232</v>
      </c>
      <c r="O176" s="60" t="s">
        <v>151</v>
      </c>
    </row>
    <row r="177" spans="2:15">
      <c r="B177" s="60" t="s">
        <v>293</v>
      </c>
      <c r="C177" s="60" t="s">
        <v>294</v>
      </c>
      <c r="D177" s="60" t="s">
        <v>258</v>
      </c>
      <c r="E177" s="60" t="s">
        <v>156</v>
      </c>
      <c r="F177" s="60" t="s">
        <v>148</v>
      </c>
      <c r="G177" s="60" t="s">
        <v>32</v>
      </c>
      <c r="H177" s="60" t="s">
        <v>162</v>
      </c>
      <c r="I177" s="60" t="s">
        <v>161</v>
      </c>
      <c r="J177" s="60" t="s">
        <v>295</v>
      </c>
      <c r="K177" s="60" t="s">
        <v>296</v>
      </c>
      <c r="L177" s="60" t="s">
        <v>297</v>
      </c>
      <c r="M177" s="60" t="s">
        <v>298</v>
      </c>
      <c r="N177" s="60" t="s">
        <v>299</v>
      </c>
      <c r="O177" s="60" t="s">
        <v>155</v>
      </c>
    </row>
    <row r="178" spans="2:15">
      <c r="B178" s="60" t="s">
        <v>152</v>
      </c>
      <c r="C178" s="60" t="s">
        <v>152</v>
      </c>
      <c r="D178" s="60" t="s">
        <v>152</v>
      </c>
      <c r="E178" s="60" t="s">
        <v>193</v>
      </c>
      <c r="F178" s="60" t="s">
        <v>152</v>
      </c>
      <c r="G178" s="60" t="s">
        <v>152</v>
      </c>
      <c r="H178" s="60" t="s">
        <v>152</v>
      </c>
      <c r="I178" s="60" t="s">
        <v>152</v>
      </c>
      <c r="J178" s="60" t="s">
        <v>152</v>
      </c>
      <c r="K178" s="60" t="s">
        <v>152</v>
      </c>
      <c r="L178" s="60" t="s">
        <v>152</v>
      </c>
      <c r="M178" s="60" t="s">
        <v>152</v>
      </c>
      <c r="N178" s="60" t="s">
        <v>152</v>
      </c>
      <c r="O178" s="60" t="s">
        <v>152</v>
      </c>
    </row>
    <row r="179" spans="2:15">
      <c r="B179" s="60" t="s">
        <v>300</v>
      </c>
      <c r="C179" s="60" t="s">
        <v>257</v>
      </c>
      <c r="D179" s="60" t="s">
        <v>301</v>
      </c>
      <c r="E179" s="60" t="s">
        <v>156</v>
      </c>
      <c r="F179" s="60" t="s">
        <v>154</v>
      </c>
      <c r="G179" s="60" t="s">
        <v>32</v>
      </c>
      <c r="H179" s="60" t="s">
        <v>162</v>
      </c>
      <c r="I179" s="60" t="s">
        <v>161</v>
      </c>
      <c r="J179" s="60" t="s">
        <v>302</v>
      </c>
      <c r="K179" s="60" t="s">
        <v>303</v>
      </c>
      <c r="L179" s="60" t="s">
        <v>304</v>
      </c>
      <c r="M179" s="60" t="s">
        <v>197</v>
      </c>
      <c r="N179" s="60" t="s">
        <v>198</v>
      </c>
      <c r="O179" s="60" t="s">
        <v>151</v>
      </c>
    </row>
    <row r="180" spans="2:15">
      <c r="B180" s="60" t="s">
        <v>305</v>
      </c>
      <c r="C180" s="60" t="s">
        <v>202</v>
      </c>
      <c r="D180" s="60" t="s">
        <v>50</v>
      </c>
      <c r="E180" s="60" t="s">
        <v>145</v>
      </c>
      <c r="F180" s="60" t="s">
        <v>154</v>
      </c>
      <c r="G180" s="60" t="s">
        <v>32</v>
      </c>
      <c r="H180" s="60" t="s">
        <v>127</v>
      </c>
      <c r="I180" s="60" t="s">
        <v>149</v>
      </c>
      <c r="J180" s="60" t="s">
        <v>226</v>
      </c>
      <c r="K180" s="60" t="s">
        <v>208</v>
      </c>
      <c r="L180" s="60" t="s">
        <v>216</v>
      </c>
      <c r="M180" s="60" t="s">
        <v>209</v>
      </c>
      <c r="N180" s="60" t="s">
        <v>306</v>
      </c>
      <c r="O180" s="60" t="s">
        <v>151</v>
      </c>
    </row>
    <row r="181" spans="2:15">
      <c r="B181" s="60" t="s">
        <v>153</v>
      </c>
      <c r="C181" s="60" t="s">
        <v>205</v>
      </c>
      <c r="D181" s="60" t="s">
        <v>50</v>
      </c>
      <c r="E181" s="60" t="s">
        <v>145</v>
      </c>
      <c r="F181" s="60" t="s">
        <v>228</v>
      </c>
      <c r="G181" s="60" t="s">
        <v>32</v>
      </c>
      <c r="H181" s="60" t="s">
        <v>127</v>
      </c>
      <c r="I181" s="60" t="s">
        <v>149</v>
      </c>
      <c r="J181" s="60" t="s">
        <v>307</v>
      </c>
      <c r="K181" s="60" t="s">
        <v>208</v>
      </c>
      <c r="L181" s="60" t="s">
        <v>308</v>
      </c>
      <c r="M181" s="60" t="s">
        <v>146</v>
      </c>
      <c r="N181" s="60" t="s">
        <v>150</v>
      </c>
      <c r="O181" s="60" t="s">
        <v>151</v>
      </c>
    </row>
    <row r="182" spans="2:15">
      <c r="B182" s="60" t="s">
        <v>245</v>
      </c>
      <c r="C182" s="60" t="s">
        <v>205</v>
      </c>
      <c r="D182" s="60" t="s">
        <v>50</v>
      </c>
      <c r="E182" s="60" t="s">
        <v>145</v>
      </c>
      <c r="F182" s="60" t="s">
        <v>154</v>
      </c>
      <c r="G182" s="60" t="s">
        <v>32</v>
      </c>
      <c r="H182" s="60" t="s">
        <v>127</v>
      </c>
      <c r="I182" s="60" t="s">
        <v>149</v>
      </c>
      <c r="J182" s="60" t="s">
        <v>309</v>
      </c>
      <c r="K182" s="60" t="s">
        <v>223</v>
      </c>
      <c r="L182" s="60" t="s">
        <v>310</v>
      </c>
      <c r="M182" s="60" t="s">
        <v>204</v>
      </c>
      <c r="N182" s="60" t="s">
        <v>207</v>
      </c>
      <c r="O182" s="60" t="s">
        <v>147</v>
      </c>
    </row>
    <row r="183" spans="2:15">
      <c r="B183" s="60" t="s">
        <v>152</v>
      </c>
      <c r="C183" s="60" t="s">
        <v>152</v>
      </c>
      <c r="D183" s="60" t="s">
        <v>152</v>
      </c>
      <c r="E183" s="60" t="s">
        <v>152</v>
      </c>
      <c r="F183" s="60" t="s">
        <v>152</v>
      </c>
      <c r="G183" s="60" t="s">
        <v>152</v>
      </c>
      <c r="H183" s="60" t="s">
        <v>152</v>
      </c>
      <c r="I183" s="60" t="s">
        <v>152</v>
      </c>
      <c r="J183" s="60" t="s">
        <v>152</v>
      </c>
      <c r="K183" s="60" t="s">
        <v>152</v>
      </c>
      <c r="L183" s="60" t="s">
        <v>152</v>
      </c>
      <c r="M183" s="60" t="s">
        <v>152</v>
      </c>
      <c r="N183" s="60" t="s">
        <v>152</v>
      </c>
      <c r="O183" s="60" t="s">
        <v>152</v>
      </c>
    </row>
    <row r="184" spans="2:15">
      <c r="B184" s="60" t="s">
        <v>311</v>
      </c>
      <c r="C184" s="60" t="s">
        <v>202</v>
      </c>
      <c r="D184" s="60" t="s">
        <v>50</v>
      </c>
      <c r="E184" s="60" t="s">
        <v>145</v>
      </c>
      <c r="F184" s="60" t="s">
        <v>148</v>
      </c>
      <c r="G184" s="60" t="s">
        <v>32</v>
      </c>
      <c r="H184" s="60" t="s">
        <v>127</v>
      </c>
      <c r="I184" s="60" t="s">
        <v>149</v>
      </c>
      <c r="J184" s="60" t="s">
        <v>312</v>
      </c>
      <c r="K184" s="60" t="s">
        <v>208</v>
      </c>
      <c r="L184" s="60" t="s">
        <v>217</v>
      </c>
      <c r="M184" s="60" t="s">
        <v>146</v>
      </c>
      <c r="N184" s="60" t="s">
        <v>150</v>
      </c>
      <c r="O184" s="60" t="s">
        <v>151</v>
      </c>
    </row>
    <row r="185" spans="2:15">
      <c r="B185" s="60" t="s">
        <v>153</v>
      </c>
      <c r="C185" s="60" t="s">
        <v>202</v>
      </c>
      <c r="D185" s="60" t="s">
        <v>50</v>
      </c>
      <c r="E185" s="60" t="s">
        <v>145</v>
      </c>
      <c r="F185" s="60" t="s">
        <v>154</v>
      </c>
      <c r="G185" s="60" t="s">
        <v>32</v>
      </c>
      <c r="H185" s="60" t="s">
        <v>127</v>
      </c>
      <c r="I185" s="60" t="s">
        <v>199</v>
      </c>
      <c r="J185" s="60" t="s">
        <v>313</v>
      </c>
      <c r="K185" s="60" t="s">
        <v>208</v>
      </c>
      <c r="L185" s="60" t="s">
        <v>314</v>
      </c>
      <c r="M185" s="60" t="s">
        <v>146</v>
      </c>
      <c r="N185" s="60" t="s">
        <v>150</v>
      </c>
      <c r="O185" s="60" t="s">
        <v>151</v>
      </c>
    </row>
    <row r="186" spans="2:15">
      <c r="B186" s="60" t="s">
        <v>152</v>
      </c>
      <c r="C186" s="60" t="s">
        <v>152</v>
      </c>
      <c r="D186" s="60" t="s">
        <v>152</v>
      </c>
      <c r="E186" s="60" t="s">
        <v>193</v>
      </c>
      <c r="F186" s="60" t="s">
        <v>152</v>
      </c>
      <c r="G186" s="60" t="s">
        <v>152</v>
      </c>
      <c r="H186" s="60" t="s">
        <v>152</v>
      </c>
      <c r="I186" s="60" t="s">
        <v>152</v>
      </c>
      <c r="J186" s="60" t="s">
        <v>152</v>
      </c>
      <c r="K186" s="60" t="s">
        <v>152</v>
      </c>
      <c r="L186" s="60" t="s">
        <v>152</v>
      </c>
      <c r="M186" s="60" t="s">
        <v>152</v>
      </c>
      <c r="N186" s="60" t="s">
        <v>152</v>
      </c>
      <c r="O186" s="60" t="s">
        <v>152</v>
      </c>
    </row>
    <row r="187" spans="2:15">
      <c r="B187" s="60" t="s">
        <v>236</v>
      </c>
      <c r="C187" s="60" t="s">
        <v>202</v>
      </c>
      <c r="D187" s="60" t="s">
        <v>50</v>
      </c>
      <c r="E187" s="60" t="s">
        <v>145</v>
      </c>
      <c r="F187" s="60" t="s">
        <v>154</v>
      </c>
      <c r="G187" s="60" t="s">
        <v>32</v>
      </c>
      <c r="H187" s="60" t="s">
        <v>127</v>
      </c>
      <c r="I187" s="60" t="s">
        <v>149</v>
      </c>
      <c r="J187" s="60" t="s">
        <v>315</v>
      </c>
      <c r="K187" s="60" t="s">
        <v>223</v>
      </c>
      <c r="L187" s="60" t="s">
        <v>206</v>
      </c>
      <c r="M187" s="60" t="s">
        <v>204</v>
      </c>
      <c r="N187" s="60" t="s">
        <v>316</v>
      </c>
      <c r="O187" s="60" t="s">
        <v>147</v>
      </c>
    </row>
    <row r="188" spans="2:15">
      <c r="B188" s="60" t="s">
        <v>317</v>
      </c>
      <c r="C188" s="60" t="s">
        <v>202</v>
      </c>
      <c r="D188" s="60" t="s">
        <v>50</v>
      </c>
      <c r="E188" s="60" t="s">
        <v>145</v>
      </c>
      <c r="F188" s="60" t="s">
        <v>148</v>
      </c>
      <c r="G188" s="60" t="s">
        <v>32</v>
      </c>
      <c r="H188" s="60" t="s">
        <v>127</v>
      </c>
      <c r="I188" s="60" t="s">
        <v>196</v>
      </c>
      <c r="J188" s="60" t="s">
        <v>50</v>
      </c>
      <c r="K188" s="60" t="s">
        <v>208</v>
      </c>
      <c r="L188" s="60" t="s">
        <v>218</v>
      </c>
      <c r="M188" s="60" t="s">
        <v>146</v>
      </c>
      <c r="N188" s="60" t="s">
        <v>318</v>
      </c>
      <c r="O188" s="60" t="s">
        <v>151</v>
      </c>
    </row>
    <row r="189" spans="2:15">
      <c r="B189" s="60" t="s">
        <v>319</v>
      </c>
      <c r="C189" s="60" t="s">
        <v>194</v>
      </c>
      <c r="D189" s="60" t="s">
        <v>203</v>
      </c>
      <c r="E189" s="60" t="s">
        <v>156</v>
      </c>
      <c r="F189" s="60" t="s">
        <v>154</v>
      </c>
      <c r="G189" s="60" t="s">
        <v>32</v>
      </c>
      <c r="H189" s="60" t="s">
        <v>162</v>
      </c>
      <c r="I189" s="60" t="s">
        <v>161</v>
      </c>
      <c r="J189" s="60" t="s">
        <v>320</v>
      </c>
      <c r="K189" s="60" t="s">
        <v>321</v>
      </c>
      <c r="L189" s="60" t="s">
        <v>322</v>
      </c>
      <c r="M189" s="60" t="s">
        <v>323</v>
      </c>
      <c r="N189" s="60" t="s">
        <v>207</v>
      </c>
      <c r="O189" s="60" t="s">
        <v>147</v>
      </c>
    </row>
    <row r="192" spans="2:15">
      <c r="B192" s="13" t="s">
        <v>49</v>
      </c>
      <c r="C192" s="11" t="s">
        <v>5</v>
      </c>
      <c r="D192" s="11" t="s">
        <v>6</v>
      </c>
    </row>
    <row r="193" spans="2:4">
      <c r="B193" s="60" t="s">
        <v>271</v>
      </c>
      <c r="C193" s="52">
        <v>1</v>
      </c>
      <c r="D193" s="14">
        <f>C193/$C$199</f>
        <v>2.9411764705882353E-2</v>
      </c>
    </row>
    <row r="194" spans="2:4">
      <c r="B194" s="60" t="s">
        <v>203</v>
      </c>
      <c r="C194" s="52">
        <v>2</v>
      </c>
      <c r="D194" s="14">
        <f t="shared" ref="D194:D198" si="5">C194/$C$199</f>
        <v>5.8823529411764705E-2</v>
      </c>
    </row>
    <row r="195" spans="2:4">
      <c r="B195" s="60" t="s">
        <v>50</v>
      </c>
      <c r="C195" s="52">
        <v>21</v>
      </c>
      <c r="D195" s="14">
        <f t="shared" si="5"/>
        <v>0.61764705882352944</v>
      </c>
    </row>
    <row r="196" spans="2:4">
      <c r="B196" s="60" t="s">
        <v>258</v>
      </c>
      <c r="C196" s="52">
        <v>2</v>
      </c>
      <c r="D196" s="14">
        <f t="shared" si="5"/>
        <v>5.8823529411764705E-2</v>
      </c>
    </row>
    <row r="197" spans="2:4">
      <c r="B197" s="60" t="s">
        <v>301</v>
      </c>
      <c r="C197" s="52">
        <v>1</v>
      </c>
      <c r="D197" s="14">
        <f t="shared" si="5"/>
        <v>2.9411764705882353E-2</v>
      </c>
    </row>
    <row r="198" spans="2:4">
      <c r="B198" s="11" t="s">
        <v>192</v>
      </c>
      <c r="C198" s="52">
        <v>7</v>
      </c>
      <c r="D198" s="14">
        <f t="shared" si="5"/>
        <v>0.20588235294117646</v>
      </c>
    </row>
    <row r="199" spans="2:4">
      <c r="B199" s="11" t="s">
        <v>9</v>
      </c>
      <c r="C199" s="53">
        <f>SUM(C193:C198)</f>
        <v>34</v>
      </c>
      <c r="D199" s="14">
        <f>SUM(D193:D198)</f>
        <v>1</v>
      </c>
    </row>
    <row r="200" spans="2:4">
      <c r="B200" s="97"/>
      <c r="C200" s="97"/>
    </row>
    <row r="201" spans="2:4">
      <c r="B201" s="57"/>
      <c r="C201" s="57"/>
    </row>
    <row r="220" spans="2:5" ht="15.75">
      <c r="B220" s="7" t="s">
        <v>51</v>
      </c>
    </row>
    <row r="222" spans="2:5" ht="69" customHeight="1">
      <c r="B222" s="98" t="s">
        <v>52</v>
      </c>
      <c r="C222" s="99"/>
      <c r="D222" s="15" t="s">
        <v>5</v>
      </c>
      <c r="E222" s="15" t="s">
        <v>6</v>
      </c>
    </row>
    <row r="223" spans="2:5">
      <c r="B223" s="100" t="s">
        <v>32</v>
      </c>
      <c r="C223" s="101"/>
      <c r="D223" s="52">
        <v>15</v>
      </c>
      <c r="E223" s="16">
        <f>D223/$C$37</f>
        <v>0.40540540540540543</v>
      </c>
    </row>
    <row r="224" spans="2:5">
      <c r="B224" s="85" t="s">
        <v>53</v>
      </c>
      <c r="C224" s="85"/>
      <c r="D224" s="52">
        <v>22</v>
      </c>
      <c r="E224" s="16">
        <f>D224/$C$37</f>
        <v>0.59459459459459463</v>
      </c>
    </row>
    <row r="225" spans="2:5">
      <c r="B225" s="85" t="s">
        <v>54</v>
      </c>
      <c r="C225" s="85"/>
      <c r="D225" s="52">
        <f>SUM(D223:D224)</f>
        <v>37</v>
      </c>
      <c r="E225" s="30">
        <f>SUM(E223:E224)</f>
        <v>1</v>
      </c>
    </row>
    <row r="226" spans="2:5">
      <c r="B226" s="97"/>
      <c r="C226" s="97"/>
      <c r="D226" s="97"/>
    </row>
    <row r="227" spans="2:5">
      <c r="B227" s="97"/>
      <c r="C227" s="97"/>
      <c r="D227" s="97"/>
    </row>
    <row r="228" spans="2:5">
      <c r="B228" s="97"/>
      <c r="C228" s="97"/>
      <c r="D228" s="97"/>
    </row>
    <row r="229" spans="2:5">
      <c r="B229" s="97"/>
      <c r="C229" s="97"/>
      <c r="D229" s="97"/>
    </row>
    <row r="230" spans="2:5">
      <c r="B230" s="97"/>
      <c r="C230" s="97"/>
      <c r="D230" s="97"/>
    </row>
    <row r="231" spans="2:5">
      <c r="B231" s="97"/>
      <c r="C231" s="97"/>
      <c r="D231" s="97"/>
    </row>
    <row r="238" spans="2:5">
      <c r="B238" s="17" t="s">
        <v>55</v>
      </c>
    </row>
    <row r="240" spans="2:5">
      <c r="B240" s="17" t="s">
        <v>56</v>
      </c>
    </row>
    <row r="241" spans="2:5">
      <c r="B241" s="17"/>
    </row>
    <row r="242" spans="2:5">
      <c r="B242" s="81" t="s">
        <v>57</v>
      </c>
      <c r="C242" s="81"/>
      <c r="D242" s="81"/>
      <c r="E242" s="51" t="s">
        <v>5</v>
      </c>
    </row>
    <row r="243" spans="2:5" ht="48" customHeight="1">
      <c r="B243" s="93" t="s">
        <v>58</v>
      </c>
      <c r="C243" s="93"/>
      <c r="D243" s="93"/>
      <c r="E243" s="52">
        <v>3</v>
      </c>
    </row>
    <row r="244" spans="2:5" ht="36" customHeight="1">
      <c r="B244" s="93" t="s">
        <v>59</v>
      </c>
      <c r="C244" s="93"/>
      <c r="D244" s="93"/>
      <c r="E244" s="52">
        <v>5</v>
      </c>
    </row>
    <row r="245" spans="2:5" ht="60" customHeight="1">
      <c r="B245" s="93" t="s">
        <v>60</v>
      </c>
      <c r="C245" s="93"/>
      <c r="D245" s="93"/>
      <c r="E245" s="52">
        <v>2</v>
      </c>
    </row>
    <row r="246" spans="2:5">
      <c r="B246" s="93" t="s">
        <v>61</v>
      </c>
      <c r="C246" s="93"/>
      <c r="D246" s="93"/>
      <c r="E246" s="52">
        <v>8</v>
      </c>
    </row>
    <row r="247" spans="2:5">
      <c r="B247" s="93" t="s">
        <v>62</v>
      </c>
      <c r="C247" s="93"/>
      <c r="D247" s="93"/>
      <c r="E247" s="52">
        <v>2</v>
      </c>
    </row>
    <row r="248" spans="2:5">
      <c r="B248" s="93" t="s">
        <v>63</v>
      </c>
      <c r="C248" s="93"/>
      <c r="D248" s="93"/>
      <c r="E248" s="52">
        <v>0</v>
      </c>
    </row>
    <row r="249" spans="2:5">
      <c r="B249" s="93" t="s">
        <v>64</v>
      </c>
      <c r="C249" s="93"/>
      <c r="D249" s="93"/>
      <c r="E249" s="52">
        <v>2</v>
      </c>
    </row>
    <row r="250" spans="2:5" ht="24" customHeight="1">
      <c r="B250" s="93" t="s">
        <v>65</v>
      </c>
      <c r="C250" s="93"/>
      <c r="D250" s="93"/>
      <c r="E250" s="52">
        <v>2</v>
      </c>
    </row>
    <row r="256" spans="2:5" ht="15.75">
      <c r="B256" s="7" t="s">
        <v>66</v>
      </c>
    </row>
    <row r="258" spans="2:10" ht="108" customHeight="1">
      <c r="B258" s="94" t="s">
        <v>67</v>
      </c>
      <c r="C258" s="94"/>
      <c r="D258" s="94"/>
      <c r="E258" s="56" t="s">
        <v>5</v>
      </c>
      <c r="F258" s="56" t="s">
        <v>6</v>
      </c>
      <c r="H258" s="85"/>
      <c r="I258" s="85"/>
      <c r="J258" s="56" t="s">
        <v>6</v>
      </c>
    </row>
    <row r="259" spans="2:10">
      <c r="B259" s="91" t="s">
        <v>32</v>
      </c>
      <c r="C259" s="91"/>
      <c r="D259" s="91"/>
      <c r="E259" s="27">
        <v>24</v>
      </c>
      <c r="F259" s="14">
        <f>E259/$C$37</f>
        <v>0.64864864864864868</v>
      </c>
      <c r="H259" s="95" t="s">
        <v>32</v>
      </c>
      <c r="I259" s="96"/>
      <c r="J259" s="10">
        <f>F259</f>
        <v>0.64864864864864868</v>
      </c>
    </row>
    <row r="260" spans="2:10">
      <c r="B260" s="91" t="s">
        <v>53</v>
      </c>
      <c r="C260" s="91"/>
      <c r="D260" s="91"/>
      <c r="E260" s="27">
        <v>13</v>
      </c>
      <c r="F260" s="14">
        <f t="shared" ref="F260:F261" si="6">E260/$C$37</f>
        <v>0.35135135135135137</v>
      </c>
      <c r="H260" s="91" t="s">
        <v>53</v>
      </c>
      <c r="I260" s="91"/>
      <c r="J260" s="10">
        <f>F260</f>
        <v>0.35135135135135137</v>
      </c>
    </row>
    <row r="261" spans="2:10">
      <c r="B261" s="91" t="s">
        <v>9</v>
      </c>
      <c r="C261" s="91"/>
      <c r="D261" s="91"/>
      <c r="E261" s="28">
        <f>SUM(E259:E260)</f>
        <v>37</v>
      </c>
      <c r="F261" s="14">
        <f t="shared" si="6"/>
        <v>1</v>
      </c>
      <c r="H261" s="91" t="s">
        <v>9</v>
      </c>
      <c r="I261" s="91"/>
      <c r="J261" s="10">
        <f>F261</f>
        <v>1</v>
      </c>
    </row>
    <row r="285" spans="2:2" ht="15.75">
      <c r="B285" s="7" t="s">
        <v>68</v>
      </c>
    </row>
    <row r="286" spans="2:2" ht="15.75">
      <c r="B286" s="7"/>
    </row>
    <row r="287" spans="2:2">
      <c r="B287" s="17" t="s">
        <v>69</v>
      </c>
    </row>
    <row r="288" spans="2:2">
      <c r="B288" s="17"/>
    </row>
    <row r="289" spans="2:5">
      <c r="B289" s="17"/>
    </row>
    <row r="290" spans="2:5">
      <c r="B290" s="92" t="s">
        <v>70</v>
      </c>
      <c r="C290" s="92"/>
      <c r="D290" s="92"/>
      <c r="E290" s="55" t="s">
        <v>5</v>
      </c>
    </row>
    <row r="291" spans="2:5">
      <c r="B291" s="87" t="s">
        <v>71</v>
      </c>
      <c r="C291" s="87"/>
      <c r="D291" s="87"/>
      <c r="E291" s="52">
        <v>22</v>
      </c>
    </row>
    <row r="292" spans="2:5">
      <c r="B292" s="87" t="s">
        <v>72</v>
      </c>
      <c r="C292" s="87"/>
      <c r="D292" s="87"/>
      <c r="E292" s="52">
        <v>23</v>
      </c>
    </row>
    <row r="293" spans="2:5">
      <c r="B293" s="87" t="s">
        <v>73</v>
      </c>
      <c r="C293" s="87"/>
      <c r="D293" s="87"/>
      <c r="E293" s="52">
        <v>17</v>
      </c>
    </row>
    <row r="294" spans="2:5">
      <c r="B294" s="87" t="s">
        <v>74</v>
      </c>
      <c r="C294" s="87"/>
      <c r="D294" s="87"/>
      <c r="E294" s="52">
        <v>7</v>
      </c>
    </row>
    <row r="295" spans="2:5">
      <c r="B295" s="87" t="s">
        <v>75</v>
      </c>
      <c r="C295" s="87"/>
      <c r="D295" s="87"/>
      <c r="E295" s="52">
        <v>9</v>
      </c>
    </row>
    <row r="296" spans="2:5">
      <c r="B296" s="87" t="s">
        <v>76</v>
      </c>
      <c r="C296" s="87"/>
      <c r="D296" s="87"/>
      <c r="E296" s="52">
        <v>9</v>
      </c>
    </row>
    <row r="297" spans="2:5">
      <c r="B297" s="87" t="s">
        <v>77</v>
      </c>
      <c r="C297" s="87"/>
      <c r="D297" s="87"/>
      <c r="E297" s="52">
        <v>1</v>
      </c>
    </row>
    <row r="298" spans="2:5">
      <c r="B298" s="87" t="s">
        <v>78</v>
      </c>
      <c r="C298" s="87"/>
      <c r="D298" s="87"/>
      <c r="E298" s="52">
        <v>2</v>
      </c>
    </row>
    <row r="300" spans="2:5" ht="10.5" customHeight="1"/>
    <row r="301" spans="2:5" ht="16.5" customHeight="1">
      <c r="B301" s="7" t="s">
        <v>79</v>
      </c>
    </row>
    <row r="302" spans="2:5" ht="10.5" customHeight="1">
      <c r="B302" s="7"/>
    </row>
    <row r="303" spans="2:5" ht="16.5" customHeight="1">
      <c r="B303" s="17" t="s">
        <v>80</v>
      </c>
    </row>
    <row r="304" spans="2:5" ht="16.5" customHeight="1">
      <c r="B304" s="17"/>
    </row>
    <row r="305" spans="2:3">
      <c r="B305" s="17"/>
    </row>
    <row r="306" spans="2:3">
      <c r="B306" s="55" t="s">
        <v>81</v>
      </c>
      <c r="C306" s="55" t="s">
        <v>5</v>
      </c>
    </row>
    <row r="307" spans="2:3">
      <c r="B307" s="52">
        <v>1</v>
      </c>
      <c r="C307" s="52">
        <v>0</v>
      </c>
    </row>
    <row r="308" spans="2:3">
      <c r="B308" s="52">
        <v>2</v>
      </c>
      <c r="C308" s="52">
        <v>1</v>
      </c>
    </row>
    <row r="309" spans="2:3">
      <c r="B309" s="52">
        <v>3</v>
      </c>
      <c r="C309" s="52">
        <v>5</v>
      </c>
    </row>
    <row r="310" spans="2:3">
      <c r="B310" s="52">
        <v>4</v>
      </c>
      <c r="C310" s="52">
        <v>18</v>
      </c>
    </row>
    <row r="311" spans="2:3">
      <c r="B311" s="52">
        <v>5</v>
      </c>
      <c r="C311" s="52">
        <v>13</v>
      </c>
    </row>
    <row r="314" spans="2:3">
      <c r="B314" s="18" t="s">
        <v>81</v>
      </c>
      <c r="C314" s="18" t="s">
        <v>5</v>
      </c>
    </row>
    <row r="315" spans="2:3">
      <c r="B315" s="52">
        <v>1</v>
      </c>
      <c r="C315" s="14">
        <f>C307/$C$37</f>
        <v>0</v>
      </c>
    </row>
    <row r="316" spans="2:3">
      <c r="B316" s="52">
        <v>2</v>
      </c>
      <c r="C316" s="14">
        <f t="shared" ref="C316:C319" si="7">C308/$C$37</f>
        <v>2.7027027027027029E-2</v>
      </c>
    </row>
    <row r="317" spans="2:3">
      <c r="B317" s="52">
        <v>3</v>
      </c>
      <c r="C317" s="14">
        <f t="shared" si="7"/>
        <v>0.13513513513513514</v>
      </c>
    </row>
    <row r="318" spans="2:3">
      <c r="B318" s="52">
        <v>4</v>
      </c>
      <c r="C318" s="14">
        <f t="shared" si="7"/>
        <v>0.48648648648648651</v>
      </c>
    </row>
    <row r="319" spans="2:3">
      <c r="B319" s="52">
        <v>5</v>
      </c>
      <c r="C319" s="14">
        <f t="shared" si="7"/>
        <v>0.35135135135135137</v>
      </c>
    </row>
    <row r="328" spans="2:4" ht="15.75">
      <c r="B328" s="7" t="s">
        <v>82</v>
      </c>
    </row>
    <row r="329" spans="2:4" ht="15.75">
      <c r="B329" s="7"/>
    </row>
    <row r="330" spans="2:4">
      <c r="B330" s="17" t="s">
        <v>83</v>
      </c>
    </row>
    <row r="331" spans="2:4">
      <c r="B331" s="17"/>
    </row>
    <row r="332" spans="2:4">
      <c r="B332" s="17"/>
    </row>
    <row r="333" spans="2:4">
      <c r="B333" s="18" t="s">
        <v>84</v>
      </c>
      <c r="C333" s="18" t="s">
        <v>5</v>
      </c>
    </row>
    <row r="334" spans="2:4">
      <c r="B334" s="52" t="s">
        <v>32</v>
      </c>
      <c r="C334" s="27">
        <v>27</v>
      </c>
      <c r="D334" s="19"/>
    </row>
    <row r="335" spans="2:4">
      <c r="B335" s="52" t="s">
        <v>53</v>
      </c>
      <c r="C335" s="27">
        <v>7</v>
      </c>
      <c r="D335" s="19"/>
    </row>
    <row r="338" spans="2:3">
      <c r="B338" s="18" t="s">
        <v>84</v>
      </c>
      <c r="C338" s="18" t="s">
        <v>6</v>
      </c>
    </row>
    <row r="339" spans="2:3">
      <c r="B339" s="52" t="s">
        <v>32</v>
      </c>
      <c r="C339" s="14">
        <f>C334/$C$37</f>
        <v>0.72972972972972971</v>
      </c>
    </row>
    <row r="340" spans="2:3">
      <c r="B340" s="52" t="s">
        <v>53</v>
      </c>
      <c r="C340" s="14">
        <f>C335/$C$37</f>
        <v>0.1891891891891892</v>
      </c>
    </row>
    <row r="353" spans="2:8" ht="15.75">
      <c r="B353" s="7" t="s">
        <v>85</v>
      </c>
    </row>
    <row r="354" spans="2:8" ht="15.75">
      <c r="B354" s="7"/>
    </row>
    <row r="355" spans="2:8">
      <c r="B355" s="17" t="s">
        <v>86</v>
      </c>
    </row>
    <row r="356" spans="2:8">
      <c r="B356" s="17"/>
    </row>
    <row r="357" spans="2:8">
      <c r="B357" s="17"/>
    </row>
    <row r="358" spans="2:8">
      <c r="B358" s="88" t="s">
        <v>87</v>
      </c>
      <c r="C358" s="89"/>
      <c r="D358" s="89"/>
      <c r="E358" s="90"/>
      <c r="F358" s="55" t="s">
        <v>88</v>
      </c>
      <c r="G358" s="55" t="s">
        <v>89</v>
      </c>
      <c r="H358" s="55" t="s">
        <v>90</v>
      </c>
    </row>
    <row r="359" spans="2:8">
      <c r="B359" s="82" t="s">
        <v>91</v>
      </c>
      <c r="C359" s="82"/>
      <c r="D359" s="82"/>
      <c r="E359" s="82"/>
      <c r="F359" s="52">
        <v>23</v>
      </c>
      <c r="G359" s="52">
        <v>11</v>
      </c>
      <c r="H359" s="52">
        <v>6</v>
      </c>
    </row>
    <row r="360" spans="2:8">
      <c r="B360" s="82" t="s">
        <v>92</v>
      </c>
      <c r="C360" s="82"/>
      <c r="D360" s="82"/>
      <c r="E360" s="82"/>
      <c r="F360" s="52">
        <v>14</v>
      </c>
      <c r="G360" s="52">
        <v>1</v>
      </c>
      <c r="H360" s="52">
        <v>16</v>
      </c>
    </row>
    <row r="361" spans="2:8">
      <c r="B361" s="85" t="s">
        <v>93</v>
      </c>
      <c r="C361" s="85"/>
      <c r="D361" s="85"/>
      <c r="E361" s="85"/>
      <c r="F361" s="52">
        <v>12</v>
      </c>
      <c r="G361" s="52">
        <v>7</v>
      </c>
      <c r="H361" s="52">
        <v>15</v>
      </c>
    </row>
    <row r="362" spans="2:8">
      <c r="B362" s="85" t="s">
        <v>94</v>
      </c>
      <c r="C362" s="85"/>
      <c r="D362" s="85"/>
      <c r="E362" s="85"/>
      <c r="F362" s="52">
        <v>19</v>
      </c>
      <c r="G362" s="52">
        <v>7</v>
      </c>
      <c r="H362" s="52">
        <v>11</v>
      </c>
    </row>
    <row r="363" spans="2:8">
      <c r="B363" s="85" t="s">
        <v>95</v>
      </c>
      <c r="C363" s="85"/>
      <c r="D363" s="85"/>
      <c r="E363" s="85"/>
      <c r="F363" s="52">
        <v>18</v>
      </c>
      <c r="G363" s="52">
        <v>15</v>
      </c>
      <c r="H363" s="52">
        <v>7</v>
      </c>
    </row>
    <row r="364" spans="2:8">
      <c r="B364" s="85" t="s">
        <v>96</v>
      </c>
      <c r="C364" s="85"/>
      <c r="D364" s="85"/>
      <c r="E364" s="85"/>
      <c r="F364" s="52">
        <v>21</v>
      </c>
      <c r="G364" s="52">
        <v>3</v>
      </c>
      <c r="H364" s="52">
        <v>9</v>
      </c>
    </row>
    <row r="365" spans="2:8">
      <c r="B365" s="85" t="s">
        <v>97</v>
      </c>
      <c r="C365" s="85"/>
      <c r="D365" s="85"/>
      <c r="E365" s="85"/>
      <c r="F365" s="52">
        <v>14</v>
      </c>
      <c r="G365" s="52">
        <v>13</v>
      </c>
      <c r="H365" s="52">
        <v>9</v>
      </c>
    </row>
    <row r="366" spans="2:8">
      <c r="B366" s="85" t="s">
        <v>98</v>
      </c>
      <c r="C366" s="85"/>
      <c r="D366" s="85"/>
      <c r="E366" s="85"/>
      <c r="F366" s="52">
        <v>12</v>
      </c>
      <c r="G366" s="52">
        <v>18</v>
      </c>
      <c r="H366" s="52">
        <v>9</v>
      </c>
    </row>
    <row r="372" spans="2:12" ht="15.75" customHeight="1">
      <c r="B372" s="40" t="s">
        <v>99</v>
      </c>
      <c r="C372" s="40"/>
      <c r="D372" s="40"/>
    </row>
    <row r="375" spans="2:12" ht="15" customHeight="1">
      <c r="B375" s="86" t="s">
        <v>100</v>
      </c>
      <c r="C375" s="86"/>
      <c r="D375" s="86"/>
      <c r="F375" s="84" t="s">
        <v>101</v>
      </c>
      <c r="G375" s="84"/>
      <c r="H375" s="84"/>
      <c r="I375" s="84"/>
      <c r="J375" s="20"/>
      <c r="K375" s="20"/>
      <c r="L375" s="20"/>
    </row>
    <row r="376" spans="2:12">
      <c r="B376" s="86"/>
      <c r="C376" s="86"/>
      <c r="D376" s="86"/>
      <c r="F376" s="84"/>
      <c r="G376" s="84"/>
      <c r="H376" s="84"/>
      <c r="I376" s="84"/>
      <c r="J376" s="20"/>
      <c r="K376" s="20"/>
      <c r="L376" s="20"/>
    </row>
    <row r="377" spans="2:12">
      <c r="B377" s="86"/>
      <c r="C377" s="86"/>
      <c r="D377" s="86"/>
      <c r="F377" s="84"/>
      <c r="G377" s="84"/>
      <c r="H377" s="84"/>
      <c r="I377" s="84"/>
      <c r="J377" s="54"/>
      <c r="K377" s="54"/>
      <c r="L377" s="54"/>
    </row>
    <row r="378" spans="2:12">
      <c r="B378" s="86"/>
      <c r="C378" s="86"/>
      <c r="D378" s="86"/>
      <c r="F378" s="54"/>
      <c r="G378" s="54"/>
      <c r="H378" s="54"/>
      <c r="I378" s="54"/>
      <c r="J378" s="54"/>
      <c r="K378" s="54"/>
      <c r="L378" s="54"/>
    </row>
    <row r="379" spans="2:12">
      <c r="B379" s="54"/>
      <c r="C379" s="54"/>
      <c r="D379" s="54"/>
      <c r="F379" s="54"/>
      <c r="G379" s="54"/>
      <c r="H379" s="54"/>
      <c r="I379" s="54"/>
      <c r="J379" s="54"/>
      <c r="K379" s="54"/>
      <c r="L379" s="54"/>
    </row>
    <row r="380" spans="2:12">
      <c r="B380" s="54"/>
      <c r="C380" s="54"/>
      <c r="D380" s="54"/>
      <c r="F380" s="54"/>
      <c r="G380" s="54"/>
      <c r="H380" s="54"/>
      <c r="I380" s="54"/>
      <c r="J380" s="54"/>
      <c r="K380" s="54"/>
      <c r="L380" s="54"/>
    </row>
    <row r="381" spans="2:12">
      <c r="B381" s="18" t="s">
        <v>102</v>
      </c>
      <c r="C381" s="55" t="s">
        <v>5</v>
      </c>
    </row>
    <row r="382" spans="2:12">
      <c r="B382" s="11" t="s">
        <v>103</v>
      </c>
      <c r="C382" s="52">
        <v>13</v>
      </c>
      <c r="G382" s="18" t="s">
        <v>104</v>
      </c>
      <c r="H382" s="18" t="s">
        <v>5</v>
      </c>
    </row>
    <row r="383" spans="2:12">
      <c r="B383" s="11" t="s">
        <v>105</v>
      </c>
      <c r="C383" s="52">
        <v>15</v>
      </c>
      <c r="G383" s="11" t="s">
        <v>32</v>
      </c>
      <c r="H383" s="52">
        <v>26</v>
      </c>
    </row>
    <row r="384" spans="2:12">
      <c r="B384" s="11" t="s">
        <v>106</v>
      </c>
      <c r="C384" s="52">
        <v>1</v>
      </c>
      <c r="G384" s="11" t="s">
        <v>107</v>
      </c>
      <c r="H384" s="52">
        <v>11</v>
      </c>
    </row>
    <row r="385" spans="2:11">
      <c r="B385" s="11" t="s">
        <v>108</v>
      </c>
      <c r="C385" s="52">
        <v>2</v>
      </c>
    </row>
    <row r="386" spans="2:11">
      <c r="B386" s="11" t="s">
        <v>109</v>
      </c>
      <c r="C386" s="52">
        <v>6</v>
      </c>
    </row>
    <row r="387" spans="2:11">
      <c r="G387" s="18" t="s">
        <v>104</v>
      </c>
      <c r="H387" s="18" t="s">
        <v>6</v>
      </c>
    </row>
    <row r="388" spans="2:11">
      <c r="B388" s="18" t="s">
        <v>102</v>
      </c>
      <c r="C388" s="18" t="s">
        <v>6</v>
      </c>
      <c r="G388" s="11" t="s">
        <v>32</v>
      </c>
      <c r="H388" s="14">
        <f>H383/$C$37</f>
        <v>0.70270270270270274</v>
      </c>
    </row>
    <row r="389" spans="2:11">
      <c r="B389" s="11" t="s">
        <v>103</v>
      </c>
      <c r="C389" s="14">
        <f>C382/$C$37</f>
        <v>0.35135135135135137</v>
      </c>
      <c r="G389" s="11" t="s">
        <v>107</v>
      </c>
      <c r="H389" s="14">
        <f>H384/$C$37</f>
        <v>0.29729729729729731</v>
      </c>
    </row>
    <row r="390" spans="2:11">
      <c r="B390" s="11" t="s">
        <v>105</v>
      </c>
      <c r="C390" s="14">
        <f t="shared" ref="C390:C393" si="8">C383/$C$37</f>
        <v>0.40540540540540543</v>
      </c>
      <c r="G390" s="21"/>
    </row>
    <row r="391" spans="2:11">
      <c r="B391" s="11" t="s">
        <v>106</v>
      </c>
      <c r="C391" s="14">
        <f t="shared" si="8"/>
        <v>2.7027027027027029E-2</v>
      </c>
    </row>
    <row r="392" spans="2:11">
      <c r="B392" s="11" t="s">
        <v>108</v>
      </c>
      <c r="C392" s="14">
        <f t="shared" si="8"/>
        <v>5.4054054054054057E-2</v>
      </c>
    </row>
    <row r="393" spans="2:11">
      <c r="B393" s="11" t="s">
        <v>109</v>
      </c>
      <c r="C393" s="14">
        <f t="shared" si="8"/>
        <v>0.16216216216216217</v>
      </c>
    </row>
    <row r="397" spans="2:11" ht="15" customHeight="1">
      <c r="B397" s="83" t="s">
        <v>110</v>
      </c>
      <c r="C397" s="83"/>
      <c r="D397" s="83"/>
      <c r="F397" s="84" t="s">
        <v>111</v>
      </c>
      <c r="G397" s="84"/>
      <c r="H397" s="84"/>
      <c r="I397" s="84"/>
      <c r="J397" s="84"/>
      <c r="K397" s="84"/>
    </row>
    <row r="398" spans="2:11" ht="15" customHeight="1">
      <c r="B398" s="83"/>
      <c r="C398" s="83"/>
      <c r="D398" s="83"/>
      <c r="F398" s="84"/>
      <c r="G398" s="84"/>
      <c r="H398" s="84"/>
      <c r="I398" s="84"/>
      <c r="J398" s="84"/>
      <c r="K398" s="84"/>
    </row>
    <row r="399" spans="2:11" ht="15" customHeight="1">
      <c r="B399" s="83"/>
      <c r="C399" s="83"/>
      <c r="D399" s="83"/>
      <c r="F399" s="84"/>
      <c r="G399" s="84"/>
      <c r="H399" s="84"/>
      <c r="I399" s="84"/>
      <c r="J399" s="84"/>
      <c r="K399" s="84"/>
    </row>
    <row r="400" spans="2:11">
      <c r="F400" s="84"/>
      <c r="G400" s="84"/>
      <c r="H400" s="84"/>
      <c r="I400" s="84"/>
      <c r="J400" s="84"/>
      <c r="K400" s="84"/>
    </row>
    <row r="401" spans="2:9">
      <c r="B401" s="18" t="s">
        <v>112</v>
      </c>
      <c r="C401" s="18" t="s">
        <v>5</v>
      </c>
    </row>
    <row r="402" spans="2:9">
      <c r="B402" s="11" t="s">
        <v>32</v>
      </c>
      <c r="C402" s="52">
        <v>36</v>
      </c>
    </row>
    <row r="403" spans="2:9">
      <c r="B403" s="11" t="s">
        <v>107</v>
      </c>
      <c r="C403" s="52">
        <v>1</v>
      </c>
      <c r="H403" s="18" t="s">
        <v>112</v>
      </c>
      <c r="I403" s="18" t="s">
        <v>5</v>
      </c>
    </row>
    <row r="404" spans="2:9">
      <c r="H404" s="11" t="s">
        <v>32</v>
      </c>
      <c r="I404" s="52">
        <v>34</v>
      </c>
    </row>
    <row r="405" spans="2:9">
      <c r="H405" s="11" t="s">
        <v>107</v>
      </c>
      <c r="I405" s="52">
        <v>3</v>
      </c>
    </row>
    <row r="406" spans="2:9">
      <c r="B406" s="18" t="s">
        <v>112</v>
      </c>
      <c r="C406" s="18" t="s">
        <v>6</v>
      </c>
    </row>
    <row r="407" spans="2:9">
      <c r="B407" s="11" t="s">
        <v>32</v>
      </c>
      <c r="C407" s="10">
        <f>C402/$C$37</f>
        <v>0.97297297297297303</v>
      </c>
    </row>
    <row r="408" spans="2:9">
      <c r="B408" s="11" t="s">
        <v>107</v>
      </c>
      <c r="C408" s="10">
        <f>C403/$C$37</f>
        <v>2.7027027027027029E-2</v>
      </c>
      <c r="H408" s="18" t="s">
        <v>112</v>
      </c>
      <c r="I408" s="18" t="s">
        <v>6</v>
      </c>
    </row>
    <row r="409" spans="2:9">
      <c r="H409" s="11" t="s">
        <v>32</v>
      </c>
      <c r="I409" s="50">
        <f>I404/$C$37</f>
        <v>0.91891891891891897</v>
      </c>
    </row>
    <row r="410" spans="2:9">
      <c r="H410" s="11" t="s">
        <v>107</v>
      </c>
      <c r="I410" s="50">
        <f>I405/$C$37</f>
        <v>8.1081081081081086E-2</v>
      </c>
    </row>
    <row r="412" spans="2:9" ht="15" customHeight="1">
      <c r="B412" s="83" t="s">
        <v>113</v>
      </c>
      <c r="C412" s="83"/>
      <c r="D412" s="83"/>
    </row>
    <row r="413" spans="2:9">
      <c r="B413" s="83"/>
      <c r="C413" s="83"/>
      <c r="D413" s="83"/>
    </row>
    <row r="414" spans="2:9">
      <c r="B414" s="83"/>
      <c r="C414" s="83"/>
      <c r="D414" s="83"/>
    </row>
    <row r="416" spans="2:9">
      <c r="B416" s="18" t="s">
        <v>114</v>
      </c>
      <c r="C416" s="81" t="s">
        <v>5</v>
      </c>
      <c r="D416" s="81"/>
    </row>
    <row r="417" spans="2:4">
      <c r="B417" s="52">
        <v>1</v>
      </c>
      <c r="C417" s="82">
        <v>0</v>
      </c>
      <c r="D417" s="82"/>
    </row>
    <row r="418" spans="2:4">
      <c r="B418" s="52">
        <v>2</v>
      </c>
      <c r="C418" s="82">
        <v>1</v>
      </c>
      <c r="D418" s="82"/>
    </row>
    <row r="419" spans="2:4">
      <c r="B419" s="52">
        <v>3</v>
      </c>
      <c r="C419" s="82">
        <v>7</v>
      </c>
      <c r="D419" s="82"/>
    </row>
    <row r="420" spans="2:4">
      <c r="B420" s="52">
        <v>4</v>
      </c>
      <c r="C420" s="82">
        <v>14</v>
      </c>
      <c r="D420" s="82"/>
    </row>
    <row r="421" spans="2:4">
      <c r="B421" s="52">
        <v>5</v>
      </c>
      <c r="C421" s="82">
        <v>15</v>
      </c>
      <c r="D421" s="82"/>
    </row>
    <row r="423" spans="2:4">
      <c r="B423" s="18" t="s">
        <v>114</v>
      </c>
      <c r="C423" s="81" t="s">
        <v>6</v>
      </c>
      <c r="D423" s="81"/>
    </row>
    <row r="424" spans="2:4">
      <c r="B424" s="52">
        <v>1</v>
      </c>
      <c r="C424" s="80">
        <f>C417/$C$37</f>
        <v>0</v>
      </c>
      <c r="D424" s="80"/>
    </row>
    <row r="425" spans="2:4">
      <c r="B425" s="52">
        <v>2</v>
      </c>
      <c r="C425" s="80">
        <f t="shared" ref="C425:C428" si="9">C418/$C$37</f>
        <v>2.7027027027027029E-2</v>
      </c>
      <c r="D425" s="80"/>
    </row>
    <row r="426" spans="2:4">
      <c r="B426" s="52">
        <v>3</v>
      </c>
      <c r="C426" s="80">
        <f t="shared" si="9"/>
        <v>0.1891891891891892</v>
      </c>
      <c r="D426" s="80"/>
    </row>
    <row r="427" spans="2:4">
      <c r="B427" s="52">
        <v>4</v>
      </c>
      <c r="C427" s="80">
        <f t="shared" si="9"/>
        <v>0.3783783783783784</v>
      </c>
      <c r="D427" s="80"/>
    </row>
    <row r="428" spans="2:4">
      <c r="B428" s="52">
        <v>5</v>
      </c>
      <c r="C428" s="80">
        <f t="shared" si="9"/>
        <v>0.40540540540540543</v>
      </c>
      <c r="D428" s="80"/>
    </row>
    <row r="433" spans="2:10" ht="15.75">
      <c r="B433" s="7" t="s">
        <v>115</v>
      </c>
    </row>
    <row r="435" spans="2:10">
      <c r="B435" s="81" t="s">
        <v>116</v>
      </c>
      <c r="C435" s="81"/>
      <c r="D435" s="81"/>
      <c r="E435" s="81"/>
      <c r="F435" s="81"/>
      <c r="G435" s="81"/>
      <c r="H435" s="81"/>
      <c r="I435" s="81"/>
      <c r="J435" s="81"/>
    </row>
    <row r="436" spans="2:10">
      <c r="B436" s="32" t="s">
        <v>324</v>
      </c>
      <c r="I436" s="22"/>
      <c r="J436" s="22"/>
    </row>
    <row r="437" spans="2:10">
      <c r="B437" s="32" t="s">
        <v>325</v>
      </c>
      <c r="J437" s="22"/>
    </row>
    <row r="438" spans="2:10">
      <c r="B438" s="32" t="s">
        <v>326</v>
      </c>
      <c r="J438" s="22"/>
    </row>
    <row r="439" spans="2:10">
      <c r="B439" s="32" t="s">
        <v>327</v>
      </c>
      <c r="J439" s="22"/>
    </row>
    <row r="440" spans="2:10">
      <c r="B440" s="32" t="s">
        <v>328</v>
      </c>
      <c r="J440" s="22"/>
    </row>
    <row r="441" spans="2:10">
      <c r="B441" s="32" t="s">
        <v>211</v>
      </c>
      <c r="J441" s="22"/>
    </row>
    <row r="442" spans="2:10">
      <c r="B442" s="32" t="s">
        <v>329</v>
      </c>
      <c r="J442" s="22"/>
    </row>
    <row r="443" spans="2:10">
      <c r="B443" s="32" t="s">
        <v>330</v>
      </c>
      <c r="I443"/>
      <c r="J443" s="23"/>
    </row>
    <row r="444" spans="2:10">
      <c r="B444" s="32" t="s">
        <v>331</v>
      </c>
      <c r="J444" s="22"/>
    </row>
    <row r="445" spans="2:10">
      <c r="B445" s="32" t="s">
        <v>332</v>
      </c>
      <c r="J445" s="22"/>
    </row>
    <row r="446" spans="2:10">
      <c r="B446" s="32" t="s">
        <v>24</v>
      </c>
      <c r="J446" s="22"/>
    </row>
    <row r="447" spans="2:10">
      <c r="B447" s="32" t="s">
        <v>53</v>
      </c>
      <c r="J447" s="22"/>
    </row>
    <row r="448" spans="2:10">
      <c r="B448" s="32" t="s">
        <v>333</v>
      </c>
      <c r="J448" s="22"/>
    </row>
    <row r="449" spans="2:10">
      <c r="B449" s="32" t="s">
        <v>334</v>
      </c>
      <c r="J449" s="22"/>
    </row>
    <row r="450" spans="2:10">
      <c r="B450" s="32" t="s">
        <v>335</v>
      </c>
      <c r="J450" s="22"/>
    </row>
    <row r="451" spans="2:10">
      <c r="B451" s="32" t="s">
        <v>336</v>
      </c>
      <c r="J451" s="22"/>
    </row>
    <row r="452" spans="2:10">
      <c r="B452" s="32" t="s">
        <v>337</v>
      </c>
      <c r="J452" s="22"/>
    </row>
    <row r="453" spans="2:10">
      <c r="B453" s="32" t="s">
        <v>324</v>
      </c>
      <c r="J453" s="22"/>
    </row>
    <row r="454" spans="2:10">
      <c r="B454" s="32" t="s">
        <v>338</v>
      </c>
      <c r="J454" s="22"/>
    </row>
    <row r="455" spans="2:10">
      <c r="B455" s="32" t="s">
        <v>339</v>
      </c>
      <c r="J455" s="22"/>
    </row>
    <row r="456" spans="2:10">
      <c r="B456" s="32" t="s">
        <v>340</v>
      </c>
      <c r="J456" s="22"/>
    </row>
    <row r="457" spans="2:10">
      <c r="B457" s="32" t="s">
        <v>341</v>
      </c>
      <c r="J457" s="22"/>
    </row>
    <row r="458" spans="2:10">
      <c r="B458" s="32" t="s">
        <v>24</v>
      </c>
      <c r="I458" s="24"/>
      <c r="J458" s="25"/>
    </row>
    <row r="459" spans="2:10">
      <c r="B459" s="32" t="s">
        <v>342</v>
      </c>
      <c r="J459" s="22"/>
    </row>
    <row r="460" spans="2:10">
      <c r="B460" s="32" t="s">
        <v>343</v>
      </c>
      <c r="J460" s="22"/>
    </row>
    <row r="461" spans="2:10">
      <c r="B461" s="32" t="s">
        <v>344</v>
      </c>
      <c r="J461" s="22"/>
    </row>
    <row r="462" spans="2:10">
      <c r="B462" s="32" t="s">
        <v>345</v>
      </c>
      <c r="J462" s="22"/>
    </row>
    <row r="463" spans="2:10">
      <c r="B463" s="32" t="s">
        <v>346</v>
      </c>
      <c r="J463" s="22"/>
    </row>
    <row r="464" spans="2:10">
      <c r="B464" s="32" t="s">
        <v>210</v>
      </c>
      <c r="J464" s="22"/>
    </row>
    <row r="465" spans="2:10">
      <c r="B465" s="32" t="s">
        <v>347</v>
      </c>
      <c r="J465" s="22"/>
    </row>
    <row r="466" spans="2:10">
      <c r="B466" s="32" t="s">
        <v>191</v>
      </c>
      <c r="J466" s="22"/>
    </row>
    <row r="467" spans="2:10">
      <c r="B467" s="32" t="s">
        <v>348</v>
      </c>
      <c r="J467" s="22"/>
    </row>
    <row r="468" spans="2:10">
      <c r="B468" s="32" t="s">
        <v>24</v>
      </c>
      <c r="J468" s="22"/>
    </row>
    <row r="469" spans="2:10">
      <c r="B469" s="32" t="s">
        <v>211</v>
      </c>
      <c r="J469" s="22"/>
    </row>
    <row r="470" spans="2:10">
      <c r="B470" s="32" t="s">
        <v>191</v>
      </c>
      <c r="J470" s="22"/>
    </row>
    <row r="471" spans="2:10">
      <c r="B471" s="32" t="s">
        <v>210</v>
      </c>
      <c r="J471" s="22"/>
    </row>
    <row r="472" spans="2:10">
      <c r="B472" s="33" t="s">
        <v>349</v>
      </c>
      <c r="C472" s="24"/>
      <c r="D472" s="24"/>
      <c r="E472" s="24"/>
      <c r="F472" s="24"/>
      <c r="G472" s="24"/>
      <c r="H472" s="24"/>
      <c r="I472" s="24"/>
      <c r="J472" s="25"/>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200:C200"/>
    <mergeCell ref="B222:C222"/>
    <mergeCell ref="B223:C223"/>
    <mergeCell ref="B224:C224"/>
    <mergeCell ref="B225:C225"/>
    <mergeCell ref="B226:D226"/>
    <mergeCell ref="B126:D126"/>
    <mergeCell ref="E126:F126"/>
    <mergeCell ref="B127:D127"/>
    <mergeCell ref="E127:F127"/>
    <mergeCell ref="B128:D128"/>
    <mergeCell ref="E128:F128"/>
    <mergeCell ref="B243:D243"/>
    <mergeCell ref="B244:D244"/>
    <mergeCell ref="B245:D245"/>
    <mergeCell ref="B246:D246"/>
    <mergeCell ref="B247:D247"/>
    <mergeCell ref="B248:D248"/>
    <mergeCell ref="B227:D227"/>
    <mergeCell ref="B228:D228"/>
    <mergeCell ref="B229:D229"/>
    <mergeCell ref="B230:D230"/>
    <mergeCell ref="B231:D231"/>
    <mergeCell ref="B242:D242"/>
    <mergeCell ref="B260:D260"/>
    <mergeCell ref="H260:I260"/>
    <mergeCell ref="B261:D261"/>
    <mergeCell ref="H261:I261"/>
    <mergeCell ref="B290:D290"/>
    <mergeCell ref="B291:D291"/>
    <mergeCell ref="B249:D249"/>
    <mergeCell ref="B250:D250"/>
    <mergeCell ref="B258:D258"/>
    <mergeCell ref="H258:I258"/>
    <mergeCell ref="B259:D259"/>
    <mergeCell ref="H259:I259"/>
    <mergeCell ref="B298:D298"/>
    <mergeCell ref="B358:E358"/>
    <mergeCell ref="B359:E359"/>
    <mergeCell ref="B360:E360"/>
    <mergeCell ref="B361:E361"/>
    <mergeCell ref="B362:E362"/>
    <mergeCell ref="B292:D292"/>
    <mergeCell ref="B293:D293"/>
    <mergeCell ref="B294:D294"/>
    <mergeCell ref="B295:D295"/>
    <mergeCell ref="B296:D296"/>
    <mergeCell ref="B297:D297"/>
    <mergeCell ref="B397:D399"/>
    <mergeCell ref="F397:K400"/>
    <mergeCell ref="B412:D414"/>
    <mergeCell ref="C416:D416"/>
    <mergeCell ref="C417:D417"/>
    <mergeCell ref="C418:D418"/>
    <mergeCell ref="B363:E363"/>
    <mergeCell ref="B364:E364"/>
    <mergeCell ref="B365:E365"/>
    <mergeCell ref="B366:E366"/>
    <mergeCell ref="B375:D378"/>
    <mergeCell ref="F375:I377"/>
    <mergeCell ref="C426:D426"/>
    <mergeCell ref="C427:D427"/>
    <mergeCell ref="C428:D428"/>
    <mergeCell ref="B435:J435"/>
    <mergeCell ref="C419:D419"/>
    <mergeCell ref="C420:D420"/>
    <mergeCell ref="C421:D421"/>
    <mergeCell ref="C423:D423"/>
    <mergeCell ref="C424:D424"/>
    <mergeCell ref="C425:D42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K273"/>
  <sheetViews>
    <sheetView topLeftCell="A196" zoomScaleNormal="100" workbookViewId="0">
      <selection activeCell="C163" sqref="C163:E174"/>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36.425781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111" t="s">
        <v>350</v>
      </c>
      <c r="C12" s="111"/>
      <c r="D12" s="111"/>
      <c r="E12" s="111"/>
      <c r="F12" s="111"/>
    </row>
    <row r="13" spans="2:6">
      <c r="B13" s="5" t="s">
        <v>3</v>
      </c>
    </row>
    <row r="14" spans="2:6">
      <c r="B14" s="5"/>
    </row>
    <row r="15" spans="2:6">
      <c r="B15" s="5"/>
    </row>
    <row r="16" spans="2:6">
      <c r="B16" s="5"/>
    </row>
    <row r="17" spans="2:2">
      <c r="B17" s="5"/>
    </row>
    <row r="18" spans="2:2">
      <c r="B18" s="5"/>
    </row>
    <row r="33" spans="2:4" ht="48" customHeight="1"/>
    <row r="34" spans="2:4" ht="21.75" customHeight="1">
      <c r="B34" s="34" t="s">
        <v>172</v>
      </c>
      <c r="C34" s="34" t="s">
        <v>173</v>
      </c>
      <c r="D34" s="34" t="s">
        <v>174</v>
      </c>
    </row>
    <row r="35" spans="2:4" ht="21.75" customHeight="1">
      <c r="B35" s="36">
        <v>14</v>
      </c>
      <c r="C35" s="36">
        <v>5</v>
      </c>
      <c r="D35" s="36">
        <v>13</v>
      </c>
    </row>
    <row r="36" spans="2:4" ht="21.75" customHeight="1"/>
    <row r="37" spans="2:4" ht="21.75" customHeight="1">
      <c r="B37" s="6" t="s">
        <v>351</v>
      </c>
    </row>
    <row r="38" spans="2:4" ht="21.75" customHeight="1">
      <c r="B38" s="6" t="s">
        <v>352</v>
      </c>
    </row>
    <row r="39" spans="2:4" ht="21.75" customHeight="1">
      <c r="B39" s="6" t="s">
        <v>353</v>
      </c>
    </row>
    <row r="40" spans="2:4" ht="21.75" customHeight="1">
      <c r="B40" s="6" t="s">
        <v>354</v>
      </c>
    </row>
    <row r="42" spans="2:4" ht="15.75">
      <c r="B42" s="7" t="s">
        <v>4</v>
      </c>
    </row>
    <row r="44" spans="2:4">
      <c r="B44" s="8" t="s">
        <v>4</v>
      </c>
      <c r="C44" s="39" t="s">
        <v>5</v>
      </c>
      <c r="D44" s="39" t="s">
        <v>6</v>
      </c>
    </row>
    <row r="45" spans="2:4">
      <c r="B45" s="9" t="s">
        <v>7</v>
      </c>
      <c r="C45" s="27">
        <v>26</v>
      </c>
      <c r="D45" s="10">
        <f>C45/$C$47</f>
        <v>0.8125</v>
      </c>
    </row>
    <row r="46" spans="2:4">
      <c r="B46" s="9" t="s">
        <v>8</v>
      </c>
      <c r="C46" s="27">
        <v>6</v>
      </c>
      <c r="D46" s="10">
        <f>C46/$C$47</f>
        <v>0.1875</v>
      </c>
    </row>
    <row r="47" spans="2:4">
      <c r="B47" s="9" t="s">
        <v>9</v>
      </c>
      <c r="C47" s="28">
        <f>SUM(C45:C46)</f>
        <v>32</v>
      </c>
      <c r="D47" s="10">
        <f>C47/$C$47</f>
        <v>1</v>
      </c>
    </row>
    <row r="67" spans="2:4" ht="15.75">
      <c r="B67" s="7" t="s">
        <v>10</v>
      </c>
    </row>
    <row r="69" spans="2:4">
      <c r="B69" s="8" t="s">
        <v>10</v>
      </c>
      <c r="C69" s="39" t="s">
        <v>5</v>
      </c>
      <c r="D69" s="39" t="s">
        <v>6</v>
      </c>
    </row>
    <row r="70" spans="2:4">
      <c r="B70" s="9" t="s">
        <v>11</v>
      </c>
      <c r="C70" s="27">
        <v>19</v>
      </c>
      <c r="D70" s="10">
        <f>C70/$C$73</f>
        <v>0.59375</v>
      </c>
    </row>
    <row r="71" spans="2:4">
      <c r="B71" s="9" t="s">
        <v>12</v>
      </c>
      <c r="C71" s="27">
        <v>13</v>
      </c>
      <c r="D71" s="10">
        <f>C71/$C$73</f>
        <v>0.40625</v>
      </c>
    </row>
    <row r="72" spans="2:4">
      <c r="B72" s="9" t="s">
        <v>13</v>
      </c>
      <c r="C72" s="27">
        <v>0</v>
      </c>
      <c r="D72" s="10">
        <f>C72/$C$73</f>
        <v>0</v>
      </c>
    </row>
    <row r="73" spans="2:4">
      <c r="B73" s="9" t="s">
        <v>9</v>
      </c>
      <c r="C73" s="28">
        <f>SUM(C70:C72)</f>
        <v>32</v>
      </c>
      <c r="D73" s="10">
        <f>C73/$C$47</f>
        <v>1</v>
      </c>
    </row>
    <row r="93" spans="2:4" ht="15.75">
      <c r="B93" s="7" t="s">
        <v>15</v>
      </c>
    </row>
    <row r="95" spans="2:4">
      <c r="B95" s="39" t="s">
        <v>16</v>
      </c>
      <c r="C95" s="39" t="s">
        <v>5</v>
      </c>
      <c r="D95" s="39" t="s">
        <v>6</v>
      </c>
    </row>
    <row r="96" spans="2:4">
      <c r="B96" s="29">
        <v>0</v>
      </c>
      <c r="C96" s="27">
        <v>15</v>
      </c>
      <c r="D96" s="10">
        <f>C96/$C$100</f>
        <v>0.46875</v>
      </c>
    </row>
    <row r="97" spans="2:4">
      <c r="B97" s="29">
        <v>1</v>
      </c>
      <c r="C97" s="27">
        <v>9</v>
      </c>
      <c r="D97" s="10">
        <f>C97/$C$100</f>
        <v>0.28125</v>
      </c>
    </row>
    <row r="98" spans="2:4">
      <c r="B98" s="29">
        <v>2</v>
      </c>
      <c r="C98" s="27">
        <v>7</v>
      </c>
      <c r="D98" s="10">
        <f>C98/$C$100</f>
        <v>0.21875</v>
      </c>
    </row>
    <row r="99" spans="2:4">
      <c r="B99" s="35" t="s">
        <v>17</v>
      </c>
      <c r="C99" s="27">
        <v>1</v>
      </c>
      <c r="D99" s="10">
        <f>C99/$C$100</f>
        <v>3.125E-2</v>
      </c>
    </row>
    <row r="100" spans="2:4">
      <c r="B100" s="29" t="s">
        <v>9</v>
      </c>
      <c r="C100" s="28">
        <f>SUM(C96:C99)</f>
        <v>32</v>
      </c>
      <c r="D100" s="10">
        <f>C100/$C$47</f>
        <v>1</v>
      </c>
    </row>
    <row r="120" spans="2:6" ht="15.75">
      <c r="B120" s="7" t="s">
        <v>18</v>
      </c>
    </row>
    <row r="121" spans="2:6" ht="15.75">
      <c r="B121" s="7"/>
    </row>
    <row r="123" spans="2:6" ht="84" customHeight="1">
      <c r="B123" s="112" t="s">
        <v>19</v>
      </c>
      <c r="C123" s="112"/>
      <c r="D123" s="112"/>
      <c r="E123" s="113" t="s">
        <v>5</v>
      </c>
      <c r="F123" s="113"/>
    </row>
    <row r="124" spans="2:6">
      <c r="B124" s="91" t="s">
        <v>21</v>
      </c>
      <c r="C124" s="91"/>
      <c r="D124" s="91"/>
      <c r="E124" s="108">
        <v>29</v>
      </c>
      <c r="F124" s="108"/>
    </row>
    <row r="125" spans="2:6">
      <c r="B125" s="91" t="s">
        <v>23</v>
      </c>
      <c r="C125" s="91"/>
      <c r="D125" s="91"/>
      <c r="E125" s="108">
        <v>1</v>
      </c>
      <c r="F125" s="108"/>
    </row>
    <row r="126" spans="2:6">
      <c r="B126" s="91" t="s">
        <v>25</v>
      </c>
      <c r="C126" s="91"/>
      <c r="D126" s="91"/>
      <c r="E126" s="108">
        <v>2</v>
      </c>
      <c r="F126" s="108"/>
    </row>
    <row r="127" spans="2:6">
      <c r="B127" s="91" t="s">
        <v>27</v>
      </c>
      <c r="C127" s="91"/>
      <c r="D127" s="91"/>
      <c r="E127" s="108">
        <v>0</v>
      </c>
      <c r="F127" s="108"/>
    </row>
    <row r="128" spans="2:6">
      <c r="B128" s="91" t="s">
        <v>28</v>
      </c>
      <c r="C128" s="91"/>
      <c r="D128" s="91"/>
      <c r="E128" s="108">
        <v>0</v>
      </c>
      <c r="F128" s="108"/>
    </row>
    <row r="129" spans="2:6">
      <c r="B129" s="91" t="s">
        <v>29</v>
      </c>
      <c r="C129" s="91"/>
      <c r="D129" s="91"/>
      <c r="E129" s="108">
        <v>0</v>
      </c>
      <c r="F129" s="108"/>
    </row>
    <row r="130" spans="2:6">
      <c r="B130" s="91" t="s">
        <v>9</v>
      </c>
      <c r="C130" s="91"/>
      <c r="D130" s="91"/>
      <c r="E130" s="108">
        <f>SUM(E124:F129)</f>
        <v>32</v>
      </c>
      <c r="F130" s="108"/>
    </row>
    <row r="131" spans="2:6">
      <c r="B131" s="12"/>
      <c r="C131" s="12"/>
      <c r="D131" s="12"/>
      <c r="E131" s="38"/>
      <c r="F131" s="38"/>
    </row>
    <row r="133" spans="2:6">
      <c r="B133" s="105" t="s">
        <v>30</v>
      </c>
      <c r="C133" s="105"/>
      <c r="D133" s="105"/>
      <c r="E133" s="105" t="s">
        <v>6</v>
      </c>
      <c r="F133" s="105"/>
    </row>
    <row r="134" spans="2:6">
      <c r="B134" s="91" t="s">
        <v>21</v>
      </c>
      <c r="C134" s="91"/>
      <c r="D134" s="91"/>
      <c r="E134" s="80">
        <f t="shared" ref="E134:E139" si="0">E124/$E$130</f>
        <v>0.90625</v>
      </c>
      <c r="F134" s="80"/>
    </row>
    <row r="135" spans="2:6">
      <c r="B135" s="91" t="s">
        <v>23</v>
      </c>
      <c r="C135" s="91"/>
      <c r="D135" s="91"/>
      <c r="E135" s="80">
        <f t="shared" si="0"/>
        <v>3.125E-2</v>
      </c>
      <c r="F135" s="80"/>
    </row>
    <row r="136" spans="2:6">
      <c r="B136" s="91" t="s">
        <v>25</v>
      </c>
      <c r="C136" s="91"/>
      <c r="D136" s="91"/>
      <c r="E136" s="80">
        <f t="shared" si="0"/>
        <v>6.25E-2</v>
      </c>
      <c r="F136" s="80"/>
    </row>
    <row r="137" spans="2:6">
      <c r="B137" s="91" t="s">
        <v>27</v>
      </c>
      <c r="C137" s="91"/>
      <c r="D137" s="91"/>
      <c r="E137" s="80">
        <f t="shared" si="0"/>
        <v>0</v>
      </c>
      <c r="F137" s="80"/>
    </row>
    <row r="138" spans="2:6">
      <c r="B138" s="91" t="s">
        <v>28</v>
      </c>
      <c r="C138" s="91"/>
      <c r="D138" s="91"/>
      <c r="E138" s="80">
        <f t="shared" si="0"/>
        <v>0</v>
      </c>
      <c r="F138" s="80"/>
    </row>
    <row r="139" spans="2:6">
      <c r="B139" s="91" t="s">
        <v>29</v>
      </c>
      <c r="C139" s="91"/>
      <c r="D139" s="91"/>
      <c r="E139" s="80">
        <f t="shared" si="0"/>
        <v>0</v>
      </c>
      <c r="F139" s="80"/>
    </row>
    <row r="161" spans="2:6" ht="15.75">
      <c r="B161" s="7" t="s">
        <v>34</v>
      </c>
    </row>
    <row r="163" spans="2:6" ht="36">
      <c r="B163" s="72" t="s">
        <v>179</v>
      </c>
      <c r="C163" s="73" t="s">
        <v>38</v>
      </c>
      <c r="D163" s="73" t="s">
        <v>43</v>
      </c>
      <c r="E163" s="73" t="s">
        <v>181</v>
      </c>
      <c r="F163" s="73" t="s">
        <v>45</v>
      </c>
    </row>
    <row r="164" spans="2:6">
      <c r="B164" s="65" t="s">
        <v>153</v>
      </c>
      <c r="C164" s="65" t="s">
        <v>180</v>
      </c>
      <c r="D164" s="65" t="s">
        <v>213</v>
      </c>
      <c r="E164" s="65" t="s">
        <v>208</v>
      </c>
      <c r="F164" s="65" t="s">
        <v>233</v>
      </c>
    </row>
    <row r="165" spans="2:6">
      <c r="B165" s="66" t="s">
        <v>264</v>
      </c>
      <c r="C165" s="66" t="s">
        <v>180</v>
      </c>
      <c r="D165" s="66" t="s">
        <v>213</v>
      </c>
      <c r="E165" s="66" t="s">
        <v>225</v>
      </c>
      <c r="F165" s="66" t="s">
        <v>395</v>
      </c>
    </row>
    <row r="166" spans="2:6">
      <c r="B166" s="65" t="s">
        <v>153</v>
      </c>
      <c r="C166" s="65" t="s">
        <v>180</v>
      </c>
      <c r="D166" s="65" t="s">
        <v>213</v>
      </c>
      <c r="E166" s="65" t="s">
        <v>396</v>
      </c>
      <c r="F166" s="65" t="s">
        <v>397</v>
      </c>
    </row>
    <row r="167" spans="2:6">
      <c r="B167" s="66" t="s">
        <v>239</v>
      </c>
      <c r="C167" s="66" t="s">
        <v>180</v>
      </c>
      <c r="D167" s="66" t="s">
        <v>213</v>
      </c>
      <c r="E167" s="66" t="s">
        <v>208</v>
      </c>
      <c r="F167" s="66" t="s">
        <v>398</v>
      </c>
    </row>
    <row r="168" spans="2:6">
      <c r="B168" s="65" t="s">
        <v>392</v>
      </c>
      <c r="C168" s="65" t="s">
        <v>180</v>
      </c>
      <c r="D168" s="65" t="s">
        <v>213</v>
      </c>
      <c r="E168" s="65" t="s">
        <v>208</v>
      </c>
      <c r="F168" s="65" t="s">
        <v>234</v>
      </c>
    </row>
    <row r="169" spans="2:6">
      <c r="B169" s="65" t="s">
        <v>393</v>
      </c>
      <c r="C169" s="65" t="s">
        <v>180</v>
      </c>
      <c r="D169" s="65" t="s">
        <v>213</v>
      </c>
      <c r="E169" s="65" t="s">
        <v>399</v>
      </c>
      <c r="F169" s="65" t="s">
        <v>219</v>
      </c>
    </row>
    <row r="170" spans="2:6">
      <c r="B170" s="66" t="s">
        <v>283</v>
      </c>
      <c r="C170" s="66" t="s">
        <v>180</v>
      </c>
      <c r="D170" s="66" t="s">
        <v>213</v>
      </c>
      <c r="E170" s="66" t="s">
        <v>400</v>
      </c>
      <c r="F170" s="66" t="s">
        <v>234</v>
      </c>
    </row>
    <row r="171" spans="2:6">
      <c r="B171" s="66" t="s">
        <v>239</v>
      </c>
      <c r="C171" s="66" t="s">
        <v>180</v>
      </c>
      <c r="D171" s="66" t="s">
        <v>213</v>
      </c>
      <c r="E171" s="66" t="s">
        <v>208</v>
      </c>
      <c r="F171" s="66" t="s">
        <v>401</v>
      </c>
    </row>
    <row r="172" spans="2:6">
      <c r="B172" s="65" t="s">
        <v>393</v>
      </c>
      <c r="C172" s="65" t="s">
        <v>180</v>
      </c>
      <c r="D172" s="65" t="s">
        <v>213</v>
      </c>
      <c r="E172" s="65" t="s">
        <v>402</v>
      </c>
      <c r="F172" s="65" t="s">
        <v>403</v>
      </c>
    </row>
    <row r="173" spans="2:6">
      <c r="B173" s="66" t="s">
        <v>264</v>
      </c>
      <c r="C173" s="66" t="s">
        <v>180</v>
      </c>
      <c r="D173" s="66" t="s">
        <v>213</v>
      </c>
      <c r="E173" s="66" t="s">
        <v>208</v>
      </c>
      <c r="F173" s="66" t="s">
        <v>314</v>
      </c>
    </row>
    <row r="174" spans="2:6">
      <c r="B174" s="65" t="s">
        <v>394</v>
      </c>
      <c r="C174" s="65" t="s">
        <v>180</v>
      </c>
      <c r="D174" s="65" t="s">
        <v>213</v>
      </c>
      <c r="E174" s="65" t="s">
        <v>208</v>
      </c>
      <c r="F174" s="65" t="s">
        <v>240</v>
      </c>
    </row>
    <row r="178" spans="2:5" ht="15.75">
      <c r="B178" s="7" t="s">
        <v>51</v>
      </c>
    </row>
    <row r="180" spans="2:5" ht="69" customHeight="1">
      <c r="B180" s="98" t="s">
        <v>182</v>
      </c>
      <c r="C180" s="99"/>
      <c r="D180" s="15" t="s">
        <v>5</v>
      </c>
      <c r="E180" s="15" t="s">
        <v>6</v>
      </c>
    </row>
    <row r="181" spans="2:5">
      <c r="B181" s="100" t="s">
        <v>32</v>
      </c>
      <c r="C181" s="101"/>
      <c r="D181" s="35">
        <v>7</v>
      </c>
      <c r="E181" s="16">
        <f>D181/$D$183</f>
        <v>0.5</v>
      </c>
    </row>
    <row r="182" spans="2:5">
      <c r="B182" s="85" t="s">
        <v>53</v>
      </c>
      <c r="C182" s="85"/>
      <c r="D182" s="35">
        <v>7</v>
      </c>
      <c r="E182" s="16">
        <f>D182/$D$183</f>
        <v>0.5</v>
      </c>
    </row>
    <row r="183" spans="2:5">
      <c r="B183" s="85" t="s">
        <v>54</v>
      </c>
      <c r="C183" s="85"/>
      <c r="D183" s="35">
        <f>SUM(D181:D182)</f>
        <v>14</v>
      </c>
      <c r="E183" s="30">
        <f>SUM(E181:E182)</f>
        <v>1</v>
      </c>
    </row>
    <row r="184" spans="2:5">
      <c r="B184" s="120"/>
      <c r="C184" s="120"/>
      <c r="D184" s="120"/>
    </row>
    <row r="185" spans="2:5">
      <c r="B185" s="120"/>
      <c r="C185" s="120"/>
      <c r="D185" s="120"/>
    </row>
    <row r="186" spans="2:5">
      <c r="B186" s="120"/>
      <c r="C186" s="120"/>
      <c r="D186" s="120"/>
    </row>
    <row r="187" spans="2:5">
      <c r="B187" s="120"/>
      <c r="C187" s="120"/>
      <c r="D187" s="120"/>
    </row>
    <row r="188" spans="2:5">
      <c r="B188" s="120"/>
      <c r="C188" s="120"/>
      <c r="D188" s="120"/>
    </row>
    <row r="189" spans="2:5">
      <c r="B189" s="120"/>
      <c r="C189" s="120"/>
      <c r="D189" s="120"/>
    </row>
    <row r="195" spans="2:6" ht="15.75">
      <c r="B195" s="7" t="s">
        <v>68</v>
      </c>
    </row>
    <row r="196" spans="2:6" ht="15.75">
      <c r="B196" s="7"/>
    </row>
    <row r="197" spans="2:6">
      <c r="B197" s="17" t="s">
        <v>69</v>
      </c>
    </row>
    <row r="198" spans="2:6">
      <c r="B198" s="17"/>
    </row>
    <row r="199" spans="2:6">
      <c r="B199" s="17"/>
    </row>
    <row r="200" spans="2:6">
      <c r="B200" s="92" t="s">
        <v>70</v>
      </c>
      <c r="C200" s="92"/>
      <c r="D200" s="92"/>
      <c r="E200" s="37" t="s">
        <v>5</v>
      </c>
      <c r="F200" s="37" t="s">
        <v>6</v>
      </c>
    </row>
    <row r="201" spans="2:6">
      <c r="B201" s="87" t="s">
        <v>71</v>
      </c>
      <c r="C201" s="87"/>
      <c r="D201" s="87"/>
      <c r="E201" s="35">
        <v>20</v>
      </c>
      <c r="F201" s="46">
        <f t="shared" ref="F201:F207" si="1">E201/$E$208</f>
        <v>0.2247191011235955</v>
      </c>
    </row>
    <row r="202" spans="2:6">
      <c r="B202" s="87" t="s">
        <v>72</v>
      </c>
      <c r="C202" s="87"/>
      <c r="D202" s="87"/>
      <c r="E202" s="35">
        <v>29</v>
      </c>
      <c r="F202" s="46">
        <f t="shared" si="1"/>
        <v>0.3258426966292135</v>
      </c>
    </row>
    <row r="203" spans="2:6">
      <c r="B203" s="87" t="s">
        <v>183</v>
      </c>
      <c r="C203" s="87"/>
      <c r="D203" s="87"/>
      <c r="E203" s="35">
        <v>19</v>
      </c>
      <c r="F203" s="46">
        <f t="shared" si="1"/>
        <v>0.21348314606741572</v>
      </c>
    </row>
    <row r="204" spans="2:6">
      <c r="B204" s="87" t="s">
        <v>184</v>
      </c>
      <c r="C204" s="87"/>
      <c r="D204" s="87"/>
      <c r="E204" s="35">
        <v>11</v>
      </c>
      <c r="F204" s="46">
        <f t="shared" si="1"/>
        <v>0.12359550561797752</v>
      </c>
    </row>
    <row r="205" spans="2:6">
      <c r="B205" s="87" t="s">
        <v>76</v>
      </c>
      <c r="C205" s="87"/>
      <c r="D205" s="87"/>
      <c r="E205" s="35">
        <v>8</v>
      </c>
      <c r="F205" s="46">
        <f t="shared" si="1"/>
        <v>8.98876404494382E-2</v>
      </c>
    </row>
    <row r="206" spans="2:6">
      <c r="B206" s="87" t="s">
        <v>78</v>
      </c>
      <c r="C206" s="87"/>
      <c r="D206" s="87"/>
      <c r="E206" s="35">
        <v>2</v>
      </c>
      <c r="F206" s="46">
        <f t="shared" si="1"/>
        <v>2.247191011235955E-2</v>
      </c>
    </row>
    <row r="207" spans="2:6">
      <c r="B207" s="87" t="s">
        <v>77</v>
      </c>
      <c r="C207" s="87"/>
      <c r="D207" s="87"/>
      <c r="E207" s="35">
        <v>0</v>
      </c>
      <c r="F207" s="46">
        <f t="shared" si="1"/>
        <v>0</v>
      </c>
    </row>
    <row r="208" spans="2:6">
      <c r="B208" s="87" t="s">
        <v>9</v>
      </c>
      <c r="C208" s="87"/>
      <c r="D208" s="87"/>
      <c r="E208" s="35">
        <f>SUM(E201:E207)</f>
        <v>89</v>
      </c>
      <c r="F208" s="46">
        <f>SUM(F201:F207)</f>
        <v>1</v>
      </c>
    </row>
    <row r="209" spans="2:4" ht="10.5" customHeight="1"/>
    <row r="210" spans="2:4" ht="18.75" customHeight="1">
      <c r="B210" s="7" t="s">
        <v>79</v>
      </c>
    </row>
    <row r="211" spans="2:4" ht="10.5" customHeight="1">
      <c r="B211" s="7"/>
    </row>
    <row r="212" spans="2:4" ht="18.75" customHeight="1">
      <c r="B212" s="17" t="s">
        <v>185</v>
      </c>
    </row>
    <row r="213" spans="2:4">
      <c r="B213" s="17"/>
    </row>
    <row r="214" spans="2:4">
      <c r="B214" s="17"/>
    </row>
    <row r="215" spans="2:4">
      <c r="B215" s="37" t="s">
        <v>81</v>
      </c>
      <c r="C215" s="37" t="s">
        <v>5</v>
      </c>
      <c r="D215" s="37" t="s">
        <v>6</v>
      </c>
    </row>
    <row r="216" spans="2:4">
      <c r="B216" s="35" t="s">
        <v>141</v>
      </c>
      <c r="C216" s="35">
        <v>9</v>
      </c>
      <c r="D216" s="46">
        <f>C216/$C$220</f>
        <v>0.6428571428571429</v>
      </c>
    </row>
    <row r="217" spans="2:4">
      <c r="B217" s="35" t="s">
        <v>142</v>
      </c>
      <c r="C217" s="35">
        <v>5</v>
      </c>
      <c r="D217" s="46">
        <f>C217/$C$220</f>
        <v>0.35714285714285715</v>
      </c>
    </row>
    <row r="218" spans="2:4">
      <c r="B218" s="35" t="s">
        <v>144</v>
      </c>
      <c r="C218" s="35">
        <v>0</v>
      </c>
      <c r="D218" s="46">
        <f>C218/$C$220</f>
        <v>0</v>
      </c>
    </row>
    <row r="219" spans="2:4">
      <c r="B219" s="35" t="s">
        <v>186</v>
      </c>
      <c r="C219" s="35">
        <v>0</v>
      </c>
      <c r="D219" s="46">
        <f>C219/$C$220</f>
        <v>0</v>
      </c>
    </row>
    <row r="220" spans="2:4">
      <c r="B220" s="35" t="s">
        <v>9</v>
      </c>
      <c r="C220" s="35">
        <f>SUM(C216:C219)</f>
        <v>14</v>
      </c>
      <c r="D220" s="46">
        <f>SUM(D216:D219)</f>
        <v>1</v>
      </c>
    </row>
    <row r="228" spans="2:11" ht="15" customHeight="1">
      <c r="B228" s="83" t="s">
        <v>110</v>
      </c>
      <c r="C228" s="83"/>
      <c r="D228" s="83"/>
      <c r="F228" s="119"/>
      <c r="G228" s="119"/>
      <c r="H228" s="119"/>
      <c r="I228" s="119"/>
      <c r="J228" s="119"/>
      <c r="K228" s="119"/>
    </row>
    <row r="229" spans="2:11" ht="15" customHeight="1">
      <c r="B229" s="83"/>
      <c r="C229" s="83"/>
      <c r="D229" s="83"/>
      <c r="F229" s="119"/>
      <c r="G229" s="119"/>
      <c r="H229" s="119"/>
      <c r="I229" s="119"/>
      <c r="J229" s="119"/>
      <c r="K229" s="119"/>
    </row>
    <row r="230" spans="2:11" ht="15" customHeight="1">
      <c r="B230" s="83"/>
      <c r="C230" s="83"/>
      <c r="D230" s="83"/>
      <c r="F230" s="119"/>
      <c r="G230" s="119"/>
      <c r="H230" s="119"/>
      <c r="I230" s="119"/>
      <c r="J230" s="119"/>
      <c r="K230" s="119"/>
    </row>
    <row r="231" spans="2:11">
      <c r="F231" s="119"/>
      <c r="G231" s="119"/>
      <c r="H231" s="119"/>
      <c r="I231" s="119"/>
      <c r="J231" s="119"/>
      <c r="K231" s="119"/>
    </row>
    <row r="232" spans="2:11">
      <c r="B232" s="34" t="s">
        <v>112</v>
      </c>
      <c r="C232" s="34" t="s">
        <v>5</v>
      </c>
      <c r="D232" s="34" t="s">
        <v>6</v>
      </c>
    </row>
    <row r="233" spans="2:11">
      <c r="B233" s="36" t="s">
        <v>32</v>
      </c>
      <c r="C233" s="35">
        <v>32</v>
      </c>
      <c r="D233" s="46">
        <f>C233/$C$235</f>
        <v>1</v>
      </c>
    </row>
    <row r="234" spans="2:11">
      <c r="B234" s="36" t="s">
        <v>107</v>
      </c>
      <c r="C234" s="35">
        <v>0</v>
      </c>
      <c r="D234" s="46">
        <f>C234/$C$235</f>
        <v>0</v>
      </c>
    </row>
    <row r="235" spans="2:11">
      <c r="B235" s="36" t="s">
        <v>9</v>
      </c>
      <c r="C235" s="35">
        <f>SUM(C233:C234)</f>
        <v>32</v>
      </c>
      <c r="D235" s="46">
        <f>SUM(D233:D234)</f>
        <v>1</v>
      </c>
    </row>
    <row r="241" spans="2:9">
      <c r="H241" s="2"/>
      <c r="I241" s="47"/>
    </row>
    <row r="242" spans="2:9">
      <c r="B242" s="1" t="s">
        <v>111</v>
      </c>
      <c r="H242" s="2"/>
      <c r="I242" s="47"/>
    </row>
    <row r="243" spans="2:9">
      <c r="H243" s="2"/>
      <c r="I243" s="47"/>
    </row>
    <row r="244" spans="2:9">
      <c r="H244" s="2"/>
      <c r="I244" s="47"/>
    </row>
    <row r="245" spans="2:9">
      <c r="B245" s="34" t="s">
        <v>112</v>
      </c>
      <c r="C245" s="34" t="s">
        <v>5</v>
      </c>
      <c r="D245" s="34" t="s">
        <v>6</v>
      </c>
      <c r="H245" s="2"/>
      <c r="I245" s="47"/>
    </row>
    <row r="246" spans="2:9">
      <c r="B246" s="36" t="s">
        <v>32</v>
      </c>
      <c r="C246" s="35">
        <v>14</v>
      </c>
      <c r="D246" s="46">
        <f>C246/$C$248</f>
        <v>1</v>
      </c>
      <c r="H246" s="2"/>
      <c r="I246" s="47"/>
    </row>
    <row r="247" spans="2:9">
      <c r="B247" s="36" t="s">
        <v>107</v>
      </c>
      <c r="C247" s="35">
        <v>0</v>
      </c>
      <c r="D247" s="46">
        <f>C247/$C$248</f>
        <v>0</v>
      </c>
      <c r="H247" s="2"/>
      <c r="I247" s="47"/>
    </row>
    <row r="248" spans="2:9">
      <c r="B248" s="36" t="s">
        <v>9</v>
      </c>
      <c r="C248" s="35">
        <f>SUM(C246:C247)</f>
        <v>14</v>
      </c>
      <c r="D248" s="46">
        <f>SUM(D246:D247)</f>
        <v>1</v>
      </c>
      <c r="H248" s="2"/>
      <c r="I248" s="47"/>
    </row>
    <row r="249" spans="2:9">
      <c r="H249" s="2"/>
      <c r="I249" s="47"/>
    </row>
    <row r="250" spans="2:9">
      <c r="H250" s="2"/>
      <c r="I250" s="47"/>
    </row>
    <row r="251" spans="2:9">
      <c r="H251" s="2"/>
      <c r="I251" s="47"/>
    </row>
    <row r="252" spans="2:9" ht="15" customHeight="1">
      <c r="B252" s="83" t="s">
        <v>187</v>
      </c>
      <c r="C252" s="83"/>
      <c r="D252" s="83"/>
    </row>
    <row r="253" spans="2:9">
      <c r="B253" s="83"/>
      <c r="C253" s="83"/>
      <c r="D253" s="83"/>
    </row>
    <row r="254" spans="2:9">
      <c r="B254" s="83"/>
      <c r="C254" s="83"/>
      <c r="D254" s="83"/>
    </row>
    <row r="256" spans="2:9">
      <c r="B256" s="37" t="s">
        <v>114</v>
      </c>
      <c r="C256" s="92" t="s">
        <v>5</v>
      </c>
      <c r="D256" s="92"/>
      <c r="E256" s="92" t="s">
        <v>6</v>
      </c>
      <c r="F256" s="92"/>
    </row>
    <row r="257" spans="2:6">
      <c r="B257" s="35">
        <v>1</v>
      </c>
      <c r="C257" s="82">
        <v>0</v>
      </c>
      <c r="D257" s="82"/>
      <c r="E257" s="118">
        <f>C257/$C$262</f>
        <v>0</v>
      </c>
      <c r="F257" s="118"/>
    </row>
    <row r="258" spans="2:6">
      <c r="B258" s="35">
        <v>2</v>
      </c>
      <c r="C258" s="82">
        <v>0</v>
      </c>
      <c r="D258" s="82"/>
      <c r="E258" s="118">
        <f>C258/$C$262</f>
        <v>0</v>
      </c>
      <c r="F258" s="118"/>
    </row>
    <row r="259" spans="2:6">
      <c r="B259" s="35">
        <v>3</v>
      </c>
      <c r="C259" s="82">
        <v>0</v>
      </c>
      <c r="D259" s="82"/>
      <c r="E259" s="118">
        <f>C259/$C$262</f>
        <v>0</v>
      </c>
      <c r="F259" s="118"/>
    </row>
    <row r="260" spans="2:6">
      <c r="B260" s="35">
        <v>4</v>
      </c>
      <c r="C260" s="82">
        <v>5</v>
      </c>
      <c r="D260" s="82"/>
      <c r="E260" s="118">
        <f>C260/$C$262</f>
        <v>0.35714285714285715</v>
      </c>
      <c r="F260" s="118"/>
    </row>
    <row r="261" spans="2:6">
      <c r="B261" s="35">
        <v>5</v>
      </c>
      <c r="C261" s="82">
        <v>9</v>
      </c>
      <c r="D261" s="82"/>
      <c r="E261" s="118">
        <f>C261/$C$262</f>
        <v>0.6428571428571429</v>
      </c>
      <c r="F261" s="118"/>
    </row>
    <row r="262" spans="2:6">
      <c r="B262" s="35" t="s">
        <v>9</v>
      </c>
      <c r="C262" s="82">
        <f>SUM(C257:D261)</f>
        <v>14</v>
      </c>
      <c r="D262" s="82"/>
      <c r="E262" s="118">
        <f>SUM(E257:F261)</f>
        <v>1</v>
      </c>
      <c r="F262" s="118"/>
    </row>
    <row r="264" spans="2:6" ht="15.75">
      <c r="B264" s="7" t="s">
        <v>115</v>
      </c>
    </row>
    <row r="266" spans="2:6" ht="34.5" customHeight="1">
      <c r="B266" s="116" t="s">
        <v>384</v>
      </c>
      <c r="C266" s="117"/>
      <c r="D266" s="117"/>
      <c r="E266" s="117"/>
    </row>
    <row r="267" spans="2:6" ht="24.75" customHeight="1">
      <c r="B267" s="114" t="s">
        <v>385</v>
      </c>
      <c r="C267" s="115"/>
      <c r="D267" s="115"/>
      <c r="E267" s="115"/>
    </row>
    <row r="268" spans="2:6" ht="30" customHeight="1">
      <c r="B268" s="116" t="s">
        <v>391</v>
      </c>
      <c r="C268" s="117"/>
      <c r="D268" s="117"/>
      <c r="E268" s="117"/>
    </row>
    <row r="269" spans="2:6" ht="20.25" customHeight="1">
      <c r="B269" s="116" t="s">
        <v>386</v>
      </c>
      <c r="C269" s="117"/>
      <c r="D269" s="117"/>
      <c r="E269" s="117"/>
    </row>
    <row r="270" spans="2:6" ht="21" customHeight="1">
      <c r="B270" s="114" t="s">
        <v>387</v>
      </c>
      <c r="C270" s="115"/>
      <c r="D270" s="115"/>
      <c r="E270" s="115"/>
    </row>
    <row r="271" spans="2:6" ht="22.5" customHeight="1">
      <c r="B271" s="115" t="s">
        <v>388</v>
      </c>
      <c r="C271" s="115"/>
      <c r="D271" s="115"/>
      <c r="E271" s="115"/>
    </row>
    <row r="272" spans="2:6" ht="19.5" customHeight="1">
      <c r="B272" s="116" t="s">
        <v>389</v>
      </c>
      <c r="C272" s="117"/>
      <c r="D272" s="117"/>
      <c r="E272" s="117"/>
    </row>
    <row r="273" spans="2:5" ht="34.5" customHeight="1">
      <c r="B273" s="116" t="s">
        <v>390</v>
      </c>
      <c r="C273" s="117"/>
      <c r="D273" s="117"/>
      <c r="E273" s="117"/>
    </row>
  </sheetData>
  <mergeCells count="75">
    <mergeCell ref="B136:D136"/>
    <mergeCell ref="E136:F136"/>
    <mergeCell ref="B133:D133"/>
    <mergeCell ref="E133:F133"/>
    <mergeCell ref="B134:D134"/>
    <mergeCell ref="E134:F134"/>
    <mergeCell ref="B128:D128"/>
    <mergeCell ref="E128:F128"/>
    <mergeCell ref="B129:D129"/>
    <mergeCell ref="E129:F129"/>
    <mergeCell ref="B135:D135"/>
    <mergeCell ref="E135:F135"/>
    <mergeCell ref="B125:D125"/>
    <mergeCell ref="E125:F125"/>
    <mergeCell ref="B126:D126"/>
    <mergeCell ref="E126:F126"/>
    <mergeCell ref="B127:D127"/>
    <mergeCell ref="E127:F127"/>
    <mergeCell ref="B12:F12"/>
    <mergeCell ref="B123:D123"/>
    <mergeCell ref="E123:F123"/>
    <mergeCell ref="B124:D124"/>
    <mergeCell ref="E124:F124"/>
    <mergeCell ref="B137:D137"/>
    <mergeCell ref="E137:F137"/>
    <mergeCell ref="B138:D138"/>
    <mergeCell ref="E138:F138"/>
    <mergeCell ref="B139:D139"/>
    <mergeCell ref="E139:F139"/>
    <mergeCell ref="B180:C180"/>
    <mergeCell ref="B181:C181"/>
    <mergeCell ref="B182:C182"/>
    <mergeCell ref="B183:C183"/>
    <mergeCell ref="B184:D184"/>
    <mergeCell ref="B200:D200"/>
    <mergeCell ref="B201:D201"/>
    <mergeCell ref="B185:D185"/>
    <mergeCell ref="B186:D186"/>
    <mergeCell ref="B187:D187"/>
    <mergeCell ref="B188:D188"/>
    <mergeCell ref="B189:D189"/>
    <mergeCell ref="B207:D207"/>
    <mergeCell ref="B202:D202"/>
    <mergeCell ref="B203:D203"/>
    <mergeCell ref="B204:D204"/>
    <mergeCell ref="B205:D205"/>
    <mergeCell ref="B206:D206"/>
    <mergeCell ref="B130:D130"/>
    <mergeCell ref="E130:F130"/>
    <mergeCell ref="B208:D208"/>
    <mergeCell ref="C262:D262"/>
    <mergeCell ref="E256:F256"/>
    <mergeCell ref="E257:F257"/>
    <mergeCell ref="C259:D259"/>
    <mergeCell ref="C260:D260"/>
    <mergeCell ref="C261:D261"/>
    <mergeCell ref="B228:D230"/>
    <mergeCell ref="F228:K231"/>
    <mergeCell ref="B252:D254"/>
    <mergeCell ref="C256:D256"/>
    <mergeCell ref="C257:D257"/>
    <mergeCell ref="C258:D258"/>
    <mergeCell ref="E258:F258"/>
    <mergeCell ref="B273:E273"/>
    <mergeCell ref="E259:F259"/>
    <mergeCell ref="E260:F260"/>
    <mergeCell ref="E261:F261"/>
    <mergeCell ref="E262:F262"/>
    <mergeCell ref="B267:E267"/>
    <mergeCell ref="B266:E266"/>
    <mergeCell ref="B270:E270"/>
    <mergeCell ref="B268:E268"/>
    <mergeCell ref="B272:E272"/>
    <mergeCell ref="B271:E271"/>
    <mergeCell ref="B269:E26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I62"/>
  <sheetViews>
    <sheetView zoomScale="80" zoomScaleNormal="80" workbookViewId="0">
      <selection activeCell="D68" sqref="D68"/>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64" t="s">
        <v>117</v>
      </c>
      <c r="C17" s="64" t="s">
        <v>118</v>
      </c>
      <c r="D17" s="64" t="s">
        <v>119</v>
      </c>
      <c r="E17" s="64" t="s">
        <v>120</v>
      </c>
      <c r="F17" s="64" t="s">
        <v>121</v>
      </c>
      <c r="G17" s="64" t="s">
        <v>122</v>
      </c>
      <c r="H17" s="64" t="s">
        <v>123</v>
      </c>
      <c r="I17" s="17"/>
    </row>
    <row r="18" spans="2:9" ht="21" customHeight="1">
      <c r="B18" s="65" t="s">
        <v>355</v>
      </c>
      <c r="C18" s="65" t="s">
        <v>356</v>
      </c>
      <c r="D18" s="65" t="s">
        <v>357</v>
      </c>
      <c r="E18" s="65" t="s">
        <v>358</v>
      </c>
      <c r="F18" s="65" t="s">
        <v>359</v>
      </c>
      <c r="G18" s="65" t="s">
        <v>150</v>
      </c>
      <c r="H18" s="65" t="s">
        <v>215</v>
      </c>
    </row>
    <row r="19" spans="2:9" ht="21" customHeight="1">
      <c r="B19" s="66" t="s">
        <v>360</v>
      </c>
      <c r="C19" s="66" t="s">
        <v>361</v>
      </c>
      <c r="D19" s="66" t="s">
        <v>362</v>
      </c>
      <c r="E19" s="66" t="s">
        <v>363</v>
      </c>
      <c r="F19" s="66" t="s">
        <v>364</v>
      </c>
      <c r="G19" s="66" t="s">
        <v>195</v>
      </c>
      <c r="H19" s="66" t="s">
        <v>201</v>
      </c>
    </row>
    <row r="20" spans="2:9" ht="21" customHeight="1">
      <c r="B20" s="65" t="s">
        <v>365</v>
      </c>
      <c r="C20" s="65" t="s">
        <v>366</v>
      </c>
      <c r="D20" s="65" t="s">
        <v>367</v>
      </c>
      <c r="E20" s="65" t="s">
        <v>368</v>
      </c>
      <c r="F20" s="65" t="s">
        <v>369</v>
      </c>
      <c r="G20" s="65" t="s">
        <v>160</v>
      </c>
      <c r="H20" s="65" t="s">
        <v>159</v>
      </c>
    </row>
    <row r="23" spans="2:9" ht="30" customHeight="1">
      <c r="B23" s="67" t="s">
        <v>124</v>
      </c>
      <c r="C23" s="67" t="s">
        <v>126</v>
      </c>
    </row>
    <row r="24" spans="2:9">
      <c r="B24" s="65" t="s">
        <v>370</v>
      </c>
      <c r="C24" s="65" t="s">
        <v>371</v>
      </c>
    </row>
    <row r="25" spans="2:9">
      <c r="B25" s="66" t="s">
        <v>125</v>
      </c>
      <c r="C25" s="66" t="s">
        <v>371</v>
      </c>
    </row>
    <row r="26" spans="2:9">
      <c r="B26" s="65" t="s">
        <v>372</v>
      </c>
      <c r="C26" s="65" t="s">
        <v>127</v>
      </c>
    </row>
    <row r="27" spans="2:9" ht="18" customHeight="1"/>
    <row r="29" spans="2:9" ht="92.25" customHeight="1">
      <c r="B29" s="68" t="s">
        <v>128</v>
      </c>
      <c r="C29" s="69" t="s">
        <v>130</v>
      </c>
    </row>
    <row r="30" spans="2:9" ht="39.75" customHeight="1">
      <c r="B30" s="65" t="s">
        <v>129</v>
      </c>
      <c r="C30" s="70" t="s">
        <v>373</v>
      </c>
    </row>
    <row r="31" spans="2:9" ht="30.75" customHeight="1">
      <c r="B31" s="66" t="s">
        <v>129</v>
      </c>
      <c r="C31" s="71" t="s">
        <v>374</v>
      </c>
    </row>
    <row r="32" spans="2:9" ht="30" customHeight="1">
      <c r="B32" s="65" t="s">
        <v>129</v>
      </c>
      <c r="C32" s="70" t="s">
        <v>375</v>
      </c>
    </row>
    <row r="35" spans="2:4" ht="47.25" customHeight="1">
      <c r="B35" s="67" t="s">
        <v>131</v>
      </c>
    </row>
    <row r="36" spans="2:4">
      <c r="B36" s="65" t="s">
        <v>211</v>
      </c>
    </row>
    <row r="37" spans="2:4">
      <c r="B37" s="66" t="s">
        <v>109</v>
      </c>
    </row>
    <row r="38" spans="2:4">
      <c r="B38" s="65" t="s">
        <v>132</v>
      </c>
    </row>
    <row r="41" spans="2:4" ht="48" customHeight="1">
      <c r="B41" s="67" t="s">
        <v>133</v>
      </c>
      <c r="C41" s="67" t="s">
        <v>134</v>
      </c>
      <c r="D41" s="69" t="s">
        <v>135</v>
      </c>
    </row>
    <row r="42" spans="2:4" ht="75">
      <c r="B42" s="65" t="s">
        <v>103</v>
      </c>
      <c r="C42" s="65" t="s">
        <v>103</v>
      </c>
      <c r="D42" s="70" t="s">
        <v>378</v>
      </c>
    </row>
    <row r="43" spans="2:4">
      <c r="B43" s="66" t="s">
        <v>103</v>
      </c>
      <c r="C43" s="66" t="s">
        <v>103</v>
      </c>
      <c r="D43" s="66" t="s">
        <v>376</v>
      </c>
    </row>
    <row r="44" spans="2:4">
      <c r="B44" s="65" t="s">
        <v>106</v>
      </c>
      <c r="C44" s="65" t="s">
        <v>106</v>
      </c>
      <c r="D44" s="65" t="s">
        <v>377</v>
      </c>
    </row>
    <row r="45" spans="2:4">
      <c r="C45" s="26"/>
    </row>
    <row r="47" spans="2:4" ht="41.25" customHeight="1">
      <c r="B47" s="67" t="s">
        <v>136</v>
      </c>
      <c r="C47" s="68" t="s">
        <v>177</v>
      </c>
    </row>
    <row r="48" spans="2:4" ht="30">
      <c r="B48" s="65" t="s">
        <v>129</v>
      </c>
      <c r="C48" s="70" t="s">
        <v>379</v>
      </c>
    </row>
    <row r="49" spans="2:5">
      <c r="B49" s="66" t="s">
        <v>129</v>
      </c>
      <c r="C49" s="66" t="s">
        <v>324</v>
      </c>
    </row>
    <row r="50" spans="2:5" ht="30">
      <c r="B50" s="65" t="s">
        <v>105</v>
      </c>
      <c r="C50" s="70" t="s">
        <v>380</v>
      </c>
    </row>
    <row r="54" spans="2:5" ht="55.5" customHeight="1">
      <c r="B54" s="67" t="s">
        <v>137</v>
      </c>
      <c r="C54" s="67" t="s">
        <v>138</v>
      </c>
    </row>
    <row r="55" spans="2:5">
      <c r="B55" s="65" t="s">
        <v>103</v>
      </c>
      <c r="C55" s="65" t="s">
        <v>212</v>
      </c>
    </row>
    <row r="56" spans="2:5">
      <c r="B56" s="66" t="s">
        <v>103</v>
      </c>
      <c r="C56" s="66" t="s">
        <v>212</v>
      </c>
    </row>
    <row r="57" spans="2:5">
      <c r="B57" s="65" t="s">
        <v>103</v>
      </c>
      <c r="C57" s="65" t="s">
        <v>212</v>
      </c>
    </row>
    <row r="58" spans="2:5" ht="45" customHeight="1">
      <c r="B58" s="2"/>
      <c r="C58" s="2"/>
    </row>
    <row r="59" spans="2:5" ht="45">
      <c r="B59" s="68" t="s">
        <v>178</v>
      </c>
      <c r="C59" s="67" t="s">
        <v>139</v>
      </c>
      <c r="D59" s="67" t="s">
        <v>140</v>
      </c>
      <c r="E59" s="67" t="s">
        <v>143</v>
      </c>
    </row>
    <row r="60" spans="2:5">
      <c r="B60" s="65" t="s">
        <v>381</v>
      </c>
      <c r="C60" s="65" t="s">
        <v>141</v>
      </c>
      <c r="D60" s="65" t="s">
        <v>141</v>
      </c>
      <c r="E60" s="65" t="s">
        <v>141</v>
      </c>
    </row>
    <row r="61" spans="2:5">
      <c r="B61" s="66" t="s">
        <v>382</v>
      </c>
      <c r="C61" s="66" t="s">
        <v>141</v>
      </c>
      <c r="D61" s="66" t="s">
        <v>141</v>
      </c>
      <c r="E61" s="66" t="s">
        <v>141</v>
      </c>
    </row>
    <row r="62" spans="2:5">
      <c r="B62" s="65" t="s">
        <v>383</v>
      </c>
      <c r="C62" s="65" t="s">
        <v>141</v>
      </c>
      <c r="D62" s="65" t="s">
        <v>141</v>
      </c>
      <c r="E62" s="65" t="s">
        <v>141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4"/>
  <sheetViews>
    <sheetView workbookViewId="0">
      <selection activeCell="G25" sqref="G25"/>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1" t="s">
        <v>163</v>
      </c>
    </row>
    <row r="15" spans="2:7">
      <c r="B15" s="121" t="s">
        <v>164</v>
      </c>
      <c r="C15" s="122" t="s">
        <v>165</v>
      </c>
      <c r="D15" s="122"/>
      <c r="E15" s="122"/>
      <c r="G15" s="42"/>
    </row>
    <row r="16" spans="2:7">
      <c r="B16" s="121"/>
      <c r="C16" s="122" t="s">
        <v>166</v>
      </c>
      <c r="D16" s="122"/>
      <c r="E16" s="43" t="s">
        <v>167</v>
      </c>
      <c r="F16" s="61" t="s">
        <v>168</v>
      </c>
      <c r="G16" s="61" t="s">
        <v>176</v>
      </c>
    </row>
    <row r="17" spans="2:7" ht="26.25" customHeight="1">
      <c r="B17" s="45">
        <v>2016</v>
      </c>
      <c r="C17" s="123" t="s">
        <v>175</v>
      </c>
      <c r="D17" s="123"/>
      <c r="E17" s="124" t="s">
        <v>242</v>
      </c>
      <c r="F17" s="62">
        <v>1</v>
      </c>
      <c r="G17" s="63">
        <v>2776000</v>
      </c>
    </row>
    <row r="18" spans="2:7" ht="26.25" customHeight="1">
      <c r="B18" s="45">
        <v>2015</v>
      </c>
      <c r="C18" s="123"/>
      <c r="D18" s="123"/>
      <c r="E18" s="124"/>
      <c r="F18" s="62">
        <v>0.9</v>
      </c>
      <c r="G18" s="63">
        <v>3089161</v>
      </c>
    </row>
    <row r="19" spans="2:7" ht="26.25" customHeight="1">
      <c r="B19" s="45">
        <v>2014</v>
      </c>
      <c r="C19" s="123"/>
      <c r="D19" s="123"/>
      <c r="E19" s="124"/>
      <c r="F19" s="62">
        <v>1</v>
      </c>
      <c r="G19" s="63">
        <v>3088603</v>
      </c>
    </row>
    <row r="20" spans="2:7" ht="26.25" customHeight="1">
      <c r="B20" s="45">
        <v>2013</v>
      </c>
      <c r="C20" s="123"/>
      <c r="D20" s="123"/>
      <c r="E20" s="124"/>
      <c r="F20" s="62">
        <v>0.85699999999999998</v>
      </c>
      <c r="G20" s="63">
        <v>4260576</v>
      </c>
    </row>
    <row r="21" spans="2:7">
      <c r="B21" s="42"/>
      <c r="C21" s="42"/>
      <c r="D21" s="42"/>
      <c r="E21" s="42"/>
      <c r="F21" s="42"/>
      <c r="G21" s="42"/>
    </row>
    <row r="22" spans="2:7">
      <c r="B22" s="42" t="s">
        <v>169</v>
      </c>
      <c r="C22" s="44"/>
      <c r="D22" s="44"/>
      <c r="E22" s="42"/>
      <c r="F22" s="42"/>
      <c r="G22" s="42"/>
    </row>
    <row r="23" spans="2:7">
      <c r="B23" s="42" t="s">
        <v>170</v>
      </c>
      <c r="C23" s="42"/>
      <c r="D23" s="42"/>
      <c r="E23" s="42"/>
      <c r="F23" s="42"/>
      <c r="G23" s="42"/>
    </row>
    <row r="24" spans="2:7">
      <c r="B24" s="42" t="s">
        <v>171</v>
      </c>
      <c r="C24" s="42"/>
      <c r="D24" s="42"/>
      <c r="E24" s="42"/>
      <c r="F24" s="42"/>
      <c r="G24" s="42"/>
    </row>
  </sheetData>
  <mergeCells count="5">
    <mergeCell ref="B15:B16"/>
    <mergeCell ref="C15:E15"/>
    <mergeCell ref="C16:D16"/>
    <mergeCell ref="C17:D20"/>
    <mergeCell ref="E17:E20"/>
  </mergeCells>
  <phoneticPr fontId="2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Hewlett-Packard Company</cp:lastModifiedBy>
  <dcterms:created xsi:type="dcterms:W3CDTF">2018-09-28T15:27:34Z</dcterms:created>
  <dcterms:modified xsi:type="dcterms:W3CDTF">2022-07-21T16:07:46Z</dcterms:modified>
</cp:coreProperties>
</file>