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defaultThemeVersion="124226"/>
  <mc:AlternateContent xmlns:mc="http://schemas.openxmlformats.org/markup-compatibility/2006">
    <mc:Choice Requires="x15">
      <x15ac:absPath xmlns:x15ac="http://schemas.microsoft.com/office/spreadsheetml/2010/11/ac" url="G:\Mi unidad\1. RIESGOS\Equipo de Riesgos 2025\Priorización RIESGOS 2025\"/>
    </mc:Choice>
  </mc:AlternateContent>
  <xr:revisionPtr revIDLastSave="0" documentId="13_ncr:1_{A955444E-DEF6-41E8-B35C-700FF06004CB}" xr6:coauthVersionLast="47" xr6:coauthVersionMax="47" xr10:uidLastSave="{00000000-0000-0000-0000-000000000000}"/>
  <bookViews>
    <workbookView xWindow="28680" yWindow="-120" windowWidth="29040" windowHeight="15720" activeTab="1" xr2:uid="{00000000-000D-0000-FFFF-FFFF00000000}"/>
  </bookViews>
  <sheets>
    <sheet name="01-Mapa de riesgo-UO" sheetId="12" r:id="rId1"/>
    <sheet name="02-Plan Mitigación" sheetId="8" r:id="rId2"/>
    <sheet name="03-Seguimiento 1 de 2" sheetId="14" r:id="rId3"/>
    <sheet name="Hoja1" sheetId="9" state="hidden" r:id="rId4"/>
    <sheet name="04-Seguimiento 2 de 2" sheetId="15" r:id="rId5"/>
    <sheet name="INSTRUCTIVO" sheetId="10" r:id="rId6"/>
    <sheet name="ESCALA" sheetId="11" r:id="rId7"/>
    <sheet name="FACTORES" sheetId="13" r:id="rId8"/>
  </sheets>
  <externalReferences>
    <externalReference r:id="rId9"/>
  </externalReferences>
  <definedNames>
    <definedName name="_xlnm._FilterDatabase" localSheetId="0" hidden="1">'01-Mapa de riesgo-UO'!$A$8:$AZ$295</definedName>
    <definedName name="_VICERRECTORÍA_RESPONSABILIDAD_SOCIAL_Y_BIENESTAR_UNIVERSITARIO_">'01-Mapa de riesgo-UO'!$BE$665</definedName>
    <definedName name="ACCION" localSheetId="0">'01-Mapa de riesgo-UO'!#REF!</definedName>
    <definedName name="ACCION">#REF!</definedName>
    <definedName name="ADMINISTRACIÓN_INSTITUCIONAL" localSheetId="0">'01-Mapa de riesgo-UO'!#REF!</definedName>
    <definedName name="ADMINISTRACIÓN_INSTITUCIONAL">#REF!</definedName>
    <definedName name="ADMISIONES_REGISTRO_CONTROL_ACADÉMICO" localSheetId="0">'01-Mapa de riesgo-UO'!#REF!</definedName>
    <definedName name="ADMISIONES_REGISTRO_CONTROL_ACADÉMICO">#REF!</definedName>
    <definedName name="ADMISIONES_REGISTRO_Y_CONTROL_ACADÉMICO">'01-Mapa de riesgo-UO'!$BY$662</definedName>
    <definedName name="ALIANZAS_ESTRATÉGICAS" localSheetId="0">'01-Mapa de riesgo-UO'!#REF!</definedName>
    <definedName name="ALIANZAS_ESTRATÉGICAS">#REF!</definedName>
    <definedName name="Ambiental" localSheetId="0">'01-Mapa de riesgo-UO'!$AG$669:$AG$673</definedName>
    <definedName name="Aplicados_efectivos_No_Documentados">'01-Mapa de riesgo-UO'!#REF!</definedName>
    <definedName name="Aplicados_No_efectivos">'01-Mapa de riesgo-UO'!#REF!</definedName>
    <definedName name="_xlnm.Print_Area" localSheetId="6">ESCALA!$A$1:$R$22</definedName>
    <definedName name="ASEGURAMIENTO_DE_LA_CALIDAD_INSTITUCIONAL" localSheetId="0">'01-Mapa de riesgo-UO'!$AY$670:$AY$672</definedName>
    <definedName name="ASEGURAMIENTO_DE_LA_CALIDAD_INSTITUCIONAL">#REF!</definedName>
    <definedName name="ASUMIR">#REF!</definedName>
    <definedName name="BIBLIOTECA_E_INFORMACIÓN_CIENTIFICA" localSheetId="0">'01-Mapa de riesgo-UO'!$BZ$662</definedName>
    <definedName name="BIBLIOTECA_E_INFORMACIÓN_CIENTIFICA">#REF!</definedName>
    <definedName name="BIENESTAR_INSTITUCIONAL" localSheetId="0">'01-Mapa de riesgo-UO'!#REF!</definedName>
    <definedName name="BIENESTAR_INSTITUCIONAL">#REF!</definedName>
    <definedName name="CLASE_RIESGO">'01-Mapa de riesgo-UO'!$J$661:$J$677</definedName>
    <definedName name="COBERTURA_CON_CALIDAD" localSheetId="0">'01-Mapa de riesgo-UO'!#REF!</definedName>
    <definedName name="COBERTURA_CON_CALIDAD">#REF!</definedName>
    <definedName name="COMPARTIR">'03-Seguimiento 1 de 2'!$X$570:$X$572</definedName>
    <definedName name="COMUNICACIONES" localSheetId="0">'01-Mapa de riesgo-UO'!#REF!</definedName>
    <definedName name="COMUNICACIONES">#REF!</definedName>
    <definedName name="Conflicto_de_Intereses">'01-Mapa de riesgo-UO'!$AT$669:$AT$671</definedName>
    <definedName name="Contable" localSheetId="0">'01-Mapa de riesgo-UO'!$P$669:$P$673</definedName>
    <definedName name="Contagio">'01-Mapa de riesgo-UO'!$AL$669:$AL$673</definedName>
    <definedName name="CONTROL_DISCIPLINARIO_INTERNO" localSheetId="0">'01-Mapa de riesgo-UO'!$BR$662</definedName>
    <definedName name="CONTROL_INTERNO" localSheetId="0">'01-Mapa de riesgo-UO'!$BQ$662</definedName>
    <definedName name="CONTROL_INTERNO_DISCIPLINARIO">#REF!</definedName>
    <definedName name="CONTROL_SEGUIMIENTO" localSheetId="0">'01-Mapa de riesgo-UO'!$AY$674:$AY$681</definedName>
    <definedName name="CONTROL_SEGUIMIENTO">#REF!</definedName>
    <definedName name="CONTROLES">'01-Mapa de riesgo-UO'!$S$661:$S$665</definedName>
    <definedName name="Corrupción" localSheetId="0">'01-Mapa de riesgo-UO'!$AB$669:$AB$671</definedName>
    <definedName name="Cumplimiento" localSheetId="0">'01-Mapa de riesgo-UO'!$S$669:$S$673</definedName>
    <definedName name="CUMPLIMIENTO">#REF!</definedName>
    <definedName name="CUMPLIMIENTO_PARCIAL">'03-Seguimiento 1 de 2'!$W$578</definedName>
    <definedName name="CUMPLIMIENTO_TOTAL">'03-Seguimiento 1 de 2'!$Y$578:$Y$579</definedName>
    <definedName name="DEMAS" localSheetId="0">'01-Mapa de riesgo-UO'!#REF!</definedName>
    <definedName name="DEMAS">#REF!</definedName>
    <definedName name="Derechos_Humanos" localSheetId="0">'01-Mapa de riesgo-UO'!$AK$669:$AK$671</definedName>
    <definedName name="DIRECCIONAMIENTO_INSTITUCIONAL" localSheetId="0">'01-Mapa de riesgo-UO'!#REF!</definedName>
    <definedName name="DIRECCIONAMIENTO_INSTITUCIONAL">#REF!</definedName>
    <definedName name="DOCENCIA" localSheetId="0">'01-Mapa de riesgo-UO'!#REF!</definedName>
    <definedName name="DOCENCIA">#REF!</definedName>
    <definedName name="Documentados_Aplicados_Efectivos">'01-Mapa de riesgo-UO'!#REF!</definedName>
    <definedName name="EGRESADOS" localSheetId="0">'01-Mapa de riesgo-UO'!#REF!</definedName>
    <definedName name="EGRESADOS">#REF!</definedName>
    <definedName name="Estratégico" localSheetId="0">'01-Mapa de riesgo-UO'!$K$669:$K$673</definedName>
    <definedName name="EVAL_PERIODICIDAD">'01-Mapa de riesgo-UO'!$AP$661:$AP$662</definedName>
    <definedName name="EVITAR">'03-Seguimiento 1 de 2'!$AA$570:$AA$572</definedName>
    <definedName name="EXTENSIÓN_PROYECCIÓN_SOCIAL" localSheetId="0">'01-Mapa de riesgo-UO'!#REF!</definedName>
    <definedName name="EXTENSIÓN_PROYECCIÓN_SOCIAL">#REF!</definedName>
    <definedName name="EXTERNO">'01-Mapa de riesgo-UO'!$I$661:$I$667</definedName>
    <definedName name="FACTOR">'01-Mapa de riesgo-UO'!$H$660:$I$660</definedName>
    <definedName name="FACULTAD_BELLAS_ARTES_HUMANIDADES" localSheetId="0">'01-Mapa de riesgo-UO'!$CC$662:$CC$665</definedName>
    <definedName name="FACULTAD_CIENCIAS_AGRARIAS_AGROINDUSTRIA" localSheetId="0">'01-Mapa de riesgo-UO'!$CD$662:$CD$665</definedName>
    <definedName name="FACULTAD_CIENCIAS_AMBIENTALES" localSheetId="0">'01-Mapa de riesgo-UO'!$CE$662:$CE$665</definedName>
    <definedName name="FACULTAD_CIENCIAS_BÁSICAS" localSheetId="0">'01-Mapa de riesgo-UO'!$CF$662:$CF$665</definedName>
    <definedName name="FACULTAD_CIENCIAS_DE_LA_EDUCACIÓN" localSheetId="0">'01-Mapa de riesgo-UO'!$CG$662:$CG$665</definedName>
    <definedName name="FACULTAD_CIENCIAS_DE_LA_SALUD" localSheetId="0">'01-Mapa de riesgo-UO'!$CH$662:$CH$665</definedName>
    <definedName name="FACULTAD_DE_CIENCIAS_EMPRESARIALES">'01-Mapa de riesgo-UO'!$CI$662:$CI$665</definedName>
    <definedName name="FACULTAD_INGENIERÍAS" localSheetId="0">'01-Mapa de riesgo-UO'!$CK$662:$CK$665</definedName>
    <definedName name="FACULTAD_MECÁNICA_APLICADA">'01-Mapa de riesgo-UO'!$CJ$662:$CJ$665</definedName>
    <definedName name="FACULTAD_TECNOLOGÍA">'01-Mapa de riesgo-UO'!$CL$662:$CL$665</definedName>
    <definedName name="Financiero" localSheetId="0">'01-Mapa de riesgo-UO'!$N$669:$N$673</definedName>
    <definedName name="Fiscal">'01-Mapa de riesgo-UO'!$AP$669:$AP$673</definedName>
    <definedName name="Fraude">'01-Mapa de riesgo-UO'!$AU$669:$AU$671</definedName>
    <definedName name="GESTIÓN_DE_DOCUMENTOS" localSheetId="0">'01-Mapa de riesgo-UO'!#REF!</definedName>
    <definedName name="GESTIÓN_DE_DOCUMENTOS">#REF!</definedName>
    <definedName name="GESTIÓN_DE_SERVICIOS_INSTITUCIONALES" localSheetId="0">'01-Mapa de riesgo-UO'!$BW$662:$BW$663</definedName>
    <definedName name="GESTIÓN_DE_SERVICIOS_INSTITUCIONALES">#REF!</definedName>
    <definedName name="GESTIÓN_DE_TALENTO_HUMANO" localSheetId="0">'01-Mapa de riesgo-UO'!#REF!</definedName>
    <definedName name="GESTIÓN_DE_TALENTO_HUMANO">#REF!</definedName>
    <definedName name="GESTIÓN_DE_TECNOLOGÍAS_INFORMÁTICAS_SISTEMAS_DE_INFORMACIÓN" localSheetId="0">'01-Mapa de riesgo-UO'!#REF!</definedName>
    <definedName name="GESTIÓN_DE_TECNOLOGÍAS_INFORMÁTICAS_SISTEMAS_DE_INFORMACIÓN">#REF!</definedName>
    <definedName name="GESTIÓN_DE_TECNOLOGÍAS_INFORMÁTICAS_Y_SISTEMAS_DE_INFORMACIÓN">'01-Mapa de riesgo-UO'!$BU$662</definedName>
    <definedName name="GESTIÓN_DEL_TALENTO_HUMANO">'01-Mapa de riesgo-UO'!$BV$662:$BV$663</definedName>
    <definedName name="GESTIÓN_DISCIPLINARIA">'01-Mapa de riesgo-UO'!$BR$662</definedName>
    <definedName name="GESTIÓN_FINANCIERA" localSheetId="0">'01-Mapa de riesgo-UO'!$BT$662</definedName>
    <definedName name="GESTIÓN_FINANCIERA">#REF!</definedName>
    <definedName name="GRAVE" localSheetId="0">'01-Mapa de riesgo-UO'!$BA$662:$BA$665</definedName>
    <definedName name="GRAVE">#REF!</definedName>
    <definedName name="GRUPO_INVESTIGACIÓN_AGUAS_SANEAMIENTO" localSheetId="0">'01-Mapa de riesgo-UO'!$CS$662</definedName>
    <definedName name="GRUPO_INVESTIGACIÓN_AGUAS_SANEAMIENTO">#REF!</definedName>
    <definedName name="Imagen" localSheetId="0">'01-Mapa de riesgo-UO'!$L$669:$L$673</definedName>
    <definedName name="IMPACTO">'01-Mapa de riesgo-UO'!$K$669:$K$673</definedName>
    <definedName name="Información" localSheetId="0">'01-Mapa de riesgo-UO'!$AA$669:$AA$671</definedName>
    <definedName name="INSTITUCIONAL">'01-Mapa de riesgo-UO'!$L$661:$L$662</definedName>
    <definedName name="INTERNACIONALIZACIÓN" localSheetId="0">'01-Mapa de riesgo-UO'!#REF!</definedName>
    <definedName name="INTERNACIONALIZACIÓN">#REF!</definedName>
    <definedName name="INTERNO">'01-Mapa de riesgo-UO'!$H$661:$H$669</definedName>
    <definedName name="INVESTIGACIÓN_E_INNOVACIÓN" localSheetId="0">'01-Mapa de riesgo-UO'!#REF!</definedName>
    <definedName name="INVESTIGACIÓN_E_INNOVACIÓN">#REF!</definedName>
    <definedName name="INVESTIGACIÓN_INNOVACIÓN_EXTENSIÓN" localSheetId="0">'01-Mapa de riesgo-UO'!#REF!</definedName>
    <definedName name="INVESTIGACIÓN_INNOVACIÓN_EXTENSIÓN">#REF!</definedName>
    <definedName name="JURIDICA" localSheetId="0">'01-Mapa de riesgo-UO'!$BJ$662</definedName>
    <definedName name="JURIDICA">#REF!</definedName>
    <definedName name="Laborales" localSheetId="0">'01-Mapa de riesgo-UO'!#REF!</definedName>
    <definedName name="Laborales">#REF!</definedName>
    <definedName name="LABORATORIO_AGUAS_ALIMENTOS" localSheetId="0">'01-Mapa de riesgo-UO'!$CO$662</definedName>
    <definedName name="LABORATORIO_AGUAS_ALIMENTOS">#REF!</definedName>
    <definedName name="LABORATORIO_BIOLOGÍA_MOLECULAR">'01-Mapa de riesgo-UO'!$CV$662</definedName>
    <definedName name="LABORATORIO_DE_METROOLOGIA_DE_VARIABLES_ELECTRICAS" localSheetId="0">'01-Mapa de riesgo-UO'!$CP$662</definedName>
    <definedName name="LABORATORIO_DE_METROOLOGIA_DE_VARIABLES_ELECTRICAS">#REF!</definedName>
    <definedName name="LABORATORIO_ENSAYOS_NO_DESTRUCTIVOS_DESTRUCTIVOS" localSheetId="0">'01-Mapa de riesgo-UO'!$CQ$662</definedName>
    <definedName name="LABORATORIO_ENSAYOS_NO_DESTRUCTIVOS_DESTRUCTIVOS">#REF!</definedName>
    <definedName name="LABORATORIO_ENSAYOS_PARA_EQUIPO_DE_AIRE_ACONDICIONADO" localSheetId="0">'01-Mapa de riesgo-UO'!#REF!</definedName>
    <definedName name="LABORATORIO_ENSAYOS_PARA_EQUIPO_DE_AIRE_ACONDICIONADO">#REF!</definedName>
    <definedName name="LABORATORIO_ENSAYOS_PARA_EQUIPOS_ACONDICIONADORES_DE_AIRE">'01-Mapa de riesgo-UO'!$CN$662</definedName>
    <definedName name="LABORATORIO_GENÉTICA_MÉDICA" localSheetId="0">'01-Mapa de riesgo-UO'!$CR$662</definedName>
    <definedName name="LABORATORIO_GENÉTICA_MÉDICA">#REF!</definedName>
    <definedName name="LABORATORIO_METROLOGÍA_DIMENSIONAL">'01-Mapa de riesgo-UO'!#REF!</definedName>
    <definedName name="LABORATORIO_QUÍMICA_AMBIENTAL" localSheetId="0">'01-Mapa de riesgo-UO'!#REF!</definedName>
    <definedName name="LABORATORIO_QUÍMICA_AMBIENTAL">#REF!</definedName>
    <definedName name="LEVE" localSheetId="0">'01-Mapa de riesgo-UO'!$AY$662</definedName>
    <definedName name="LEVE">#REF!</definedName>
    <definedName name="MAPA" localSheetId="0">'01-Mapa de riesgo-UO'!$A$661:$A$663</definedName>
    <definedName name="MAPA">#REF!</definedName>
    <definedName name="MODERADO" localSheetId="0">'01-Mapa de riesgo-UO'!$AZ$662:$AZ$664</definedName>
    <definedName name="MODERADO">#REF!</definedName>
    <definedName name="NIVEL_AUTOMAT">'01-Mapa de riesgo-UO'!$AA$661:$AA$663</definedName>
    <definedName name="NIVEL_EXPOSICION">'01-Mapa de riesgo-UO'!$AW$661:$AW$663</definedName>
    <definedName name="nnnn" localSheetId="0">'01-Mapa de riesgo-UO'!#REF!</definedName>
    <definedName name="nnnn">#REF!</definedName>
    <definedName name="No_aplicados">'01-Mapa de riesgo-UO'!#REF!</definedName>
    <definedName name="NO_CUMPLIDA">'03-Seguimiento 1 de 2'!$X$578</definedName>
    <definedName name="No_existen">'01-Mapa de riesgo-UO'!#REF!</definedName>
    <definedName name="OBJETIVOS" localSheetId="0">'01-Mapa de riesgo-UO'!#REF!</definedName>
    <definedName name="OBJETIVOS">#REF!</definedName>
    <definedName name="OEC">'01-Mapa de riesgo-UO'!$BC$670:$BC$675</definedName>
    <definedName name="Operacional" localSheetId="0">'01-Mapa de riesgo-UO'!$M$669:$M$673</definedName>
    <definedName name="ORGANISMO_CERTIFICADOR_DE_SISTEMAS_DE_GESTIÓN_QLCT" localSheetId="0">'01-Mapa de riesgo-UO'!$CT$662</definedName>
    <definedName name="ORGANISMO_CERTIFICADOR_DE_SISTEMAS_DE_GESTIÓN_QLCT">#REF!</definedName>
    <definedName name="PDI" localSheetId="0">'01-Mapa de riesgo-UO'!$BC$661:$BC$665</definedName>
    <definedName name="PDI">#REF!</definedName>
    <definedName name="PERIODICIDAD">'01-Mapa de riesgo-UO'!$AV$661:$AV$670</definedName>
    <definedName name="PLANEACIÓN" localSheetId="0">'01-Mapa de riesgo-UO'!$BO$662:$BO$664</definedName>
    <definedName name="PLANEACIÓN">#REF!</definedName>
    <definedName name="PLANEACIÓN_PDI">'01-Mapa de riesgo-UO'!$BE$663</definedName>
    <definedName name="Presupuestal" localSheetId="0">'01-Mapa de riesgo-UO'!#REF!</definedName>
    <definedName name="Presupuestal">#REF!</definedName>
    <definedName name="PROBABILIDAD" localSheetId="0">'01-Mapa de riesgo-UO'!$N$661:$N$665</definedName>
    <definedName name="PROBABILIDAD">#REF!</definedName>
    <definedName name="PROCESOS" localSheetId="0">'01-Mapa de riesgo-UO'!$BG$661:$BG$689</definedName>
    <definedName name="PROCESOS">#REF!</definedName>
    <definedName name="PROCESOSA">'01-Mapa de riesgo-UO'!#REF!</definedName>
    <definedName name="RECTORÍA" localSheetId="0">'01-Mapa de riesgo-UO'!$BI$662:$BI$663</definedName>
    <definedName name="RECTORÍA">#REF!</definedName>
    <definedName name="RECTORIA_Comunicaciones">'01-Mapa de riesgo-UO'!#REF!</definedName>
    <definedName name="RECURSOS_INFORMÁTICOS_EDUCATIVOS" localSheetId="0">'01-Mapa de riesgo-UO'!#REF!</definedName>
    <definedName name="RECURSOS_INFORMÁTICOS_EDUCATIVOS">#REF!</definedName>
    <definedName name="RECURSOS_INFORMÁTICOS_Y_EDUCATIVOS_CRIE">'01-Mapa de riesgo-UO'!$BX$662</definedName>
    <definedName name="REDUCIR">'03-Seguimiento 1 de 2'!$Y$570:$Y$572</definedName>
    <definedName name="RELACIONES_INTERNACIONALES" localSheetId="0">'01-Mapa de riesgo-UO'!$BP$662</definedName>
    <definedName name="RELACIONES_INTERNACIONALES">#REF!</definedName>
    <definedName name="RELACIONES_INTERNACIONALES_">'01-Mapa de riesgo-UO'!#REF!</definedName>
    <definedName name="RESPONSABILIDAD">'01-Mapa de riesgo-UO'!$AK$661:$AK$662</definedName>
    <definedName name="RESPONSABLES_PDI" localSheetId="0">'01-Mapa de riesgo-UO'!#REF!</definedName>
    <definedName name="RESPONSABLES_PDI">#REF!</definedName>
    <definedName name="SECRETARIA_GENERAL" localSheetId="0">'01-Mapa de riesgo-UO'!$BS$662</definedName>
    <definedName name="SECRETARIA_GENERAL">#REF!</definedName>
    <definedName name="SECRETARIA_GENERAL_Gestión_de_Documentos">'01-Mapa de riesgo-UO'!#REF!</definedName>
    <definedName name="Seguridad_y_Salud_en_el_trabajo" localSheetId="0">'01-Mapa de riesgo-UO'!$AF$669:$AF$673</definedName>
    <definedName name="SISTEMA_INTEGRAL_DE_GESTIÓN" localSheetId="0">'01-Mapa de riesgo-UO'!#REF!</definedName>
    <definedName name="SISTEMA_INTEGRAL_DE_GESTIÓN">#REF!</definedName>
    <definedName name="Soborno">'01-Mapa de riesgo-UO'!$AS$669:$AS$671</definedName>
    <definedName name="Tecnología" localSheetId="0">'01-Mapa de riesgo-UO'!$W$669:$W$673</definedName>
    <definedName name="TIPO" localSheetId="0">'01-Mapa de riesgo-UO'!#REF!</definedName>
    <definedName name="TIPO">#REF!</definedName>
    <definedName name="_xlnm.Print_Titles" localSheetId="0">'01-Mapa de riesgo-UO'!$8:$9</definedName>
    <definedName name="_xlnm.Print_Titles" localSheetId="1">'02-Plan Mitigación'!$8:$9</definedName>
    <definedName name="TRANSFERIR">'03-Seguimiento 1 de 2'!$Z$570:$Z$572</definedName>
    <definedName name="Transparencia" localSheetId="0">'01-Mapa de riesgo-UO'!#REF!</definedName>
    <definedName name="Transparencia">#REF!</definedName>
    <definedName name="UNIDAD_ORGANIZACIONAL">'01-Mapa de riesgo-UO'!$BB$661:$BB$696</definedName>
    <definedName name="UNIVIRTUAL" localSheetId="0">'01-Mapa de riesgo-UO'!#REF!</definedName>
    <definedName name="UNIVIRTUAL">#REF!</definedName>
    <definedName name="VICERRECTORÍA_ACADÉMICA" localSheetId="0">'01-Mapa de riesgo-UO'!$BM$662:$BM$666</definedName>
    <definedName name="VICERRECTORÍA_ACADÉMICA">#REF!</definedName>
    <definedName name="VICERRECTORÍA_ACADÉMICA_PDI">'01-Mapa de riesgo-UO'!$BE$661</definedName>
    <definedName name="VICERRECTORÍA_ACADÉMICA_Univirtual">'01-Mapa de riesgo-UO'!#REF!</definedName>
    <definedName name="VICERRECTORIA_ADMINISTRATIVA_FINANCIERA" localSheetId="0">'01-Mapa de riesgo-UO'!$BK$662:$BK$667</definedName>
    <definedName name="VICERRECTORIA_ADMINISTRATIVA_FINANCIERA">#REF!</definedName>
    <definedName name="VICERRECTORIA_ADMINISTRATIVA_FINANCIERA_">'01-Mapa de riesgo-UO'!#REF!</definedName>
    <definedName name="VICERRECTORÍA_ADMINISTRATIVA_FINANCIERA_">'01-Mapa de riesgo-UO'!$BE$664</definedName>
    <definedName name="VICERRECTORÍA_ADMINISTRATIVA_FINANCIERA_PDI">'01-Mapa de riesgo-UO'!$BE$664</definedName>
    <definedName name="VICERRECTORÍA_ADMINITRATIVA_FINANCIERA_Sistema_Integral_de_Gestión">'01-Mapa de riesgo-UO'!#REF!</definedName>
    <definedName name="VICERRECTORÍA_DE_RESPONSABILIDAD_SOCIAL_BIENESTAR_UNIVERSITARIO" localSheetId="0">'01-Mapa de riesgo-UO'!#REF!</definedName>
    <definedName name="VICERRECTORÍA_DE_RESPONSABILIDAD_SOCIAL_BIENESTAR_UNIVERSITARIO">#REF!</definedName>
    <definedName name="VICERRECTORÍA_DE_RESPONSABILIDAD_SOCIAL_BIENESTAR_UNIVERSITARIO_">'01-Mapa de riesgo-UO'!#REF!</definedName>
    <definedName name="VICERRECTORÍA_INVESTIGACIÓN_INNOVACIÓN_EXTENSIÓN" localSheetId="0">'01-Mapa de riesgo-UO'!#REF!</definedName>
    <definedName name="VICERRECTORÍA_INVESTIGACIÓN_INNOVACIÓN_EXTENSIÓN">#REF!</definedName>
    <definedName name="VICERRECTORÍA_INVESTIGACIÓN_INNOVACIÓN_EXTENSIÓN_">'01-Mapa de riesgo-UO'!#REF!</definedName>
    <definedName name="VICERRECTORÍA_INVESTIGACIONES_INNOVACIÓN_EXTENSIÓN_">'01-Mapa de riesgo-UO'!#REF!</definedName>
    <definedName name="VICERRECTORÍA_INVESTIGACIONES_INNOVACIÓN_Y_EXTENSIÓN">'01-Mapa de riesgo-UO'!$BL$662:$BL$665</definedName>
    <definedName name="VICERRECTORÍA_INVESTIGACIONES_INNOVACIÓN_Y_EXTENSIÓN_PDI">'01-Mapa de riesgo-UO'!$BE$662</definedName>
    <definedName name="VICERRECTORÍA_RESPONSABILIDAD_SOCIAL_Y_BIENESTAR_UNIVERSITARIO_PDI">'01-Mapa de riesgo-UO'!$BE$665</definedName>
    <definedName name="X">'01-Mapa de riesgo-UO'!#REF!</definedName>
    <definedName name="Y">'01-Mapa de riesgo-UO'!#REF!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52" i="14" l="1"/>
  <c r="K22" i="14" l="1"/>
  <c r="E56" i="12" l="1"/>
  <c r="E14" i="12"/>
  <c r="E17" i="12"/>
  <c r="E20" i="12"/>
  <c r="E23" i="12"/>
  <c r="E26" i="12"/>
  <c r="E29" i="12"/>
  <c r="E32" i="12"/>
  <c r="E35" i="12"/>
  <c r="E38" i="12"/>
  <c r="E41" i="12"/>
  <c r="E44" i="12"/>
  <c r="E47" i="12"/>
  <c r="E50" i="12"/>
  <c r="E53" i="12"/>
  <c r="E11" i="12"/>
  <c r="M14" i="11" l="1"/>
  <c r="N14" i="11"/>
  <c r="O14" i="11"/>
  <c r="P14" i="11"/>
  <c r="Q14" i="11"/>
  <c r="R14" i="11"/>
  <c r="K14" i="11"/>
  <c r="L14" i="11"/>
  <c r="F14" i="11"/>
  <c r="G14" i="11"/>
  <c r="H14" i="11"/>
  <c r="I14" i="11"/>
  <c r="J14" i="11"/>
  <c r="E14" i="11"/>
  <c r="D14" i="11"/>
  <c r="C14" i="11"/>
  <c r="B14" i="11"/>
  <c r="J10" i="15" l="1"/>
  <c r="C14" i="12"/>
  <c r="C11" i="12"/>
  <c r="J13" i="15" l="1"/>
  <c r="W567" i="15"/>
  <c r="V567" i="15"/>
  <c r="U567" i="15"/>
  <c r="Q567" i="15"/>
  <c r="P567" i="15"/>
  <c r="O567" i="15"/>
  <c r="N567" i="15"/>
  <c r="M567" i="15"/>
  <c r="G567" i="15"/>
  <c r="W566" i="15"/>
  <c r="V566" i="15"/>
  <c r="U566" i="15"/>
  <c r="Q566" i="15"/>
  <c r="P566" i="15"/>
  <c r="O566" i="15"/>
  <c r="N566" i="15"/>
  <c r="M566" i="15"/>
  <c r="G566" i="15"/>
  <c r="W565" i="15"/>
  <c r="V565" i="15"/>
  <c r="U565" i="15"/>
  <c r="Q565" i="15"/>
  <c r="P565" i="15"/>
  <c r="O565" i="15"/>
  <c r="N565" i="15"/>
  <c r="M565" i="15"/>
  <c r="J565" i="15"/>
  <c r="H565" i="15"/>
  <c r="G565" i="15"/>
  <c r="F565" i="15"/>
  <c r="E565" i="15"/>
  <c r="D565" i="15"/>
  <c r="C565" i="15"/>
  <c r="B565" i="15"/>
  <c r="W564" i="15"/>
  <c r="V564" i="15"/>
  <c r="U564" i="15"/>
  <c r="Q564" i="15"/>
  <c r="P564" i="15"/>
  <c r="O564" i="15"/>
  <c r="N564" i="15"/>
  <c r="M564" i="15"/>
  <c r="G564" i="15"/>
  <c r="W563" i="15"/>
  <c r="V563" i="15"/>
  <c r="U563" i="15"/>
  <c r="Q563" i="15"/>
  <c r="P563" i="15"/>
  <c r="O563" i="15"/>
  <c r="N563" i="15"/>
  <c r="M563" i="15"/>
  <c r="G563" i="15"/>
  <c r="W562" i="15"/>
  <c r="V562" i="15"/>
  <c r="U562" i="15"/>
  <c r="Q562" i="15"/>
  <c r="P562" i="15"/>
  <c r="O562" i="15"/>
  <c r="N562" i="15"/>
  <c r="M562" i="15"/>
  <c r="J562" i="15"/>
  <c r="H562" i="15"/>
  <c r="G562" i="15"/>
  <c r="F562" i="15"/>
  <c r="E562" i="15"/>
  <c r="D562" i="15"/>
  <c r="C562" i="15"/>
  <c r="B562" i="15"/>
  <c r="W561" i="15"/>
  <c r="V561" i="15"/>
  <c r="U561" i="15"/>
  <c r="Q561" i="15"/>
  <c r="P561" i="15"/>
  <c r="O561" i="15"/>
  <c r="N561" i="15"/>
  <c r="M561" i="15"/>
  <c r="G561" i="15"/>
  <c r="W560" i="15"/>
  <c r="V560" i="15"/>
  <c r="U560" i="15"/>
  <c r="Q560" i="15"/>
  <c r="P560" i="15"/>
  <c r="O560" i="15"/>
  <c r="N560" i="15"/>
  <c r="M560" i="15"/>
  <c r="G560" i="15"/>
  <c r="W559" i="15"/>
  <c r="V559" i="15"/>
  <c r="U559" i="15"/>
  <c r="Q559" i="15"/>
  <c r="P559" i="15"/>
  <c r="O559" i="15"/>
  <c r="N559" i="15"/>
  <c r="M559" i="15"/>
  <c r="J559" i="15"/>
  <c r="H559" i="15"/>
  <c r="G559" i="15"/>
  <c r="F559" i="15"/>
  <c r="E559" i="15"/>
  <c r="D559" i="15"/>
  <c r="C559" i="15"/>
  <c r="B559" i="15"/>
  <c r="W558" i="15"/>
  <c r="V558" i="15"/>
  <c r="U558" i="15"/>
  <c r="Q558" i="15"/>
  <c r="P558" i="15"/>
  <c r="O558" i="15"/>
  <c r="N558" i="15"/>
  <c r="M558" i="15"/>
  <c r="G558" i="15"/>
  <c r="W557" i="15"/>
  <c r="V557" i="15"/>
  <c r="U557" i="15"/>
  <c r="Q557" i="15"/>
  <c r="P557" i="15"/>
  <c r="O557" i="15"/>
  <c r="N557" i="15"/>
  <c r="M557" i="15"/>
  <c r="G557" i="15"/>
  <c r="W556" i="15"/>
  <c r="V556" i="15"/>
  <c r="U556" i="15"/>
  <c r="Q556" i="15"/>
  <c r="P556" i="15"/>
  <c r="O556" i="15"/>
  <c r="N556" i="15"/>
  <c r="M556" i="15"/>
  <c r="J556" i="15"/>
  <c r="H556" i="15"/>
  <c r="G556" i="15"/>
  <c r="F556" i="15"/>
  <c r="E556" i="15"/>
  <c r="D556" i="15"/>
  <c r="C556" i="15"/>
  <c r="B556" i="15"/>
  <c r="W555" i="15"/>
  <c r="V555" i="15"/>
  <c r="U555" i="15"/>
  <c r="Q555" i="15"/>
  <c r="P555" i="15"/>
  <c r="O555" i="15"/>
  <c r="N555" i="15"/>
  <c r="M555" i="15"/>
  <c r="G555" i="15"/>
  <c r="W554" i="15"/>
  <c r="V554" i="15"/>
  <c r="U554" i="15"/>
  <c r="Q554" i="15"/>
  <c r="P554" i="15"/>
  <c r="O554" i="15"/>
  <c r="N554" i="15"/>
  <c r="M554" i="15"/>
  <c r="G554" i="15"/>
  <c r="W553" i="15"/>
  <c r="V553" i="15"/>
  <c r="U553" i="15"/>
  <c r="Q553" i="15"/>
  <c r="P553" i="15"/>
  <c r="O553" i="15"/>
  <c r="N553" i="15"/>
  <c r="M553" i="15"/>
  <c r="J553" i="15"/>
  <c r="H553" i="15"/>
  <c r="G553" i="15"/>
  <c r="F553" i="15"/>
  <c r="E553" i="15"/>
  <c r="D553" i="15"/>
  <c r="C553" i="15"/>
  <c r="B553" i="15"/>
  <c r="W552" i="15"/>
  <c r="V552" i="15"/>
  <c r="U552" i="15"/>
  <c r="Q552" i="15"/>
  <c r="P552" i="15"/>
  <c r="O552" i="15"/>
  <c r="N552" i="15"/>
  <c r="M552" i="15"/>
  <c r="G552" i="15"/>
  <c r="W551" i="15"/>
  <c r="V551" i="15"/>
  <c r="U551" i="15"/>
  <c r="Q551" i="15"/>
  <c r="P551" i="15"/>
  <c r="O551" i="15"/>
  <c r="N551" i="15"/>
  <c r="M551" i="15"/>
  <c r="G551" i="15"/>
  <c r="W550" i="15"/>
  <c r="V550" i="15"/>
  <c r="U550" i="15"/>
  <c r="Q550" i="15"/>
  <c r="P550" i="15"/>
  <c r="O550" i="15"/>
  <c r="N550" i="15"/>
  <c r="M550" i="15"/>
  <c r="J550" i="15"/>
  <c r="H550" i="15"/>
  <c r="G550" i="15"/>
  <c r="F550" i="15"/>
  <c r="E550" i="15"/>
  <c r="D550" i="15"/>
  <c r="C550" i="15"/>
  <c r="B550" i="15"/>
  <c r="W549" i="15"/>
  <c r="V549" i="15"/>
  <c r="U549" i="15"/>
  <c r="Q549" i="15"/>
  <c r="P549" i="15"/>
  <c r="O549" i="15"/>
  <c r="N549" i="15"/>
  <c r="M549" i="15"/>
  <c r="G549" i="15"/>
  <c r="W548" i="15"/>
  <c r="V548" i="15"/>
  <c r="U548" i="15"/>
  <c r="Q548" i="15"/>
  <c r="P548" i="15"/>
  <c r="O548" i="15"/>
  <c r="N548" i="15"/>
  <c r="M548" i="15"/>
  <c r="G548" i="15"/>
  <c r="W547" i="15"/>
  <c r="V547" i="15"/>
  <c r="U547" i="15"/>
  <c r="Q547" i="15"/>
  <c r="P547" i="15"/>
  <c r="O547" i="15"/>
  <c r="N547" i="15"/>
  <c r="M547" i="15"/>
  <c r="J547" i="15"/>
  <c r="H547" i="15"/>
  <c r="G547" i="15"/>
  <c r="F547" i="15"/>
  <c r="E547" i="15"/>
  <c r="D547" i="15"/>
  <c r="C547" i="15"/>
  <c r="B547" i="15"/>
  <c r="W546" i="15"/>
  <c r="V546" i="15"/>
  <c r="U546" i="15"/>
  <c r="Q546" i="15"/>
  <c r="P546" i="15"/>
  <c r="O546" i="15"/>
  <c r="N546" i="15"/>
  <c r="M546" i="15"/>
  <c r="G546" i="15"/>
  <c r="W545" i="15"/>
  <c r="V545" i="15"/>
  <c r="U545" i="15"/>
  <c r="Q545" i="15"/>
  <c r="P545" i="15"/>
  <c r="O545" i="15"/>
  <c r="N545" i="15"/>
  <c r="M545" i="15"/>
  <c r="G545" i="15"/>
  <c r="W544" i="15"/>
  <c r="V544" i="15"/>
  <c r="U544" i="15"/>
  <c r="Q544" i="15"/>
  <c r="P544" i="15"/>
  <c r="O544" i="15"/>
  <c r="N544" i="15"/>
  <c r="M544" i="15"/>
  <c r="J544" i="15"/>
  <c r="H544" i="15"/>
  <c r="G544" i="15"/>
  <c r="F544" i="15"/>
  <c r="E544" i="15"/>
  <c r="D544" i="15"/>
  <c r="C544" i="15"/>
  <c r="B544" i="15"/>
  <c r="W543" i="15"/>
  <c r="V543" i="15"/>
  <c r="U543" i="15"/>
  <c r="Q543" i="15"/>
  <c r="P543" i="15"/>
  <c r="O543" i="15"/>
  <c r="N543" i="15"/>
  <c r="M543" i="15"/>
  <c r="G543" i="15"/>
  <c r="W542" i="15"/>
  <c r="V542" i="15"/>
  <c r="U542" i="15"/>
  <c r="Q542" i="15"/>
  <c r="P542" i="15"/>
  <c r="O542" i="15"/>
  <c r="N542" i="15"/>
  <c r="M542" i="15"/>
  <c r="G542" i="15"/>
  <c r="W541" i="15"/>
  <c r="V541" i="15"/>
  <c r="U541" i="15"/>
  <c r="Q541" i="15"/>
  <c r="P541" i="15"/>
  <c r="O541" i="15"/>
  <c r="N541" i="15"/>
  <c r="M541" i="15"/>
  <c r="J541" i="15"/>
  <c r="H541" i="15"/>
  <c r="G541" i="15"/>
  <c r="F541" i="15"/>
  <c r="E541" i="15"/>
  <c r="D541" i="15"/>
  <c r="C541" i="15"/>
  <c r="B541" i="15"/>
  <c r="W540" i="15"/>
  <c r="V540" i="15"/>
  <c r="U540" i="15"/>
  <c r="Q540" i="15"/>
  <c r="P540" i="15"/>
  <c r="O540" i="15"/>
  <c r="N540" i="15"/>
  <c r="M540" i="15"/>
  <c r="G540" i="15"/>
  <c r="W539" i="15"/>
  <c r="V539" i="15"/>
  <c r="U539" i="15"/>
  <c r="Q539" i="15"/>
  <c r="P539" i="15"/>
  <c r="O539" i="15"/>
  <c r="N539" i="15"/>
  <c r="M539" i="15"/>
  <c r="G539" i="15"/>
  <c r="W538" i="15"/>
  <c r="V538" i="15"/>
  <c r="U538" i="15"/>
  <c r="Q538" i="15"/>
  <c r="P538" i="15"/>
  <c r="O538" i="15"/>
  <c r="N538" i="15"/>
  <c r="M538" i="15"/>
  <c r="J538" i="15"/>
  <c r="H538" i="15"/>
  <c r="G538" i="15"/>
  <c r="F538" i="15"/>
  <c r="E538" i="15"/>
  <c r="D538" i="15"/>
  <c r="C538" i="15"/>
  <c r="B538" i="15"/>
  <c r="W537" i="15"/>
  <c r="V537" i="15"/>
  <c r="U537" i="15"/>
  <c r="Q537" i="15"/>
  <c r="P537" i="15"/>
  <c r="O537" i="15"/>
  <c r="N537" i="15"/>
  <c r="M537" i="15"/>
  <c r="G537" i="15"/>
  <c r="W536" i="15"/>
  <c r="V536" i="15"/>
  <c r="U536" i="15"/>
  <c r="Q536" i="15"/>
  <c r="P536" i="15"/>
  <c r="O536" i="15"/>
  <c r="N536" i="15"/>
  <c r="M536" i="15"/>
  <c r="G536" i="15"/>
  <c r="W535" i="15"/>
  <c r="V535" i="15"/>
  <c r="U535" i="15"/>
  <c r="Q535" i="15"/>
  <c r="P535" i="15"/>
  <c r="O535" i="15"/>
  <c r="N535" i="15"/>
  <c r="M535" i="15"/>
  <c r="J535" i="15"/>
  <c r="H535" i="15"/>
  <c r="G535" i="15"/>
  <c r="F535" i="15"/>
  <c r="E535" i="15"/>
  <c r="D535" i="15"/>
  <c r="C535" i="15"/>
  <c r="B535" i="15"/>
  <c r="W534" i="15"/>
  <c r="V534" i="15"/>
  <c r="U534" i="15"/>
  <c r="Q534" i="15"/>
  <c r="P534" i="15"/>
  <c r="O534" i="15"/>
  <c r="N534" i="15"/>
  <c r="M534" i="15"/>
  <c r="G534" i="15"/>
  <c r="W533" i="15"/>
  <c r="V533" i="15"/>
  <c r="U533" i="15"/>
  <c r="Q533" i="15"/>
  <c r="P533" i="15"/>
  <c r="O533" i="15"/>
  <c r="N533" i="15"/>
  <c r="M533" i="15"/>
  <c r="G533" i="15"/>
  <c r="W532" i="15"/>
  <c r="V532" i="15"/>
  <c r="U532" i="15"/>
  <c r="Q532" i="15"/>
  <c r="P532" i="15"/>
  <c r="O532" i="15"/>
  <c r="N532" i="15"/>
  <c r="M532" i="15"/>
  <c r="J532" i="15"/>
  <c r="H532" i="15"/>
  <c r="G532" i="15"/>
  <c r="F532" i="15"/>
  <c r="E532" i="15"/>
  <c r="D532" i="15"/>
  <c r="C532" i="15"/>
  <c r="B532" i="15"/>
  <c r="W531" i="15"/>
  <c r="V531" i="15"/>
  <c r="U531" i="15"/>
  <c r="Q531" i="15"/>
  <c r="P531" i="15"/>
  <c r="O531" i="15"/>
  <c r="N531" i="15"/>
  <c r="M531" i="15"/>
  <c r="G531" i="15"/>
  <c r="W530" i="15"/>
  <c r="V530" i="15"/>
  <c r="U530" i="15"/>
  <c r="Q530" i="15"/>
  <c r="P530" i="15"/>
  <c r="O530" i="15"/>
  <c r="N530" i="15"/>
  <c r="M530" i="15"/>
  <c r="G530" i="15"/>
  <c r="W529" i="15"/>
  <c r="V529" i="15"/>
  <c r="U529" i="15"/>
  <c r="Q529" i="15"/>
  <c r="P529" i="15"/>
  <c r="O529" i="15"/>
  <c r="N529" i="15"/>
  <c r="M529" i="15"/>
  <c r="J529" i="15"/>
  <c r="H529" i="15"/>
  <c r="G529" i="15"/>
  <c r="F529" i="15"/>
  <c r="E529" i="15"/>
  <c r="D529" i="15"/>
  <c r="C529" i="15"/>
  <c r="B529" i="15"/>
  <c r="W528" i="15"/>
  <c r="V528" i="15"/>
  <c r="U528" i="15"/>
  <c r="Q528" i="15"/>
  <c r="P528" i="15"/>
  <c r="O528" i="15"/>
  <c r="N528" i="15"/>
  <c r="M528" i="15"/>
  <c r="G528" i="15"/>
  <c r="W527" i="15"/>
  <c r="V527" i="15"/>
  <c r="U527" i="15"/>
  <c r="Q527" i="15"/>
  <c r="P527" i="15"/>
  <c r="O527" i="15"/>
  <c r="N527" i="15"/>
  <c r="M527" i="15"/>
  <c r="G527" i="15"/>
  <c r="W526" i="15"/>
  <c r="V526" i="15"/>
  <c r="U526" i="15"/>
  <c r="Q526" i="15"/>
  <c r="P526" i="15"/>
  <c r="O526" i="15"/>
  <c r="N526" i="15"/>
  <c r="M526" i="15"/>
  <c r="J526" i="15"/>
  <c r="H526" i="15"/>
  <c r="G526" i="15"/>
  <c r="F526" i="15"/>
  <c r="E526" i="15"/>
  <c r="D526" i="15"/>
  <c r="C526" i="15"/>
  <c r="B526" i="15"/>
  <c r="W525" i="15"/>
  <c r="V525" i="15"/>
  <c r="U525" i="15"/>
  <c r="Q525" i="15"/>
  <c r="P525" i="15"/>
  <c r="O525" i="15"/>
  <c r="N525" i="15"/>
  <c r="M525" i="15"/>
  <c r="G525" i="15"/>
  <c r="W524" i="15"/>
  <c r="V524" i="15"/>
  <c r="U524" i="15"/>
  <c r="Q524" i="15"/>
  <c r="P524" i="15"/>
  <c r="O524" i="15"/>
  <c r="N524" i="15"/>
  <c r="M524" i="15"/>
  <c r="G524" i="15"/>
  <c r="W523" i="15"/>
  <c r="V523" i="15"/>
  <c r="U523" i="15"/>
  <c r="Q523" i="15"/>
  <c r="P523" i="15"/>
  <c r="O523" i="15"/>
  <c r="N523" i="15"/>
  <c r="M523" i="15"/>
  <c r="J523" i="15"/>
  <c r="H523" i="15"/>
  <c r="G523" i="15"/>
  <c r="F523" i="15"/>
  <c r="E523" i="15"/>
  <c r="D523" i="15"/>
  <c r="C523" i="15"/>
  <c r="B523" i="15"/>
  <c r="W522" i="15"/>
  <c r="V522" i="15"/>
  <c r="U522" i="15"/>
  <c r="Q522" i="15"/>
  <c r="P522" i="15"/>
  <c r="O522" i="15"/>
  <c r="N522" i="15"/>
  <c r="M522" i="15"/>
  <c r="G522" i="15"/>
  <c r="W521" i="15"/>
  <c r="V521" i="15"/>
  <c r="U521" i="15"/>
  <c r="Q521" i="15"/>
  <c r="P521" i="15"/>
  <c r="O521" i="15"/>
  <c r="N521" i="15"/>
  <c r="M521" i="15"/>
  <c r="G521" i="15"/>
  <c r="W520" i="15"/>
  <c r="V520" i="15"/>
  <c r="U520" i="15"/>
  <c r="Q520" i="15"/>
  <c r="P520" i="15"/>
  <c r="O520" i="15"/>
  <c r="N520" i="15"/>
  <c r="M520" i="15"/>
  <c r="J520" i="15"/>
  <c r="H520" i="15"/>
  <c r="G520" i="15"/>
  <c r="F520" i="15"/>
  <c r="E520" i="15"/>
  <c r="D520" i="15"/>
  <c r="C520" i="15"/>
  <c r="B520" i="15"/>
  <c r="W519" i="15"/>
  <c r="V519" i="15"/>
  <c r="U519" i="15"/>
  <c r="Q519" i="15"/>
  <c r="P519" i="15"/>
  <c r="O519" i="15"/>
  <c r="N519" i="15"/>
  <c r="M519" i="15"/>
  <c r="G519" i="15"/>
  <c r="W518" i="15"/>
  <c r="V518" i="15"/>
  <c r="U518" i="15"/>
  <c r="Q518" i="15"/>
  <c r="P518" i="15"/>
  <c r="O518" i="15"/>
  <c r="N518" i="15"/>
  <c r="M518" i="15"/>
  <c r="G518" i="15"/>
  <c r="W517" i="15"/>
  <c r="V517" i="15"/>
  <c r="U517" i="15"/>
  <c r="Q517" i="15"/>
  <c r="P517" i="15"/>
  <c r="O517" i="15"/>
  <c r="N517" i="15"/>
  <c r="M517" i="15"/>
  <c r="J517" i="15"/>
  <c r="H517" i="15"/>
  <c r="G517" i="15"/>
  <c r="F517" i="15"/>
  <c r="E517" i="15"/>
  <c r="D517" i="15"/>
  <c r="C517" i="15"/>
  <c r="B517" i="15"/>
  <c r="W516" i="15"/>
  <c r="V516" i="15"/>
  <c r="U516" i="15"/>
  <c r="Q516" i="15"/>
  <c r="P516" i="15"/>
  <c r="O516" i="15"/>
  <c r="N516" i="15"/>
  <c r="M516" i="15"/>
  <c r="G516" i="15"/>
  <c r="W515" i="15"/>
  <c r="V515" i="15"/>
  <c r="U515" i="15"/>
  <c r="Q515" i="15"/>
  <c r="P515" i="15"/>
  <c r="O515" i="15"/>
  <c r="N515" i="15"/>
  <c r="M515" i="15"/>
  <c r="G515" i="15"/>
  <c r="W514" i="15"/>
  <c r="V514" i="15"/>
  <c r="U514" i="15"/>
  <c r="Q514" i="15"/>
  <c r="P514" i="15"/>
  <c r="O514" i="15"/>
  <c r="N514" i="15"/>
  <c r="M514" i="15"/>
  <c r="J514" i="15"/>
  <c r="H514" i="15"/>
  <c r="G514" i="15"/>
  <c r="F514" i="15"/>
  <c r="E514" i="15"/>
  <c r="D514" i="15"/>
  <c r="C514" i="15"/>
  <c r="B514" i="15"/>
  <c r="W513" i="15"/>
  <c r="V513" i="15"/>
  <c r="U513" i="15"/>
  <c r="Q513" i="15"/>
  <c r="P513" i="15"/>
  <c r="O513" i="15"/>
  <c r="N513" i="15"/>
  <c r="M513" i="15"/>
  <c r="G513" i="15"/>
  <c r="W512" i="15"/>
  <c r="V512" i="15"/>
  <c r="U512" i="15"/>
  <c r="Q512" i="15"/>
  <c r="P512" i="15"/>
  <c r="O512" i="15"/>
  <c r="N512" i="15"/>
  <c r="M512" i="15"/>
  <c r="G512" i="15"/>
  <c r="W511" i="15"/>
  <c r="V511" i="15"/>
  <c r="U511" i="15"/>
  <c r="Q511" i="15"/>
  <c r="P511" i="15"/>
  <c r="O511" i="15"/>
  <c r="N511" i="15"/>
  <c r="M511" i="15"/>
  <c r="J511" i="15"/>
  <c r="H511" i="15"/>
  <c r="G511" i="15"/>
  <c r="F511" i="15"/>
  <c r="E511" i="15"/>
  <c r="D511" i="15"/>
  <c r="C511" i="15"/>
  <c r="B511" i="15"/>
  <c r="W510" i="15"/>
  <c r="V510" i="15"/>
  <c r="U510" i="15"/>
  <c r="Q510" i="15"/>
  <c r="P510" i="15"/>
  <c r="O510" i="15"/>
  <c r="N510" i="15"/>
  <c r="M510" i="15"/>
  <c r="G510" i="15"/>
  <c r="W509" i="15"/>
  <c r="V509" i="15"/>
  <c r="U509" i="15"/>
  <c r="Q509" i="15"/>
  <c r="P509" i="15"/>
  <c r="O509" i="15"/>
  <c r="N509" i="15"/>
  <c r="M509" i="15"/>
  <c r="G509" i="15"/>
  <c r="W508" i="15"/>
  <c r="V508" i="15"/>
  <c r="U508" i="15"/>
  <c r="Q508" i="15"/>
  <c r="P508" i="15"/>
  <c r="O508" i="15"/>
  <c r="N508" i="15"/>
  <c r="M508" i="15"/>
  <c r="J508" i="15"/>
  <c r="H508" i="15"/>
  <c r="G508" i="15"/>
  <c r="F508" i="15"/>
  <c r="E508" i="15"/>
  <c r="D508" i="15"/>
  <c r="C508" i="15"/>
  <c r="B508" i="15"/>
  <c r="W507" i="15"/>
  <c r="V507" i="15"/>
  <c r="U507" i="15"/>
  <c r="Q507" i="15"/>
  <c r="P507" i="15"/>
  <c r="O507" i="15"/>
  <c r="N507" i="15"/>
  <c r="M507" i="15"/>
  <c r="G507" i="15"/>
  <c r="W506" i="15"/>
  <c r="V506" i="15"/>
  <c r="U506" i="15"/>
  <c r="Q506" i="15"/>
  <c r="P506" i="15"/>
  <c r="O506" i="15"/>
  <c r="N506" i="15"/>
  <c r="M506" i="15"/>
  <c r="G506" i="15"/>
  <c r="W505" i="15"/>
  <c r="V505" i="15"/>
  <c r="U505" i="15"/>
  <c r="Q505" i="15"/>
  <c r="P505" i="15"/>
  <c r="O505" i="15"/>
  <c r="N505" i="15"/>
  <c r="M505" i="15"/>
  <c r="J505" i="15"/>
  <c r="H505" i="15"/>
  <c r="G505" i="15"/>
  <c r="F505" i="15"/>
  <c r="E505" i="15"/>
  <c r="D505" i="15"/>
  <c r="C505" i="15"/>
  <c r="B505" i="15"/>
  <c r="W504" i="15"/>
  <c r="V504" i="15"/>
  <c r="U504" i="15"/>
  <c r="Q504" i="15"/>
  <c r="P504" i="15"/>
  <c r="O504" i="15"/>
  <c r="N504" i="15"/>
  <c r="M504" i="15"/>
  <c r="G504" i="15"/>
  <c r="W503" i="15"/>
  <c r="V503" i="15"/>
  <c r="U503" i="15"/>
  <c r="Q503" i="15"/>
  <c r="P503" i="15"/>
  <c r="O503" i="15"/>
  <c r="N503" i="15"/>
  <c r="M503" i="15"/>
  <c r="G503" i="15"/>
  <c r="W502" i="15"/>
  <c r="V502" i="15"/>
  <c r="U502" i="15"/>
  <c r="Q502" i="15"/>
  <c r="P502" i="15"/>
  <c r="O502" i="15"/>
  <c r="N502" i="15"/>
  <c r="M502" i="15"/>
  <c r="J502" i="15"/>
  <c r="H502" i="15"/>
  <c r="G502" i="15"/>
  <c r="F502" i="15"/>
  <c r="E502" i="15"/>
  <c r="D502" i="15"/>
  <c r="C502" i="15"/>
  <c r="B502" i="15"/>
  <c r="W501" i="15"/>
  <c r="V501" i="15"/>
  <c r="U501" i="15"/>
  <c r="Q501" i="15"/>
  <c r="P501" i="15"/>
  <c r="O501" i="15"/>
  <c r="N501" i="15"/>
  <c r="M501" i="15"/>
  <c r="G501" i="15"/>
  <c r="W500" i="15"/>
  <c r="V500" i="15"/>
  <c r="U500" i="15"/>
  <c r="Q500" i="15"/>
  <c r="P500" i="15"/>
  <c r="O500" i="15"/>
  <c r="N500" i="15"/>
  <c r="M500" i="15"/>
  <c r="G500" i="15"/>
  <c r="W499" i="15"/>
  <c r="V499" i="15"/>
  <c r="U499" i="15"/>
  <c r="Q499" i="15"/>
  <c r="P499" i="15"/>
  <c r="O499" i="15"/>
  <c r="N499" i="15"/>
  <c r="M499" i="15"/>
  <c r="J499" i="15"/>
  <c r="H499" i="15"/>
  <c r="G499" i="15"/>
  <c r="F499" i="15"/>
  <c r="E499" i="15"/>
  <c r="D499" i="15"/>
  <c r="C499" i="15"/>
  <c r="B499" i="15"/>
  <c r="W498" i="15"/>
  <c r="V498" i="15"/>
  <c r="U498" i="15"/>
  <c r="Q498" i="15"/>
  <c r="P498" i="15"/>
  <c r="O498" i="15"/>
  <c r="N498" i="15"/>
  <c r="M498" i="15"/>
  <c r="G498" i="15"/>
  <c r="W497" i="15"/>
  <c r="V497" i="15"/>
  <c r="U497" i="15"/>
  <c r="Q497" i="15"/>
  <c r="P497" i="15"/>
  <c r="O497" i="15"/>
  <c r="N497" i="15"/>
  <c r="M497" i="15"/>
  <c r="G497" i="15"/>
  <c r="W496" i="15"/>
  <c r="V496" i="15"/>
  <c r="U496" i="15"/>
  <c r="Q496" i="15"/>
  <c r="P496" i="15"/>
  <c r="O496" i="15"/>
  <c r="N496" i="15"/>
  <c r="M496" i="15"/>
  <c r="J496" i="15"/>
  <c r="H496" i="15"/>
  <c r="G496" i="15"/>
  <c r="F496" i="15"/>
  <c r="E496" i="15"/>
  <c r="D496" i="15"/>
  <c r="C496" i="15"/>
  <c r="B496" i="15"/>
  <c r="W495" i="15"/>
  <c r="V495" i="15"/>
  <c r="U495" i="15"/>
  <c r="Q495" i="15"/>
  <c r="P495" i="15"/>
  <c r="O495" i="15"/>
  <c r="N495" i="15"/>
  <c r="M495" i="15"/>
  <c r="G495" i="15"/>
  <c r="W494" i="15"/>
  <c r="V494" i="15"/>
  <c r="U494" i="15"/>
  <c r="Q494" i="15"/>
  <c r="P494" i="15"/>
  <c r="O494" i="15"/>
  <c r="N494" i="15"/>
  <c r="M494" i="15"/>
  <c r="G494" i="15"/>
  <c r="W493" i="15"/>
  <c r="V493" i="15"/>
  <c r="U493" i="15"/>
  <c r="Q493" i="15"/>
  <c r="P493" i="15"/>
  <c r="O493" i="15"/>
  <c r="N493" i="15"/>
  <c r="M493" i="15"/>
  <c r="J493" i="15"/>
  <c r="H493" i="15"/>
  <c r="G493" i="15"/>
  <c r="F493" i="15"/>
  <c r="E493" i="15"/>
  <c r="D493" i="15"/>
  <c r="C493" i="15"/>
  <c r="B493" i="15"/>
  <c r="W492" i="15"/>
  <c r="V492" i="15"/>
  <c r="U492" i="15"/>
  <c r="Q492" i="15"/>
  <c r="P492" i="15"/>
  <c r="O492" i="15"/>
  <c r="N492" i="15"/>
  <c r="M492" i="15"/>
  <c r="G492" i="15"/>
  <c r="W491" i="15"/>
  <c r="V491" i="15"/>
  <c r="U491" i="15"/>
  <c r="Q491" i="15"/>
  <c r="P491" i="15"/>
  <c r="O491" i="15"/>
  <c r="N491" i="15"/>
  <c r="M491" i="15"/>
  <c r="G491" i="15"/>
  <c r="W490" i="15"/>
  <c r="V490" i="15"/>
  <c r="U490" i="15"/>
  <c r="Q490" i="15"/>
  <c r="P490" i="15"/>
  <c r="O490" i="15"/>
  <c r="N490" i="15"/>
  <c r="M490" i="15"/>
  <c r="J490" i="15"/>
  <c r="H490" i="15"/>
  <c r="G490" i="15"/>
  <c r="F490" i="15"/>
  <c r="E490" i="15"/>
  <c r="D490" i="15"/>
  <c r="C490" i="15"/>
  <c r="B490" i="15"/>
  <c r="W489" i="15"/>
  <c r="V489" i="15"/>
  <c r="U489" i="15"/>
  <c r="Q489" i="15"/>
  <c r="P489" i="15"/>
  <c r="O489" i="15"/>
  <c r="N489" i="15"/>
  <c r="M489" i="15"/>
  <c r="G489" i="15"/>
  <c r="W488" i="15"/>
  <c r="V488" i="15"/>
  <c r="U488" i="15"/>
  <c r="Q488" i="15"/>
  <c r="P488" i="15"/>
  <c r="O488" i="15"/>
  <c r="N488" i="15"/>
  <c r="M488" i="15"/>
  <c r="G488" i="15"/>
  <c r="W487" i="15"/>
  <c r="V487" i="15"/>
  <c r="U487" i="15"/>
  <c r="Q487" i="15"/>
  <c r="P487" i="15"/>
  <c r="O487" i="15"/>
  <c r="N487" i="15"/>
  <c r="M487" i="15"/>
  <c r="J487" i="15"/>
  <c r="H487" i="15"/>
  <c r="G487" i="15"/>
  <c r="F487" i="15"/>
  <c r="E487" i="15"/>
  <c r="D487" i="15"/>
  <c r="C487" i="15"/>
  <c r="B487" i="15"/>
  <c r="W486" i="15"/>
  <c r="V486" i="15"/>
  <c r="U486" i="15"/>
  <c r="Q486" i="15"/>
  <c r="P486" i="15"/>
  <c r="O486" i="15"/>
  <c r="N486" i="15"/>
  <c r="M486" i="15"/>
  <c r="G486" i="15"/>
  <c r="W485" i="15"/>
  <c r="V485" i="15"/>
  <c r="U485" i="15"/>
  <c r="Q485" i="15"/>
  <c r="P485" i="15"/>
  <c r="O485" i="15"/>
  <c r="N485" i="15"/>
  <c r="M485" i="15"/>
  <c r="G485" i="15"/>
  <c r="W484" i="15"/>
  <c r="V484" i="15"/>
  <c r="U484" i="15"/>
  <c r="Q484" i="15"/>
  <c r="P484" i="15"/>
  <c r="O484" i="15"/>
  <c r="N484" i="15"/>
  <c r="M484" i="15"/>
  <c r="J484" i="15"/>
  <c r="H484" i="15"/>
  <c r="G484" i="15"/>
  <c r="F484" i="15"/>
  <c r="E484" i="15"/>
  <c r="D484" i="15"/>
  <c r="C484" i="15"/>
  <c r="B484" i="15"/>
  <c r="W483" i="15"/>
  <c r="V483" i="15"/>
  <c r="U483" i="15"/>
  <c r="Q483" i="15"/>
  <c r="P483" i="15"/>
  <c r="O483" i="15"/>
  <c r="N483" i="15"/>
  <c r="M483" i="15"/>
  <c r="G483" i="15"/>
  <c r="W482" i="15"/>
  <c r="V482" i="15"/>
  <c r="U482" i="15"/>
  <c r="Q482" i="15"/>
  <c r="P482" i="15"/>
  <c r="O482" i="15"/>
  <c r="N482" i="15"/>
  <c r="M482" i="15"/>
  <c r="G482" i="15"/>
  <c r="W481" i="15"/>
  <c r="V481" i="15"/>
  <c r="U481" i="15"/>
  <c r="Q481" i="15"/>
  <c r="P481" i="15"/>
  <c r="O481" i="15"/>
  <c r="N481" i="15"/>
  <c r="M481" i="15"/>
  <c r="J481" i="15"/>
  <c r="H481" i="15"/>
  <c r="G481" i="15"/>
  <c r="F481" i="15"/>
  <c r="E481" i="15"/>
  <c r="D481" i="15"/>
  <c r="C481" i="15"/>
  <c r="B481" i="15"/>
  <c r="W480" i="15"/>
  <c r="V480" i="15"/>
  <c r="U480" i="15"/>
  <c r="Q480" i="15"/>
  <c r="P480" i="15"/>
  <c r="O480" i="15"/>
  <c r="N480" i="15"/>
  <c r="M480" i="15"/>
  <c r="G480" i="15"/>
  <c r="W479" i="15"/>
  <c r="V479" i="15"/>
  <c r="U479" i="15"/>
  <c r="Q479" i="15"/>
  <c r="P479" i="15"/>
  <c r="O479" i="15"/>
  <c r="N479" i="15"/>
  <c r="M479" i="15"/>
  <c r="G479" i="15"/>
  <c r="W478" i="15"/>
  <c r="V478" i="15"/>
  <c r="U478" i="15"/>
  <c r="Q478" i="15"/>
  <c r="P478" i="15"/>
  <c r="O478" i="15"/>
  <c r="N478" i="15"/>
  <c r="M478" i="15"/>
  <c r="J478" i="15"/>
  <c r="H478" i="15"/>
  <c r="G478" i="15"/>
  <c r="F478" i="15"/>
  <c r="E478" i="15"/>
  <c r="D478" i="15"/>
  <c r="C478" i="15"/>
  <c r="B478" i="15"/>
  <c r="W477" i="15"/>
  <c r="V477" i="15"/>
  <c r="U477" i="15"/>
  <c r="Q477" i="15"/>
  <c r="P477" i="15"/>
  <c r="O477" i="15"/>
  <c r="N477" i="15"/>
  <c r="M477" i="15"/>
  <c r="G477" i="15"/>
  <c r="W476" i="15"/>
  <c r="V476" i="15"/>
  <c r="U476" i="15"/>
  <c r="Q476" i="15"/>
  <c r="P476" i="15"/>
  <c r="O476" i="15"/>
  <c r="N476" i="15"/>
  <c r="M476" i="15"/>
  <c r="G476" i="15"/>
  <c r="W475" i="15"/>
  <c r="V475" i="15"/>
  <c r="U475" i="15"/>
  <c r="Q475" i="15"/>
  <c r="P475" i="15"/>
  <c r="O475" i="15"/>
  <c r="N475" i="15"/>
  <c r="M475" i="15"/>
  <c r="J475" i="15"/>
  <c r="H475" i="15"/>
  <c r="G475" i="15"/>
  <c r="F475" i="15"/>
  <c r="E475" i="15"/>
  <c r="D475" i="15"/>
  <c r="C475" i="15"/>
  <c r="B475" i="15"/>
  <c r="W474" i="15"/>
  <c r="V474" i="15"/>
  <c r="U474" i="15"/>
  <c r="Q474" i="15"/>
  <c r="P474" i="15"/>
  <c r="O474" i="15"/>
  <c r="N474" i="15"/>
  <c r="M474" i="15"/>
  <c r="G474" i="15"/>
  <c r="W473" i="15"/>
  <c r="V473" i="15"/>
  <c r="U473" i="15"/>
  <c r="Q473" i="15"/>
  <c r="P473" i="15"/>
  <c r="O473" i="15"/>
  <c r="N473" i="15"/>
  <c r="M473" i="15"/>
  <c r="G473" i="15"/>
  <c r="W472" i="15"/>
  <c r="V472" i="15"/>
  <c r="U472" i="15"/>
  <c r="Q472" i="15"/>
  <c r="P472" i="15"/>
  <c r="O472" i="15"/>
  <c r="N472" i="15"/>
  <c r="M472" i="15"/>
  <c r="J472" i="15"/>
  <c r="H472" i="15"/>
  <c r="G472" i="15"/>
  <c r="F472" i="15"/>
  <c r="E472" i="15"/>
  <c r="D472" i="15"/>
  <c r="C472" i="15"/>
  <c r="B472" i="15"/>
  <c r="W471" i="15"/>
  <c r="V471" i="15"/>
  <c r="U471" i="15"/>
  <c r="Q471" i="15"/>
  <c r="P471" i="15"/>
  <c r="O471" i="15"/>
  <c r="N471" i="15"/>
  <c r="M471" i="15"/>
  <c r="G471" i="15"/>
  <c r="W470" i="15"/>
  <c r="V470" i="15"/>
  <c r="U470" i="15"/>
  <c r="Q470" i="15"/>
  <c r="P470" i="15"/>
  <c r="O470" i="15"/>
  <c r="N470" i="15"/>
  <c r="M470" i="15"/>
  <c r="G470" i="15"/>
  <c r="W469" i="15"/>
  <c r="V469" i="15"/>
  <c r="U469" i="15"/>
  <c r="Q469" i="15"/>
  <c r="P469" i="15"/>
  <c r="O469" i="15"/>
  <c r="N469" i="15"/>
  <c r="M469" i="15"/>
  <c r="J469" i="15"/>
  <c r="H469" i="15"/>
  <c r="G469" i="15"/>
  <c r="F469" i="15"/>
  <c r="E469" i="15"/>
  <c r="D469" i="15"/>
  <c r="C469" i="15"/>
  <c r="B469" i="15"/>
  <c r="W468" i="15"/>
  <c r="V468" i="15"/>
  <c r="U468" i="15"/>
  <c r="Q468" i="15"/>
  <c r="P468" i="15"/>
  <c r="O468" i="15"/>
  <c r="N468" i="15"/>
  <c r="M468" i="15"/>
  <c r="G468" i="15"/>
  <c r="W467" i="15"/>
  <c r="V467" i="15"/>
  <c r="U467" i="15"/>
  <c r="Q467" i="15"/>
  <c r="P467" i="15"/>
  <c r="O467" i="15"/>
  <c r="N467" i="15"/>
  <c r="M467" i="15"/>
  <c r="G467" i="15"/>
  <c r="W466" i="15"/>
  <c r="V466" i="15"/>
  <c r="U466" i="15"/>
  <c r="Q466" i="15"/>
  <c r="P466" i="15"/>
  <c r="O466" i="15"/>
  <c r="N466" i="15"/>
  <c r="M466" i="15"/>
  <c r="J466" i="15"/>
  <c r="H466" i="15"/>
  <c r="G466" i="15"/>
  <c r="F466" i="15"/>
  <c r="E466" i="15"/>
  <c r="D466" i="15"/>
  <c r="C466" i="15"/>
  <c r="B466" i="15"/>
  <c r="W465" i="15"/>
  <c r="V465" i="15"/>
  <c r="U465" i="15"/>
  <c r="Q465" i="15"/>
  <c r="P465" i="15"/>
  <c r="O465" i="15"/>
  <c r="N465" i="15"/>
  <c r="M465" i="15"/>
  <c r="G465" i="15"/>
  <c r="W464" i="15"/>
  <c r="V464" i="15"/>
  <c r="U464" i="15"/>
  <c r="Q464" i="15"/>
  <c r="P464" i="15"/>
  <c r="O464" i="15"/>
  <c r="N464" i="15"/>
  <c r="M464" i="15"/>
  <c r="G464" i="15"/>
  <c r="W463" i="15"/>
  <c r="V463" i="15"/>
  <c r="U463" i="15"/>
  <c r="Q463" i="15"/>
  <c r="P463" i="15"/>
  <c r="O463" i="15"/>
  <c r="N463" i="15"/>
  <c r="M463" i="15"/>
  <c r="J463" i="15"/>
  <c r="H463" i="15"/>
  <c r="G463" i="15"/>
  <c r="F463" i="15"/>
  <c r="E463" i="15"/>
  <c r="D463" i="15"/>
  <c r="C463" i="15"/>
  <c r="B463" i="15"/>
  <c r="W462" i="15"/>
  <c r="V462" i="15"/>
  <c r="U462" i="15"/>
  <c r="Q462" i="15"/>
  <c r="P462" i="15"/>
  <c r="O462" i="15"/>
  <c r="N462" i="15"/>
  <c r="M462" i="15"/>
  <c r="G462" i="15"/>
  <c r="W461" i="15"/>
  <c r="V461" i="15"/>
  <c r="U461" i="15"/>
  <c r="Q461" i="15"/>
  <c r="P461" i="15"/>
  <c r="O461" i="15"/>
  <c r="N461" i="15"/>
  <c r="M461" i="15"/>
  <c r="G461" i="15"/>
  <c r="W460" i="15"/>
  <c r="V460" i="15"/>
  <c r="U460" i="15"/>
  <c r="Q460" i="15"/>
  <c r="P460" i="15"/>
  <c r="O460" i="15"/>
  <c r="N460" i="15"/>
  <c r="M460" i="15"/>
  <c r="J460" i="15"/>
  <c r="H460" i="15"/>
  <c r="G460" i="15"/>
  <c r="F460" i="15"/>
  <c r="E460" i="15"/>
  <c r="D460" i="15"/>
  <c r="C460" i="15"/>
  <c r="B460" i="15"/>
  <c r="W459" i="15"/>
  <c r="V459" i="15"/>
  <c r="U459" i="15"/>
  <c r="Q459" i="15"/>
  <c r="P459" i="15"/>
  <c r="O459" i="15"/>
  <c r="N459" i="15"/>
  <c r="M459" i="15"/>
  <c r="G459" i="15"/>
  <c r="W458" i="15"/>
  <c r="V458" i="15"/>
  <c r="U458" i="15"/>
  <c r="Q458" i="15"/>
  <c r="P458" i="15"/>
  <c r="O458" i="15"/>
  <c r="N458" i="15"/>
  <c r="M458" i="15"/>
  <c r="G458" i="15"/>
  <c r="W457" i="15"/>
  <c r="V457" i="15"/>
  <c r="U457" i="15"/>
  <c r="Q457" i="15"/>
  <c r="P457" i="15"/>
  <c r="O457" i="15"/>
  <c r="N457" i="15"/>
  <c r="M457" i="15"/>
  <c r="J457" i="15"/>
  <c r="H457" i="15"/>
  <c r="G457" i="15"/>
  <c r="F457" i="15"/>
  <c r="E457" i="15"/>
  <c r="D457" i="15"/>
  <c r="C457" i="15"/>
  <c r="B457" i="15"/>
  <c r="W456" i="15"/>
  <c r="V456" i="15"/>
  <c r="U456" i="15"/>
  <c r="Q456" i="15"/>
  <c r="P456" i="15"/>
  <c r="O456" i="15"/>
  <c r="N456" i="15"/>
  <c r="M456" i="15"/>
  <c r="G456" i="15"/>
  <c r="W455" i="15"/>
  <c r="V455" i="15"/>
  <c r="U455" i="15"/>
  <c r="Q455" i="15"/>
  <c r="P455" i="15"/>
  <c r="O455" i="15"/>
  <c r="N455" i="15"/>
  <c r="M455" i="15"/>
  <c r="G455" i="15"/>
  <c r="W454" i="15"/>
  <c r="V454" i="15"/>
  <c r="U454" i="15"/>
  <c r="Q454" i="15"/>
  <c r="P454" i="15"/>
  <c r="O454" i="15"/>
  <c r="N454" i="15"/>
  <c r="M454" i="15"/>
  <c r="J454" i="15"/>
  <c r="H454" i="15"/>
  <c r="G454" i="15"/>
  <c r="F454" i="15"/>
  <c r="E454" i="15"/>
  <c r="D454" i="15"/>
  <c r="C454" i="15"/>
  <c r="B454" i="15"/>
  <c r="W453" i="15"/>
  <c r="V453" i="15"/>
  <c r="U453" i="15"/>
  <c r="Q453" i="15"/>
  <c r="P453" i="15"/>
  <c r="O453" i="15"/>
  <c r="N453" i="15"/>
  <c r="M453" i="15"/>
  <c r="G453" i="15"/>
  <c r="W452" i="15"/>
  <c r="V452" i="15"/>
  <c r="U452" i="15"/>
  <c r="Q452" i="15"/>
  <c r="P452" i="15"/>
  <c r="O452" i="15"/>
  <c r="N452" i="15"/>
  <c r="M452" i="15"/>
  <c r="G452" i="15"/>
  <c r="W451" i="15"/>
  <c r="V451" i="15"/>
  <c r="U451" i="15"/>
  <c r="Q451" i="15"/>
  <c r="P451" i="15"/>
  <c r="O451" i="15"/>
  <c r="N451" i="15"/>
  <c r="M451" i="15"/>
  <c r="J451" i="15"/>
  <c r="H451" i="15"/>
  <c r="G451" i="15"/>
  <c r="F451" i="15"/>
  <c r="E451" i="15"/>
  <c r="D451" i="15"/>
  <c r="C451" i="15"/>
  <c r="B451" i="15"/>
  <c r="W450" i="15"/>
  <c r="V450" i="15"/>
  <c r="U450" i="15"/>
  <c r="Q450" i="15"/>
  <c r="P450" i="15"/>
  <c r="O450" i="15"/>
  <c r="N450" i="15"/>
  <c r="M450" i="15"/>
  <c r="G450" i="15"/>
  <c r="W449" i="15"/>
  <c r="V449" i="15"/>
  <c r="U449" i="15"/>
  <c r="Q449" i="15"/>
  <c r="P449" i="15"/>
  <c r="O449" i="15"/>
  <c r="N449" i="15"/>
  <c r="M449" i="15"/>
  <c r="G449" i="15"/>
  <c r="W448" i="15"/>
  <c r="V448" i="15"/>
  <c r="U448" i="15"/>
  <c r="Q448" i="15"/>
  <c r="P448" i="15"/>
  <c r="O448" i="15"/>
  <c r="N448" i="15"/>
  <c r="M448" i="15"/>
  <c r="J448" i="15"/>
  <c r="H448" i="15"/>
  <c r="G448" i="15"/>
  <c r="F448" i="15"/>
  <c r="E448" i="15"/>
  <c r="D448" i="15"/>
  <c r="C448" i="15"/>
  <c r="B448" i="15"/>
  <c r="W447" i="15"/>
  <c r="V447" i="15"/>
  <c r="U447" i="15"/>
  <c r="Q447" i="15"/>
  <c r="P447" i="15"/>
  <c r="O447" i="15"/>
  <c r="N447" i="15"/>
  <c r="M447" i="15"/>
  <c r="G447" i="15"/>
  <c r="W446" i="15"/>
  <c r="V446" i="15"/>
  <c r="U446" i="15"/>
  <c r="Q446" i="15"/>
  <c r="P446" i="15"/>
  <c r="O446" i="15"/>
  <c r="N446" i="15"/>
  <c r="M446" i="15"/>
  <c r="G446" i="15"/>
  <c r="W445" i="15"/>
  <c r="V445" i="15"/>
  <c r="U445" i="15"/>
  <c r="Q445" i="15"/>
  <c r="P445" i="15"/>
  <c r="O445" i="15"/>
  <c r="N445" i="15"/>
  <c r="M445" i="15"/>
  <c r="J445" i="15"/>
  <c r="H445" i="15"/>
  <c r="G445" i="15"/>
  <c r="F445" i="15"/>
  <c r="E445" i="15"/>
  <c r="D445" i="15"/>
  <c r="C445" i="15"/>
  <c r="B445" i="15"/>
  <c r="W444" i="15"/>
  <c r="V444" i="15"/>
  <c r="U444" i="15"/>
  <c r="Q444" i="15"/>
  <c r="P444" i="15"/>
  <c r="O444" i="15"/>
  <c r="N444" i="15"/>
  <c r="M444" i="15"/>
  <c r="G444" i="15"/>
  <c r="W443" i="15"/>
  <c r="V443" i="15"/>
  <c r="U443" i="15"/>
  <c r="Q443" i="15"/>
  <c r="P443" i="15"/>
  <c r="O443" i="15"/>
  <c r="N443" i="15"/>
  <c r="M443" i="15"/>
  <c r="G443" i="15"/>
  <c r="W442" i="15"/>
  <c r="V442" i="15"/>
  <c r="U442" i="15"/>
  <c r="Q442" i="15"/>
  <c r="P442" i="15"/>
  <c r="O442" i="15"/>
  <c r="N442" i="15"/>
  <c r="M442" i="15"/>
  <c r="J442" i="15"/>
  <c r="H442" i="15"/>
  <c r="G442" i="15"/>
  <c r="F442" i="15"/>
  <c r="E442" i="15"/>
  <c r="D442" i="15"/>
  <c r="C442" i="15"/>
  <c r="B442" i="15"/>
  <c r="W441" i="15"/>
  <c r="V441" i="15"/>
  <c r="U441" i="15"/>
  <c r="Q441" i="15"/>
  <c r="P441" i="15"/>
  <c r="O441" i="15"/>
  <c r="N441" i="15"/>
  <c r="M441" i="15"/>
  <c r="G441" i="15"/>
  <c r="W440" i="15"/>
  <c r="V440" i="15"/>
  <c r="U440" i="15"/>
  <c r="Q440" i="15"/>
  <c r="P440" i="15"/>
  <c r="O440" i="15"/>
  <c r="N440" i="15"/>
  <c r="M440" i="15"/>
  <c r="G440" i="15"/>
  <c r="W439" i="15"/>
  <c r="V439" i="15"/>
  <c r="U439" i="15"/>
  <c r="Q439" i="15"/>
  <c r="P439" i="15"/>
  <c r="O439" i="15"/>
  <c r="N439" i="15"/>
  <c r="M439" i="15"/>
  <c r="J439" i="15"/>
  <c r="H439" i="15"/>
  <c r="G439" i="15"/>
  <c r="F439" i="15"/>
  <c r="E439" i="15"/>
  <c r="D439" i="15"/>
  <c r="C439" i="15"/>
  <c r="B439" i="15"/>
  <c r="W438" i="15"/>
  <c r="V438" i="15"/>
  <c r="U438" i="15"/>
  <c r="Q438" i="15"/>
  <c r="P438" i="15"/>
  <c r="O438" i="15"/>
  <c r="N438" i="15"/>
  <c r="M438" i="15"/>
  <c r="G438" i="15"/>
  <c r="W437" i="15"/>
  <c r="V437" i="15"/>
  <c r="U437" i="15"/>
  <c r="Q437" i="15"/>
  <c r="P437" i="15"/>
  <c r="O437" i="15"/>
  <c r="N437" i="15"/>
  <c r="M437" i="15"/>
  <c r="G437" i="15"/>
  <c r="W436" i="15"/>
  <c r="V436" i="15"/>
  <c r="U436" i="15"/>
  <c r="Q436" i="15"/>
  <c r="P436" i="15"/>
  <c r="O436" i="15"/>
  <c r="N436" i="15"/>
  <c r="M436" i="15"/>
  <c r="J436" i="15"/>
  <c r="H436" i="15"/>
  <c r="G436" i="15"/>
  <c r="F436" i="15"/>
  <c r="E436" i="15"/>
  <c r="D436" i="15"/>
  <c r="C436" i="15"/>
  <c r="B436" i="15"/>
  <c r="W435" i="15"/>
  <c r="V435" i="15"/>
  <c r="U435" i="15"/>
  <c r="Q435" i="15"/>
  <c r="P435" i="15"/>
  <c r="O435" i="15"/>
  <c r="N435" i="15"/>
  <c r="M435" i="15"/>
  <c r="G435" i="15"/>
  <c r="W434" i="15"/>
  <c r="V434" i="15"/>
  <c r="U434" i="15"/>
  <c r="Q434" i="15"/>
  <c r="P434" i="15"/>
  <c r="O434" i="15"/>
  <c r="N434" i="15"/>
  <c r="M434" i="15"/>
  <c r="G434" i="15"/>
  <c r="W433" i="15"/>
  <c r="V433" i="15"/>
  <c r="U433" i="15"/>
  <c r="Q433" i="15"/>
  <c r="P433" i="15"/>
  <c r="O433" i="15"/>
  <c r="N433" i="15"/>
  <c r="M433" i="15"/>
  <c r="J433" i="15"/>
  <c r="H433" i="15"/>
  <c r="G433" i="15"/>
  <c r="F433" i="15"/>
  <c r="E433" i="15"/>
  <c r="D433" i="15"/>
  <c r="C433" i="15"/>
  <c r="B433" i="15"/>
  <c r="W432" i="15"/>
  <c r="V432" i="15"/>
  <c r="U432" i="15"/>
  <c r="Q432" i="15"/>
  <c r="P432" i="15"/>
  <c r="O432" i="15"/>
  <c r="N432" i="15"/>
  <c r="M432" i="15"/>
  <c r="G432" i="15"/>
  <c r="W431" i="15"/>
  <c r="V431" i="15"/>
  <c r="U431" i="15"/>
  <c r="Q431" i="15"/>
  <c r="P431" i="15"/>
  <c r="O431" i="15"/>
  <c r="N431" i="15"/>
  <c r="M431" i="15"/>
  <c r="G431" i="15"/>
  <c r="W430" i="15"/>
  <c r="V430" i="15"/>
  <c r="U430" i="15"/>
  <c r="Q430" i="15"/>
  <c r="P430" i="15"/>
  <c r="O430" i="15"/>
  <c r="N430" i="15"/>
  <c r="M430" i="15"/>
  <c r="J430" i="15"/>
  <c r="H430" i="15"/>
  <c r="G430" i="15"/>
  <c r="F430" i="15"/>
  <c r="E430" i="15"/>
  <c r="D430" i="15"/>
  <c r="C430" i="15"/>
  <c r="B430" i="15"/>
  <c r="W429" i="15"/>
  <c r="V429" i="15"/>
  <c r="U429" i="15"/>
  <c r="Q429" i="15"/>
  <c r="P429" i="15"/>
  <c r="O429" i="15"/>
  <c r="N429" i="15"/>
  <c r="M429" i="15"/>
  <c r="G429" i="15"/>
  <c r="W428" i="15"/>
  <c r="V428" i="15"/>
  <c r="U428" i="15"/>
  <c r="Q428" i="15"/>
  <c r="P428" i="15"/>
  <c r="O428" i="15"/>
  <c r="N428" i="15"/>
  <c r="M428" i="15"/>
  <c r="G428" i="15"/>
  <c r="W427" i="15"/>
  <c r="V427" i="15"/>
  <c r="U427" i="15"/>
  <c r="Q427" i="15"/>
  <c r="P427" i="15"/>
  <c r="O427" i="15"/>
  <c r="N427" i="15"/>
  <c r="M427" i="15"/>
  <c r="J427" i="15"/>
  <c r="H427" i="15"/>
  <c r="G427" i="15"/>
  <c r="F427" i="15"/>
  <c r="E427" i="15"/>
  <c r="D427" i="15"/>
  <c r="C427" i="15"/>
  <c r="B427" i="15"/>
  <c r="W426" i="15"/>
  <c r="V426" i="15"/>
  <c r="U426" i="15"/>
  <c r="Q426" i="15"/>
  <c r="P426" i="15"/>
  <c r="O426" i="15"/>
  <c r="N426" i="15"/>
  <c r="M426" i="15"/>
  <c r="G426" i="15"/>
  <c r="W425" i="15"/>
  <c r="V425" i="15"/>
  <c r="U425" i="15"/>
  <c r="Q425" i="15"/>
  <c r="P425" i="15"/>
  <c r="O425" i="15"/>
  <c r="N425" i="15"/>
  <c r="M425" i="15"/>
  <c r="G425" i="15"/>
  <c r="W424" i="15"/>
  <c r="V424" i="15"/>
  <c r="U424" i="15"/>
  <c r="Q424" i="15"/>
  <c r="P424" i="15"/>
  <c r="O424" i="15"/>
  <c r="N424" i="15"/>
  <c r="M424" i="15"/>
  <c r="J424" i="15"/>
  <c r="H424" i="15"/>
  <c r="G424" i="15"/>
  <c r="F424" i="15"/>
  <c r="E424" i="15"/>
  <c r="D424" i="15"/>
  <c r="C424" i="15"/>
  <c r="B424" i="15"/>
  <c r="W423" i="15"/>
  <c r="V423" i="15"/>
  <c r="U423" i="15"/>
  <c r="Q423" i="15"/>
  <c r="P423" i="15"/>
  <c r="O423" i="15"/>
  <c r="N423" i="15"/>
  <c r="M423" i="15"/>
  <c r="G423" i="15"/>
  <c r="W422" i="15"/>
  <c r="V422" i="15"/>
  <c r="U422" i="15"/>
  <c r="Q422" i="15"/>
  <c r="P422" i="15"/>
  <c r="O422" i="15"/>
  <c r="N422" i="15"/>
  <c r="M422" i="15"/>
  <c r="G422" i="15"/>
  <c r="W421" i="15"/>
  <c r="V421" i="15"/>
  <c r="U421" i="15"/>
  <c r="Q421" i="15"/>
  <c r="P421" i="15"/>
  <c r="O421" i="15"/>
  <c r="N421" i="15"/>
  <c r="M421" i="15"/>
  <c r="J421" i="15"/>
  <c r="H421" i="15"/>
  <c r="G421" i="15"/>
  <c r="F421" i="15"/>
  <c r="E421" i="15"/>
  <c r="D421" i="15"/>
  <c r="C421" i="15"/>
  <c r="B421" i="15"/>
  <c r="W420" i="15"/>
  <c r="V420" i="15"/>
  <c r="U420" i="15"/>
  <c r="Q420" i="15"/>
  <c r="P420" i="15"/>
  <c r="O420" i="15"/>
  <c r="N420" i="15"/>
  <c r="M420" i="15"/>
  <c r="G420" i="15"/>
  <c r="W419" i="15"/>
  <c r="V419" i="15"/>
  <c r="U419" i="15"/>
  <c r="Q419" i="15"/>
  <c r="P419" i="15"/>
  <c r="O419" i="15"/>
  <c r="N419" i="15"/>
  <c r="M419" i="15"/>
  <c r="G419" i="15"/>
  <c r="W418" i="15"/>
  <c r="V418" i="15"/>
  <c r="U418" i="15"/>
  <c r="Q418" i="15"/>
  <c r="P418" i="15"/>
  <c r="O418" i="15"/>
  <c r="N418" i="15"/>
  <c r="M418" i="15"/>
  <c r="J418" i="15"/>
  <c r="H418" i="15"/>
  <c r="G418" i="15"/>
  <c r="F418" i="15"/>
  <c r="E418" i="15"/>
  <c r="D418" i="15"/>
  <c r="C418" i="15"/>
  <c r="B418" i="15"/>
  <c r="W417" i="15"/>
  <c r="V417" i="15"/>
  <c r="U417" i="15"/>
  <c r="Q417" i="15"/>
  <c r="P417" i="15"/>
  <c r="O417" i="15"/>
  <c r="N417" i="15"/>
  <c r="M417" i="15"/>
  <c r="G417" i="15"/>
  <c r="W416" i="15"/>
  <c r="V416" i="15"/>
  <c r="U416" i="15"/>
  <c r="Q416" i="15"/>
  <c r="P416" i="15"/>
  <c r="O416" i="15"/>
  <c r="N416" i="15"/>
  <c r="M416" i="15"/>
  <c r="G416" i="15"/>
  <c r="W415" i="15"/>
  <c r="V415" i="15"/>
  <c r="U415" i="15"/>
  <c r="Q415" i="15"/>
  <c r="P415" i="15"/>
  <c r="O415" i="15"/>
  <c r="N415" i="15"/>
  <c r="M415" i="15"/>
  <c r="J415" i="15"/>
  <c r="H415" i="15"/>
  <c r="G415" i="15"/>
  <c r="F415" i="15"/>
  <c r="E415" i="15"/>
  <c r="D415" i="15"/>
  <c r="C415" i="15"/>
  <c r="B415" i="15"/>
  <c r="W414" i="15"/>
  <c r="V414" i="15"/>
  <c r="U414" i="15"/>
  <c r="Q414" i="15"/>
  <c r="P414" i="15"/>
  <c r="O414" i="15"/>
  <c r="N414" i="15"/>
  <c r="M414" i="15"/>
  <c r="G414" i="15"/>
  <c r="W413" i="15"/>
  <c r="V413" i="15"/>
  <c r="U413" i="15"/>
  <c r="Q413" i="15"/>
  <c r="P413" i="15"/>
  <c r="O413" i="15"/>
  <c r="N413" i="15"/>
  <c r="M413" i="15"/>
  <c r="G413" i="15"/>
  <c r="W412" i="15"/>
  <c r="V412" i="15"/>
  <c r="U412" i="15"/>
  <c r="Q412" i="15"/>
  <c r="P412" i="15"/>
  <c r="O412" i="15"/>
  <c r="N412" i="15"/>
  <c r="M412" i="15"/>
  <c r="J412" i="15"/>
  <c r="H412" i="15"/>
  <c r="G412" i="15"/>
  <c r="F412" i="15"/>
  <c r="E412" i="15"/>
  <c r="D412" i="15"/>
  <c r="C412" i="15"/>
  <c r="B412" i="15"/>
  <c r="W411" i="15"/>
  <c r="V411" i="15"/>
  <c r="U411" i="15"/>
  <c r="Q411" i="15"/>
  <c r="P411" i="15"/>
  <c r="O411" i="15"/>
  <c r="N411" i="15"/>
  <c r="M411" i="15"/>
  <c r="G411" i="15"/>
  <c r="W410" i="15"/>
  <c r="V410" i="15"/>
  <c r="U410" i="15"/>
  <c r="Q410" i="15"/>
  <c r="P410" i="15"/>
  <c r="O410" i="15"/>
  <c r="N410" i="15"/>
  <c r="M410" i="15"/>
  <c r="G410" i="15"/>
  <c r="W409" i="15"/>
  <c r="V409" i="15"/>
  <c r="U409" i="15"/>
  <c r="Q409" i="15"/>
  <c r="P409" i="15"/>
  <c r="O409" i="15"/>
  <c r="N409" i="15"/>
  <c r="M409" i="15"/>
  <c r="J409" i="15"/>
  <c r="H409" i="15"/>
  <c r="G409" i="15"/>
  <c r="F409" i="15"/>
  <c r="E409" i="15"/>
  <c r="D409" i="15"/>
  <c r="C409" i="15"/>
  <c r="B409" i="15"/>
  <c r="W408" i="15"/>
  <c r="V408" i="15"/>
  <c r="U408" i="15"/>
  <c r="Q408" i="15"/>
  <c r="P408" i="15"/>
  <c r="O408" i="15"/>
  <c r="N408" i="15"/>
  <c r="M408" i="15"/>
  <c r="G408" i="15"/>
  <c r="W407" i="15"/>
  <c r="V407" i="15"/>
  <c r="U407" i="15"/>
  <c r="Q407" i="15"/>
  <c r="P407" i="15"/>
  <c r="O407" i="15"/>
  <c r="N407" i="15"/>
  <c r="M407" i="15"/>
  <c r="G407" i="15"/>
  <c r="W406" i="15"/>
  <c r="V406" i="15"/>
  <c r="U406" i="15"/>
  <c r="Q406" i="15"/>
  <c r="P406" i="15"/>
  <c r="O406" i="15"/>
  <c r="N406" i="15"/>
  <c r="M406" i="15"/>
  <c r="J406" i="15"/>
  <c r="H406" i="15"/>
  <c r="G406" i="15"/>
  <c r="F406" i="15"/>
  <c r="E406" i="15"/>
  <c r="D406" i="15"/>
  <c r="C406" i="15"/>
  <c r="B406" i="15"/>
  <c r="W405" i="15"/>
  <c r="V405" i="15"/>
  <c r="U405" i="15"/>
  <c r="Q405" i="15"/>
  <c r="P405" i="15"/>
  <c r="O405" i="15"/>
  <c r="N405" i="15"/>
  <c r="M405" i="15"/>
  <c r="G405" i="15"/>
  <c r="W404" i="15"/>
  <c r="V404" i="15"/>
  <c r="U404" i="15"/>
  <c r="Q404" i="15"/>
  <c r="P404" i="15"/>
  <c r="O404" i="15"/>
  <c r="N404" i="15"/>
  <c r="M404" i="15"/>
  <c r="G404" i="15"/>
  <c r="W403" i="15"/>
  <c r="V403" i="15"/>
  <c r="U403" i="15"/>
  <c r="Q403" i="15"/>
  <c r="P403" i="15"/>
  <c r="O403" i="15"/>
  <c r="N403" i="15"/>
  <c r="M403" i="15"/>
  <c r="J403" i="15"/>
  <c r="H403" i="15"/>
  <c r="G403" i="15"/>
  <c r="F403" i="15"/>
  <c r="E403" i="15"/>
  <c r="D403" i="15"/>
  <c r="C403" i="15"/>
  <c r="B403" i="15"/>
  <c r="W402" i="15"/>
  <c r="V402" i="15"/>
  <c r="U402" i="15"/>
  <c r="Q402" i="15"/>
  <c r="P402" i="15"/>
  <c r="O402" i="15"/>
  <c r="N402" i="15"/>
  <c r="M402" i="15"/>
  <c r="G402" i="15"/>
  <c r="W401" i="15"/>
  <c r="V401" i="15"/>
  <c r="U401" i="15"/>
  <c r="Q401" i="15"/>
  <c r="P401" i="15"/>
  <c r="O401" i="15"/>
  <c r="N401" i="15"/>
  <c r="M401" i="15"/>
  <c r="G401" i="15"/>
  <c r="W400" i="15"/>
  <c r="V400" i="15"/>
  <c r="U400" i="15"/>
  <c r="Q400" i="15"/>
  <c r="P400" i="15"/>
  <c r="O400" i="15"/>
  <c r="N400" i="15"/>
  <c r="M400" i="15"/>
  <c r="J400" i="15"/>
  <c r="H400" i="15"/>
  <c r="G400" i="15"/>
  <c r="F400" i="15"/>
  <c r="E400" i="15"/>
  <c r="D400" i="15"/>
  <c r="C400" i="15"/>
  <c r="B400" i="15"/>
  <c r="W399" i="15"/>
  <c r="V399" i="15"/>
  <c r="U399" i="15"/>
  <c r="Q399" i="15"/>
  <c r="P399" i="15"/>
  <c r="O399" i="15"/>
  <c r="N399" i="15"/>
  <c r="M399" i="15"/>
  <c r="G399" i="15"/>
  <c r="W398" i="15"/>
  <c r="V398" i="15"/>
  <c r="U398" i="15"/>
  <c r="Q398" i="15"/>
  <c r="P398" i="15"/>
  <c r="O398" i="15"/>
  <c r="N398" i="15"/>
  <c r="M398" i="15"/>
  <c r="G398" i="15"/>
  <c r="W397" i="15"/>
  <c r="V397" i="15"/>
  <c r="U397" i="15"/>
  <c r="Q397" i="15"/>
  <c r="P397" i="15"/>
  <c r="O397" i="15"/>
  <c r="N397" i="15"/>
  <c r="M397" i="15"/>
  <c r="J397" i="15"/>
  <c r="H397" i="15"/>
  <c r="G397" i="15"/>
  <c r="F397" i="15"/>
  <c r="E397" i="15"/>
  <c r="D397" i="15"/>
  <c r="C397" i="15"/>
  <c r="B397" i="15"/>
  <c r="W396" i="15"/>
  <c r="V396" i="15"/>
  <c r="U396" i="15"/>
  <c r="Q396" i="15"/>
  <c r="P396" i="15"/>
  <c r="O396" i="15"/>
  <c r="N396" i="15"/>
  <c r="M396" i="15"/>
  <c r="G396" i="15"/>
  <c r="W395" i="15"/>
  <c r="V395" i="15"/>
  <c r="U395" i="15"/>
  <c r="Q395" i="15"/>
  <c r="P395" i="15"/>
  <c r="O395" i="15"/>
  <c r="N395" i="15"/>
  <c r="M395" i="15"/>
  <c r="G395" i="15"/>
  <c r="W394" i="15"/>
  <c r="V394" i="15"/>
  <c r="U394" i="15"/>
  <c r="Q394" i="15"/>
  <c r="P394" i="15"/>
  <c r="O394" i="15"/>
  <c r="N394" i="15"/>
  <c r="M394" i="15"/>
  <c r="J394" i="15"/>
  <c r="H394" i="15"/>
  <c r="G394" i="15"/>
  <c r="F394" i="15"/>
  <c r="E394" i="15"/>
  <c r="D394" i="15"/>
  <c r="C394" i="15"/>
  <c r="B394" i="15"/>
  <c r="W393" i="15"/>
  <c r="V393" i="15"/>
  <c r="U393" i="15"/>
  <c r="Q393" i="15"/>
  <c r="P393" i="15"/>
  <c r="O393" i="15"/>
  <c r="N393" i="15"/>
  <c r="M393" i="15"/>
  <c r="G393" i="15"/>
  <c r="W392" i="15"/>
  <c r="V392" i="15"/>
  <c r="U392" i="15"/>
  <c r="Q392" i="15"/>
  <c r="P392" i="15"/>
  <c r="O392" i="15"/>
  <c r="N392" i="15"/>
  <c r="M392" i="15"/>
  <c r="G392" i="15"/>
  <c r="W391" i="15"/>
  <c r="V391" i="15"/>
  <c r="U391" i="15"/>
  <c r="Q391" i="15"/>
  <c r="P391" i="15"/>
  <c r="O391" i="15"/>
  <c r="N391" i="15"/>
  <c r="M391" i="15"/>
  <c r="J391" i="15"/>
  <c r="H391" i="15"/>
  <c r="G391" i="15"/>
  <c r="F391" i="15"/>
  <c r="E391" i="15"/>
  <c r="D391" i="15"/>
  <c r="C391" i="15"/>
  <c r="B391" i="15"/>
  <c r="W390" i="15"/>
  <c r="V390" i="15"/>
  <c r="U390" i="15"/>
  <c r="Q390" i="15"/>
  <c r="P390" i="15"/>
  <c r="O390" i="15"/>
  <c r="N390" i="15"/>
  <c r="M390" i="15"/>
  <c r="G390" i="15"/>
  <c r="W389" i="15"/>
  <c r="V389" i="15"/>
  <c r="U389" i="15"/>
  <c r="Q389" i="15"/>
  <c r="P389" i="15"/>
  <c r="O389" i="15"/>
  <c r="N389" i="15"/>
  <c r="M389" i="15"/>
  <c r="G389" i="15"/>
  <c r="W388" i="15"/>
  <c r="V388" i="15"/>
  <c r="U388" i="15"/>
  <c r="Q388" i="15"/>
  <c r="P388" i="15"/>
  <c r="O388" i="15"/>
  <c r="N388" i="15"/>
  <c r="M388" i="15"/>
  <c r="J388" i="15"/>
  <c r="H388" i="15"/>
  <c r="G388" i="15"/>
  <c r="F388" i="15"/>
  <c r="E388" i="15"/>
  <c r="D388" i="15"/>
  <c r="C388" i="15"/>
  <c r="B388" i="15"/>
  <c r="W387" i="15"/>
  <c r="V387" i="15"/>
  <c r="U387" i="15"/>
  <c r="Q387" i="15"/>
  <c r="P387" i="15"/>
  <c r="O387" i="15"/>
  <c r="N387" i="15"/>
  <c r="M387" i="15"/>
  <c r="G387" i="15"/>
  <c r="W386" i="15"/>
  <c r="V386" i="15"/>
  <c r="U386" i="15"/>
  <c r="Q386" i="15"/>
  <c r="P386" i="15"/>
  <c r="O386" i="15"/>
  <c r="N386" i="15"/>
  <c r="M386" i="15"/>
  <c r="G386" i="15"/>
  <c r="W385" i="15"/>
  <c r="V385" i="15"/>
  <c r="U385" i="15"/>
  <c r="Q385" i="15"/>
  <c r="P385" i="15"/>
  <c r="O385" i="15"/>
  <c r="N385" i="15"/>
  <c r="M385" i="15"/>
  <c r="J385" i="15"/>
  <c r="H385" i="15"/>
  <c r="G385" i="15"/>
  <c r="F385" i="15"/>
  <c r="E385" i="15"/>
  <c r="D385" i="15"/>
  <c r="C385" i="15"/>
  <c r="B385" i="15"/>
  <c r="W384" i="15"/>
  <c r="V384" i="15"/>
  <c r="U384" i="15"/>
  <c r="Q384" i="15"/>
  <c r="P384" i="15"/>
  <c r="O384" i="15"/>
  <c r="N384" i="15"/>
  <c r="M384" i="15"/>
  <c r="G384" i="15"/>
  <c r="W383" i="15"/>
  <c r="V383" i="15"/>
  <c r="U383" i="15"/>
  <c r="Q383" i="15"/>
  <c r="P383" i="15"/>
  <c r="O383" i="15"/>
  <c r="N383" i="15"/>
  <c r="M383" i="15"/>
  <c r="G383" i="15"/>
  <c r="W382" i="15"/>
  <c r="V382" i="15"/>
  <c r="U382" i="15"/>
  <c r="Q382" i="15"/>
  <c r="P382" i="15"/>
  <c r="O382" i="15"/>
  <c r="N382" i="15"/>
  <c r="M382" i="15"/>
  <c r="J382" i="15"/>
  <c r="H382" i="15"/>
  <c r="G382" i="15"/>
  <c r="F382" i="15"/>
  <c r="E382" i="15"/>
  <c r="D382" i="15"/>
  <c r="C382" i="15"/>
  <c r="B382" i="15"/>
  <c r="W381" i="15"/>
  <c r="V381" i="15"/>
  <c r="U381" i="15"/>
  <c r="Q381" i="15"/>
  <c r="P381" i="15"/>
  <c r="O381" i="15"/>
  <c r="N381" i="15"/>
  <c r="M381" i="15"/>
  <c r="G381" i="15"/>
  <c r="W380" i="15"/>
  <c r="V380" i="15"/>
  <c r="U380" i="15"/>
  <c r="Q380" i="15"/>
  <c r="P380" i="15"/>
  <c r="O380" i="15"/>
  <c r="N380" i="15"/>
  <c r="M380" i="15"/>
  <c r="G380" i="15"/>
  <c r="W379" i="15"/>
  <c r="V379" i="15"/>
  <c r="U379" i="15"/>
  <c r="Q379" i="15"/>
  <c r="P379" i="15"/>
  <c r="O379" i="15"/>
  <c r="N379" i="15"/>
  <c r="M379" i="15"/>
  <c r="J379" i="15"/>
  <c r="H379" i="15"/>
  <c r="G379" i="15"/>
  <c r="F379" i="15"/>
  <c r="E379" i="15"/>
  <c r="D379" i="15"/>
  <c r="C379" i="15"/>
  <c r="B379" i="15"/>
  <c r="W378" i="15"/>
  <c r="V378" i="15"/>
  <c r="U378" i="15"/>
  <c r="Q378" i="15"/>
  <c r="P378" i="15"/>
  <c r="O378" i="15"/>
  <c r="N378" i="15"/>
  <c r="M378" i="15"/>
  <c r="G378" i="15"/>
  <c r="W377" i="15"/>
  <c r="V377" i="15"/>
  <c r="U377" i="15"/>
  <c r="Q377" i="15"/>
  <c r="P377" i="15"/>
  <c r="O377" i="15"/>
  <c r="N377" i="15"/>
  <c r="M377" i="15"/>
  <c r="G377" i="15"/>
  <c r="W376" i="15"/>
  <c r="V376" i="15"/>
  <c r="U376" i="15"/>
  <c r="Q376" i="15"/>
  <c r="P376" i="15"/>
  <c r="O376" i="15"/>
  <c r="N376" i="15"/>
  <c r="M376" i="15"/>
  <c r="J376" i="15"/>
  <c r="H376" i="15"/>
  <c r="G376" i="15"/>
  <c r="F376" i="15"/>
  <c r="E376" i="15"/>
  <c r="D376" i="15"/>
  <c r="C376" i="15"/>
  <c r="B376" i="15"/>
  <c r="W375" i="15"/>
  <c r="V375" i="15"/>
  <c r="U375" i="15"/>
  <c r="Q375" i="15"/>
  <c r="P375" i="15"/>
  <c r="O375" i="15"/>
  <c r="N375" i="15"/>
  <c r="M375" i="15"/>
  <c r="G375" i="15"/>
  <c r="W374" i="15"/>
  <c r="V374" i="15"/>
  <c r="U374" i="15"/>
  <c r="Q374" i="15"/>
  <c r="P374" i="15"/>
  <c r="O374" i="15"/>
  <c r="N374" i="15"/>
  <c r="M374" i="15"/>
  <c r="G374" i="15"/>
  <c r="W373" i="15"/>
  <c r="V373" i="15"/>
  <c r="U373" i="15"/>
  <c r="Q373" i="15"/>
  <c r="P373" i="15"/>
  <c r="O373" i="15"/>
  <c r="N373" i="15"/>
  <c r="M373" i="15"/>
  <c r="J373" i="15"/>
  <c r="H373" i="15"/>
  <c r="G373" i="15"/>
  <c r="F373" i="15"/>
  <c r="E373" i="15"/>
  <c r="D373" i="15"/>
  <c r="C373" i="15"/>
  <c r="B373" i="15"/>
  <c r="W372" i="15"/>
  <c r="V372" i="15"/>
  <c r="U372" i="15"/>
  <c r="Q372" i="15"/>
  <c r="P372" i="15"/>
  <c r="O372" i="15"/>
  <c r="N372" i="15"/>
  <c r="M372" i="15"/>
  <c r="G372" i="15"/>
  <c r="W371" i="15"/>
  <c r="V371" i="15"/>
  <c r="U371" i="15"/>
  <c r="Q371" i="15"/>
  <c r="P371" i="15"/>
  <c r="O371" i="15"/>
  <c r="N371" i="15"/>
  <c r="M371" i="15"/>
  <c r="G371" i="15"/>
  <c r="W370" i="15"/>
  <c r="V370" i="15"/>
  <c r="U370" i="15"/>
  <c r="Q370" i="15"/>
  <c r="P370" i="15"/>
  <c r="O370" i="15"/>
  <c r="N370" i="15"/>
  <c r="M370" i="15"/>
  <c r="J370" i="15"/>
  <c r="H370" i="15"/>
  <c r="G370" i="15"/>
  <c r="F370" i="15"/>
  <c r="E370" i="15"/>
  <c r="D370" i="15"/>
  <c r="C370" i="15"/>
  <c r="B370" i="15"/>
  <c r="W369" i="15"/>
  <c r="V369" i="15"/>
  <c r="U369" i="15"/>
  <c r="Q369" i="15"/>
  <c r="P369" i="15"/>
  <c r="O369" i="15"/>
  <c r="N369" i="15"/>
  <c r="M369" i="15"/>
  <c r="G369" i="15"/>
  <c r="W368" i="15"/>
  <c r="V368" i="15"/>
  <c r="U368" i="15"/>
  <c r="Q368" i="15"/>
  <c r="P368" i="15"/>
  <c r="O368" i="15"/>
  <c r="N368" i="15"/>
  <c r="M368" i="15"/>
  <c r="G368" i="15"/>
  <c r="W367" i="15"/>
  <c r="V367" i="15"/>
  <c r="U367" i="15"/>
  <c r="Q367" i="15"/>
  <c r="P367" i="15"/>
  <c r="O367" i="15"/>
  <c r="N367" i="15"/>
  <c r="M367" i="15"/>
  <c r="J367" i="15"/>
  <c r="H367" i="15"/>
  <c r="G367" i="15"/>
  <c r="F367" i="15"/>
  <c r="E367" i="15"/>
  <c r="D367" i="15"/>
  <c r="C367" i="15"/>
  <c r="B367" i="15"/>
  <c r="W366" i="15"/>
  <c r="V366" i="15"/>
  <c r="U366" i="15"/>
  <c r="Q366" i="15"/>
  <c r="P366" i="15"/>
  <c r="O366" i="15"/>
  <c r="N366" i="15"/>
  <c r="M366" i="15"/>
  <c r="G366" i="15"/>
  <c r="W365" i="15"/>
  <c r="V365" i="15"/>
  <c r="U365" i="15"/>
  <c r="Q365" i="15"/>
  <c r="P365" i="15"/>
  <c r="O365" i="15"/>
  <c r="N365" i="15"/>
  <c r="M365" i="15"/>
  <c r="G365" i="15"/>
  <c r="W364" i="15"/>
  <c r="V364" i="15"/>
  <c r="U364" i="15"/>
  <c r="Q364" i="15"/>
  <c r="P364" i="15"/>
  <c r="O364" i="15"/>
  <c r="N364" i="15"/>
  <c r="M364" i="15"/>
  <c r="J364" i="15"/>
  <c r="H364" i="15"/>
  <c r="G364" i="15"/>
  <c r="F364" i="15"/>
  <c r="E364" i="15"/>
  <c r="D364" i="15"/>
  <c r="C364" i="15"/>
  <c r="B364" i="15"/>
  <c r="W363" i="15"/>
  <c r="V363" i="15"/>
  <c r="U363" i="15"/>
  <c r="Q363" i="15"/>
  <c r="P363" i="15"/>
  <c r="O363" i="15"/>
  <c r="N363" i="15"/>
  <c r="M363" i="15"/>
  <c r="G363" i="15"/>
  <c r="W362" i="15"/>
  <c r="V362" i="15"/>
  <c r="U362" i="15"/>
  <c r="Q362" i="15"/>
  <c r="P362" i="15"/>
  <c r="O362" i="15"/>
  <c r="N362" i="15"/>
  <c r="M362" i="15"/>
  <c r="G362" i="15"/>
  <c r="W361" i="15"/>
  <c r="V361" i="15"/>
  <c r="U361" i="15"/>
  <c r="Q361" i="15"/>
  <c r="P361" i="15"/>
  <c r="O361" i="15"/>
  <c r="N361" i="15"/>
  <c r="M361" i="15"/>
  <c r="J361" i="15"/>
  <c r="H361" i="15"/>
  <c r="G361" i="15"/>
  <c r="F361" i="15"/>
  <c r="E361" i="15"/>
  <c r="D361" i="15"/>
  <c r="C361" i="15"/>
  <c r="B361" i="15"/>
  <c r="W360" i="15"/>
  <c r="V360" i="15"/>
  <c r="U360" i="15"/>
  <c r="Q360" i="15"/>
  <c r="P360" i="15"/>
  <c r="O360" i="15"/>
  <c r="N360" i="15"/>
  <c r="M360" i="15"/>
  <c r="G360" i="15"/>
  <c r="W359" i="15"/>
  <c r="V359" i="15"/>
  <c r="U359" i="15"/>
  <c r="Q359" i="15"/>
  <c r="P359" i="15"/>
  <c r="O359" i="15"/>
  <c r="N359" i="15"/>
  <c r="M359" i="15"/>
  <c r="G359" i="15"/>
  <c r="W358" i="15"/>
  <c r="V358" i="15"/>
  <c r="U358" i="15"/>
  <c r="Q358" i="15"/>
  <c r="P358" i="15"/>
  <c r="O358" i="15"/>
  <c r="N358" i="15"/>
  <c r="M358" i="15"/>
  <c r="J358" i="15"/>
  <c r="H358" i="15"/>
  <c r="G358" i="15"/>
  <c r="F358" i="15"/>
  <c r="E358" i="15"/>
  <c r="D358" i="15"/>
  <c r="C358" i="15"/>
  <c r="B358" i="15"/>
  <c r="W357" i="15"/>
  <c r="V357" i="15"/>
  <c r="U357" i="15"/>
  <c r="Q357" i="15"/>
  <c r="P357" i="15"/>
  <c r="O357" i="15"/>
  <c r="N357" i="15"/>
  <c r="M357" i="15"/>
  <c r="G357" i="15"/>
  <c r="W356" i="15"/>
  <c r="V356" i="15"/>
  <c r="U356" i="15"/>
  <c r="Q356" i="15"/>
  <c r="P356" i="15"/>
  <c r="O356" i="15"/>
  <c r="N356" i="15"/>
  <c r="M356" i="15"/>
  <c r="G356" i="15"/>
  <c r="W355" i="15"/>
  <c r="V355" i="15"/>
  <c r="U355" i="15"/>
  <c r="Q355" i="15"/>
  <c r="P355" i="15"/>
  <c r="O355" i="15"/>
  <c r="N355" i="15"/>
  <c r="M355" i="15"/>
  <c r="J355" i="15"/>
  <c r="H355" i="15"/>
  <c r="G355" i="15"/>
  <c r="F355" i="15"/>
  <c r="E355" i="15"/>
  <c r="D355" i="15"/>
  <c r="C355" i="15"/>
  <c r="B355" i="15"/>
  <c r="W354" i="15"/>
  <c r="V354" i="15"/>
  <c r="U354" i="15"/>
  <c r="Q354" i="15"/>
  <c r="P354" i="15"/>
  <c r="O354" i="15"/>
  <c r="N354" i="15"/>
  <c r="M354" i="15"/>
  <c r="G354" i="15"/>
  <c r="W353" i="15"/>
  <c r="V353" i="15"/>
  <c r="U353" i="15"/>
  <c r="Q353" i="15"/>
  <c r="P353" i="15"/>
  <c r="O353" i="15"/>
  <c r="N353" i="15"/>
  <c r="M353" i="15"/>
  <c r="G353" i="15"/>
  <c r="W352" i="15"/>
  <c r="V352" i="15"/>
  <c r="U352" i="15"/>
  <c r="Q352" i="15"/>
  <c r="P352" i="15"/>
  <c r="O352" i="15"/>
  <c r="N352" i="15"/>
  <c r="M352" i="15"/>
  <c r="J352" i="15"/>
  <c r="H352" i="15"/>
  <c r="G352" i="15"/>
  <c r="F352" i="15"/>
  <c r="E352" i="15"/>
  <c r="D352" i="15"/>
  <c r="C352" i="15"/>
  <c r="B352" i="15"/>
  <c r="W351" i="15"/>
  <c r="V351" i="15"/>
  <c r="U351" i="15"/>
  <c r="Q351" i="15"/>
  <c r="P351" i="15"/>
  <c r="O351" i="15"/>
  <c r="N351" i="15"/>
  <c r="M351" i="15"/>
  <c r="G351" i="15"/>
  <c r="W350" i="15"/>
  <c r="V350" i="15"/>
  <c r="U350" i="15"/>
  <c r="Q350" i="15"/>
  <c r="P350" i="15"/>
  <c r="O350" i="15"/>
  <c r="N350" i="15"/>
  <c r="M350" i="15"/>
  <c r="G350" i="15"/>
  <c r="W349" i="15"/>
  <c r="V349" i="15"/>
  <c r="U349" i="15"/>
  <c r="Q349" i="15"/>
  <c r="P349" i="15"/>
  <c r="O349" i="15"/>
  <c r="N349" i="15"/>
  <c r="M349" i="15"/>
  <c r="J349" i="15"/>
  <c r="H349" i="15"/>
  <c r="G349" i="15"/>
  <c r="F349" i="15"/>
  <c r="E349" i="15"/>
  <c r="D349" i="15"/>
  <c r="C349" i="15"/>
  <c r="B349" i="15"/>
  <c r="W348" i="15"/>
  <c r="V348" i="15"/>
  <c r="U348" i="15"/>
  <c r="Q348" i="15"/>
  <c r="P348" i="15"/>
  <c r="O348" i="15"/>
  <c r="N348" i="15"/>
  <c r="M348" i="15"/>
  <c r="G348" i="15"/>
  <c r="W347" i="15"/>
  <c r="V347" i="15"/>
  <c r="U347" i="15"/>
  <c r="Q347" i="15"/>
  <c r="P347" i="15"/>
  <c r="O347" i="15"/>
  <c r="N347" i="15"/>
  <c r="M347" i="15"/>
  <c r="G347" i="15"/>
  <c r="W346" i="15"/>
  <c r="V346" i="15"/>
  <c r="U346" i="15"/>
  <c r="Q346" i="15"/>
  <c r="P346" i="15"/>
  <c r="O346" i="15"/>
  <c r="N346" i="15"/>
  <c r="M346" i="15"/>
  <c r="J346" i="15"/>
  <c r="H346" i="15"/>
  <c r="G346" i="15"/>
  <c r="F346" i="15"/>
  <c r="E346" i="15"/>
  <c r="D346" i="15"/>
  <c r="C346" i="15"/>
  <c r="B346" i="15"/>
  <c r="W345" i="15"/>
  <c r="V345" i="15"/>
  <c r="U345" i="15"/>
  <c r="Q345" i="15"/>
  <c r="P345" i="15"/>
  <c r="O345" i="15"/>
  <c r="N345" i="15"/>
  <c r="M345" i="15"/>
  <c r="G345" i="15"/>
  <c r="W344" i="15"/>
  <c r="V344" i="15"/>
  <c r="U344" i="15"/>
  <c r="Q344" i="15"/>
  <c r="P344" i="15"/>
  <c r="O344" i="15"/>
  <c r="N344" i="15"/>
  <c r="M344" i="15"/>
  <c r="G344" i="15"/>
  <c r="W343" i="15"/>
  <c r="V343" i="15"/>
  <c r="U343" i="15"/>
  <c r="Q343" i="15"/>
  <c r="P343" i="15"/>
  <c r="O343" i="15"/>
  <c r="N343" i="15"/>
  <c r="M343" i="15"/>
  <c r="J343" i="15"/>
  <c r="H343" i="15"/>
  <c r="G343" i="15"/>
  <c r="F343" i="15"/>
  <c r="E343" i="15"/>
  <c r="D343" i="15"/>
  <c r="C343" i="15"/>
  <c r="B343" i="15"/>
  <c r="W342" i="15"/>
  <c r="V342" i="15"/>
  <c r="U342" i="15"/>
  <c r="Q342" i="15"/>
  <c r="P342" i="15"/>
  <c r="O342" i="15"/>
  <c r="N342" i="15"/>
  <c r="M342" i="15"/>
  <c r="G342" i="15"/>
  <c r="W341" i="15"/>
  <c r="V341" i="15"/>
  <c r="U341" i="15"/>
  <c r="Q341" i="15"/>
  <c r="P341" i="15"/>
  <c r="O341" i="15"/>
  <c r="N341" i="15"/>
  <c r="M341" i="15"/>
  <c r="G341" i="15"/>
  <c r="W340" i="15"/>
  <c r="V340" i="15"/>
  <c r="U340" i="15"/>
  <c r="Q340" i="15"/>
  <c r="P340" i="15"/>
  <c r="O340" i="15"/>
  <c r="N340" i="15"/>
  <c r="M340" i="15"/>
  <c r="J340" i="15"/>
  <c r="H340" i="15"/>
  <c r="G340" i="15"/>
  <c r="F340" i="15"/>
  <c r="E340" i="15"/>
  <c r="D340" i="15"/>
  <c r="C340" i="15"/>
  <c r="B340" i="15"/>
  <c r="W339" i="15"/>
  <c r="V339" i="15"/>
  <c r="U339" i="15"/>
  <c r="Q339" i="15"/>
  <c r="P339" i="15"/>
  <c r="O339" i="15"/>
  <c r="N339" i="15"/>
  <c r="M339" i="15"/>
  <c r="G339" i="15"/>
  <c r="W338" i="15"/>
  <c r="V338" i="15"/>
  <c r="U338" i="15"/>
  <c r="Q338" i="15"/>
  <c r="P338" i="15"/>
  <c r="O338" i="15"/>
  <c r="N338" i="15"/>
  <c r="M338" i="15"/>
  <c r="G338" i="15"/>
  <c r="W337" i="15"/>
  <c r="V337" i="15"/>
  <c r="U337" i="15"/>
  <c r="Q337" i="15"/>
  <c r="P337" i="15"/>
  <c r="O337" i="15"/>
  <c r="N337" i="15"/>
  <c r="M337" i="15"/>
  <c r="J337" i="15"/>
  <c r="H337" i="15"/>
  <c r="G337" i="15"/>
  <c r="F337" i="15"/>
  <c r="E337" i="15"/>
  <c r="D337" i="15"/>
  <c r="C337" i="15"/>
  <c r="B337" i="15"/>
  <c r="W336" i="15"/>
  <c r="V336" i="15"/>
  <c r="U336" i="15"/>
  <c r="Q336" i="15"/>
  <c r="P336" i="15"/>
  <c r="O336" i="15"/>
  <c r="N336" i="15"/>
  <c r="M336" i="15"/>
  <c r="G336" i="15"/>
  <c r="W335" i="15"/>
  <c r="V335" i="15"/>
  <c r="U335" i="15"/>
  <c r="Q335" i="15"/>
  <c r="P335" i="15"/>
  <c r="O335" i="15"/>
  <c r="N335" i="15"/>
  <c r="M335" i="15"/>
  <c r="G335" i="15"/>
  <c r="W334" i="15"/>
  <c r="V334" i="15"/>
  <c r="U334" i="15"/>
  <c r="Q334" i="15"/>
  <c r="P334" i="15"/>
  <c r="O334" i="15"/>
  <c r="N334" i="15"/>
  <c r="M334" i="15"/>
  <c r="J334" i="15"/>
  <c r="H334" i="15"/>
  <c r="G334" i="15"/>
  <c r="F334" i="15"/>
  <c r="E334" i="15"/>
  <c r="D334" i="15"/>
  <c r="C334" i="15"/>
  <c r="B334" i="15"/>
  <c r="W333" i="15"/>
  <c r="V333" i="15"/>
  <c r="U333" i="15"/>
  <c r="Q333" i="15"/>
  <c r="P333" i="15"/>
  <c r="O333" i="15"/>
  <c r="N333" i="15"/>
  <c r="M333" i="15"/>
  <c r="G333" i="15"/>
  <c r="W332" i="15"/>
  <c r="V332" i="15"/>
  <c r="U332" i="15"/>
  <c r="Q332" i="15"/>
  <c r="P332" i="15"/>
  <c r="O332" i="15"/>
  <c r="N332" i="15"/>
  <c r="M332" i="15"/>
  <c r="G332" i="15"/>
  <c r="W331" i="15"/>
  <c r="V331" i="15"/>
  <c r="U331" i="15"/>
  <c r="Q331" i="15"/>
  <c r="P331" i="15"/>
  <c r="O331" i="15"/>
  <c r="N331" i="15"/>
  <c r="M331" i="15"/>
  <c r="J331" i="15"/>
  <c r="H331" i="15"/>
  <c r="G331" i="15"/>
  <c r="F331" i="15"/>
  <c r="E331" i="15"/>
  <c r="D331" i="15"/>
  <c r="C331" i="15"/>
  <c r="B331" i="15"/>
  <c r="W330" i="15"/>
  <c r="V330" i="15"/>
  <c r="U330" i="15"/>
  <c r="Q330" i="15"/>
  <c r="P330" i="15"/>
  <c r="O330" i="15"/>
  <c r="N330" i="15"/>
  <c r="M330" i="15"/>
  <c r="G330" i="15"/>
  <c r="W329" i="15"/>
  <c r="V329" i="15"/>
  <c r="U329" i="15"/>
  <c r="Q329" i="15"/>
  <c r="P329" i="15"/>
  <c r="O329" i="15"/>
  <c r="N329" i="15"/>
  <c r="M329" i="15"/>
  <c r="G329" i="15"/>
  <c r="W328" i="15"/>
  <c r="V328" i="15"/>
  <c r="U328" i="15"/>
  <c r="Q328" i="15"/>
  <c r="P328" i="15"/>
  <c r="O328" i="15"/>
  <c r="N328" i="15"/>
  <c r="M328" i="15"/>
  <c r="J328" i="15"/>
  <c r="H328" i="15"/>
  <c r="G328" i="15"/>
  <c r="F328" i="15"/>
  <c r="E328" i="15"/>
  <c r="D328" i="15"/>
  <c r="C328" i="15"/>
  <c r="B328" i="15"/>
  <c r="W327" i="15"/>
  <c r="V327" i="15"/>
  <c r="U327" i="15"/>
  <c r="Q327" i="15"/>
  <c r="P327" i="15"/>
  <c r="O327" i="15"/>
  <c r="N327" i="15"/>
  <c r="M327" i="15"/>
  <c r="G327" i="15"/>
  <c r="W326" i="15"/>
  <c r="V326" i="15"/>
  <c r="U326" i="15"/>
  <c r="Q326" i="15"/>
  <c r="P326" i="15"/>
  <c r="O326" i="15"/>
  <c r="N326" i="15"/>
  <c r="M326" i="15"/>
  <c r="G326" i="15"/>
  <c r="W325" i="15"/>
  <c r="V325" i="15"/>
  <c r="U325" i="15"/>
  <c r="Q325" i="15"/>
  <c r="P325" i="15"/>
  <c r="O325" i="15"/>
  <c r="N325" i="15"/>
  <c r="M325" i="15"/>
  <c r="J325" i="15"/>
  <c r="H325" i="15"/>
  <c r="G325" i="15"/>
  <c r="F325" i="15"/>
  <c r="E325" i="15"/>
  <c r="D325" i="15"/>
  <c r="C325" i="15"/>
  <c r="B325" i="15"/>
  <c r="W324" i="15"/>
  <c r="V324" i="15"/>
  <c r="U324" i="15"/>
  <c r="Q324" i="15"/>
  <c r="P324" i="15"/>
  <c r="O324" i="15"/>
  <c r="N324" i="15"/>
  <c r="M324" i="15"/>
  <c r="G324" i="15"/>
  <c r="W323" i="15"/>
  <c r="V323" i="15"/>
  <c r="U323" i="15"/>
  <c r="Q323" i="15"/>
  <c r="P323" i="15"/>
  <c r="O323" i="15"/>
  <c r="N323" i="15"/>
  <c r="M323" i="15"/>
  <c r="G323" i="15"/>
  <c r="W322" i="15"/>
  <c r="V322" i="15"/>
  <c r="U322" i="15"/>
  <c r="Q322" i="15"/>
  <c r="P322" i="15"/>
  <c r="O322" i="15"/>
  <c r="N322" i="15"/>
  <c r="M322" i="15"/>
  <c r="J322" i="15"/>
  <c r="H322" i="15"/>
  <c r="G322" i="15"/>
  <c r="F322" i="15"/>
  <c r="E322" i="15"/>
  <c r="D322" i="15"/>
  <c r="C322" i="15"/>
  <c r="B322" i="15"/>
  <c r="W321" i="15"/>
  <c r="V321" i="15"/>
  <c r="U321" i="15"/>
  <c r="Q321" i="15"/>
  <c r="P321" i="15"/>
  <c r="O321" i="15"/>
  <c r="N321" i="15"/>
  <c r="M321" i="15"/>
  <c r="G321" i="15"/>
  <c r="W320" i="15"/>
  <c r="V320" i="15"/>
  <c r="U320" i="15"/>
  <c r="Q320" i="15"/>
  <c r="P320" i="15"/>
  <c r="O320" i="15"/>
  <c r="N320" i="15"/>
  <c r="M320" i="15"/>
  <c r="G320" i="15"/>
  <c r="W319" i="15"/>
  <c r="V319" i="15"/>
  <c r="U319" i="15"/>
  <c r="Q319" i="15"/>
  <c r="P319" i="15"/>
  <c r="O319" i="15"/>
  <c r="N319" i="15"/>
  <c r="M319" i="15"/>
  <c r="J319" i="15"/>
  <c r="H319" i="15"/>
  <c r="G319" i="15"/>
  <c r="F319" i="15"/>
  <c r="E319" i="15"/>
  <c r="D319" i="15"/>
  <c r="C319" i="15"/>
  <c r="B319" i="15"/>
  <c r="W318" i="15"/>
  <c r="V318" i="15"/>
  <c r="U318" i="15"/>
  <c r="Q318" i="15"/>
  <c r="P318" i="15"/>
  <c r="O318" i="15"/>
  <c r="N318" i="15"/>
  <c r="M318" i="15"/>
  <c r="G318" i="15"/>
  <c r="W317" i="15"/>
  <c r="V317" i="15"/>
  <c r="U317" i="15"/>
  <c r="Q317" i="15"/>
  <c r="P317" i="15"/>
  <c r="O317" i="15"/>
  <c r="N317" i="15"/>
  <c r="M317" i="15"/>
  <c r="G317" i="15"/>
  <c r="W316" i="15"/>
  <c r="V316" i="15"/>
  <c r="U316" i="15"/>
  <c r="Q316" i="15"/>
  <c r="P316" i="15"/>
  <c r="O316" i="15"/>
  <c r="N316" i="15"/>
  <c r="M316" i="15"/>
  <c r="J316" i="15"/>
  <c r="H316" i="15"/>
  <c r="G316" i="15"/>
  <c r="F316" i="15"/>
  <c r="E316" i="15"/>
  <c r="D316" i="15"/>
  <c r="C316" i="15"/>
  <c r="B316" i="15"/>
  <c r="W315" i="15"/>
  <c r="V315" i="15"/>
  <c r="U315" i="15"/>
  <c r="Q315" i="15"/>
  <c r="P315" i="15"/>
  <c r="O315" i="15"/>
  <c r="N315" i="15"/>
  <c r="M315" i="15"/>
  <c r="G315" i="15"/>
  <c r="W314" i="15"/>
  <c r="V314" i="15"/>
  <c r="U314" i="15"/>
  <c r="Q314" i="15"/>
  <c r="P314" i="15"/>
  <c r="O314" i="15"/>
  <c r="N314" i="15"/>
  <c r="M314" i="15"/>
  <c r="G314" i="15"/>
  <c r="W313" i="15"/>
  <c r="V313" i="15"/>
  <c r="U313" i="15"/>
  <c r="Q313" i="15"/>
  <c r="P313" i="15"/>
  <c r="O313" i="15"/>
  <c r="N313" i="15"/>
  <c r="M313" i="15"/>
  <c r="J313" i="15"/>
  <c r="H313" i="15"/>
  <c r="G313" i="15"/>
  <c r="F313" i="15"/>
  <c r="E313" i="15"/>
  <c r="D313" i="15"/>
  <c r="C313" i="15"/>
  <c r="B313" i="15"/>
  <c r="W312" i="15"/>
  <c r="V312" i="15"/>
  <c r="U312" i="15"/>
  <c r="Q312" i="15"/>
  <c r="P312" i="15"/>
  <c r="O312" i="15"/>
  <c r="N312" i="15"/>
  <c r="M312" i="15"/>
  <c r="G312" i="15"/>
  <c r="W311" i="15"/>
  <c r="V311" i="15"/>
  <c r="U311" i="15"/>
  <c r="Q311" i="15"/>
  <c r="P311" i="15"/>
  <c r="O311" i="15"/>
  <c r="N311" i="15"/>
  <c r="M311" i="15"/>
  <c r="G311" i="15"/>
  <c r="W310" i="15"/>
  <c r="V310" i="15"/>
  <c r="U310" i="15"/>
  <c r="Q310" i="15"/>
  <c r="P310" i="15"/>
  <c r="O310" i="15"/>
  <c r="N310" i="15"/>
  <c r="M310" i="15"/>
  <c r="J310" i="15"/>
  <c r="H310" i="15"/>
  <c r="G310" i="15"/>
  <c r="F310" i="15"/>
  <c r="E310" i="15"/>
  <c r="D310" i="15"/>
  <c r="C310" i="15"/>
  <c r="B310" i="15"/>
  <c r="W309" i="15"/>
  <c r="V309" i="15"/>
  <c r="U309" i="15"/>
  <c r="Q309" i="15"/>
  <c r="P309" i="15"/>
  <c r="O309" i="15"/>
  <c r="N309" i="15"/>
  <c r="M309" i="15"/>
  <c r="G309" i="15"/>
  <c r="W308" i="15"/>
  <c r="V308" i="15"/>
  <c r="U308" i="15"/>
  <c r="Q308" i="15"/>
  <c r="P308" i="15"/>
  <c r="O308" i="15"/>
  <c r="N308" i="15"/>
  <c r="M308" i="15"/>
  <c r="G308" i="15"/>
  <c r="W307" i="15"/>
  <c r="V307" i="15"/>
  <c r="U307" i="15"/>
  <c r="Q307" i="15"/>
  <c r="P307" i="15"/>
  <c r="O307" i="15"/>
  <c r="N307" i="15"/>
  <c r="M307" i="15"/>
  <c r="J307" i="15"/>
  <c r="H307" i="15"/>
  <c r="G307" i="15"/>
  <c r="F307" i="15"/>
  <c r="E307" i="15"/>
  <c r="D307" i="15"/>
  <c r="C307" i="15"/>
  <c r="B307" i="15"/>
  <c r="W306" i="15"/>
  <c r="V306" i="15"/>
  <c r="U306" i="15"/>
  <c r="Q306" i="15"/>
  <c r="P306" i="15"/>
  <c r="O306" i="15"/>
  <c r="N306" i="15"/>
  <c r="M306" i="15"/>
  <c r="G306" i="15"/>
  <c r="W305" i="15"/>
  <c r="V305" i="15"/>
  <c r="U305" i="15"/>
  <c r="Q305" i="15"/>
  <c r="P305" i="15"/>
  <c r="O305" i="15"/>
  <c r="N305" i="15"/>
  <c r="M305" i="15"/>
  <c r="G305" i="15"/>
  <c r="W304" i="15"/>
  <c r="V304" i="15"/>
  <c r="U304" i="15"/>
  <c r="Q304" i="15"/>
  <c r="P304" i="15"/>
  <c r="O304" i="15"/>
  <c r="N304" i="15"/>
  <c r="M304" i="15"/>
  <c r="J304" i="15"/>
  <c r="H304" i="15"/>
  <c r="G304" i="15"/>
  <c r="F304" i="15"/>
  <c r="E304" i="15"/>
  <c r="D304" i="15"/>
  <c r="C304" i="15"/>
  <c r="B304" i="15"/>
  <c r="W303" i="15"/>
  <c r="V303" i="15"/>
  <c r="U303" i="15"/>
  <c r="Q303" i="15"/>
  <c r="P303" i="15"/>
  <c r="O303" i="15"/>
  <c r="N303" i="15"/>
  <c r="M303" i="15"/>
  <c r="G303" i="15"/>
  <c r="W302" i="15"/>
  <c r="V302" i="15"/>
  <c r="U302" i="15"/>
  <c r="Q302" i="15"/>
  <c r="P302" i="15"/>
  <c r="O302" i="15"/>
  <c r="N302" i="15"/>
  <c r="M302" i="15"/>
  <c r="G302" i="15"/>
  <c r="W301" i="15"/>
  <c r="V301" i="15"/>
  <c r="U301" i="15"/>
  <c r="Q301" i="15"/>
  <c r="P301" i="15"/>
  <c r="O301" i="15"/>
  <c r="N301" i="15"/>
  <c r="M301" i="15"/>
  <c r="J301" i="15"/>
  <c r="H301" i="15"/>
  <c r="G301" i="15"/>
  <c r="F301" i="15"/>
  <c r="E301" i="15"/>
  <c r="D301" i="15"/>
  <c r="C301" i="15"/>
  <c r="B301" i="15"/>
  <c r="W300" i="15"/>
  <c r="V300" i="15"/>
  <c r="U300" i="15"/>
  <c r="Q300" i="15"/>
  <c r="P300" i="15"/>
  <c r="O300" i="15"/>
  <c r="N300" i="15"/>
  <c r="M300" i="15"/>
  <c r="G300" i="15"/>
  <c r="W299" i="15"/>
  <c r="V299" i="15"/>
  <c r="U299" i="15"/>
  <c r="Q299" i="15"/>
  <c r="P299" i="15"/>
  <c r="O299" i="15"/>
  <c r="N299" i="15"/>
  <c r="M299" i="15"/>
  <c r="G299" i="15"/>
  <c r="W298" i="15"/>
  <c r="V298" i="15"/>
  <c r="U298" i="15"/>
  <c r="Q298" i="15"/>
  <c r="P298" i="15"/>
  <c r="O298" i="15"/>
  <c r="N298" i="15"/>
  <c r="M298" i="15"/>
  <c r="J298" i="15"/>
  <c r="H298" i="15"/>
  <c r="G298" i="15"/>
  <c r="F298" i="15"/>
  <c r="E298" i="15"/>
  <c r="D298" i="15"/>
  <c r="C298" i="15"/>
  <c r="B298" i="15"/>
  <c r="W297" i="15"/>
  <c r="V297" i="15"/>
  <c r="U297" i="15"/>
  <c r="Q297" i="15"/>
  <c r="P297" i="15"/>
  <c r="O297" i="15"/>
  <c r="N297" i="15"/>
  <c r="M297" i="15"/>
  <c r="G297" i="15"/>
  <c r="W296" i="15"/>
  <c r="V296" i="15"/>
  <c r="U296" i="15"/>
  <c r="Q296" i="15"/>
  <c r="P296" i="15"/>
  <c r="O296" i="15"/>
  <c r="N296" i="15"/>
  <c r="M296" i="15"/>
  <c r="G296" i="15"/>
  <c r="W295" i="15"/>
  <c r="V295" i="15"/>
  <c r="U295" i="15"/>
  <c r="Q295" i="15"/>
  <c r="P295" i="15"/>
  <c r="O295" i="15"/>
  <c r="N295" i="15"/>
  <c r="M295" i="15"/>
  <c r="J295" i="15"/>
  <c r="H295" i="15"/>
  <c r="G295" i="15"/>
  <c r="F295" i="15"/>
  <c r="E295" i="15"/>
  <c r="D295" i="15"/>
  <c r="C295" i="15"/>
  <c r="B295" i="15"/>
  <c r="W294" i="15"/>
  <c r="V294" i="15"/>
  <c r="U294" i="15"/>
  <c r="Q294" i="15"/>
  <c r="P294" i="15"/>
  <c r="O294" i="15"/>
  <c r="N294" i="15"/>
  <c r="M294" i="15"/>
  <c r="G294" i="15"/>
  <c r="W293" i="15"/>
  <c r="V293" i="15"/>
  <c r="U293" i="15"/>
  <c r="Q293" i="15"/>
  <c r="P293" i="15"/>
  <c r="O293" i="15"/>
  <c r="N293" i="15"/>
  <c r="M293" i="15"/>
  <c r="G293" i="15"/>
  <c r="W292" i="15"/>
  <c r="V292" i="15"/>
  <c r="U292" i="15"/>
  <c r="Q292" i="15"/>
  <c r="P292" i="15"/>
  <c r="O292" i="15"/>
  <c r="N292" i="15"/>
  <c r="M292" i="15"/>
  <c r="J292" i="15"/>
  <c r="H292" i="15"/>
  <c r="G292" i="15"/>
  <c r="F292" i="15"/>
  <c r="E292" i="15"/>
  <c r="D292" i="15"/>
  <c r="C292" i="15"/>
  <c r="B292" i="15"/>
  <c r="W291" i="15"/>
  <c r="V291" i="15"/>
  <c r="U291" i="15"/>
  <c r="Q291" i="15"/>
  <c r="P291" i="15"/>
  <c r="O291" i="15"/>
  <c r="N291" i="15"/>
  <c r="M291" i="15"/>
  <c r="G291" i="15"/>
  <c r="W290" i="15"/>
  <c r="V290" i="15"/>
  <c r="U290" i="15"/>
  <c r="Q290" i="15"/>
  <c r="P290" i="15"/>
  <c r="O290" i="15"/>
  <c r="N290" i="15"/>
  <c r="M290" i="15"/>
  <c r="G290" i="15"/>
  <c r="W289" i="15"/>
  <c r="V289" i="15"/>
  <c r="U289" i="15"/>
  <c r="Q289" i="15"/>
  <c r="P289" i="15"/>
  <c r="O289" i="15"/>
  <c r="N289" i="15"/>
  <c r="M289" i="15"/>
  <c r="J289" i="15"/>
  <c r="H289" i="15"/>
  <c r="G289" i="15"/>
  <c r="F289" i="15"/>
  <c r="E289" i="15"/>
  <c r="D289" i="15"/>
  <c r="C289" i="15"/>
  <c r="B289" i="15"/>
  <c r="W288" i="15"/>
  <c r="V288" i="15"/>
  <c r="U288" i="15"/>
  <c r="Q288" i="15"/>
  <c r="P288" i="15"/>
  <c r="O288" i="15"/>
  <c r="N288" i="15"/>
  <c r="M288" i="15"/>
  <c r="G288" i="15"/>
  <c r="W287" i="15"/>
  <c r="V287" i="15"/>
  <c r="U287" i="15"/>
  <c r="Q287" i="15"/>
  <c r="P287" i="15"/>
  <c r="O287" i="15"/>
  <c r="N287" i="15"/>
  <c r="M287" i="15"/>
  <c r="G287" i="15"/>
  <c r="W286" i="15"/>
  <c r="V286" i="15"/>
  <c r="U286" i="15"/>
  <c r="Q286" i="15"/>
  <c r="P286" i="15"/>
  <c r="O286" i="15"/>
  <c r="N286" i="15"/>
  <c r="M286" i="15"/>
  <c r="J286" i="15"/>
  <c r="H286" i="15"/>
  <c r="G286" i="15"/>
  <c r="F286" i="15"/>
  <c r="E286" i="15"/>
  <c r="D286" i="15"/>
  <c r="C286" i="15"/>
  <c r="B286" i="15"/>
  <c r="W285" i="15"/>
  <c r="V285" i="15"/>
  <c r="U285" i="15"/>
  <c r="Q285" i="15"/>
  <c r="P285" i="15"/>
  <c r="O285" i="15"/>
  <c r="N285" i="15"/>
  <c r="M285" i="15"/>
  <c r="G285" i="15"/>
  <c r="W284" i="15"/>
  <c r="V284" i="15"/>
  <c r="U284" i="15"/>
  <c r="Q284" i="15"/>
  <c r="P284" i="15"/>
  <c r="O284" i="15"/>
  <c r="N284" i="15"/>
  <c r="M284" i="15"/>
  <c r="G284" i="15"/>
  <c r="W283" i="15"/>
  <c r="V283" i="15"/>
  <c r="U283" i="15"/>
  <c r="Q283" i="15"/>
  <c r="P283" i="15"/>
  <c r="O283" i="15"/>
  <c r="N283" i="15"/>
  <c r="M283" i="15"/>
  <c r="J283" i="15"/>
  <c r="H283" i="15"/>
  <c r="G283" i="15"/>
  <c r="F283" i="15"/>
  <c r="E283" i="15"/>
  <c r="D283" i="15"/>
  <c r="C283" i="15"/>
  <c r="B283" i="15"/>
  <c r="W282" i="15"/>
  <c r="V282" i="15"/>
  <c r="U282" i="15"/>
  <c r="Q282" i="15"/>
  <c r="P282" i="15"/>
  <c r="O282" i="15"/>
  <c r="N282" i="15"/>
  <c r="M282" i="15"/>
  <c r="G282" i="15"/>
  <c r="W281" i="15"/>
  <c r="V281" i="15"/>
  <c r="U281" i="15"/>
  <c r="Q281" i="15"/>
  <c r="P281" i="15"/>
  <c r="O281" i="15"/>
  <c r="N281" i="15"/>
  <c r="M281" i="15"/>
  <c r="G281" i="15"/>
  <c r="W280" i="15"/>
  <c r="V280" i="15"/>
  <c r="U280" i="15"/>
  <c r="Q280" i="15"/>
  <c r="P280" i="15"/>
  <c r="O280" i="15"/>
  <c r="N280" i="15"/>
  <c r="M280" i="15"/>
  <c r="J280" i="15"/>
  <c r="H280" i="15"/>
  <c r="G280" i="15"/>
  <c r="F280" i="15"/>
  <c r="E280" i="15"/>
  <c r="D280" i="15"/>
  <c r="C280" i="15"/>
  <c r="B280" i="15"/>
  <c r="W279" i="15"/>
  <c r="V279" i="15"/>
  <c r="U279" i="15"/>
  <c r="Q279" i="15"/>
  <c r="P279" i="15"/>
  <c r="O279" i="15"/>
  <c r="N279" i="15"/>
  <c r="M279" i="15"/>
  <c r="G279" i="15"/>
  <c r="W278" i="15"/>
  <c r="V278" i="15"/>
  <c r="U278" i="15"/>
  <c r="Q278" i="15"/>
  <c r="P278" i="15"/>
  <c r="O278" i="15"/>
  <c r="N278" i="15"/>
  <c r="M278" i="15"/>
  <c r="G278" i="15"/>
  <c r="W277" i="15"/>
  <c r="V277" i="15"/>
  <c r="U277" i="15"/>
  <c r="Q277" i="15"/>
  <c r="P277" i="15"/>
  <c r="O277" i="15"/>
  <c r="N277" i="15"/>
  <c r="M277" i="15"/>
  <c r="J277" i="15"/>
  <c r="H277" i="15"/>
  <c r="G277" i="15"/>
  <c r="F277" i="15"/>
  <c r="E277" i="15"/>
  <c r="D277" i="15"/>
  <c r="C277" i="15"/>
  <c r="B277" i="15"/>
  <c r="W276" i="15"/>
  <c r="V276" i="15"/>
  <c r="U276" i="15"/>
  <c r="Q276" i="15"/>
  <c r="P276" i="15"/>
  <c r="O276" i="15"/>
  <c r="N276" i="15"/>
  <c r="M276" i="15"/>
  <c r="G276" i="15"/>
  <c r="W275" i="15"/>
  <c r="V275" i="15"/>
  <c r="U275" i="15"/>
  <c r="Q275" i="15"/>
  <c r="P275" i="15"/>
  <c r="O275" i="15"/>
  <c r="N275" i="15"/>
  <c r="M275" i="15"/>
  <c r="G275" i="15"/>
  <c r="W274" i="15"/>
  <c r="V274" i="15"/>
  <c r="U274" i="15"/>
  <c r="Q274" i="15"/>
  <c r="P274" i="15"/>
  <c r="O274" i="15"/>
  <c r="N274" i="15"/>
  <c r="M274" i="15"/>
  <c r="J274" i="15"/>
  <c r="H274" i="15"/>
  <c r="G274" i="15"/>
  <c r="F274" i="15"/>
  <c r="E274" i="15"/>
  <c r="D274" i="15"/>
  <c r="C274" i="15"/>
  <c r="B274" i="15"/>
  <c r="W273" i="15"/>
  <c r="V273" i="15"/>
  <c r="U273" i="15"/>
  <c r="Q273" i="15"/>
  <c r="P273" i="15"/>
  <c r="O273" i="15"/>
  <c r="N273" i="15"/>
  <c r="M273" i="15"/>
  <c r="G273" i="15"/>
  <c r="W272" i="15"/>
  <c r="V272" i="15"/>
  <c r="U272" i="15"/>
  <c r="Q272" i="15"/>
  <c r="P272" i="15"/>
  <c r="O272" i="15"/>
  <c r="N272" i="15"/>
  <c r="M272" i="15"/>
  <c r="G272" i="15"/>
  <c r="W271" i="15"/>
  <c r="V271" i="15"/>
  <c r="U271" i="15"/>
  <c r="Q271" i="15"/>
  <c r="P271" i="15"/>
  <c r="O271" i="15"/>
  <c r="N271" i="15"/>
  <c r="M271" i="15"/>
  <c r="J271" i="15"/>
  <c r="H271" i="15"/>
  <c r="G271" i="15"/>
  <c r="F271" i="15"/>
  <c r="E271" i="15"/>
  <c r="D271" i="15"/>
  <c r="C271" i="15"/>
  <c r="B271" i="15"/>
  <c r="W270" i="15"/>
  <c r="V270" i="15"/>
  <c r="U270" i="15"/>
  <c r="Q270" i="15"/>
  <c r="P270" i="15"/>
  <c r="O270" i="15"/>
  <c r="N270" i="15"/>
  <c r="M270" i="15"/>
  <c r="G270" i="15"/>
  <c r="W269" i="15"/>
  <c r="V269" i="15"/>
  <c r="U269" i="15"/>
  <c r="Q269" i="15"/>
  <c r="P269" i="15"/>
  <c r="O269" i="15"/>
  <c r="N269" i="15"/>
  <c r="M269" i="15"/>
  <c r="G269" i="15"/>
  <c r="W268" i="15"/>
  <c r="V268" i="15"/>
  <c r="U268" i="15"/>
  <c r="Q268" i="15"/>
  <c r="P268" i="15"/>
  <c r="O268" i="15"/>
  <c r="N268" i="15"/>
  <c r="M268" i="15"/>
  <c r="J268" i="15"/>
  <c r="H268" i="15"/>
  <c r="G268" i="15"/>
  <c r="F268" i="15"/>
  <c r="E268" i="15"/>
  <c r="D268" i="15"/>
  <c r="C268" i="15"/>
  <c r="B268" i="15"/>
  <c r="W267" i="15"/>
  <c r="V267" i="15"/>
  <c r="U267" i="15"/>
  <c r="Q267" i="15"/>
  <c r="P267" i="15"/>
  <c r="O267" i="15"/>
  <c r="N267" i="15"/>
  <c r="M267" i="15"/>
  <c r="G267" i="15"/>
  <c r="W266" i="15"/>
  <c r="V266" i="15"/>
  <c r="U266" i="15"/>
  <c r="Q266" i="15"/>
  <c r="P266" i="15"/>
  <c r="O266" i="15"/>
  <c r="N266" i="15"/>
  <c r="M266" i="15"/>
  <c r="G266" i="15"/>
  <c r="W265" i="15"/>
  <c r="V265" i="15"/>
  <c r="U265" i="15"/>
  <c r="Q265" i="15"/>
  <c r="P265" i="15"/>
  <c r="O265" i="15"/>
  <c r="N265" i="15"/>
  <c r="M265" i="15"/>
  <c r="J265" i="15"/>
  <c r="H265" i="15"/>
  <c r="G265" i="15"/>
  <c r="F265" i="15"/>
  <c r="E265" i="15"/>
  <c r="D265" i="15"/>
  <c r="C265" i="15"/>
  <c r="B265" i="15"/>
  <c r="W264" i="15"/>
  <c r="V264" i="15"/>
  <c r="U264" i="15"/>
  <c r="Q264" i="15"/>
  <c r="P264" i="15"/>
  <c r="O264" i="15"/>
  <c r="N264" i="15"/>
  <c r="M264" i="15"/>
  <c r="G264" i="15"/>
  <c r="W263" i="15"/>
  <c r="V263" i="15"/>
  <c r="U263" i="15"/>
  <c r="Q263" i="15"/>
  <c r="P263" i="15"/>
  <c r="O263" i="15"/>
  <c r="N263" i="15"/>
  <c r="M263" i="15"/>
  <c r="G263" i="15"/>
  <c r="W262" i="15"/>
  <c r="V262" i="15"/>
  <c r="U262" i="15"/>
  <c r="Q262" i="15"/>
  <c r="P262" i="15"/>
  <c r="O262" i="15"/>
  <c r="N262" i="15"/>
  <c r="M262" i="15"/>
  <c r="J262" i="15"/>
  <c r="H262" i="15"/>
  <c r="G262" i="15"/>
  <c r="F262" i="15"/>
  <c r="E262" i="15"/>
  <c r="D262" i="15"/>
  <c r="C262" i="15"/>
  <c r="B262" i="15"/>
  <c r="W261" i="15"/>
  <c r="V261" i="15"/>
  <c r="U261" i="15"/>
  <c r="Q261" i="15"/>
  <c r="P261" i="15"/>
  <c r="O261" i="15"/>
  <c r="N261" i="15"/>
  <c r="M261" i="15"/>
  <c r="G261" i="15"/>
  <c r="W260" i="15"/>
  <c r="V260" i="15"/>
  <c r="U260" i="15"/>
  <c r="Q260" i="15"/>
  <c r="P260" i="15"/>
  <c r="O260" i="15"/>
  <c r="N260" i="15"/>
  <c r="M260" i="15"/>
  <c r="G260" i="15"/>
  <c r="W259" i="15"/>
  <c r="V259" i="15"/>
  <c r="U259" i="15"/>
  <c r="Q259" i="15"/>
  <c r="P259" i="15"/>
  <c r="O259" i="15"/>
  <c r="N259" i="15"/>
  <c r="M259" i="15"/>
  <c r="J259" i="15"/>
  <c r="H259" i="15"/>
  <c r="G259" i="15"/>
  <c r="F259" i="15"/>
  <c r="E259" i="15"/>
  <c r="D259" i="15"/>
  <c r="C259" i="15"/>
  <c r="B259" i="15"/>
  <c r="W258" i="15"/>
  <c r="V258" i="15"/>
  <c r="U258" i="15"/>
  <c r="Q258" i="15"/>
  <c r="P258" i="15"/>
  <c r="O258" i="15"/>
  <c r="N258" i="15"/>
  <c r="M258" i="15"/>
  <c r="G258" i="15"/>
  <c r="W257" i="15"/>
  <c r="V257" i="15"/>
  <c r="U257" i="15"/>
  <c r="Q257" i="15"/>
  <c r="P257" i="15"/>
  <c r="O257" i="15"/>
  <c r="N257" i="15"/>
  <c r="M257" i="15"/>
  <c r="G257" i="15"/>
  <c r="W256" i="15"/>
  <c r="V256" i="15"/>
  <c r="U256" i="15"/>
  <c r="Q256" i="15"/>
  <c r="P256" i="15"/>
  <c r="O256" i="15"/>
  <c r="N256" i="15"/>
  <c r="M256" i="15"/>
  <c r="J256" i="15"/>
  <c r="H256" i="15"/>
  <c r="G256" i="15"/>
  <c r="F256" i="15"/>
  <c r="E256" i="15"/>
  <c r="D256" i="15"/>
  <c r="C256" i="15"/>
  <c r="B256" i="15"/>
  <c r="W255" i="15"/>
  <c r="V255" i="15"/>
  <c r="U255" i="15"/>
  <c r="Q255" i="15"/>
  <c r="P255" i="15"/>
  <c r="O255" i="15"/>
  <c r="N255" i="15"/>
  <c r="M255" i="15"/>
  <c r="G255" i="15"/>
  <c r="W254" i="15"/>
  <c r="V254" i="15"/>
  <c r="U254" i="15"/>
  <c r="Q254" i="15"/>
  <c r="P254" i="15"/>
  <c r="O254" i="15"/>
  <c r="N254" i="15"/>
  <c r="M254" i="15"/>
  <c r="G254" i="15"/>
  <c r="W253" i="15"/>
  <c r="V253" i="15"/>
  <c r="U253" i="15"/>
  <c r="Q253" i="15"/>
  <c r="P253" i="15"/>
  <c r="O253" i="15"/>
  <c r="N253" i="15"/>
  <c r="M253" i="15"/>
  <c r="J253" i="15"/>
  <c r="H253" i="15"/>
  <c r="G253" i="15"/>
  <c r="F253" i="15"/>
  <c r="E253" i="15"/>
  <c r="D253" i="15"/>
  <c r="C253" i="15"/>
  <c r="B253" i="15"/>
  <c r="W252" i="15"/>
  <c r="V252" i="15"/>
  <c r="U252" i="15"/>
  <c r="Q252" i="15"/>
  <c r="P252" i="15"/>
  <c r="O252" i="15"/>
  <c r="N252" i="15"/>
  <c r="M252" i="15"/>
  <c r="G252" i="15"/>
  <c r="W251" i="15"/>
  <c r="V251" i="15"/>
  <c r="U251" i="15"/>
  <c r="Q251" i="15"/>
  <c r="P251" i="15"/>
  <c r="O251" i="15"/>
  <c r="N251" i="15"/>
  <c r="M251" i="15"/>
  <c r="G251" i="15"/>
  <c r="W250" i="15"/>
  <c r="V250" i="15"/>
  <c r="U250" i="15"/>
  <c r="Q250" i="15"/>
  <c r="P250" i="15"/>
  <c r="O250" i="15"/>
  <c r="N250" i="15"/>
  <c r="M250" i="15"/>
  <c r="J250" i="15"/>
  <c r="H250" i="15"/>
  <c r="G250" i="15"/>
  <c r="F250" i="15"/>
  <c r="E250" i="15"/>
  <c r="D250" i="15"/>
  <c r="C250" i="15"/>
  <c r="B250" i="15"/>
  <c r="W249" i="15"/>
  <c r="V249" i="15"/>
  <c r="U249" i="15"/>
  <c r="Q249" i="15"/>
  <c r="P249" i="15"/>
  <c r="O249" i="15"/>
  <c r="N249" i="15"/>
  <c r="M249" i="15"/>
  <c r="G249" i="15"/>
  <c r="W248" i="15"/>
  <c r="V248" i="15"/>
  <c r="U248" i="15"/>
  <c r="Q248" i="15"/>
  <c r="P248" i="15"/>
  <c r="O248" i="15"/>
  <c r="N248" i="15"/>
  <c r="M248" i="15"/>
  <c r="G248" i="15"/>
  <c r="W247" i="15"/>
  <c r="V247" i="15"/>
  <c r="U247" i="15"/>
  <c r="Q247" i="15"/>
  <c r="P247" i="15"/>
  <c r="O247" i="15"/>
  <c r="N247" i="15"/>
  <c r="M247" i="15"/>
  <c r="J247" i="15"/>
  <c r="H247" i="15"/>
  <c r="G247" i="15"/>
  <c r="F247" i="15"/>
  <c r="E247" i="15"/>
  <c r="D247" i="15"/>
  <c r="C247" i="15"/>
  <c r="B247" i="15"/>
  <c r="W246" i="15"/>
  <c r="V246" i="15"/>
  <c r="U246" i="15"/>
  <c r="Q246" i="15"/>
  <c r="P246" i="15"/>
  <c r="O246" i="15"/>
  <c r="N246" i="15"/>
  <c r="M246" i="15"/>
  <c r="G246" i="15"/>
  <c r="W245" i="15"/>
  <c r="V245" i="15"/>
  <c r="U245" i="15"/>
  <c r="Q245" i="15"/>
  <c r="P245" i="15"/>
  <c r="O245" i="15"/>
  <c r="N245" i="15"/>
  <c r="M245" i="15"/>
  <c r="G245" i="15"/>
  <c r="W244" i="15"/>
  <c r="V244" i="15"/>
  <c r="U244" i="15"/>
  <c r="Q244" i="15"/>
  <c r="P244" i="15"/>
  <c r="O244" i="15"/>
  <c r="N244" i="15"/>
  <c r="M244" i="15"/>
  <c r="J244" i="15"/>
  <c r="H244" i="15"/>
  <c r="G244" i="15"/>
  <c r="F244" i="15"/>
  <c r="E244" i="15"/>
  <c r="D244" i="15"/>
  <c r="C244" i="15"/>
  <c r="B244" i="15"/>
  <c r="W243" i="15"/>
  <c r="V243" i="15"/>
  <c r="U243" i="15"/>
  <c r="Q243" i="15"/>
  <c r="P243" i="15"/>
  <c r="O243" i="15"/>
  <c r="N243" i="15"/>
  <c r="M243" i="15"/>
  <c r="G243" i="15"/>
  <c r="W242" i="15"/>
  <c r="V242" i="15"/>
  <c r="U242" i="15"/>
  <c r="Q242" i="15"/>
  <c r="P242" i="15"/>
  <c r="O242" i="15"/>
  <c r="N242" i="15"/>
  <c r="M242" i="15"/>
  <c r="G242" i="15"/>
  <c r="W241" i="15"/>
  <c r="V241" i="15"/>
  <c r="U241" i="15"/>
  <c r="Q241" i="15"/>
  <c r="P241" i="15"/>
  <c r="O241" i="15"/>
  <c r="N241" i="15"/>
  <c r="M241" i="15"/>
  <c r="J241" i="15"/>
  <c r="H241" i="15"/>
  <c r="G241" i="15"/>
  <c r="F241" i="15"/>
  <c r="E241" i="15"/>
  <c r="D241" i="15"/>
  <c r="C241" i="15"/>
  <c r="B241" i="15"/>
  <c r="W240" i="15"/>
  <c r="V240" i="15"/>
  <c r="U240" i="15"/>
  <c r="Q240" i="15"/>
  <c r="P240" i="15"/>
  <c r="O240" i="15"/>
  <c r="N240" i="15"/>
  <c r="M240" i="15"/>
  <c r="G240" i="15"/>
  <c r="W239" i="15"/>
  <c r="V239" i="15"/>
  <c r="U239" i="15"/>
  <c r="Q239" i="15"/>
  <c r="P239" i="15"/>
  <c r="O239" i="15"/>
  <c r="N239" i="15"/>
  <c r="M239" i="15"/>
  <c r="G239" i="15"/>
  <c r="W238" i="15"/>
  <c r="V238" i="15"/>
  <c r="U238" i="15"/>
  <c r="Q238" i="15"/>
  <c r="P238" i="15"/>
  <c r="O238" i="15"/>
  <c r="N238" i="15"/>
  <c r="M238" i="15"/>
  <c r="J238" i="15"/>
  <c r="H238" i="15"/>
  <c r="G238" i="15"/>
  <c r="F238" i="15"/>
  <c r="E238" i="15"/>
  <c r="D238" i="15"/>
  <c r="C238" i="15"/>
  <c r="B238" i="15"/>
  <c r="W237" i="15"/>
  <c r="V237" i="15"/>
  <c r="U237" i="15"/>
  <c r="Q237" i="15"/>
  <c r="P237" i="15"/>
  <c r="O237" i="15"/>
  <c r="N237" i="15"/>
  <c r="M237" i="15"/>
  <c r="G237" i="15"/>
  <c r="W236" i="15"/>
  <c r="V236" i="15"/>
  <c r="U236" i="15"/>
  <c r="Q236" i="15"/>
  <c r="P236" i="15"/>
  <c r="O236" i="15"/>
  <c r="N236" i="15"/>
  <c r="M236" i="15"/>
  <c r="G236" i="15"/>
  <c r="W235" i="15"/>
  <c r="V235" i="15"/>
  <c r="U235" i="15"/>
  <c r="Q235" i="15"/>
  <c r="P235" i="15"/>
  <c r="O235" i="15"/>
  <c r="N235" i="15"/>
  <c r="M235" i="15"/>
  <c r="J235" i="15"/>
  <c r="H235" i="15"/>
  <c r="G235" i="15"/>
  <c r="F235" i="15"/>
  <c r="E235" i="15"/>
  <c r="D235" i="15"/>
  <c r="C235" i="15"/>
  <c r="B235" i="15"/>
  <c r="W234" i="15"/>
  <c r="V234" i="15"/>
  <c r="U234" i="15"/>
  <c r="Q234" i="15"/>
  <c r="P234" i="15"/>
  <c r="O234" i="15"/>
  <c r="N234" i="15"/>
  <c r="M234" i="15"/>
  <c r="G234" i="15"/>
  <c r="W233" i="15"/>
  <c r="V233" i="15"/>
  <c r="U233" i="15"/>
  <c r="Q233" i="15"/>
  <c r="P233" i="15"/>
  <c r="O233" i="15"/>
  <c r="N233" i="15"/>
  <c r="M233" i="15"/>
  <c r="G233" i="15"/>
  <c r="W232" i="15"/>
  <c r="V232" i="15"/>
  <c r="U232" i="15"/>
  <c r="Q232" i="15"/>
  <c r="P232" i="15"/>
  <c r="O232" i="15"/>
  <c r="N232" i="15"/>
  <c r="M232" i="15"/>
  <c r="J232" i="15"/>
  <c r="H232" i="15"/>
  <c r="G232" i="15"/>
  <c r="F232" i="15"/>
  <c r="E232" i="15"/>
  <c r="D232" i="15"/>
  <c r="C232" i="15"/>
  <c r="B232" i="15"/>
  <c r="W231" i="15"/>
  <c r="V231" i="15"/>
  <c r="U231" i="15"/>
  <c r="Q231" i="15"/>
  <c r="P231" i="15"/>
  <c r="O231" i="15"/>
  <c r="N231" i="15"/>
  <c r="M231" i="15"/>
  <c r="G231" i="15"/>
  <c r="W230" i="15"/>
  <c r="V230" i="15"/>
  <c r="U230" i="15"/>
  <c r="Q230" i="15"/>
  <c r="P230" i="15"/>
  <c r="O230" i="15"/>
  <c r="N230" i="15"/>
  <c r="M230" i="15"/>
  <c r="G230" i="15"/>
  <c r="W229" i="15"/>
  <c r="V229" i="15"/>
  <c r="U229" i="15"/>
  <c r="Q229" i="15"/>
  <c r="P229" i="15"/>
  <c r="O229" i="15"/>
  <c r="N229" i="15"/>
  <c r="M229" i="15"/>
  <c r="J229" i="15"/>
  <c r="H229" i="15"/>
  <c r="G229" i="15"/>
  <c r="F229" i="15"/>
  <c r="E229" i="15"/>
  <c r="D229" i="15"/>
  <c r="C229" i="15"/>
  <c r="B229" i="15"/>
  <c r="W228" i="15"/>
  <c r="V228" i="15"/>
  <c r="U228" i="15"/>
  <c r="Q228" i="15"/>
  <c r="P228" i="15"/>
  <c r="O228" i="15"/>
  <c r="N228" i="15"/>
  <c r="M228" i="15"/>
  <c r="G228" i="15"/>
  <c r="W227" i="15"/>
  <c r="V227" i="15"/>
  <c r="U227" i="15"/>
  <c r="Q227" i="15"/>
  <c r="P227" i="15"/>
  <c r="O227" i="15"/>
  <c r="N227" i="15"/>
  <c r="M227" i="15"/>
  <c r="G227" i="15"/>
  <c r="W226" i="15"/>
  <c r="V226" i="15"/>
  <c r="U226" i="15"/>
  <c r="Q226" i="15"/>
  <c r="P226" i="15"/>
  <c r="O226" i="15"/>
  <c r="N226" i="15"/>
  <c r="M226" i="15"/>
  <c r="J226" i="15"/>
  <c r="H226" i="15"/>
  <c r="G226" i="15"/>
  <c r="F226" i="15"/>
  <c r="E226" i="15"/>
  <c r="D226" i="15"/>
  <c r="C226" i="15"/>
  <c r="B226" i="15"/>
  <c r="W225" i="15"/>
  <c r="V225" i="15"/>
  <c r="U225" i="15"/>
  <c r="Q225" i="15"/>
  <c r="P225" i="15"/>
  <c r="O225" i="15"/>
  <c r="N225" i="15"/>
  <c r="M225" i="15"/>
  <c r="G225" i="15"/>
  <c r="W224" i="15"/>
  <c r="V224" i="15"/>
  <c r="U224" i="15"/>
  <c r="Q224" i="15"/>
  <c r="P224" i="15"/>
  <c r="O224" i="15"/>
  <c r="N224" i="15"/>
  <c r="M224" i="15"/>
  <c r="G224" i="15"/>
  <c r="W223" i="15"/>
  <c r="V223" i="15"/>
  <c r="U223" i="15"/>
  <c r="Q223" i="15"/>
  <c r="P223" i="15"/>
  <c r="O223" i="15"/>
  <c r="N223" i="15"/>
  <c r="M223" i="15"/>
  <c r="J223" i="15"/>
  <c r="H223" i="15"/>
  <c r="G223" i="15"/>
  <c r="F223" i="15"/>
  <c r="E223" i="15"/>
  <c r="D223" i="15"/>
  <c r="C223" i="15"/>
  <c r="B223" i="15"/>
  <c r="W222" i="15"/>
  <c r="V222" i="15"/>
  <c r="U222" i="15"/>
  <c r="Q222" i="15"/>
  <c r="P222" i="15"/>
  <c r="O222" i="15"/>
  <c r="N222" i="15"/>
  <c r="M222" i="15"/>
  <c r="G222" i="15"/>
  <c r="W221" i="15"/>
  <c r="V221" i="15"/>
  <c r="U221" i="15"/>
  <c r="Q221" i="15"/>
  <c r="P221" i="15"/>
  <c r="O221" i="15"/>
  <c r="N221" i="15"/>
  <c r="M221" i="15"/>
  <c r="G221" i="15"/>
  <c r="W220" i="15"/>
  <c r="V220" i="15"/>
  <c r="U220" i="15"/>
  <c r="Q220" i="15"/>
  <c r="P220" i="15"/>
  <c r="O220" i="15"/>
  <c r="N220" i="15"/>
  <c r="M220" i="15"/>
  <c r="J220" i="15"/>
  <c r="H220" i="15"/>
  <c r="G220" i="15"/>
  <c r="F220" i="15"/>
  <c r="E220" i="15"/>
  <c r="D220" i="15"/>
  <c r="C220" i="15"/>
  <c r="B220" i="15"/>
  <c r="W219" i="15"/>
  <c r="V219" i="15"/>
  <c r="U219" i="15"/>
  <c r="Q219" i="15"/>
  <c r="P219" i="15"/>
  <c r="O219" i="15"/>
  <c r="N219" i="15"/>
  <c r="M219" i="15"/>
  <c r="G219" i="15"/>
  <c r="W218" i="15"/>
  <c r="V218" i="15"/>
  <c r="U218" i="15"/>
  <c r="Q218" i="15"/>
  <c r="P218" i="15"/>
  <c r="O218" i="15"/>
  <c r="N218" i="15"/>
  <c r="M218" i="15"/>
  <c r="G218" i="15"/>
  <c r="W217" i="15"/>
  <c r="V217" i="15"/>
  <c r="U217" i="15"/>
  <c r="Q217" i="15"/>
  <c r="P217" i="15"/>
  <c r="O217" i="15"/>
  <c r="N217" i="15"/>
  <c r="M217" i="15"/>
  <c r="J217" i="15"/>
  <c r="H217" i="15"/>
  <c r="G217" i="15"/>
  <c r="F217" i="15"/>
  <c r="E217" i="15"/>
  <c r="D217" i="15"/>
  <c r="C217" i="15"/>
  <c r="B217" i="15"/>
  <c r="W216" i="15"/>
  <c r="V216" i="15"/>
  <c r="U216" i="15"/>
  <c r="Q216" i="15"/>
  <c r="P216" i="15"/>
  <c r="O216" i="15"/>
  <c r="N216" i="15"/>
  <c r="M216" i="15"/>
  <c r="G216" i="15"/>
  <c r="W215" i="15"/>
  <c r="V215" i="15"/>
  <c r="U215" i="15"/>
  <c r="Q215" i="15"/>
  <c r="P215" i="15"/>
  <c r="O215" i="15"/>
  <c r="N215" i="15"/>
  <c r="M215" i="15"/>
  <c r="G215" i="15"/>
  <c r="W214" i="15"/>
  <c r="V214" i="15"/>
  <c r="U214" i="15"/>
  <c r="Q214" i="15"/>
  <c r="P214" i="15"/>
  <c r="O214" i="15"/>
  <c r="N214" i="15"/>
  <c r="M214" i="15"/>
  <c r="J214" i="15"/>
  <c r="H214" i="15"/>
  <c r="G214" i="15"/>
  <c r="F214" i="15"/>
  <c r="E214" i="15"/>
  <c r="D214" i="15"/>
  <c r="C214" i="15"/>
  <c r="B214" i="15"/>
  <c r="W213" i="15"/>
  <c r="V213" i="15"/>
  <c r="U213" i="15"/>
  <c r="Q213" i="15"/>
  <c r="P213" i="15"/>
  <c r="O213" i="15"/>
  <c r="N213" i="15"/>
  <c r="M213" i="15"/>
  <c r="G213" i="15"/>
  <c r="W212" i="15"/>
  <c r="V212" i="15"/>
  <c r="U212" i="15"/>
  <c r="Q212" i="15"/>
  <c r="P212" i="15"/>
  <c r="O212" i="15"/>
  <c r="N212" i="15"/>
  <c r="M212" i="15"/>
  <c r="G212" i="15"/>
  <c r="W211" i="15"/>
  <c r="V211" i="15"/>
  <c r="U211" i="15"/>
  <c r="Q211" i="15"/>
  <c r="P211" i="15"/>
  <c r="O211" i="15"/>
  <c r="N211" i="15"/>
  <c r="M211" i="15"/>
  <c r="J211" i="15"/>
  <c r="H211" i="15"/>
  <c r="G211" i="15"/>
  <c r="F211" i="15"/>
  <c r="E211" i="15"/>
  <c r="D211" i="15"/>
  <c r="C211" i="15"/>
  <c r="B211" i="15"/>
  <c r="W210" i="15"/>
  <c r="V210" i="15"/>
  <c r="U210" i="15"/>
  <c r="Q210" i="15"/>
  <c r="P210" i="15"/>
  <c r="O210" i="15"/>
  <c r="N210" i="15"/>
  <c r="M210" i="15"/>
  <c r="G210" i="15"/>
  <c r="W209" i="15"/>
  <c r="V209" i="15"/>
  <c r="U209" i="15"/>
  <c r="Q209" i="15"/>
  <c r="P209" i="15"/>
  <c r="O209" i="15"/>
  <c r="N209" i="15"/>
  <c r="M209" i="15"/>
  <c r="G209" i="15"/>
  <c r="W208" i="15"/>
  <c r="V208" i="15"/>
  <c r="U208" i="15"/>
  <c r="Q208" i="15"/>
  <c r="P208" i="15"/>
  <c r="O208" i="15"/>
  <c r="N208" i="15"/>
  <c r="M208" i="15"/>
  <c r="J208" i="15"/>
  <c r="H208" i="15"/>
  <c r="G208" i="15"/>
  <c r="F208" i="15"/>
  <c r="E208" i="15"/>
  <c r="D208" i="15"/>
  <c r="C208" i="15"/>
  <c r="B208" i="15"/>
  <c r="W207" i="15"/>
  <c r="V207" i="15"/>
  <c r="U207" i="15"/>
  <c r="Q207" i="15"/>
  <c r="P207" i="15"/>
  <c r="O207" i="15"/>
  <c r="N207" i="15"/>
  <c r="M207" i="15"/>
  <c r="G207" i="15"/>
  <c r="W206" i="15"/>
  <c r="V206" i="15"/>
  <c r="U206" i="15"/>
  <c r="Q206" i="15"/>
  <c r="P206" i="15"/>
  <c r="O206" i="15"/>
  <c r="N206" i="15"/>
  <c r="M206" i="15"/>
  <c r="G206" i="15"/>
  <c r="W205" i="15"/>
  <c r="V205" i="15"/>
  <c r="U205" i="15"/>
  <c r="Q205" i="15"/>
  <c r="P205" i="15"/>
  <c r="O205" i="15"/>
  <c r="N205" i="15"/>
  <c r="M205" i="15"/>
  <c r="J205" i="15"/>
  <c r="H205" i="15"/>
  <c r="G205" i="15"/>
  <c r="F205" i="15"/>
  <c r="E205" i="15"/>
  <c r="D205" i="15"/>
  <c r="C205" i="15"/>
  <c r="B205" i="15"/>
  <c r="W204" i="15"/>
  <c r="V204" i="15"/>
  <c r="U204" i="15"/>
  <c r="Q204" i="15"/>
  <c r="P204" i="15"/>
  <c r="O204" i="15"/>
  <c r="N204" i="15"/>
  <c r="M204" i="15"/>
  <c r="G204" i="15"/>
  <c r="W203" i="15"/>
  <c r="V203" i="15"/>
  <c r="U203" i="15"/>
  <c r="Q203" i="15"/>
  <c r="P203" i="15"/>
  <c r="O203" i="15"/>
  <c r="N203" i="15"/>
  <c r="M203" i="15"/>
  <c r="G203" i="15"/>
  <c r="W202" i="15"/>
  <c r="V202" i="15"/>
  <c r="U202" i="15"/>
  <c r="Q202" i="15"/>
  <c r="P202" i="15"/>
  <c r="O202" i="15"/>
  <c r="N202" i="15"/>
  <c r="M202" i="15"/>
  <c r="J202" i="15"/>
  <c r="H202" i="15"/>
  <c r="G202" i="15"/>
  <c r="F202" i="15"/>
  <c r="E202" i="15"/>
  <c r="D202" i="15"/>
  <c r="C202" i="15"/>
  <c r="B202" i="15"/>
  <c r="W201" i="15"/>
  <c r="V201" i="15"/>
  <c r="U201" i="15"/>
  <c r="Q201" i="15"/>
  <c r="P201" i="15"/>
  <c r="O201" i="15"/>
  <c r="N201" i="15"/>
  <c r="M201" i="15"/>
  <c r="G201" i="15"/>
  <c r="W200" i="15"/>
  <c r="V200" i="15"/>
  <c r="U200" i="15"/>
  <c r="Q200" i="15"/>
  <c r="P200" i="15"/>
  <c r="O200" i="15"/>
  <c r="N200" i="15"/>
  <c r="M200" i="15"/>
  <c r="G200" i="15"/>
  <c r="W199" i="15"/>
  <c r="V199" i="15"/>
  <c r="U199" i="15"/>
  <c r="Q199" i="15"/>
  <c r="P199" i="15"/>
  <c r="O199" i="15"/>
  <c r="N199" i="15"/>
  <c r="M199" i="15"/>
  <c r="J199" i="15"/>
  <c r="H199" i="15"/>
  <c r="G199" i="15"/>
  <c r="F199" i="15"/>
  <c r="E199" i="15"/>
  <c r="D199" i="15"/>
  <c r="C199" i="15"/>
  <c r="B199" i="15"/>
  <c r="W198" i="15"/>
  <c r="V198" i="15"/>
  <c r="U198" i="15"/>
  <c r="Q198" i="15"/>
  <c r="P198" i="15"/>
  <c r="O198" i="15"/>
  <c r="N198" i="15"/>
  <c r="M198" i="15"/>
  <c r="G198" i="15"/>
  <c r="W197" i="15"/>
  <c r="V197" i="15"/>
  <c r="U197" i="15"/>
  <c r="Q197" i="15"/>
  <c r="P197" i="15"/>
  <c r="O197" i="15"/>
  <c r="N197" i="15"/>
  <c r="M197" i="15"/>
  <c r="G197" i="15"/>
  <c r="W196" i="15"/>
  <c r="V196" i="15"/>
  <c r="U196" i="15"/>
  <c r="Q196" i="15"/>
  <c r="P196" i="15"/>
  <c r="O196" i="15"/>
  <c r="N196" i="15"/>
  <c r="M196" i="15"/>
  <c r="J196" i="15"/>
  <c r="H196" i="15"/>
  <c r="G196" i="15"/>
  <c r="F196" i="15"/>
  <c r="E196" i="15"/>
  <c r="D196" i="15"/>
  <c r="C196" i="15"/>
  <c r="B196" i="15"/>
  <c r="W195" i="15"/>
  <c r="V195" i="15"/>
  <c r="U195" i="15"/>
  <c r="Q195" i="15"/>
  <c r="P195" i="15"/>
  <c r="O195" i="15"/>
  <c r="N195" i="15"/>
  <c r="M195" i="15"/>
  <c r="G195" i="15"/>
  <c r="W194" i="15"/>
  <c r="V194" i="15"/>
  <c r="U194" i="15"/>
  <c r="Q194" i="15"/>
  <c r="P194" i="15"/>
  <c r="O194" i="15"/>
  <c r="N194" i="15"/>
  <c r="M194" i="15"/>
  <c r="G194" i="15"/>
  <c r="W193" i="15"/>
  <c r="V193" i="15"/>
  <c r="U193" i="15"/>
  <c r="Q193" i="15"/>
  <c r="P193" i="15"/>
  <c r="O193" i="15"/>
  <c r="N193" i="15"/>
  <c r="M193" i="15"/>
  <c r="J193" i="15"/>
  <c r="H193" i="15"/>
  <c r="G193" i="15"/>
  <c r="F193" i="15"/>
  <c r="E193" i="15"/>
  <c r="D193" i="15"/>
  <c r="C193" i="15"/>
  <c r="B193" i="15"/>
  <c r="W192" i="15"/>
  <c r="V192" i="15"/>
  <c r="U192" i="15"/>
  <c r="Q192" i="15"/>
  <c r="P192" i="15"/>
  <c r="O192" i="15"/>
  <c r="N192" i="15"/>
  <c r="M192" i="15"/>
  <c r="G192" i="15"/>
  <c r="W191" i="15"/>
  <c r="V191" i="15"/>
  <c r="U191" i="15"/>
  <c r="Q191" i="15"/>
  <c r="P191" i="15"/>
  <c r="O191" i="15"/>
  <c r="N191" i="15"/>
  <c r="M191" i="15"/>
  <c r="G191" i="15"/>
  <c r="W190" i="15"/>
  <c r="V190" i="15"/>
  <c r="U190" i="15"/>
  <c r="Q190" i="15"/>
  <c r="P190" i="15"/>
  <c r="O190" i="15"/>
  <c r="N190" i="15"/>
  <c r="M190" i="15"/>
  <c r="J190" i="15"/>
  <c r="H190" i="15"/>
  <c r="G190" i="15"/>
  <c r="F190" i="15"/>
  <c r="E190" i="15"/>
  <c r="D190" i="15"/>
  <c r="C190" i="15"/>
  <c r="B190" i="15"/>
  <c r="W189" i="15"/>
  <c r="V189" i="15"/>
  <c r="U189" i="15"/>
  <c r="Q189" i="15"/>
  <c r="P189" i="15"/>
  <c r="O189" i="15"/>
  <c r="N189" i="15"/>
  <c r="M189" i="15"/>
  <c r="G189" i="15"/>
  <c r="W188" i="15"/>
  <c r="V188" i="15"/>
  <c r="U188" i="15"/>
  <c r="Q188" i="15"/>
  <c r="P188" i="15"/>
  <c r="O188" i="15"/>
  <c r="N188" i="15"/>
  <c r="M188" i="15"/>
  <c r="G188" i="15"/>
  <c r="W187" i="15"/>
  <c r="V187" i="15"/>
  <c r="U187" i="15"/>
  <c r="Q187" i="15"/>
  <c r="P187" i="15"/>
  <c r="O187" i="15"/>
  <c r="N187" i="15"/>
  <c r="M187" i="15"/>
  <c r="J187" i="15"/>
  <c r="H187" i="15"/>
  <c r="G187" i="15"/>
  <c r="F187" i="15"/>
  <c r="E187" i="15"/>
  <c r="D187" i="15"/>
  <c r="C187" i="15"/>
  <c r="B187" i="15"/>
  <c r="W186" i="15"/>
  <c r="V186" i="15"/>
  <c r="U186" i="15"/>
  <c r="Q186" i="15"/>
  <c r="P186" i="15"/>
  <c r="O186" i="15"/>
  <c r="N186" i="15"/>
  <c r="M186" i="15"/>
  <c r="G186" i="15"/>
  <c r="W185" i="15"/>
  <c r="V185" i="15"/>
  <c r="U185" i="15"/>
  <c r="Q185" i="15"/>
  <c r="P185" i="15"/>
  <c r="O185" i="15"/>
  <c r="N185" i="15"/>
  <c r="M185" i="15"/>
  <c r="G185" i="15"/>
  <c r="W184" i="15"/>
  <c r="V184" i="15"/>
  <c r="U184" i="15"/>
  <c r="Q184" i="15"/>
  <c r="P184" i="15"/>
  <c r="O184" i="15"/>
  <c r="N184" i="15"/>
  <c r="M184" i="15"/>
  <c r="J184" i="15"/>
  <c r="H184" i="15"/>
  <c r="G184" i="15"/>
  <c r="F184" i="15"/>
  <c r="E184" i="15"/>
  <c r="D184" i="15"/>
  <c r="C184" i="15"/>
  <c r="B184" i="15"/>
  <c r="W183" i="15"/>
  <c r="V183" i="15"/>
  <c r="U183" i="15"/>
  <c r="Q183" i="15"/>
  <c r="P183" i="15"/>
  <c r="O183" i="15"/>
  <c r="N183" i="15"/>
  <c r="M183" i="15"/>
  <c r="G183" i="15"/>
  <c r="W182" i="15"/>
  <c r="V182" i="15"/>
  <c r="U182" i="15"/>
  <c r="Q182" i="15"/>
  <c r="P182" i="15"/>
  <c r="O182" i="15"/>
  <c r="N182" i="15"/>
  <c r="M182" i="15"/>
  <c r="G182" i="15"/>
  <c r="W181" i="15"/>
  <c r="V181" i="15"/>
  <c r="U181" i="15"/>
  <c r="Q181" i="15"/>
  <c r="P181" i="15"/>
  <c r="O181" i="15"/>
  <c r="N181" i="15"/>
  <c r="M181" i="15"/>
  <c r="J181" i="15"/>
  <c r="H181" i="15"/>
  <c r="G181" i="15"/>
  <c r="F181" i="15"/>
  <c r="E181" i="15"/>
  <c r="D181" i="15"/>
  <c r="C181" i="15"/>
  <c r="B181" i="15"/>
  <c r="W180" i="15"/>
  <c r="V180" i="15"/>
  <c r="U180" i="15"/>
  <c r="Q180" i="15"/>
  <c r="P180" i="15"/>
  <c r="O180" i="15"/>
  <c r="N180" i="15"/>
  <c r="M180" i="15"/>
  <c r="G180" i="15"/>
  <c r="W179" i="15"/>
  <c r="V179" i="15"/>
  <c r="U179" i="15"/>
  <c r="Q179" i="15"/>
  <c r="P179" i="15"/>
  <c r="O179" i="15"/>
  <c r="N179" i="15"/>
  <c r="M179" i="15"/>
  <c r="G179" i="15"/>
  <c r="W178" i="15"/>
  <c r="V178" i="15"/>
  <c r="U178" i="15"/>
  <c r="Q178" i="15"/>
  <c r="P178" i="15"/>
  <c r="O178" i="15"/>
  <c r="N178" i="15"/>
  <c r="M178" i="15"/>
  <c r="J178" i="15"/>
  <c r="H178" i="15"/>
  <c r="G178" i="15"/>
  <c r="F178" i="15"/>
  <c r="E178" i="15"/>
  <c r="D178" i="15"/>
  <c r="C178" i="15"/>
  <c r="B178" i="15"/>
  <c r="W177" i="15"/>
  <c r="V177" i="15"/>
  <c r="U177" i="15"/>
  <c r="Q177" i="15"/>
  <c r="P177" i="15"/>
  <c r="O177" i="15"/>
  <c r="N177" i="15"/>
  <c r="M177" i="15"/>
  <c r="G177" i="15"/>
  <c r="W176" i="15"/>
  <c r="V176" i="15"/>
  <c r="U176" i="15"/>
  <c r="Q176" i="15"/>
  <c r="P176" i="15"/>
  <c r="O176" i="15"/>
  <c r="N176" i="15"/>
  <c r="M176" i="15"/>
  <c r="G176" i="15"/>
  <c r="W175" i="15"/>
  <c r="V175" i="15"/>
  <c r="U175" i="15"/>
  <c r="Q175" i="15"/>
  <c r="P175" i="15"/>
  <c r="O175" i="15"/>
  <c r="N175" i="15"/>
  <c r="M175" i="15"/>
  <c r="J175" i="15"/>
  <c r="H175" i="15"/>
  <c r="G175" i="15"/>
  <c r="F175" i="15"/>
  <c r="E175" i="15"/>
  <c r="D175" i="15"/>
  <c r="C175" i="15"/>
  <c r="B175" i="15"/>
  <c r="W174" i="15"/>
  <c r="V174" i="15"/>
  <c r="U174" i="15"/>
  <c r="Q174" i="15"/>
  <c r="P174" i="15"/>
  <c r="O174" i="15"/>
  <c r="N174" i="15"/>
  <c r="M174" i="15"/>
  <c r="G174" i="15"/>
  <c r="W173" i="15"/>
  <c r="V173" i="15"/>
  <c r="U173" i="15"/>
  <c r="Q173" i="15"/>
  <c r="P173" i="15"/>
  <c r="O173" i="15"/>
  <c r="N173" i="15"/>
  <c r="M173" i="15"/>
  <c r="G173" i="15"/>
  <c r="W172" i="15"/>
  <c r="V172" i="15"/>
  <c r="U172" i="15"/>
  <c r="Q172" i="15"/>
  <c r="P172" i="15"/>
  <c r="O172" i="15"/>
  <c r="N172" i="15"/>
  <c r="M172" i="15"/>
  <c r="J172" i="15"/>
  <c r="H172" i="15"/>
  <c r="G172" i="15"/>
  <c r="F172" i="15"/>
  <c r="E172" i="15"/>
  <c r="D172" i="15"/>
  <c r="C172" i="15"/>
  <c r="B172" i="15"/>
  <c r="W171" i="15"/>
  <c r="V171" i="15"/>
  <c r="U171" i="15"/>
  <c r="Q171" i="15"/>
  <c r="P171" i="15"/>
  <c r="O171" i="15"/>
  <c r="N171" i="15"/>
  <c r="M171" i="15"/>
  <c r="G171" i="15"/>
  <c r="W170" i="15"/>
  <c r="V170" i="15"/>
  <c r="U170" i="15"/>
  <c r="Q170" i="15"/>
  <c r="P170" i="15"/>
  <c r="O170" i="15"/>
  <c r="N170" i="15"/>
  <c r="M170" i="15"/>
  <c r="G170" i="15"/>
  <c r="W169" i="15"/>
  <c r="V169" i="15"/>
  <c r="U169" i="15"/>
  <c r="Q169" i="15"/>
  <c r="P169" i="15"/>
  <c r="O169" i="15"/>
  <c r="N169" i="15"/>
  <c r="M169" i="15"/>
  <c r="J169" i="15"/>
  <c r="H169" i="15"/>
  <c r="G169" i="15"/>
  <c r="F169" i="15"/>
  <c r="E169" i="15"/>
  <c r="D169" i="15"/>
  <c r="C169" i="15"/>
  <c r="B169" i="15"/>
  <c r="W168" i="15"/>
  <c r="V168" i="15"/>
  <c r="U168" i="15"/>
  <c r="Q168" i="15"/>
  <c r="P168" i="15"/>
  <c r="O168" i="15"/>
  <c r="N168" i="15"/>
  <c r="M168" i="15"/>
  <c r="G168" i="15"/>
  <c r="W167" i="15"/>
  <c r="V167" i="15"/>
  <c r="U167" i="15"/>
  <c r="Q167" i="15"/>
  <c r="P167" i="15"/>
  <c r="O167" i="15"/>
  <c r="N167" i="15"/>
  <c r="M167" i="15"/>
  <c r="G167" i="15"/>
  <c r="W166" i="15"/>
  <c r="V166" i="15"/>
  <c r="U166" i="15"/>
  <c r="Q166" i="15"/>
  <c r="P166" i="15"/>
  <c r="O166" i="15"/>
  <c r="N166" i="15"/>
  <c r="M166" i="15"/>
  <c r="J166" i="15"/>
  <c r="H166" i="15"/>
  <c r="G166" i="15"/>
  <c r="F166" i="15"/>
  <c r="E166" i="15"/>
  <c r="D166" i="15"/>
  <c r="C166" i="15"/>
  <c r="B166" i="15"/>
  <c r="W165" i="15"/>
  <c r="V165" i="15"/>
  <c r="U165" i="15"/>
  <c r="Q165" i="15"/>
  <c r="P165" i="15"/>
  <c r="O165" i="15"/>
  <c r="N165" i="15"/>
  <c r="M165" i="15"/>
  <c r="G165" i="15"/>
  <c r="W164" i="15"/>
  <c r="V164" i="15"/>
  <c r="U164" i="15"/>
  <c r="Q164" i="15"/>
  <c r="P164" i="15"/>
  <c r="O164" i="15"/>
  <c r="N164" i="15"/>
  <c r="M164" i="15"/>
  <c r="G164" i="15"/>
  <c r="W163" i="15"/>
  <c r="V163" i="15"/>
  <c r="U163" i="15"/>
  <c r="Q163" i="15"/>
  <c r="P163" i="15"/>
  <c r="O163" i="15"/>
  <c r="N163" i="15"/>
  <c r="M163" i="15"/>
  <c r="J163" i="15"/>
  <c r="H163" i="15"/>
  <c r="G163" i="15"/>
  <c r="F163" i="15"/>
  <c r="E163" i="15"/>
  <c r="D163" i="15"/>
  <c r="C163" i="15"/>
  <c r="B163" i="15"/>
  <c r="W162" i="15"/>
  <c r="V162" i="15"/>
  <c r="U162" i="15"/>
  <c r="Q162" i="15"/>
  <c r="P162" i="15"/>
  <c r="O162" i="15"/>
  <c r="N162" i="15"/>
  <c r="M162" i="15"/>
  <c r="G162" i="15"/>
  <c r="W161" i="15"/>
  <c r="V161" i="15"/>
  <c r="U161" i="15"/>
  <c r="Q161" i="15"/>
  <c r="P161" i="15"/>
  <c r="O161" i="15"/>
  <c r="N161" i="15"/>
  <c r="M161" i="15"/>
  <c r="G161" i="15"/>
  <c r="W160" i="15"/>
  <c r="V160" i="15"/>
  <c r="U160" i="15"/>
  <c r="Q160" i="15"/>
  <c r="P160" i="15"/>
  <c r="O160" i="15"/>
  <c r="N160" i="15"/>
  <c r="M160" i="15"/>
  <c r="J160" i="15"/>
  <c r="H160" i="15"/>
  <c r="G160" i="15"/>
  <c r="F160" i="15"/>
  <c r="E160" i="15"/>
  <c r="D160" i="15"/>
  <c r="C160" i="15"/>
  <c r="B160" i="15"/>
  <c r="W159" i="15"/>
  <c r="V159" i="15"/>
  <c r="U159" i="15"/>
  <c r="Q159" i="15"/>
  <c r="P159" i="15"/>
  <c r="O159" i="15"/>
  <c r="N159" i="15"/>
  <c r="M159" i="15"/>
  <c r="G159" i="15"/>
  <c r="W158" i="15"/>
  <c r="V158" i="15"/>
  <c r="U158" i="15"/>
  <c r="Q158" i="15"/>
  <c r="P158" i="15"/>
  <c r="O158" i="15"/>
  <c r="N158" i="15"/>
  <c r="M158" i="15"/>
  <c r="G158" i="15"/>
  <c r="W157" i="15"/>
  <c r="V157" i="15"/>
  <c r="U157" i="15"/>
  <c r="Q157" i="15"/>
  <c r="P157" i="15"/>
  <c r="O157" i="15"/>
  <c r="N157" i="15"/>
  <c r="M157" i="15"/>
  <c r="J157" i="15"/>
  <c r="H157" i="15"/>
  <c r="G157" i="15"/>
  <c r="F157" i="15"/>
  <c r="E157" i="15"/>
  <c r="D157" i="15"/>
  <c r="C157" i="15"/>
  <c r="B157" i="15"/>
  <c r="W156" i="15"/>
  <c r="V156" i="15"/>
  <c r="U156" i="15"/>
  <c r="Q156" i="15"/>
  <c r="P156" i="15"/>
  <c r="O156" i="15"/>
  <c r="N156" i="15"/>
  <c r="M156" i="15"/>
  <c r="G156" i="15"/>
  <c r="W155" i="15"/>
  <c r="V155" i="15"/>
  <c r="U155" i="15"/>
  <c r="Q155" i="15"/>
  <c r="P155" i="15"/>
  <c r="O155" i="15"/>
  <c r="N155" i="15"/>
  <c r="M155" i="15"/>
  <c r="G155" i="15"/>
  <c r="W154" i="15"/>
  <c r="V154" i="15"/>
  <c r="U154" i="15"/>
  <c r="Q154" i="15"/>
  <c r="P154" i="15"/>
  <c r="O154" i="15"/>
  <c r="N154" i="15"/>
  <c r="M154" i="15"/>
  <c r="J154" i="15"/>
  <c r="H154" i="15"/>
  <c r="G154" i="15"/>
  <c r="F154" i="15"/>
  <c r="E154" i="15"/>
  <c r="D154" i="15"/>
  <c r="C154" i="15"/>
  <c r="B154" i="15"/>
  <c r="W153" i="15"/>
  <c r="V153" i="15"/>
  <c r="U153" i="15"/>
  <c r="Q153" i="15"/>
  <c r="P153" i="15"/>
  <c r="O153" i="15"/>
  <c r="N153" i="15"/>
  <c r="M153" i="15"/>
  <c r="G153" i="15"/>
  <c r="W152" i="15"/>
  <c r="V152" i="15"/>
  <c r="U152" i="15"/>
  <c r="Q152" i="15"/>
  <c r="P152" i="15"/>
  <c r="O152" i="15"/>
  <c r="N152" i="15"/>
  <c r="M152" i="15"/>
  <c r="G152" i="15"/>
  <c r="W151" i="15"/>
  <c r="V151" i="15"/>
  <c r="U151" i="15"/>
  <c r="Q151" i="15"/>
  <c r="P151" i="15"/>
  <c r="O151" i="15"/>
  <c r="N151" i="15"/>
  <c r="M151" i="15"/>
  <c r="J151" i="15"/>
  <c r="H151" i="15"/>
  <c r="G151" i="15"/>
  <c r="F151" i="15"/>
  <c r="E151" i="15"/>
  <c r="D151" i="15"/>
  <c r="C151" i="15"/>
  <c r="B151" i="15"/>
  <c r="W150" i="15"/>
  <c r="V150" i="15"/>
  <c r="U150" i="15"/>
  <c r="Q150" i="15"/>
  <c r="P150" i="15"/>
  <c r="O150" i="15"/>
  <c r="N150" i="15"/>
  <c r="M150" i="15"/>
  <c r="G150" i="15"/>
  <c r="W149" i="15"/>
  <c r="V149" i="15"/>
  <c r="U149" i="15"/>
  <c r="Q149" i="15"/>
  <c r="P149" i="15"/>
  <c r="O149" i="15"/>
  <c r="N149" i="15"/>
  <c r="M149" i="15"/>
  <c r="G149" i="15"/>
  <c r="W148" i="15"/>
  <c r="V148" i="15"/>
  <c r="U148" i="15"/>
  <c r="Q148" i="15"/>
  <c r="P148" i="15"/>
  <c r="O148" i="15"/>
  <c r="N148" i="15"/>
  <c r="M148" i="15"/>
  <c r="J148" i="15"/>
  <c r="H148" i="15"/>
  <c r="G148" i="15"/>
  <c r="F148" i="15"/>
  <c r="E148" i="15"/>
  <c r="D148" i="15"/>
  <c r="C148" i="15"/>
  <c r="B148" i="15"/>
  <c r="W147" i="15"/>
  <c r="V147" i="15"/>
  <c r="U147" i="15"/>
  <c r="Q147" i="15"/>
  <c r="P147" i="15"/>
  <c r="O147" i="15"/>
  <c r="N147" i="15"/>
  <c r="M147" i="15"/>
  <c r="G147" i="15"/>
  <c r="W146" i="15"/>
  <c r="V146" i="15"/>
  <c r="U146" i="15"/>
  <c r="Q146" i="15"/>
  <c r="P146" i="15"/>
  <c r="O146" i="15"/>
  <c r="N146" i="15"/>
  <c r="M146" i="15"/>
  <c r="G146" i="15"/>
  <c r="W145" i="15"/>
  <c r="V145" i="15"/>
  <c r="U145" i="15"/>
  <c r="Q145" i="15"/>
  <c r="P145" i="15"/>
  <c r="O145" i="15"/>
  <c r="N145" i="15"/>
  <c r="M145" i="15"/>
  <c r="J145" i="15"/>
  <c r="H145" i="15"/>
  <c r="G145" i="15"/>
  <c r="F145" i="15"/>
  <c r="E145" i="15"/>
  <c r="D145" i="15"/>
  <c r="C145" i="15"/>
  <c r="B145" i="15"/>
  <c r="W144" i="15"/>
  <c r="V144" i="15"/>
  <c r="U144" i="15"/>
  <c r="Q144" i="15"/>
  <c r="P144" i="15"/>
  <c r="O144" i="15"/>
  <c r="N144" i="15"/>
  <c r="M144" i="15"/>
  <c r="G144" i="15"/>
  <c r="W143" i="15"/>
  <c r="V143" i="15"/>
  <c r="U143" i="15"/>
  <c r="Q143" i="15"/>
  <c r="P143" i="15"/>
  <c r="O143" i="15"/>
  <c r="N143" i="15"/>
  <c r="M143" i="15"/>
  <c r="G143" i="15"/>
  <c r="W142" i="15"/>
  <c r="V142" i="15"/>
  <c r="U142" i="15"/>
  <c r="Q142" i="15"/>
  <c r="P142" i="15"/>
  <c r="O142" i="15"/>
  <c r="N142" i="15"/>
  <c r="M142" i="15"/>
  <c r="J142" i="15"/>
  <c r="H142" i="15"/>
  <c r="G142" i="15"/>
  <c r="F142" i="15"/>
  <c r="E142" i="15"/>
  <c r="D142" i="15"/>
  <c r="C142" i="15"/>
  <c r="B142" i="15"/>
  <c r="W141" i="15"/>
  <c r="V141" i="15"/>
  <c r="U141" i="15"/>
  <c r="Q141" i="15"/>
  <c r="P141" i="15"/>
  <c r="O141" i="15"/>
  <c r="N141" i="15"/>
  <c r="M141" i="15"/>
  <c r="G141" i="15"/>
  <c r="W140" i="15"/>
  <c r="V140" i="15"/>
  <c r="U140" i="15"/>
  <c r="Q140" i="15"/>
  <c r="P140" i="15"/>
  <c r="O140" i="15"/>
  <c r="N140" i="15"/>
  <c r="M140" i="15"/>
  <c r="G140" i="15"/>
  <c r="W139" i="15"/>
  <c r="V139" i="15"/>
  <c r="U139" i="15"/>
  <c r="Q139" i="15"/>
  <c r="P139" i="15"/>
  <c r="O139" i="15"/>
  <c r="N139" i="15"/>
  <c r="M139" i="15"/>
  <c r="J139" i="15"/>
  <c r="H139" i="15"/>
  <c r="G139" i="15"/>
  <c r="F139" i="15"/>
  <c r="E139" i="15"/>
  <c r="D139" i="15"/>
  <c r="C139" i="15"/>
  <c r="B139" i="15"/>
  <c r="W138" i="15"/>
  <c r="V138" i="15"/>
  <c r="U138" i="15"/>
  <c r="Q138" i="15"/>
  <c r="P138" i="15"/>
  <c r="O138" i="15"/>
  <c r="N138" i="15"/>
  <c r="M138" i="15"/>
  <c r="G138" i="15"/>
  <c r="W137" i="15"/>
  <c r="V137" i="15"/>
  <c r="U137" i="15"/>
  <c r="Q137" i="15"/>
  <c r="P137" i="15"/>
  <c r="O137" i="15"/>
  <c r="N137" i="15"/>
  <c r="M137" i="15"/>
  <c r="G137" i="15"/>
  <c r="W136" i="15"/>
  <c r="V136" i="15"/>
  <c r="U136" i="15"/>
  <c r="Q136" i="15"/>
  <c r="P136" i="15"/>
  <c r="O136" i="15"/>
  <c r="N136" i="15"/>
  <c r="M136" i="15"/>
  <c r="J136" i="15"/>
  <c r="H136" i="15"/>
  <c r="G136" i="15"/>
  <c r="F136" i="15"/>
  <c r="E136" i="15"/>
  <c r="D136" i="15"/>
  <c r="C136" i="15"/>
  <c r="B136" i="15"/>
  <c r="W135" i="15"/>
  <c r="V135" i="15"/>
  <c r="U135" i="15"/>
  <c r="Q135" i="15"/>
  <c r="P135" i="15"/>
  <c r="O135" i="15"/>
  <c r="N135" i="15"/>
  <c r="M135" i="15"/>
  <c r="G135" i="15"/>
  <c r="W134" i="15"/>
  <c r="V134" i="15"/>
  <c r="U134" i="15"/>
  <c r="Q134" i="15"/>
  <c r="P134" i="15"/>
  <c r="O134" i="15"/>
  <c r="N134" i="15"/>
  <c r="M134" i="15"/>
  <c r="G134" i="15"/>
  <c r="W133" i="15"/>
  <c r="V133" i="15"/>
  <c r="U133" i="15"/>
  <c r="Q133" i="15"/>
  <c r="P133" i="15"/>
  <c r="O133" i="15"/>
  <c r="N133" i="15"/>
  <c r="M133" i="15"/>
  <c r="J133" i="15"/>
  <c r="H133" i="15"/>
  <c r="G133" i="15"/>
  <c r="F133" i="15"/>
  <c r="E133" i="15"/>
  <c r="D133" i="15"/>
  <c r="C133" i="15"/>
  <c r="B133" i="15"/>
  <c r="W132" i="15"/>
  <c r="V132" i="15"/>
  <c r="U132" i="15"/>
  <c r="Q132" i="15"/>
  <c r="P132" i="15"/>
  <c r="O132" i="15"/>
  <c r="N132" i="15"/>
  <c r="M132" i="15"/>
  <c r="G132" i="15"/>
  <c r="W131" i="15"/>
  <c r="V131" i="15"/>
  <c r="U131" i="15"/>
  <c r="Q131" i="15"/>
  <c r="P131" i="15"/>
  <c r="O131" i="15"/>
  <c r="N131" i="15"/>
  <c r="M131" i="15"/>
  <c r="G131" i="15"/>
  <c r="W130" i="15"/>
  <c r="V130" i="15"/>
  <c r="U130" i="15"/>
  <c r="Q130" i="15"/>
  <c r="P130" i="15"/>
  <c r="O130" i="15"/>
  <c r="N130" i="15"/>
  <c r="M130" i="15"/>
  <c r="J130" i="15"/>
  <c r="H130" i="15"/>
  <c r="G130" i="15"/>
  <c r="F130" i="15"/>
  <c r="E130" i="15"/>
  <c r="D130" i="15"/>
  <c r="C130" i="15"/>
  <c r="B130" i="15"/>
  <c r="W129" i="15"/>
  <c r="V129" i="15"/>
  <c r="U129" i="15"/>
  <c r="Q129" i="15"/>
  <c r="P129" i="15"/>
  <c r="O129" i="15"/>
  <c r="N129" i="15"/>
  <c r="M129" i="15"/>
  <c r="G129" i="15"/>
  <c r="W128" i="15"/>
  <c r="V128" i="15"/>
  <c r="U128" i="15"/>
  <c r="Q128" i="15"/>
  <c r="P128" i="15"/>
  <c r="O128" i="15"/>
  <c r="N128" i="15"/>
  <c r="M128" i="15"/>
  <c r="G128" i="15"/>
  <c r="W127" i="15"/>
  <c r="V127" i="15"/>
  <c r="U127" i="15"/>
  <c r="Q127" i="15"/>
  <c r="P127" i="15"/>
  <c r="O127" i="15"/>
  <c r="N127" i="15"/>
  <c r="M127" i="15"/>
  <c r="J127" i="15"/>
  <c r="H127" i="15"/>
  <c r="G127" i="15"/>
  <c r="F127" i="15"/>
  <c r="E127" i="15"/>
  <c r="D127" i="15"/>
  <c r="C127" i="15"/>
  <c r="B127" i="15"/>
  <c r="W126" i="15"/>
  <c r="V126" i="15"/>
  <c r="U126" i="15"/>
  <c r="Q126" i="15"/>
  <c r="P126" i="15"/>
  <c r="O126" i="15"/>
  <c r="N126" i="15"/>
  <c r="M126" i="15"/>
  <c r="G126" i="15"/>
  <c r="W125" i="15"/>
  <c r="V125" i="15"/>
  <c r="U125" i="15"/>
  <c r="Q125" i="15"/>
  <c r="P125" i="15"/>
  <c r="O125" i="15"/>
  <c r="N125" i="15"/>
  <c r="M125" i="15"/>
  <c r="G125" i="15"/>
  <c r="W124" i="15"/>
  <c r="V124" i="15"/>
  <c r="U124" i="15"/>
  <c r="Q124" i="15"/>
  <c r="P124" i="15"/>
  <c r="O124" i="15"/>
  <c r="N124" i="15"/>
  <c r="M124" i="15"/>
  <c r="J124" i="15"/>
  <c r="H124" i="15"/>
  <c r="G124" i="15"/>
  <c r="F124" i="15"/>
  <c r="E124" i="15"/>
  <c r="D124" i="15"/>
  <c r="C124" i="15"/>
  <c r="B124" i="15"/>
  <c r="W123" i="15"/>
  <c r="V123" i="15"/>
  <c r="U123" i="15"/>
  <c r="Q123" i="15"/>
  <c r="P123" i="15"/>
  <c r="O123" i="15"/>
  <c r="N123" i="15"/>
  <c r="M123" i="15"/>
  <c r="G123" i="15"/>
  <c r="W122" i="15"/>
  <c r="V122" i="15"/>
  <c r="U122" i="15"/>
  <c r="Q122" i="15"/>
  <c r="P122" i="15"/>
  <c r="O122" i="15"/>
  <c r="N122" i="15"/>
  <c r="M122" i="15"/>
  <c r="G122" i="15"/>
  <c r="W121" i="15"/>
  <c r="V121" i="15"/>
  <c r="U121" i="15"/>
  <c r="Q121" i="15"/>
  <c r="P121" i="15"/>
  <c r="O121" i="15"/>
  <c r="N121" i="15"/>
  <c r="M121" i="15"/>
  <c r="J121" i="15"/>
  <c r="H121" i="15"/>
  <c r="G121" i="15"/>
  <c r="F121" i="15"/>
  <c r="E121" i="15"/>
  <c r="D121" i="15"/>
  <c r="C121" i="15"/>
  <c r="B121" i="15"/>
  <c r="W120" i="15"/>
  <c r="V120" i="15"/>
  <c r="U120" i="15"/>
  <c r="Q120" i="15"/>
  <c r="P120" i="15"/>
  <c r="O120" i="15"/>
  <c r="N120" i="15"/>
  <c r="M120" i="15"/>
  <c r="G120" i="15"/>
  <c r="W119" i="15"/>
  <c r="V119" i="15"/>
  <c r="U119" i="15"/>
  <c r="Q119" i="15"/>
  <c r="P119" i="15"/>
  <c r="O119" i="15"/>
  <c r="N119" i="15"/>
  <c r="M119" i="15"/>
  <c r="G119" i="15"/>
  <c r="W118" i="15"/>
  <c r="V118" i="15"/>
  <c r="U118" i="15"/>
  <c r="Q118" i="15"/>
  <c r="P118" i="15"/>
  <c r="O118" i="15"/>
  <c r="N118" i="15"/>
  <c r="M118" i="15"/>
  <c r="J118" i="15"/>
  <c r="H118" i="15"/>
  <c r="G118" i="15"/>
  <c r="F118" i="15"/>
  <c r="E118" i="15"/>
  <c r="D118" i="15"/>
  <c r="C118" i="15"/>
  <c r="B118" i="15"/>
  <c r="W117" i="15"/>
  <c r="V117" i="15"/>
  <c r="U117" i="15"/>
  <c r="Q117" i="15"/>
  <c r="P117" i="15"/>
  <c r="O117" i="15"/>
  <c r="N117" i="15"/>
  <c r="M117" i="15"/>
  <c r="G117" i="15"/>
  <c r="W116" i="15"/>
  <c r="V116" i="15"/>
  <c r="U116" i="15"/>
  <c r="Q116" i="15"/>
  <c r="P116" i="15"/>
  <c r="O116" i="15"/>
  <c r="N116" i="15"/>
  <c r="M116" i="15"/>
  <c r="G116" i="15"/>
  <c r="W115" i="15"/>
  <c r="V115" i="15"/>
  <c r="U115" i="15"/>
  <c r="Q115" i="15"/>
  <c r="P115" i="15"/>
  <c r="O115" i="15"/>
  <c r="N115" i="15"/>
  <c r="M115" i="15"/>
  <c r="J115" i="15"/>
  <c r="H115" i="15"/>
  <c r="G115" i="15"/>
  <c r="F115" i="15"/>
  <c r="E115" i="15"/>
  <c r="D115" i="15"/>
  <c r="C115" i="15"/>
  <c r="B115" i="15"/>
  <c r="W114" i="15"/>
  <c r="V114" i="15"/>
  <c r="U114" i="15"/>
  <c r="Q114" i="15"/>
  <c r="P114" i="15"/>
  <c r="O114" i="15"/>
  <c r="N114" i="15"/>
  <c r="M114" i="15"/>
  <c r="G114" i="15"/>
  <c r="W113" i="15"/>
  <c r="V113" i="15"/>
  <c r="U113" i="15"/>
  <c r="Q113" i="15"/>
  <c r="P113" i="15"/>
  <c r="O113" i="15"/>
  <c r="N113" i="15"/>
  <c r="M113" i="15"/>
  <c r="G113" i="15"/>
  <c r="W112" i="15"/>
  <c r="V112" i="15"/>
  <c r="U112" i="15"/>
  <c r="Q112" i="15"/>
  <c r="P112" i="15"/>
  <c r="O112" i="15"/>
  <c r="N112" i="15"/>
  <c r="M112" i="15"/>
  <c r="J112" i="15"/>
  <c r="H112" i="15"/>
  <c r="G112" i="15"/>
  <c r="F112" i="15"/>
  <c r="E112" i="15"/>
  <c r="D112" i="15"/>
  <c r="C112" i="15"/>
  <c r="B112" i="15"/>
  <c r="W111" i="15"/>
  <c r="V111" i="15"/>
  <c r="U111" i="15"/>
  <c r="Q111" i="15"/>
  <c r="P111" i="15"/>
  <c r="O111" i="15"/>
  <c r="N111" i="15"/>
  <c r="M111" i="15"/>
  <c r="G111" i="15"/>
  <c r="W110" i="15"/>
  <c r="V110" i="15"/>
  <c r="U110" i="15"/>
  <c r="Q110" i="15"/>
  <c r="P110" i="15"/>
  <c r="O110" i="15"/>
  <c r="N110" i="15"/>
  <c r="M110" i="15"/>
  <c r="G110" i="15"/>
  <c r="W109" i="15"/>
  <c r="V109" i="15"/>
  <c r="U109" i="15"/>
  <c r="Q109" i="15"/>
  <c r="P109" i="15"/>
  <c r="O109" i="15"/>
  <c r="N109" i="15"/>
  <c r="M109" i="15"/>
  <c r="J109" i="15"/>
  <c r="H109" i="15"/>
  <c r="G109" i="15"/>
  <c r="F109" i="15"/>
  <c r="E109" i="15"/>
  <c r="D109" i="15"/>
  <c r="C109" i="15"/>
  <c r="B109" i="15"/>
  <c r="W108" i="15"/>
  <c r="V108" i="15"/>
  <c r="U108" i="15"/>
  <c r="Q108" i="15"/>
  <c r="P108" i="15"/>
  <c r="O108" i="15"/>
  <c r="N108" i="15"/>
  <c r="M108" i="15"/>
  <c r="G108" i="15"/>
  <c r="W107" i="15"/>
  <c r="V107" i="15"/>
  <c r="U107" i="15"/>
  <c r="Q107" i="15"/>
  <c r="P107" i="15"/>
  <c r="O107" i="15"/>
  <c r="N107" i="15"/>
  <c r="M107" i="15"/>
  <c r="G107" i="15"/>
  <c r="W106" i="15"/>
  <c r="V106" i="15"/>
  <c r="U106" i="15"/>
  <c r="Q106" i="15"/>
  <c r="P106" i="15"/>
  <c r="O106" i="15"/>
  <c r="N106" i="15"/>
  <c r="M106" i="15"/>
  <c r="J106" i="15"/>
  <c r="H106" i="15"/>
  <c r="G106" i="15"/>
  <c r="F106" i="15"/>
  <c r="E106" i="15"/>
  <c r="D106" i="15"/>
  <c r="C106" i="15"/>
  <c r="B106" i="15"/>
  <c r="W105" i="15"/>
  <c r="V105" i="15"/>
  <c r="U105" i="15"/>
  <c r="Q105" i="15"/>
  <c r="P105" i="15"/>
  <c r="O105" i="15"/>
  <c r="N105" i="15"/>
  <c r="M105" i="15"/>
  <c r="G105" i="15"/>
  <c r="W104" i="15"/>
  <c r="V104" i="15"/>
  <c r="U104" i="15"/>
  <c r="Q104" i="15"/>
  <c r="P104" i="15"/>
  <c r="O104" i="15"/>
  <c r="N104" i="15"/>
  <c r="M104" i="15"/>
  <c r="G104" i="15"/>
  <c r="W103" i="15"/>
  <c r="V103" i="15"/>
  <c r="U103" i="15"/>
  <c r="Q103" i="15"/>
  <c r="P103" i="15"/>
  <c r="O103" i="15"/>
  <c r="N103" i="15"/>
  <c r="M103" i="15"/>
  <c r="J103" i="15"/>
  <c r="H103" i="15"/>
  <c r="G103" i="15"/>
  <c r="F103" i="15"/>
  <c r="E103" i="15"/>
  <c r="D103" i="15"/>
  <c r="C103" i="15"/>
  <c r="B103" i="15"/>
  <c r="W102" i="15"/>
  <c r="V102" i="15"/>
  <c r="U102" i="15"/>
  <c r="Q102" i="15"/>
  <c r="P102" i="15"/>
  <c r="O102" i="15"/>
  <c r="N102" i="15"/>
  <c r="M102" i="15"/>
  <c r="G102" i="15"/>
  <c r="W101" i="15"/>
  <c r="V101" i="15"/>
  <c r="U101" i="15"/>
  <c r="Q101" i="15"/>
  <c r="P101" i="15"/>
  <c r="O101" i="15"/>
  <c r="N101" i="15"/>
  <c r="M101" i="15"/>
  <c r="G101" i="15"/>
  <c r="W100" i="15"/>
  <c r="V100" i="15"/>
  <c r="U100" i="15"/>
  <c r="Q100" i="15"/>
  <c r="P100" i="15"/>
  <c r="O100" i="15"/>
  <c r="N100" i="15"/>
  <c r="M100" i="15"/>
  <c r="J100" i="15"/>
  <c r="H100" i="15"/>
  <c r="G100" i="15"/>
  <c r="F100" i="15"/>
  <c r="E100" i="15"/>
  <c r="D100" i="15"/>
  <c r="C100" i="15"/>
  <c r="B100" i="15"/>
  <c r="W99" i="15"/>
  <c r="V99" i="15"/>
  <c r="U99" i="15"/>
  <c r="Q99" i="15"/>
  <c r="P99" i="15"/>
  <c r="O99" i="15"/>
  <c r="N99" i="15"/>
  <c r="M99" i="15"/>
  <c r="G99" i="15"/>
  <c r="W98" i="15"/>
  <c r="V98" i="15"/>
  <c r="U98" i="15"/>
  <c r="Q98" i="15"/>
  <c r="P98" i="15"/>
  <c r="O98" i="15"/>
  <c r="N98" i="15"/>
  <c r="M98" i="15"/>
  <c r="G98" i="15"/>
  <c r="W97" i="15"/>
  <c r="V97" i="15"/>
  <c r="U97" i="15"/>
  <c r="Q97" i="15"/>
  <c r="P97" i="15"/>
  <c r="O97" i="15"/>
  <c r="N97" i="15"/>
  <c r="M97" i="15"/>
  <c r="J97" i="15"/>
  <c r="H97" i="15"/>
  <c r="G97" i="15"/>
  <c r="F97" i="15"/>
  <c r="E97" i="15"/>
  <c r="D97" i="15"/>
  <c r="C97" i="15"/>
  <c r="B97" i="15"/>
  <c r="W96" i="15"/>
  <c r="V96" i="15"/>
  <c r="U96" i="15"/>
  <c r="Q96" i="15"/>
  <c r="P96" i="15"/>
  <c r="O96" i="15"/>
  <c r="N96" i="15"/>
  <c r="M96" i="15"/>
  <c r="G96" i="15"/>
  <c r="W95" i="15"/>
  <c r="V95" i="15"/>
  <c r="U95" i="15"/>
  <c r="Q95" i="15"/>
  <c r="P95" i="15"/>
  <c r="O95" i="15"/>
  <c r="N95" i="15"/>
  <c r="M95" i="15"/>
  <c r="G95" i="15"/>
  <c r="W94" i="15"/>
  <c r="V94" i="15"/>
  <c r="U94" i="15"/>
  <c r="Q94" i="15"/>
  <c r="P94" i="15"/>
  <c r="O94" i="15"/>
  <c r="N94" i="15"/>
  <c r="M94" i="15"/>
  <c r="J94" i="15"/>
  <c r="H94" i="15"/>
  <c r="G94" i="15"/>
  <c r="F94" i="15"/>
  <c r="E94" i="15"/>
  <c r="D94" i="15"/>
  <c r="C94" i="15"/>
  <c r="B94" i="15"/>
  <c r="W93" i="15"/>
  <c r="V93" i="15"/>
  <c r="U93" i="15"/>
  <c r="Q93" i="15"/>
  <c r="P93" i="15"/>
  <c r="O93" i="15"/>
  <c r="N93" i="15"/>
  <c r="M93" i="15"/>
  <c r="G93" i="15"/>
  <c r="W92" i="15"/>
  <c r="V92" i="15"/>
  <c r="U92" i="15"/>
  <c r="Q92" i="15"/>
  <c r="P92" i="15"/>
  <c r="O92" i="15"/>
  <c r="N92" i="15"/>
  <c r="M92" i="15"/>
  <c r="G92" i="15"/>
  <c r="W91" i="15"/>
  <c r="V91" i="15"/>
  <c r="U91" i="15"/>
  <c r="Q91" i="15"/>
  <c r="P91" i="15"/>
  <c r="O91" i="15"/>
  <c r="N91" i="15"/>
  <c r="M91" i="15"/>
  <c r="J91" i="15"/>
  <c r="H91" i="15"/>
  <c r="G91" i="15"/>
  <c r="F91" i="15"/>
  <c r="E91" i="15"/>
  <c r="D91" i="15"/>
  <c r="C91" i="15"/>
  <c r="B91" i="15"/>
  <c r="W90" i="15"/>
  <c r="V90" i="15"/>
  <c r="U90" i="15"/>
  <c r="Q90" i="15"/>
  <c r="P90" i="15"/>
  <c r="O90" i="15"/>
  <c r="N90" i="15"/>
  <c r="M90" i="15"/>
  <c r="G90" i="15"/>
  <c r="W89" i="15"/>
  <c r="V89" i="15"/>
  <c r="U89" i="15"/>
  <c r="Q89" i="15"/>
  <c r="P89" i="15"/>
  <c r="O89" i="15"/>
  <c r="N89" i="15"/>
  <c r="M89" i="15"/>
  <c r="G89" i="15"/>
  <c r="W88" i="15"/>
  <c r="V88" i="15"/>
  <c r="U88" i="15"/>
  <c r="Q88" i="15"/>
  <c r="P88" i="15"/>
  <c r="O88" i="15"/>
  <c r="N88" i="15"/>
  <c r="M88" i="15"/>
  <c r="J88" i="15"/>
  <c r="H88" i="15"/>
  <c r="G88" i="15"/>
  <c r="F88" i="15"/>
  <c r="E88" i="15"/>
  <c r="D88" i="15"/>
  <c r="C88" i="15"/>
  <c r="B88" i="15"/>
  <c r="W87" i="15"/>
  <c r="V87" i="15"/>
  <c r="U87" i="15"/>
  <c r="Q87" i="15"/>
  <c r="P87" i="15"/>
  <c r="O87" i="15"/>
  <c r="N87" i="15"/>
  <c r="M87" i="15"/>
  <c r="G87" i="15"/>
  <c r="W86" i="15"/>
  <c r="V86" i="15"/>
  <c r="U86" i="15"/>
  <c r="Q86" i="15"/>
  <c r="P86" i="15"/>
  <c r="O86" i="15"/>
  <c r="N86" i="15"/>
  <c r="M86" i="15"/>
  <c r="G86" i="15"/>
  <c r="W85" i="15"/>
  <c r="V85" i="15"/>
  <c r="U85" i="15"/>
  <c r="Q85" i="15"/>
  <c r="P85" i="15"/>
  <c r="O85" i="15"/>
  <c r="N85" i="15"/>
  <c r="M85" i="15"/>
  <c r="J85" i="15"/>
  <c r="H85" i="15"/>
  <c r="G85" i="15"/>
  <c r="F85" i="15"/>
  <c r="E85" i="15"/>
  <c r="D85" i="15"/>
  <c r="C85" i="15"/>
  <c r="B85" i="15"/>
  <c r="W84" i="15"/>
  <c r="V84" i="15"/>
  <c r="U84" i="15"/>
  <c r="Q84" i="15"/>
  <c r="P84" i="15"/>
  <c r="O84" i="15"/>
  <c r="N84" i="15"/>
  <c r="M84" i="15"/>
  <c r="G84" i="15"/>
  <c r="W83" i="15"/>
  <c r="V83" i="15"/>
  <c r="U83" i="15"/>
  <c r="Q83" i="15"/>
  <c r="P83" i="15"/>
  <c r="O83" i="15"/>
  <c r="N83" i="15"/>
  <c r="M83" i="15"/>
  <c r="G83" i="15"/>
  <c r="W82" i="15"/>
  <c r="V82" i="15"/>
  <c r="U82" i="15"/>
  <c r="Q82" i="15"/>
  <c r="P82" i="15"/>
  <c r="O82" i="15"/>
  <c r="N82" i="15"/>
  <c r="M82" i="15"/>
  <c r="J82" i="15"/>
  <c r="H82" i="15"/>
  <c r="G82" i="15"/>
  <c r="F82" i="15"/>
  <c r="E82" i="15"/>
  <c r="D82" i="15"/>
  <c r="C82" i="15"/>
  <c r="B82" i="15"/>
  <c r="W81" i="15"/>
  <c r="V81" i="15"/>
  <c r="U81" i="15"/>
  <c r="Q81" i="15"/>
  <c r="P81" i="15"/>
  <c r="O81" i="15"/>
  <c r="N81" i="15"/>
  <c r="M81" i="15"/>
  <c r="G81" i="15"/>
  <c r="W80" i="15"/>
  <c r="V80" i="15"/>
  <c r="U80" i="15"/>
  <c r="Q80" i="15"/>
  <c r="P80" i="15"/>
  <c r="O80" i="15"/>
  <c r="N80" i="15"/>
  <c r="M80" i="15"/>
  <c r="G80" i="15"/>
  <c r="W79" i="15"/>
  <c r="V79" i="15"/>
  <c r="U79" i="15"/>
  <c r="Q79" i="15"/>
  <c r="P79" i="15"/>
  <c r="O79" i="15"/>
  <c r="N79" i="15"/>
  <c r="M79" i="15"/>
  <c r="J79" i="15"/>
  <c r="H79" i="15"/>
  <c r="G79" i="15"/>
  <c r="F79" i="15"/>
  <c r="E79" i="15"/>
  <c r="D79" i="15"/>
  <c r="C79" i="15"/>
  <c r="B79" i="15"/>
  <c r="W78" i="15"/>
  <c r="V78" i="15"/>
  <c r="U78" i="15"/>
  <c r="Q78" i="15"/>
  <c r="P78" i="15"/>
  <c r="O78" i="15"/>
  <c r="N78" i="15"/>
  <c r="M78" i="15"/>
  <c r="G78" i="15"/>
  <c r="W77" i="15"/>
  <c r="V77" i="15"/>
  <c r="U77" i="15"/>
  <c r="Q77" i="15"/>
  <c r="P77" i="15"/>
  <c r="O77" i="15"/>
  <c r="N77" i="15"/>
  <c r="M77" i="15"/>
  <c r="G77" i="15"/>
  <c r="W76" i="15"/>
  <c r="V76" i="15"/>
  <c r="U76" i="15"/>
  <c r="Q76" i="15"/>
  <c r="P76" i="15"/>
  <c r="O76" i="15"/>
  <c r="N76" i="15"/>
  <c r="M76" i="15"/>
  <c r="J76" i="15"/>
  <c r="H76" i="15"/>
  <c r="G76" i="15"/>
  <c r="F76" i="15"/>
  <c r="E76" i="15"/>
  <c r="D76" i="15"/>
  <c r="C76" i="15"/>
  <c r="B76" i="15"/>
  <c r="W75" i="15"/>
  <c r="V75" i="15"/>
  <c r="U75" i="15"/>
  <c r="Q75" i="15"/>
  <c r="P75" i="15"/>
  <c r="O75" i="15"/>
  <c r="N75" i="15"/>
  <c r="M75" i="15"/>
  <c r="G75" i="15"/>
  <c r="W74" i="15"/>
  <c r="V74" i="15"/>
  <c r="U74" i="15"/>
  <c r="Q74" i="15"/>
  <c r="P74" i="15"/>
  <c r="O74" i="15"/>
  <c r="N74" i="15"/>
  <c r="M74" i="15"/>
  <c r="G74" i="15"/>
  <c r="W73" i="15"/>
  <c r="V73" i="15"/>
  <c r="U73" i="15"/>
  <c r="Q73" i="15"/>
  <c r="P73" i="15"/>
  <c r="O73" i="15"/>
  <c r="N73" i="15"/>
  <c r="M73" i="15"/>
  <c r="J73" i="15"/>
  <c r="H73" i="15"/>
  <c r="G73" i="15"/>
  <c r="F73" i="15"/>
  <c r="E73" i="15"/>
  <c r="D73" i="15"/>
  <c r="C73" i="15"/>
  <c r="B73" i="15"/>
  <c r="W72" i="15"/>
  <c r="V72" i="15"/>
  <c r="U72" i="15"/>
  <c r="Q72" i="15"/>
  <c r="P72" i="15"/>
  <c r="O72" i="15"/>
  <c r="N72" i="15"/>
  <c r="M72" i="15"/>
  <c r="G72" i="15"/>
  <c r="W71" i="15"/>
  <c r="V71" i="15"/>
  <c r="U71" i="15"/>
  <c r="Q71" i="15"/>
  <c r="P71" i="15"/>
  <c r="O71" i="15"/>
  <c r="N71" i="15"/>
  <c r="M71" i="15"/>
  <c r="G71" i="15"/>
  <c r="W70" i="15"/>
  <c r="V70" i="15"/>
  <c r="U70" i="15"/>
  <c r="Q70" i="15"/>
  <c r="P70" i="15"/>
  <c r="O70" i="15"/>
  <c r="N70" i="15"/>
  <c r="M70" i="15"/>
  <c r="J70" i="15"/>
  <c r="H70" i="15"/>
  <c r="G70" i="15"/>
  <c r="F70" i="15"/>
  <c r="E70" i="15"/>
  <c r="D70" i="15"/>
  <c r="C70" i="15"/>
  <c r="B70" i="15"/>
  <c r="W69" i="15"/>
  <c r="V69" i="15"/>
  <c r="U69" i="15"/>
  <c r="Q69" i="15"/>
  <c r="P69" i="15"/>
  <c r="O69" i="15"/>
  <c r="N69" i="15"/>
  <c r="M69" i="15"/>
  <c r="G69" i="15"/>
  <c r="W68" i="15"/>
  <c r="V68" i="15"/>
  <c r="U68" i="15"/>
  <c r="Q68" i="15"/>
  <c r="P68" i="15"/>
  <c r="O68" i="15"/>
  <c r="N68" i="15"/>
  <c r="M68" i="15"/>
  <c r="G68" i="15"/>
  <c r="W67" i="15"/>
  <c r="V67" i="15"/>
  <c r="U67" i="15"/>
  <c r="Q67" i="15"/>
  <c r="P67" i="15"/>
  <c r="O67" i="15"/>
  <c r="N67" i="15"/>
  <c r="M67" i="15"/>
  <c r="J67" i="15"/>
  <c r="H67" i="15"/>
  <c r="G67" i="15"/>
  <c r="F67" i="15"/>
  <c r="E67" i="15"/>
  <c r="D67" i="15"/>
  <c r="C67" i="15"/>
  <c r="B67" i="15"/>
  <c r="W66" i="15"/>
  <c r="V66" i="15"/>
  <c r="U66" i="15"/>
  <c r="Q66" i="15"/>
  <c r="P66" i="15"/>
  <c r="O66" i="15"/>
  <c r="N66" i="15"/>
  <c r="M66" i="15"/>
  <c r="G66" i="15"/>
  <c r="W65" i="15"/>
  <c r="V65" i="15"/>
  <c r="U65" i="15"/>
  <c r="Q65" i="15"/>
  <c r="P65" i="15"/>
  <c r="O65" i="15"/>
  <c r="N65" i="15"/>
  <c r="M65" i="15"/>
  <c r="G65" i="15"/>
  <c r="W64" i="15"/>
  <c r="V64" i="15"/>
  <c r="U64" i="15"/>
  <c r="Q64" i="15"/>
  <c r="P64" i="15"/>
  <c r="O64" i="15"/>
  <c r="N64" i="15"/>
  <c r="M64" i="15"/>
  <c r="J64" i="15"/>
  <c r="H64" i="15"/>
  <c r="G64" i="15"/>
  <c r="F64" i="15"/>
  <c r="E64" i="15"/>
  <c r="D64" i="15"/>
  <c r="C64" i="15"/>
  <c r="B64" i="15"/>
  <c r="W63" i="15"/>
  <c r="V63" i="15"/>
  <c r="U63" i="15"/>
  <c r="Q63" i="15"/>
  <c r="P63" i="15"/>
  <c r="O63" i="15"/>
  <c r="N63" i="15"/>
  <c r="M63" i="15"/>
  <c r="G63" i="15"/>
  <c r="W62" i="15"/>
  <c r="V62" i="15"/>
  <c r="U62" i="15"/>
  <c r="Q62" i="15"/>
  <c r="P62" i="15"/>
  <c r="O62" i="15"/>
  <c r="N62" i="15"/>
  <c r="M62" i="15"/>
  <c r="G62" i="15"/>
  <c r="W61" i="15"/>
  <c r="V61" i="15"/>
  <c r="U61" i="15"/>
  <c r="Q61" i="15"/>
  <c r="P61" i="15"/>
  <c r="O61" i="15"/>
  <c r="N61" i="15"/>
  <c r="M61" i="15"/>
  <c r="J61" i="15"/>
  <c r="H61" i="15"/>
  <c r="G61" i="15"/>
  <c r="F61" i="15"/>
  <c r="E61" i="15"/>
  <c r="D61" i="15"/>
  <c r="C61" i="15"/>
  <c r="B61" i="15"/>
  <c r="W60" i="15"/>
  <c r="V60" i="15"/>
  <c r="U60" i="15"/>
  <c r="Q60" i="15"/>
  <c r="P60" i="15"/>
  <c r="O60" i="15"/>
  <c r="N60" i="15"/>
  <c r="M60" i="15"/>
  <c r="G60" i="15"/>
  <c r="W59" i="15"/>
  <c r="V59" i="15"/>
  <c r="U59" i="15"/>
  <c r="Q59" i="15"/>
  <c r="P59" i="15"/>
  <c r="O59" i="15"/>
  <c r="N59" i="15"/>
  <c r="M59" i="15"/>
  <c r="G59" i="15"/>
  <c r="W58" i="15"/>
  <c r="V58" i="15"/>
  <c r="U58" i="15"/>
  <c r="Q58" i="15"/>
  <c r="P58" i="15"/>
  <c r="O58" i="15"/>
  <c r="N58" i="15"/>
  <c r="M58" i="15"/>
  <c r="J58" i="15"/>
  <c r="H58" i="15"/>
  <c r="G58" i="15"/>
  <c r="F58" i="15"/>
  <c r="E58" i="15"/>
  <c r="D58" i="15"/>
  <c r="C58" i="15"/>
  <c r="B58" i="15"/>
  <c r="W57" i="15"/>
  <c r="V57" i="15"/>
  <c r="U57" i="15"/>
  <c r="Q57" i="15"/>
  <c r="P57" i="15"/>
  <c r="O57" i="15"/>
  <c r="N57" i="15"/>
  <c r="M57" i="15"/>
  <c r="G57" i="15"/>
  <c r="W56" i="15"/>
  <c r="V56" i="15"/>
  <c r="U56" i="15"/>
  <c r="Q56" i="15"/>
  <c r="P56" i="15"/>
  <c r="O56" i="15"/>
  <c r="N56" i="15"/>
  <c r="M56" i="15"/>
  <c r="G56" i="15"/>
  <c r="W55" i="15"/>
  <c r="V55" i="15"/>
  <c r="U55" i="15"/>
  <c r="Q55" i="15"/>
  <c r="P55" i="15"/>
  <c r="O55" i="15"/>
  <c r="N55" i="15"/>
  <c r="M55" i="15"/>
  <c r="J55" i="15"/>
  <c r="H55" i="15"/>
  <c r="G55" i="15"/>
  <c r="F55" i="15"/>
  <c r="E55" i="15"/>
  <c r="D55" i="15"/>
  <c r="C55" i="15"/>
  <c r="B55" i="15"/>
  <c r="W54" i="15"/>
  <c r="V54" i="15"/>
  <c r="U54" i="15"/>
  <c r="Q54" i="15"/>
  <c r="P54" i="15"/>
  <c r="O54" i="15"/>
  <c r="N54" i="15"/>
  <c r="M54" i="15"/>
  <c r="G54" i="15"/>
  <c r="W53" i="15"/>
  <c r="V53" i="15"/>
  <c r="U53" i="15"/>
  <c r="Q53" i="15"/>
  <c r="P53" i="15"/>
  <c r="O53" i="15"/>
  <c r="N53" i="15"/>
  <c r="M53" i="15"/>
  <c r="G53" i="15"/>
  <c r="W52" i="15"/>
  <c r="V52" i="15"/>
  <c r="U52" i="15"/>
  <c r="Q52" i="15"/>
  <c r="P52" i="15"/>
  <c r="O52" i="15"/>
  <c r="N52" i="15"/>
  <c r="M52" i="15"/>
  <c r="J52" i="15"/>
  <c r="H52" i="15"/>
  <c r="G52" i="15"/>
  <c r="F52" i="15"/>
  <c r="E52" i="15"/>
  <c r="D52" i="15"/>
  <c r="C52" i="15"/>
  <c r="B52" i="15"/>
  <c r="W51" i="15"/>
  <c r="V51" i="15"/>
  <c r="U51" i="15"/>
  <c r="Q51" i="15"/>
  <c r="P51" i="15"/>
  <c r="O51" i="15"/>
  <c r="N51" i="15"/>
  <c r="M51" i="15"/>
  <c r="G51" i="15"/>
  <c r="W50" i="15"/>
  <c r="V50" i="15"/>
  <c r="U50" i="15"/>
  <c r="Q50" i="15"/>
  <c r="P50" i="15"/>
  <c r="O50" i="15"/>
  <c r="N50" i="15"/>
  <c r="M50" i="15"/>
  <c r="G50" i="15"/>
  <c r="W49" i="15"/>
  <c r="V49" i="15"/>
  <c r="U49" i="15"/>
  <c r="Q49" i="15"/>
  <c r="P49" i="15"/>
  <c r="O49" i="15"/>
  <c r="N49" i="15"/>
  <c r="M49" i="15"/>
  <c r="J49" i="15"/>
  <c r="H49" i="15"/>
  <c r="G49" i="15"/>
  <c r="F49" i="15"/>
  <c r="E49" i="15"/>
  <c r="D49" i="15"/>
  <c r="C49" i="15"/>
  <c r="B49" i="15"/>
  <c r="W48" i="15"/>
  <c r="V48" i="15"/>
  <c r="U48" i="15"/>
  <c r="Q48" i="15"/>
  <c r="P48" i="15"/>
  <c r="O48" i="15"/>
  <c r="N48" i="15"/>
  <c r="M48" i="15"/>
  <c r="G48" i="15"/>
  <c r="W47" i="15"/>
  <c r="V47" i="15"/>
  <c r="U47" i="15"/>
  <c r="Q47" i="15"/>
  <c r="P47" i="15"/>
  <c r="O47" i="15"/>
  <c r="N47" i="15"/>
  <c r="M47" i="15"/>
  <c r="G47" i="15"/>
  <c r="W46" i="15"/>
  <c r="V46" i="15"/>
  <c r="U46" i="15"/>
  <c r="Q46" i="15"/>
  <c r="P46" i="15"/>
  <c r="O46" i="15"/>
  <c r="N46" i="15"/>
  <c r="M46" i="15"/>
  <c r="J46" i="15"/>
  <c r="H46" i="15"/>
  <c r="G46" i="15"/>
  <c r="F46" i="15"/>
  <c r="E46" i="15"/>
  <c r="D46" i="15"/>
  <c r="C46" i="15"/>
  <c r="B46" i="15"/>
  <c r="W45" i="15"/>
  <c r="V45" i="15"/>
  <c r="U45" i="15"/>
  <c r="Q45" i="15"/>
  <c r="P45" i="15"/>
  <c r="O45" i="15"/>
  <c r="N45" i="15"/>
  <c r="M45" i="15"/>
  <c r="G45" i="15"/>
  <c r="W44" i="15"/>
  <c r="V44" i="15"/>
  <c r="U44" i="15"/>
  <c r="Q44" i="15"/>
  <c r="P44" i="15"/>
  <c r="O44" i="15"/>
  <c r="N44" i="15"/>
  <c r="M44" i="15"/>
  <c r="G44" i="15"/>
  <c r="W43" i="15"/>
  <c r="V43" i="15"/>
  <c r="U43" i="15"/>
  <c r="Q43" i="15"/>
  <c r="P43" i="15"/>
  <c r="O43" i="15"/>
  <c r="N43" i="15"/>
  <c r="M43" i="15"/>
  <c r="J43" i="15"/>
  <c r="H43" i="15"/>
  <c r="G43" i="15"/>
  <c r="F43" i="15"/>
  <c r="E43" i="15"/>
  <c r="D43" i="15"/>
  <c r="C43" i="15"/>
  <c r="B43" i="15"/>
  <c r="W42" i="15"/>
  <c r="V42" i="15"/>
  <c r="U42" i="15"/>
  <c r="Q42" i="15"/>
  <c r="P42" i="15"/>
  <c r="O42" i="15"/>
  <c r="N42" i="15"/>
  <c r="M42" i="15"/>
  <c r="G42" i="15"/>
  <c r="W41" i="15"/>
  <c r="V41" i="15"/>
  <c r="U41" i="15"/>
  <c r="Q41" i="15"/>
  <c r="P41" i="15"/>
  <c r="O41" i="15"/>
  <c r="N41" i="15"/>
  <c r="M41" i="15"/>
  <c r="G41" i="15"/>
  <c r="W40" i="15"/>
  <c r="V40" i="15"/>
  <c r="U40" i="15"/>
  <c r="Q40" i="15"/>
  <c r="P40" i="15"/>
  <c r="O40" i="15"/>
  <c r="N40" i="15"/>
  <c r="M40" i="15"/>
  <c r="J40" i="15"/>
  <c r="H40" i="15"/>
  <c r="G40" i="15"/>
  <c r="F40" i="15"/>
  <c r="E40" i="15"/>
  <c r="D40" i="15"/>
  <c r="C40" i="15"/>
  <c r="B40" i="15"/>
  <c r="W39" i="15"/>
  <c r="V39" i="15"/>
  <c r="U39" i="15"/>
  <c r="Q39" i="15"/>
  <c r="P39" i="15"/>
  <c r="O39" i="15"/>
  <c r="N39" i="15"/>
  <c r="M39" i="15"/>
  <c r="G39" i="15"/>
  <c r="W38" i="15"/>
  <c r="V38" i="15"/>
  <c r="U38" i="15"/>
  <c r="Q38" i="15"/>
  <c r="P38" i="15"/>
  <c r="O38" i="15"/>
  <c r="N38" i="15"/>
  <c r="M38" i="15"/>
  <c r="G38" i="15"/>
  <c r="W37" i="15"/>
  <c r="V37" i="15"/>
  <c r="U37" i="15"/>
  <c r="Q37" i="15"/>
  <c r="P37" i="15"/>
  <c r="O37" i="15"/>
  <c r="N37" i="15"/>
  <c r="M37" i="15"/>
  <c r="J37" i="15"/>
  <c r="H37" i="15"/>
  <c r="G37" i="15"/>
  <c r="F37" i="15"/>
  <c r="E37" i="15"/>
  <c r="D37" i="15"/>
  <c r="C37" i="15"/>
  <c r="B37" i="15"/>
  <c r="W36" i="15"/>
  <c r="V36" i="15"/>
  <c r="U36" i="15"/>
  <c r="Q36" i="15"/>
  <c r="P36" i="15"/>
  <c r="O36" i="15"/>
  <c r="N36" i="15"/>
  <c r="M36" i="15"/>
  <c r="G36" i="15"/>
  <c r="W35" i="15"/>
  <c r="V35" i="15"/>
  <c r="U35" i="15"/>
  <c r="Q35" i="15"/>
  <c r="P35" i="15"/>
  <c r="O35" i="15"/>
  <c r="N35" i="15"/>
  <c r="M35" i="15"/>
  <c r="G35" i="15"/>
  <c r="W34" i="15"/>
  <c r="V34" i="15"/>
  <c r="U34" i="15"/>
  <c r="Q34" i="15"/>
  <c r="P34" i="15"/>
  <c r="O34" i="15"/>
  <c r="N34" i="15"/>
  <c r="M34" i="15"/>
  <c r="J34" i="15"/>
  <c r="H34" i="15"/>
  <c r="G34" i="15"/>
  <c r="F34" i="15"/>
  <c r="E34" i="15"/>
  <c r="D34" i="15"/>
  <c r="C34" i="15"/>
  <c r="B34" i="15"/>
  <c r="W33" i="15"/>
  <c r="V33" i="15"/>
  <c r="U33" i="15"/>
  <c r="Q33" i="15"/>
  <c r="P33" i="15"/>
  <c r="O33" i="15"/>
  <c r="N33" i="15"/>
  <c r="M33" i="15"/>
  <c r="G33" i="15"/>
  <c r="W32" i="15"/>
  <c r="V32" i="15"/>
  <c r="U32" i="15"/>
  <c r="Q32" i="15"/>
  <c r="P32" i="15"/>
  <c r="O32" i="15"/>
  <c r="N32" i="15"/>
  <c r="M32" i="15"/>
  <c r="G32" i="15"/>
  <c r="W31" i="15"/>
  <c r="V31" i="15"/>
  <c r="U31" i="15"/>
  <c r="Q31" i="15"/>
  <c r="P31" i="15"/>
  <c r="O31" i="15"/>
  <c r="N31" i="15"/>
  <c r="M31" i="15"/>
  <c r="J31" i="15"/>
  <c r="H31" i="15"/>
  <c r="G31" i="15"/>
  <c r="F31" i="15"/>
  <c r="E31" i="15"/>
  <c r="D31" i="15"/>
  <c r="C31" i="15"/>
  <c r="B31" i="15"/>
  <c r="W30" i="15"/>
  <c r="V30" i="15"/>
  <c r="U30" i="15"/>
  <c r="Q30" i="15"/>
  <c r="P30" i="15"/>
  <c r="O30" i="15"/>
  <c r="N30" i="15"/>
  <c r="M30" i="15"/>
  <c r="G30" i="15"/>
  <c r="W29" i="15"/>
  <c r="V29" i="15"/>
  <c r="U29" i="15"/>
  <c r="Q29" i="15"/>
  <c r="P29" i="15"/>
  <c r="O29" i="15"/>
  <c r="N29" i="15"/>
  <c r="M29" i="15"/>
  <c r="G29" i="15"/>
  <c r="W28" i="15"/>
  <c r="V28" i="15"/>
  <c r="U28" i="15"/>
  <c r="Q28" i="15"/>
  <c r="P28" i="15"/>
  <c r="O28" i="15"/>
  <c r="N28" i="15"/>
  <c r="M28" i="15"/>
  <c r="J28" i="15"/>
  <c r="H28" i="15"/>
  <c r="G28" i="15"/>
  <c r="F28" i="15"/>
  <c r="E28" i="15"/>
  <c r="D28" i="15"/>
  <c r="C28" i="15"/>
  <c r="B28" i="15"/>
  <c r="W27" i="15"/>
  <c r="V27" i="15"/>
  <c r="U27" i="15"/>
  <c r="Q27" i="15"/>
  <c r="P27" i="15"/>
  <c r="O27" i="15"/>
  <c r="N27" i="15"/>
  <c r="M27" i="15"/>
  <c r="G27" i="15"/>
  <c r="W26" i="15"/>
  <c r="V26" i="15"/>
  <c r="U26" i="15"/>
  <c r="Q26" i="15"/>
  <c r="P26" i="15"/>
  <c r="O26" i="15"/>
  <c r="N26" i="15"/>
  <c r="M26" i="15"/>
  <c r="G26" i="15"/>
  <c r="W25" i="15"/>
  <c r="V25" i="15"/>
  <c r="U25" i="15"/>
  <c r="Q25" i="15"/>
  <c r="P25" i="15"/>
  <c r="O25" i="15"/>
  <c r="N25" i="15"/>
  <c r="M25" i="15"/>
  <c r="J25" i="15"/>
  <c r="H25" i="15"/>
  <c r="G25" i="15"/>
  <c r="F25" i="15"/>
  <c r="E25" i="15"/>
  <c r="D25" i="15"/>
  <c r="C25" i="15"/>
  <c r="B25" i="15"/>
  <c r="W24" i="15"/>
  <c r="V24" i="15"/>
  <c r="U24" i="15"/>
  <c r="Q24" i="15"/>
  <c r="P24" i="15"/>
  <c r="O24" i="15"/>
  <c r="N24" i="15"/>
  <c r="M24" i="15"/>
  <c r="G24" i="15"/>
  <c r="W23" i="15"/>
  <c r="V23" i="15"/>
  <c r="U23" i="15"/>
  <c r="Q23" i="15"/>
  <c r="P23" i="15"/>
  <c r="O23" i="15"/>
  <c r="N23" i="15"/>
  <c r="M23" i="15"/>
  <c r="G23" i="15"/>
  <c r="W22" i="15"/>
  <c r="V22" i="15"/>
  <c r="U22" i="15"/>
  <c r="Q22" i="15"/>
  <c r="P22" i="15"/>
  <c r="O22" i="15"/>
  <c r="N22" i="15"/>
  <c r="M22" i="15"/>
  <c r="J22" i="15"/>
  <c r="H22" i="15"/>
  <c r="G22" i="15"/>
  <c r="F22" i="15"/>
  <c r="E22" i="15"/>
  <c r="D22" i="15"/>
  <c r="C22" i="15"/>
  <c r="B22" i="15"/>
  <c r="W21" i="15"/>
  <c r="V21" i="15"/>
  <c r="U21" i="15"/>
  <c r="Q21" i="15"/>
  <c r="P21" i="15"/>
  <c r="O21" i="15"/>
  <c r="N21" i="15"/>
  <c r="M21" i="15"/>
  <c r="G21" i="15"/>
  <c r="W20" i="15"/>
  <c r="V20" i="15"/>
  <c r="U20" i="15"/>
  <c r="Q20" i="15"/>
  <c r="P20" i="15"/>
  <c r="O20" i="15"/>
  <c r="N20" i="15"/>
  <c r="M20" i="15"/>
  <c r="G20" i="15"/>
  <c r="W19" i="15"/>
  <c r="V19" i="15"/>
  <c r="U19" i="15"/>
  <c r="Q19" i="15"/>
  <c r="P19" i="15"/>
  <c r="O19" i="15"/>
  <c r="N19" i="15"/>
  <c r="M19" i="15"/>
  <c r="J19" i="15"/>
  <c r="H19" i="15"/>
  <c r="G19" i="15"/>
  <c r="F19" i="15"/>
  <c r="E19" i="15"/>
  <c r="D19" i="15"/>
  <c r="C19" i="15"/>
  <c r="B19" i="15"/>
  <c r="W18" i="15"/>
  <c r="V18" i="15"/>
  <c r="U18" i="15"/>
  <c r="Q18" i="15"/>
  <c r="P18" i="15"/>
  <c r="O18" i="15"/>
  <c r="N18" i="15"/>
  <c r="M18" i="15"/>
  <c r="G18" i="15"/>
  <c r="W17" i="15"/>
  <c r="V17" i="15"/>
  <c r="U17" i="15"/>
  <c r="Q17" i="15"/>
  <c r="P17" i="15"/>
  <c r="O17" i="15"/>
  <c r="N17" i="15"/>
  <c r="M17" i="15"/>
  <c r="G17" i="15"/>
  <c r="W16" i="15"/>
  <c r="V16" i="15"/>
  <c r="U16" i="15"/>
  <c r="Q16" i="15"/>
  <c r="P16" i="15"/>
  <c r="O16" i="15"/>
  <c r="N16" i="15"/>
  <c r="M16" i="15"/>
  <c r="J16" i="15"/>
  <c r="H16" i="15"/>
  <c r="G16" i="15"/>
  <c r="F16" i="15"/>
  <c r="E16" i="15"/>
  <c r="D16" i="15"/>
  <c r="C16" i="15"/>
  <c r="B16" i="15"/>
  <c r="W15" i="15"/>
  <c r="V15" i="15"/>
  <c r="U15" i="15"/>
  <c r="Q15" i="15"/>
  <c r="P15" i="15"/>
  <c r="O15" i="15"/>
  <c r="N15" i="15"/>
  <c r="M15" i="15"/>
  <c r="G15" i="15"/>
  <c r="W14" i="15"/>
  <c r="V14" i="15"/>
  <c r="U14" i="15"/>
  <c r="Q14" i="15"/>
  <c r="P14" i="15"/>
  <c r="O14" i="15"/>
  <c r="N14" i="15"/>
  <c r="M14" i="15"/>
  <c r="G14" i="15"/>
  <c r="W13" i="15"/>
  <c r="V13" i="15"/>
  <c r="U13" i="15"/>
  <c r="Q13" i="15"/>
  <c r="P13" i="15"/>
  <c r="O13" i="15"/>
  <c r="N13" i="15"/>
  <c r="M13" i="15"/>
  <c r="H13" i="15"/>
  <c r="G13" i="15"/>
  <c r="F13" i="15"/>
  <c r="E13" i="15"/>
  <c r="D13" i="15"/>
  <c r="C13" i="15"/>
  <c r="B13" i="15"/>
  <c r="W12" i="15"/>
  <c r="V12" i="15"/>
  <c r="U12" i="15"/>
  <c r="Q12" i="15"/>
  <c r="P12" i="15"/>
  <c r="O12" i="15"/>
  <c r="N12" i="15"/>
  <c r="M12" i="15"/>
  <c r="G12" i="15"/>
  <c r="W11" i="15"/>
  <c r="V11" i="15"/>
  <c r="U11" i="15"/>
  <c r="Q11" i="15"/>
  <c r="P11" i="15"/>
  <c r="O11" i="15"/>
  <c r="N11" i="15"/>
  <c r="M11" i="15"/>
  <c r="G11" i="15"/>
  <c r="W10" i="15"/>
  <c r="V10" i="15"/>
  <c r="U10" i="15"/>
  <c r="Q10" i="15"/>
  <c r="P10" i="15"/>
  <c r="O10" i="15"/>
  <c r="N10" i="15"/>
  <c r="M10" i="15"/>
  <c r="H10" i="15"/>
  <c r="G10" i="15"/>
  <c r="F10" i="15"/>
  <c r="E10" i="15"/>
  <c r="D10" i="15"/>
  <c r="C10" i="15"/>
  <c r="B10" i="15"/>
  <c r="D6" i="15"/>
  <c r="A6" i="15"/>
  <c r="AB3" i="15"/>
  <c r="AB2" i="15"/>
  <c r="J10" i="14"/>
  <c r="B13" i="14" l="1"/>
  <c r="B16" i="14"/>
  <c r="B19" i="14"/>
  <c r="B22" i="14"/>
  <c r="B25" i="14"/>
  <c r="B28" i="14"/>
  <c r="B31" i="14"/>
  <c r="B34" i="14"/>
  <c r="B37" i="14"/>
  <c r="B40" i="14"/>
  <c r="B43" i="14"/>
  <c r="B46" i="14"/>
  <c r="B49" i="14"/>
  <c r="B52" i="14"/>
  <c r="B55" i="14"/>
  <c r="B58" i="14"/>
  <c r="B61" i="14"/>
  <c r="B64" i="14"/>
  <c r="B67" i="14"/>
  <c r="B70" i="14"/>
  <c r="B73" i="14"/>
  <c r="B76" i="14"/>
  <c r="B79" i="14"/>
  <c r="B82" i="14"/>
  <c r="B85" i="14"/>
  <c r="B88" i="14"/>
  <c r="B91" i="14"/>
  <c r="B94" i="14"/>
  <c r="B97" i="14"/>
  <c r="B100" i="14"/>
  <c r="B103" i="14"/>
  <c r="B106" i="14"/>
  <c r="B109" i="14"/>
  <c r="B112" i="14"/>
  <c r="B115" i="14"/>
  <c r="B118" i="14"/>
  <c r="B121" i="14"/>
  <c r="B124" i="14"/>
  <c r="B127" i="14"/>
  <c r="B130" i="14"/>
  <c r="B133" i="14"/>
  <c r="B136" i="14"/>
  <c r="B139" i="14"/>
  <c r="B142" i="14"/>
  <c r="B145" i="14"/>
  <c r="B148" i="14"/>
  <c r="B151" i="14"/>
  <c r="B154" i="14"/>
  <c r="B157" i="14"/>
  <c r="B160" i="14"/>
  <c r="B163" i="14"/>
  <c r="B166" i="14"/>
  <c r="B169" i="14"/>
  <c r="B172" i="14"/>
  <c r="B175" i="14"/>
  <c r="B178" i="14"/>
  <c r="B181" i="14"/>
  <c r="B184" i="14"/>
  <c r="B187" i="14"/>
  <c r="B190" i="14"/>
  <c r="B193" i="14"/>
  <c r="B196" i="14"/>
  <c r="B199" i="14"/>
  <c r="B202" i="14"/>
  <c r="B205" i="14"/>
  <c r="B208" i="14"/>
  <c r="B211" i="14"/>
  <c r="B214" i="14"/>
  <c r="B217" i="14"/>
  <c r="B220" i="14"/>
  <c r="B223" i="14"/>
  <c r="B226" i="14"/>
  <c r="B229" i="14"/>
  <c r="B232" i="14"/>
  <c r="B235" i="14"/>
  <c r="B238" i="14"/>
  <c r="B241" i="14"/>
  <c r="B244" i="14"/>
  <c r="B247" i="14"/>
  <c r="B250" i="14"/>
  <c r="B253" i="14"/>
  <c r="B256" i="14"/>
  <c r="B259" i="14"/>
  <c r="B262" i="14"/>
  <c r="B265" i="14"/>
  <c r="B268" i="14"/>
  <c r="B271" i="14"/>
  <c r="B274" i="14"/>
  <c r="B277" i="14"/>
  <c r="B280" i="14"/>
  <c r="B283" i="14"/>
  <c r="B286" i="14"/>
  <c r="B289" i="14"/>
  <c r="B292" i="14"/>
  <c r="B295" i="14"/>
  <c r="B298" i="14"/>
  <c r="B301" i="14"/>
  <c r="B304" i="14"/>
  <c r="B307" i="14"/>
  <c r="B310" i="14"/>
  <c r="B313" i="14"/>
  <c r="B316" i="14"/>
  <c r="B319" i="14"/>
  <c r="B322" i="14"/>
  <c r="B325" i="14"/>
  <c r="B328" i="14"/>
  <c r="B331" i="14"/>
  <c r="B334" i="14"/>
  <c r="B337" i="14"/>
  <c r="B340" i="14"/>
  <c r="B343" i="14"/>
  <c r="B346" i="14"/>
  <c r="B349" i="14"/>
  <c r="B352" i="14"/>
  <c r="B355" i="14"/>
  <c r="B358" i="14"/>
  <c r="B361" i="14"/>
  <c r="B364" i="14"/>
  <c r="B367" i="14"/>
  <c r="B370" i="14"/>
  <c r="B373" i="14"/>
  <c r="B376" i="14"/>
  <c r="B379" i="14"/>
  <c r="B382" i="14"/>
  <c r="B385" i="14"/>
  <c r="B388" i="14"/>
  <c r="B391" i="14"/>
  <c r="B394" i="14"/>
  <c r="B397" i="14"/>
  <c r="B400" i="14"/>
  <c r="B403" i="14"/>
  <c r="B406" i="14"/>
  <c r="B409" i="14"/>
  <c r="B412" i="14"/>
  <c r="B415" i="14"/>
  <c r="B418" i="14"/>
  <c r="B421" i="14"/>
  <c r="B424" i="14"/>
  <c r="B427" i="14"/>
  <c r="B430" i="14"/>
  <c r="B433" i="14"/>
  <c r="B436" i="14"/>
  <c r="B439" i="14"/>
  <c r="B442" i="14"/>
  <c r="B445" i="14"/>
  <c r="B448" i="14"/>
  <c r="B451" i="14"/>
  <c r="B454" i="14"/>
  <c r="B457" i="14"/>
  <c r="B460" i="14"/>
  <c r="B463" i="14"/>
  <c r="B466" i="14"/>
  <c r="B469" i="14"/>
  <c r="B472" i="14"/>
  <c r="B475" i="14"/>
  <c r="B478" i="14"/>
  <c r="B481" i="14"/>
  <c r="B484" i="14"/>
  <c r="B487" i="14"/>
  <c r="B490" i="14"/>
  <c r="B493" i="14"/>
  <c r="B496" i="14"/>
  <c r="B499" i="14"/>
  <c r="B502" i="14"/>
  <c r="B505" i="14"/>
  <c r="B508" i="14"/>
  <c r="B511" i="14"/>
  <c r="B514" i="14"/>
  <c r="B517" i="14"/>
  <c r="B520" i="14"/>
  <c r="B523" i="14"/>
  <c r="B526" i="14"/>
  <c r="B529" i="14"/>
  <c r="B532" i="14"/>
  <c r="B535" i="14"/>
  <c r="B538" i="14"/>
  <c r="B541" i="14"/>
  <c r="B544" i="14"/>
  <c r="B547" i="14"/>
  <c r="B550" i="14"/>
  <c r="B553" i="14"/>
  <c r="B556" i="14"/>
  <c r="B559" i="14"/>
  <c r="B562" i="14"/>
  <c r="B565" i="14"/>
  <c r="M11" i="14"/>
  <c r="M12" i="14"/>
  <c r="M13" i="14"/>
  <c r="M14" i="14"/>
  <c r="M15" i="14"/>
  <c r="M16" i="14"/>
  <c r="M17" i="14"/>
  <c r="M18" i="14"/>
  <c r="M19" i="14"/>
  <c r="M20" i="14"/>
  <c r="M21" i="14"/>
  <c r="M22" i="14"/>
  <c r="M23" i="14"/>
  <c r="M24" i="14"/>
  <c r="M25" i="14"/>
  <c r="M26" i="14"/>
  <c r="M27" i="14"/>
  <c r="M28" i="14"/>
  <c r="M29" i="14"/>
  <c r="M30" i="14"/>
  <c r="M31" i="14"/>
  <c r="M32" i="14"/>
  <c r="M33" i="14"/>
  <c r="M34" i="14"/>
  <c r="M35" i="14"/>
  <c r="M36" i="14"/>
  <c r="M37" i="14"/>
  <c r="M38" i="14"/>
  <c r="M39" i="14"/>
  <c r="M40" i="14"/>
  <c r="M41" i="14"/>
  <c r="M42" i="14"/>
  <c r="M43" i="14"/>
  <c r="M44" i="14"/>
  <c r="M45" i="14"/>
  <c r="M46" i="14"/>
  <c r="M47" i="14"/>
  <c r="M48" i="14"/>
  <c r="M49" i="14"/>
  <c r="M50" i="14"/>
  <c r="M51" i="14"/>
  <c r="M52" i="14"/>
  <c r="M53" i="14"/>
  <c r="M54" i="14"/>
  <c r="M55" i="14"/>
  <c r="M56" i="14"/>
  <c r="M57" i="14"/>
  <c r="M58" i="14"/>
  <c r="M59" i="14"/>
  <c r="M60" i="14"/>
  <c r="M61" i="14"/>
  <c r="M62" i="14"/>
  <c r="M63" i="14"/>
  <c r="M64" i="14"/>
  <c r="M65" i="14"/>
  <c r="M66" i="14"/>
  <c r="M67" i="14"/>
  <c r="M68" i="14"/>
  <c r="M69" i="14"/>
  <c r="M70" i="14"/>
  <c r="M71" i="14"/>
  <c r="M72" i="14"/>
  <c r="M73" i="14"/>
  <c r="M74" i="14"/>
  <c r="M75" i="14"/>
  <c r="M76" i="14"/>
  <c r="M77" i="14"/>
  <c r="M78" i="14"/>
  <c r="M79" i="14"/>
  <c r="M80" i="14"/>
  <c r="M81" i="14"/>
  <c r="M82" i="14"/>
  <c r="M83" i="14"/>
  <c r="M84" i="14"/>
  <c r="M85" i="14"/>
  <c r="M86" i="14"/>
  <c r="M87" i="14"/>
  <c r="M88" i="14"/>
  <c r="M89" i="14"/>
  <c r="M90" i="14"/>
  <c r="M91" i="14"/>
  <c r="M92" i="14"/>
  <c r="M93" i="14"/>
  <c r="M94" i="14"/>
  <c r="M95" i="14"/>
  <c r="M96" i="14"/>
  <c r="M97" i="14"/>
  <c r="M98" i="14"/>
  <c r="M99" i="14"/>
  <c r="M100" i="14"/>
  <c r="M101" i="14"/>
  <c r="M102" i="14"/>
  <c r="M103" i="14"/>
  <c r="M104" i="14"/>
  <c r="M105" i="14"/>
  <c r="M106" i="14"/>
  <c r="M107" i="14"/>
  <c r="M108" i="14"/>
  <c r="M109" i="14"/>
  <c r="M110" i="14"/>
  <c r="M111" i="14"/>
  <c r="M112" i="14"/>
  <c r="M113" i="14"/>
  <c r="M114" i="14"/>
  <c r="M115" i="14"/>
  <c r="M116" i="14"/>
  <c r="M117" i="14"/>
  <c r="M118" i="14"/>
  <c r="M119" i="14"/>
  <c r="M120" i="14"/>
  <c r="M121" i="14"/>
  <c r="M122" i="14"/>
  <c r="M123" i="14"/>
  <c r="M124" i="14"/>
  <c r="M125" i="14"/>
  <c r="M126" i="14"/>
  <c r="M127" i="14"/>
  <c r="M128" i="14"/>
  <c r="M129" i="14"/>
  <c r="M130" i="14"/>
  <c r="M131" i="14"/>
  <c r="M132" i="14"/>
  <c r="M133" i="14"/>
  <c r="M134" i="14"/>
  <c r="M135" i="14"/>
  <c r="M136" i="14"/>
  <c r="M137" i="14"/>
  <c r="M138" i="14"/>
  <c r="M139" i="14"/>
  <c r="M140" i="14"/>
  <c r="M141" i="14"/>
  <c r="M142" i="14"/>
  <c r="M143" i="14"/>
  <c r="M144" i="14"/>
  <c r="M145" i="14"/>
  <c r="M146" i="14"/>
  <c r="M147" i="14"/>
  <c r="M148" i="14"/>
  <c r="M149" i="14"/>
  <c r="M150" i="14"/>
  <c r="M151" i="14"/>
  <c r="M152" i="14"/>
  <c r="M153" i="14"/>
  <c r="M154" i="14"/>
  <c r="M155" i="14"/>
  <c r="M156" i="14"/>
  <c r="M157" i="14"/>
  <c r="M158" i="14"/>
  <c r="M159" i="14"/>
  <c r="M160" i="14"/>
  <c r="M161" i="14"/>
  <c r="M162" i="14"/>
  <c r="M163" i="14"/>
  <c r="M164" i="14"/>
  <c r="M165" i="14"/>
  <c r="M166" i="14"/>
  <c r="M167" i="14"/>
  <c r="M168" i="14"/>
  <c r="M169" i="14"/>
  <c r="M170" i="14"/>
  <c r="M171" i="14"/>
  <c r="M172" i="14"/>
  <c r="M173" i="14"/>
  <c r="M174" i="14"/>
  <c r="M175" i="14"/>
  <c r="M176" i="14"/>
  <c r="M177" i="14"/>
  <c r="M178" i="14"/>
  <c r="M179" i="14"/>
  <c r="M180" i="14"/>
  <c r="M181" i="14"/>
  <c r="M182" i="14"/>
  <c r="M183" i="14"/>
  <c r="M184" i="14"/>
  <c r="M185" i="14"/>
  <c r="M186" i="14"/>
  <c r="M187" i="14"/>
  <c r="M188" i="14"/>
  <c r="M189" i="14"/>
  <c r="M190" i="14"/>
  <c r="M191" i="14"/>
  <c r="M192" i="14"/>
  <c r="M193" i="14"/>
  <c r="M194" i="14"/>
  <c r="M195" i="14"/>
  <c r="M196" i="14"/>
  <c r="M197" i="14"/>
  <c r="M198" i="14"/>
  <c r="M199" i="14"/>
  <c r="M200" i="14"/>
  <c r="M201" i="14"/>
  <c r="M202" i="14"/>
  <c r="M203" i="14"/>
  <c r="M204" i="14"/>
  <c r="M205" i="14"/>
  <c r="M206" i="14"/>
  <c r="M207" i="14"/>
  <c r="M208" i="14"/>
  <c r="M209" i="14"/>
  <c r="M210" i="14"/>
  <c r="M211" i="14"/>
  <c r="M212" i="14"/>
  <c r="M213" i="14"/>
  <c r="M214" i="14"/>
  <c r="M215" i="14"/>
  <c r="M216" i="14"/>
  <c r="M217" i="14"/>
  <c r="M218" i="14"/>
  <c r="M219" i="14"/>
  <c r="M220" i="14"/>
  <c r="M221" i="14"/>
  <c r="M222" i="14"/>
  <c r="M223" i="14"/>
  <c r="M224" i="14"/>
  <c r="M225" i="14"/>
  <c r="M226" i="14"/>
  <c r="M227" i="14"/>
  <c r="M228" i="14"/>
  <c r="M229" i="14"/>
  <c r="M230" i="14"/>
  <c r="M231" i="14"/>
  <c r="M232" i="14"/>
  <c r="M233" i="14"/>
  <c r="M234" i="14"/>
  <c r="M235" i="14"/>
  <c r="M236" i="14"/>
  <c r="M237" i="14"/>
  <c r="M238" i="14"/>
  <c r="M239" i="14"/>
  <c r="M240" i="14"/>
  <c r="M241" i="14"/>
  <c r="M242" i="14"/>
  <c r="M243" i="14"/>
  <c r="M244" i="14"/>
  <c r="M245" i="14"/>
  <c r="M246" i="14"/>
  <c r="M247" i="14"/>
  <c r="M248" i="14"/>
  <c r="M249" i="14"/>
  <c r="M250" i="14"/>
  <c r="M251" i="14"/>
  <c r="M252" i="14"/>
  <c r="M253" i="14"/>
  <c r="M254" i="14"/>
  <c r="M255" i="14"/>
  <c r="M256" i="14"/>
  <c r="M257" i="14"/>
  <c r="M258" i="14"/>
  <c r="M259" i="14"/>
  <c r="M260" i="14"/>
  <c r="M261" i="14"/>
  <c r="M262" i="14"/>
  <c r="M263" i="14"/>
  <c r="M264" i="14"/>
  <c r="M265" i="14"/>
  <c r="M266" i="14"/>
  <c r="M267" i="14"/>
  <c r="M268" i="14"/>
  <c r="M269" i="14"/>
  <c r="M270" i="14"/>
  <c r="M271" i="14"/>
  <c r="M272" i="14"/>
  <c r="M273" i="14"/>
  <c r="M274" i="14"/>
  <c r="M275" i="14"/>
  <c r="M276" i="14"/>
  <c r="M277" i="14"/>
  <c r="M278" i="14"/>
  <c r="M279" i="14"/>
  <c r="M280" i="14"/>
  <c r="M281" i="14"/>
  <c r="M282" i="14"/>
  <c r="M283" i="14"/>
  <c r="M284" i="14"/>
  <c r="M285" i="14"/>
  <c r="M286" i="14"/>
  <c r="M287" i="14"/>
  <c r="M288" i="14"/>
  <c r="M289" i="14"/>
  <c r="M290" i="14"/>
  <c r="M291" i="14"/>
  <c r="M292" i="14"/>
  <c r="M293" i="14"/>
  <c r="M294" i="14"/>
  <c r="M295" i="14"/>
  <c r="M296" i="14"/>
  <c r="M297" i="14"/>
  <c r="M298" i="14"/>
  <c r="M299" i="14"/>
  <c r="M300" i="14"/>
  <c r="M301" i="14"/>
  <c r="M302" i="14"/>
  <c r="M303" i="14"/>
  <c r="M304" i="14"/>
  <c r="M305" i="14"/>
  <c r="M306" i="14"/>
  <c r="M307" i="14"/>
  <c r="M308" i="14"/>
  <c r="M309" i="14"/>
  <c r="M310" i="14"/>
  <c r="M311" i="14"/>
  <c r="M312" i="14"/>
  <c r="M313" i="14"/>
  <c r="M314" i="14"/>
  <c r="M315" i="14"/>
  <c r="M316" i="14"/>
  <c r="M317" i="14"/>
  <c r="M318" i="14"/>
  <c r="M319" i="14"/>
  <c r="M320" i="14"/>
  <c r="M321" i="14"/>
  <c r="M322" i="14"/>
  <c r="M323" i="14"/>
  <c r="M324" i="14"/>
  <c r="M325" i="14"/>
  <c r="M326" i="14"/>
  <c r="M327" i="14"/>
  <c r="M328" i="14"/>
  <c r="M329" i="14"/>
  <c r="M330" i="14"/>
  <c r="M331" i="14"/>
  <c r="M332" i="14"/>
  <c r="M333" i="14"/>
  <c r="M334" i="14"/>
  <c r="M335" i="14"/>
  <c r="M336" i="14"/>
  <c r="M337" i="14"/>
  <c r="M338" i="14"/>
  <c r="M339" i="14"/>
  <c r="M340" i="14"/>
  <c r="M341" i="14"/>
  <c r="M342" i="14"/>
  <c r="M343" i="14"/>
  <c r="M344" i="14"/>
  <c r="M345" i="14"/>
  <c r="M346" i="14"/>
  <c r="M347" i="14"/>
  <c r="M348" i="14"/>
  <c r="M349" i="14"/>
  <c r="M350" i="14"/>
  <c r="M351" i="14"/>
  <c r="M352" i="14"/>
  <c r="M353" i="14"/>
  <c r="M354" i="14"/>
  <c r="M355" i="14"/>
  <c r="M356" i="14"/>
  <c r="M357" i="14"/>
  <c r="M358" i="14"/>
  <c r="M359" i="14"/>
  <c r="M360" i="14"/>
  <c r="M361" i="14"/>
  <c r="M362" i="14"/>
  <c r="M363" i="14"/>
  <c r="M364" i="14"/>
  <c r="M365" i="14"/>
  <c r="M366" i="14"/>
  <c r="M367" i="14"/>
  <c r="M368" i="14"/>
  <c r="M369" i="14"/>
  <c r="M370" i="14"/>
  <c r="M371" i="14"/>
  <c r="M372" i="14"/>
  <c r="M373" i="14"/>
  <c r="M374" i="14"/>
  <c r="M375" i="14"/>
  <c r="M376" i="14"/>
  <c r="M377" i="14"/>
  <c r="M378" i="14"/>
  <c r="M379" i="14"/>
  <c r="M380" i="14"/>
  <c r="M381" i="14"/>
  <c r="M382" i="14"/>
  <c r="M383" i="14"/>
  <c r="M384" i="14"/>
  <c r="M385" i="14"/>
  <c r="M386" i="14"/>
  <c r="M387" i="14"/>
  <c r="M388" i="14"/>
  <c r="M389" i="14"/>
  <c r="M390" i="14"/>
  <c r="M391" i="14"/>
  <c r="M392" i="14"/>
  <c r="M393" i="14"/>
  <c r="M394" i="14"/>
  <c r="M395" i="14"/>
  <c r="M396" i="14"/>
  <c r="M397" i="14"/>
  <c r="M398" i="14"/>
  <c r="M399" i="14"/>
  <c r="M400" i="14"/>
  <c r="M401" i="14"/>
  <c r="M402" i="14"/>
  <c r="M403" i="14"/>
  <c r="M404" i="14"/>
  <c r="M405" i="14"/>
  <c r="M406" i="14"/>
  <c r="M407" i="14"/>
  <c r="M408" i="14"/>
  <c r="M409" i="14"/>
  <c r="M410" i="14"/>
  <c r="M411" i="14"/>
  <c r="M412" i="14"/>
  <c r="M413" i="14"/>
  <c r="M414" i="14"/>
  <c r="M415" i="14"/>
  <c r="M416" i="14"/>
  <c r="M417" i="14"/>
  <c r="M418" i="14"/>
  <c r="M419" i="14"/>
  <c r="M420" i="14"/>
  <c r="M421" i="14"/>
  <c r="M422" i="14"/>
  <c r="M423" i="14"/>
  <c r="M424" i="14"/>
  <c r="M425" i="14"/>
  <c r="M426" i="14"/>
  <c r="M427" i="14"/>
  <c r="M428" i="14"/>
  <c r="M429" i="14"/>
  <c r="M430" i="14"/>
  <c r="M431" i="14"/>
  <c r="M432" i="14"/>
  <c r="M433" i="14"/>
  <c r="M434" i="14"/>
  <c r="M435" i="14"/>
  <c r="M436" i="14"/>
  <c r="M437" i="14"/>
  <c r="M438" i="14"/>
  <c r="M439" i="14"/>
  <c r="M440" i="14"/>
  <c r="M441" i="14"/>
  <c r="M442" i="14"/>
  <c r="M443" i="14"/>
  <c r="M444" i="14"/>
  <c r="M445" i="14"/>
  <c r="M446" i="14"/>
  <c r="M447" i="14"/>
  <c r="M448" i="14"/>
  <c r="M449" i="14"/>
  <c r="M450" i="14"/>
  <c r="M451" i="14"/>
  <c r="M452" i="14"/>
  <c r="M453" i="14"/>
  <c r="M454" i="14"/>
  <c r="M455" i="14"/>
  <c r="M456" i="14"/>
  <c r="M457" i="14"/>
  <c r="M458" i="14"/>
  <c r="M459" i="14"/>
  <c r="M460" i="14"/>
  <c r="M461" i="14"/>
  <c r="M462" i="14"/>
  <c r="M463" i="14"/>
  <c r="M464" i="14"/>
  <c r="M465" i="14"/>
  <c r="M466" i="14"/>
  <c r="M467" i="14"/>
  <c r="M468" i="14"/>
  <c r="M469" i="14"/>
  <c r="M470" i="14"/>
  <c r="M471" i="14"/>
  <c r="M472" i="14"/>
  <c r="M473" i="14"/>
  <c r="M474" i="14"/>
  <c r="M475" i="14"/>
  <c r="M476" i="14"/>
  <c r="M477" i="14"/>
  <c r="M478" i="14"/>
  <c r="M479" i="14"/>
  <c r="M480" i="14"/>
  <c r="M481" i="14"/>
  <c r="M482" i="14"/>
  <c r="M483" i="14"/>
  <c r="M484" i="14"/>
  <c r="M485" i="14"/>
  <c r="M486" i="14"/>
  <c r="M487" i="14"/>
  <c r="M488" i="14"/>
  <c r="M489" i="14"/>
  <c r="M490" i="14"/>
  <c r="M491" i="14"/>
  <c r="M492" i="14"/>
  <c r="M493" i="14"/>
  <c r="M494" i="14"/>
  <c r="M495" i="14"/>
  <c r="M496" i="14"/>
  <c r="M497" i="14"/>
  <c r="M498" i="14"/>
  <c r="M499" i="14"/>
  <c r="M500" i="14"/>
  <c r="M501" i="14"/>
  <c r="M502" i="14"/>
  <c r="M503" i="14"/>
  <c r="M504" i="14"/>
  <c r="M505" i="14"/>
  <c r="M506" i="14"/>
  <c r="M507" i="14"/>
  <c r="M508" i="14"/>
  <c r="M509" i="14"/>
  <c r="M510" i="14"/>
  <c r="M511" i="14"/>
  <c r="M512" i="14"/>
  <c r="M513" i="14"/>
  <c r="M514" i="14"/>
  <c r="M515" i="14"/>
  <c r="M516" i="14"/>
  <c r="M517" i="14"/>
  <c r="M518" i="14"/>
  <c r="M519" i="14"/>
  <c r="M520" i="14"/>
  <c r="M521" i="14"/>
  <c r="M522" i="14"/>
  <c r="M523" i="14"/>
  <c r="M524" i="14"/>
  <c r="M525" i="14"/>
  <c r="M526" i="14"/>
  <c r="M527" i="14"/>
  <c r="M528" i="14"/>
  <c r="M529" i="14"/>
  <c r="M530" i="14"/>
  <c r="M531" i="14"/>
  <c r="M532" i="14"/>
  <c r="M533" i="14"/>
  <c r="M534" i="14"/>
  <c r="M535" i="14"/>
  <c r="M536" i="14"/>
  <c r="M537" i="14"/>
  <c r="M538" i="14"/>
  <c r="M539" i="14"/>
  <c r="M540" i="14"/>
  <c r="M541" i="14"/>
  <c r="M542" i="14"/>
  <c r="M543" i="14"/>
  <c r="M544" i="14"/>
  <c r="M545" i="14"/>
  <c r="M546" i="14"/>
  <c r="M547" i="14"/>
  <c r="M548" i="14"/>
  <c r="M549" i="14"/>
  <c r="M550" i="14"/>
  <c r="M551" i="14"/>
  <c r="M552" i="14"/>
  <c r="M553" i="14"/>
  <c r="M554" i="14"/>
  <c r="M555" i="14"/>
  <c r="M556" i="14"/>
  <c r="M557" i="14"/>
  <c r="M558" i="14"/>
  <c r="M559" i="14"/>
  <c r="M560" i="14"/>
  <c r="M561" i="14"/>
  <c r="M562" i="14"/>
  <c r="M563" i="14"/>
  <c r="M564" i="14"/>
  <c r="M565" i="14"/>
  <c r="M566" i="14"/>
  <c r="M567" i="14"/>
  <c r="M10" i="14"/>
  <c r="AB3" i="14"/>
  <c r="AB2" i="14"/>
  <c r="O11" i="12" l="1"/>
  <c r="O14" i="12"/>
  <c r="O17" i="12"/>
  <c r="O20" i="12"/>
  <c r="B10" i="8"/>
  <c r="B544" i="8"/>
  <c r="B559" i="8" l="1"/>
  <c r="C559" i="8"/>
  <c r="D559" i="8"/>
  <c r="E559" i="8"/>
  <c r="F559" i="8"/>
  <c r="G559" i="8"/>
  <c r="H559" i="8"/>
  <c r="J559" i="8"/>
  <c r="G560" i="8"/>
  <c r="J560" i="8"/>
  <c r="G561" i="8"/>
  <c r="J561" i="8"/>
  <c r="B562" i="8"/>
  <c r="C562" i="8"/>
  <c r="D562" i="8"/>
  <c r="E562" i="8"/>
  <c r="F562" i="8"/>
  <c r="G562" i="8"/>
  <c r="H562" i="8"/>
  <c r="J562" i="8"/>
  <c r="G563" i="8"/>
  <c r="J563" i="8"/>
  <c r="G564" i="8"/>
  <c r="J564" i="8"/>
  <c r="B565" i="8"/>
  <c r="C565" i="8"/>
  <c r="D565" i="8"/>
  <c r="E565" i="8"/>
  <c r="F565" i="8"/>
  <c r="G565" i="8"/>
  <c r="H565" i="8"/>
  <c r="J565" i="8"/>
  <c r="G566" i="8"/>
  <c r="J566" i="8"/>
  <c r="G567" i="8"/>
  <c r="J567" i="8"/>
  <c r="B547" i="8"/>
  <c r="C547" i="8"/>
  <c r="D547" i="8"/>
  <c r="E547" i="8"/>
  <c r="F547" i="8"/>
  <c r="G547" i="8"/>
  <c r="H547" i="8"/>
  <c r="J547" i="8"/>
  <c r="G548" i="8"/>
  <c r="J548" i="8"/>
  <c r="G549" i="8"/>
  <c r="J549" i="8"/>
  <c r="B550" i="8"/>
  <c r="C550" i="8"/>
  <c r="D550" i="8"/>
  <c r="E550" i="8"/>
  <c r="F550" i="8"/>
  <c r="G550" i="8"/>
  <c r="H550" i="8"/>
  <c r="J550" i="8"/>
  <c r="G551" i="8"/>
  <c r="J551" i="8"/>
  <c r="G552" i="8"/>
  <c r="J552" i="8"/>
  <c r="B553" i="8"/>
  <c r="C553" i="8"/>
  <c r="D553" i="8"/>
  <c r="E553" i="8"/>
  <c r="F553" i="8"/>
  <c r="G553" i="8"/>
  <c r="H553" i="8"/>
  <c r="J553" i="8"/>
  <c r="G554" i="8"/>
  <c r="J554" i="8"/>
  <c r="G555" i="8"/>
  <c r="J555" i="8"/>
  <c r="B556" i="8"/>
  <c r="C556" i="8"/>
  <c r="D556" i="8"/>
  <c r="E556" i="8"/>
  <c r="F556" i="8"/>
  <c r="G556" i="8"/>
  <c r="H556" i="8"/>
  <c r="J556" i="8"/>
  <c r="G557" i="8"/>
  <c r="J557" i="8"/>
  <c r="G558" i="8"/>
  <c r="J558" i="8"/>
  <c r="B538" i="8"/>
  <c r="C538" i="8"/>
  <c r="D538" i="8"/>
  <c r="E538" i="8"/>
  <c r="F538" i="8"/>
  <c r="G538" i="8"/>
  <c r="H538" i="8"/>
  <c r="J538" i="8"/>
  <c r="G539" i="8"/>
  <c r="J539" i="8"/>
  <c r="G540" i="8"/>
  <c r="J540" i="8"/>
  <c r="B541" i="8"/>
  <c r="C541" i="8"/>
  <c r="D541" i="8"/>
  <c r="E541" i="8"/>
  <c r="F541" i="8"/>
  <c r="G541" i="8"/>
  <c r="H541" i="8"/>
  <c r="J541" i="8"/>
  <c r="G542" i="8"/>
  <c r="J542" i="8"/>
  <c r="G543" i="8"/>
  <c r="J543" i="8"/>
  <c r="C544" i="8"/>
  <c r="D544" i="8"/>
  <c r="E544" i="8"/>
  <c r="F544" i="8"/>
  <c r="G544" i="8"/>
  <c r="H544" i="8"/>
  <c r="J544" i="8"/>
  <c r="G545" i="8"/>
  <c r="J545" i="8"/>
  <c r="G546" i="8"/>
  <c r="J546" i="8"/>
  <c r="U76" i="14"/>
  <c r="V76" i="14"/>
  <c r="W76" i="14"/>
  <c r="U77" i="14"/>
  <c r="V77" i="14"/>
  <c r="W77" i="14"/>
  <c r="U78" i="14"/>
  <c r="V78" i="14"/>
  <c r="W78" i="14"/>
  <c r="U79" i="14"/>
  <c r="V79" i="14"/>
  <c r="W79" i="14"/>
  <c r="U80" i="14"/>
  <c r="V80" i="14"/>
  <c r="W80" i="14"/>
  <c r="U81" i="14"/>
  <c r="V81" i="14"/>
  <c r="W81" i="14"/>
  <c r="U82" i="14"/>
  <c r="V82" i="14"/>
  <c r="W82" i="14"/>
  <c r="U83" i="14"/>
  <c r="V83" i="14"/>
  <c r="W83" i="14"/>
  <c r="U84" i="14"/>
  <c r="V84" i="14"/>
  <c r="W84" i="14"/>
  <c r="U85" i="14"/>
  <c r="V85" i="14"/>
  <c r="W85" i="14"/>
  <c r="U86" i="14"/>
  <c r="V86" i="14"/>
  <c r="W86" i="14"/>
  <c r="U87" i="14"/>
  <c r="V87" i="14"/>
  <c r="W87" i="14"/>
  <c r="U88" i="14"/>
  <c r="V88" i="14"/>
  <c r="W88" i="14"/>
  <c r="U89" i="14"/>
  <c r="V89" i="14"/>
  <c r="W89" i="14"/>
  <c r="U90" i="14"/>
  <c r="V90" i="14"/>
  <c r="W90" i="14"/>
  <c r="U91" i="14"/>
  <c r="V91" i="14"/>
  <c r="W91" i="14"/>
  <c r="U92" i="14"/>
  <c r="V92" i="14"/>
  <c r="W92" i="14"/>
  <c r="U93" i="14"/>
  <c r="V93" i="14"/>
  <c r="W93" i="14"/>
  <c r="U94" i="14"/>
  <c r="V94" i="14"/>
  <c r="W94" i="14"/>
  <c r="U95" i="14"/>
  <c r="V95" i="14"/>
  <c r="W95" i="14"/>
  <c r="U96" i="14"/>
  <c r="V96" i="14"/>
  <c r="W96" i="14"/>
  <c r="U97" i="14"/>
  <c r="V97" i="14"/>
  <c r="W97" i="14"/>
  <c r="U98" i="14"/>
  <c r="V98" i="14"/>
  <c r="W98" i="14"/>
  <c r="U99" i="14"/>
  <c r="V99" i="14"/>
  <c r="W99" i="14"/>
  <c r="U100" i="14"/>
  <c r="V100" i="14"/>
  <c r="W100" i="14"/>
  <c r="U101" i="14"/>
  <c r="V101" i="14"/>
  <c r="W101" i="14"/>
  <c r="U102" i="14"/>
  <c r="V102" i="14"/>
  <c r="W102" i="14"/>
  <c r="U103" i="14"/>
  <c r="V103" i="14"/>
  <c r="W103" i="14"/>
  <c r="U104" i="14"/>
  <c r="V104" i="14"/>
  <c r="W104" i="14"/>
  <c r="U105" i="14"/>
  <c r="V105" i="14"/>
  <c r="W105" i="14"/>
  <c r="U106" i="14"/>
  <c r="V106" i="14"/>
  <c r="W106" i="14"/>
  <c r="U107" i="14"/>
  <c r="V107" i="14"/>
  <c r="W107" i="14"/>
  <c r="U108" i="14"/>
  <c r="V108" i="14"/>
  <c r="W108" i="14"/>
  <c r="U109" i="14"/>
  <c r="V109" i="14"/>
  <c r="W109" i="14"/>
  <c r="U110" i="14"/>
  <c r="V110" i="14"/>
  <c r="W110" i="14"/>
  <c r="U111" i="14"/>
  <c r="V111" i="14"/>
  <c r="W111" i="14"/>
  <c r="U112" i="14"/>
  <c r="V112" i="14"/>
  <c r="W112" i="14"/>
  <c r="U113" i="14"/>
  <c r="V113" i="14"/>
  <c r="W113" i="14"/>
  <c r="U114" i="14"/>
  <c r="V114" i="14"/>
  <c r="W114" i="14"/>
  <c r="U115" i="14"/>
  <c r="V115" i="14"/>
  <c r="W115" i="14"/>
  <c r="U116" i="14"/>
  <c r="V116" i="14"/>
  <c r="W116" i="14"/>
  <c r="U117" i="14"/>
  <c r="V117" i="14"/>
  <c r="W117" i="14"/>
  <c r="U118" i="14"/>
  <c r="V118" i="14"/>
  <c r="W118" i="14"/>
  <c r="U119" i="14"/>
  <c r="V119" i="14"/>
  <c r="W119" i="14"/>
  <c r="U120" i="14"/>
  <c r="V120" i="14"/>
  <c r="W120" i="14"/>
  <c r="U121" i="14"/>
  <c r="V121" i="14"/>
  <c r="W121" i="14"/>
  <c r="U122" i="14"/>
  <c r="V122" i="14"/>
  <c r="W122" i="14"/>
  <c r="U123" i="14"/>
  <c r="V123" i="14"/>
  <c r="W123" i="14"/>
  <c r="U124" i="14"/>
  <c r="V124" i="14"/>
  <c r="W124" i="14"/>
  <c r="U125" i="14"/>
  <c r="V125" i="14"/>
  <c r="W125" i="14"/>
  <c r="U126" i="14"/>
  <c r="V126" i="14"/>
  <c r="W126" i="14"/>
  <c r="U127" i="14"/>
  <c r="V127" i="14"/>
  <c r="W127" i="14"/>
  <c r="U128" i="14"/>
  <c r="V128" i="14"/>
  <c r="W128" i="14"/>
  <c r="U129" i="14"/>
  <c r="V129" i="14"/>
  <c r="W129" i="14"/>
  <c r="U130" i="14"/>
  <c r="V130" i="14"/>
  <c r="W130" i="14"/>
  <c r="U131" i="14"/>
  <c r="V131" i="14"/>
  <c r="W131" i="14"/>
  <c r="U132" i="14"/>
  <c r="V132" i="14"/>
  <c r="W132" i="14"/>
  <c r="U133" i="14"/>
  <c r="V133" i="14"/>
  <c r="W133" i="14"/>
  <c r="U134" i="14"/>
  <c r="V134" i="14"/>
  <c r="W134" i="14"/>
  <c r="U135" i="14"/>
  <c r="V135" i="14"/>
  <c r="W135" i="14"/>
  <c r="U136" i="14"/>
  <c r="V136" i="14"/>
  <c r="W136" i="14"/>
  <c r="U137" i="14"/>
  <c r="V137" i="14"/>
  <c r="W137" i="14"/>
  <c r="U138" i="14"/>
  <c r="V138" i="14"/>
  <c r="W138" i="14"/>
  <c r="U139" i="14"/>
  <c r="V139" i="14"/>
  <c r="W139" i="14"/>
  <c r="U140" i="14"/>
  <c r="V140" i="14"/>
  <c r="W140" i="14"/>
  <c r="U141" i="14"/>
  <c r="V141" i="14"/>
  <c r="W141" i="14"/>
  <c r="U142" i="14"/>
  <c r="V142" i="14"/>
  <c r="W142" i="14"/>
  <c r="U143" i="14"/>
  <c r="V143" i="14"/>
  <c r="W143" i="14"/>
  <c r="U144" i="14"/>
  <c r="V144" i="14"/>
  <c r="W144" i="14"/>
  <c r="U145" i="14"/>
  <c r="V145" i="14"/>
  <c r="W145" i="14"/>
  <c r="U146" i="14"/>
  <c r="V146" i="14"/>
  <c r="W146" i="14"/>
  <c r="U147" i="14"/>
  <c r="V147" i="14"/>
  <c r="W147" i="14"/>
  <c r="U148" i="14"/>
  <c r="V148" i="14"/>
  <c r="W148" i="14"/>
  <c r="U149" i="14"/>
  <c r="V149" i="14"/>
  <c r="W149" i="14"/>
  <c r="U150" i="14"/>
  <c r="V150" i="14"/>
  <c r="W150" i="14"/>
  <c r="U151" i="14"/>
  <c r="V151" i="14"/>
  <c r="W151" i="14"/>
  <c r="U152" i="14"/>
  <c r="V152" i="14"/>
  <c r="W152" i="14"/>
  <c r="U153" i="14"/>
  <c r="V153" i="14"/>
  <c r="W153" i="14"/>
  <c r="U154" i="14"/>
  <c r="V154" i="14"/>
  <c r="W154" i="14"/>
  <c r="U155" i="14"/>
  <c r="V155" i="14"/>
  <c r="W155" i="14"/>
  <c r="U156" i="14"/>
  <c r="V156" i="14"/>
  <c r="W156" i="14"/>
  <c r="U157" i="14"/>
  <c r="V157" i="14"/>
  <c r="W157" i="14"/>
  <c r="U158" i="14"/>
  <c r="V158" i="14"/>
  <c r="W158" i="14"/>
  <c r="U159" i="14"/>
  <c r="V159" i="14"/>
  <c r="W159" i="14"/>
  <c r="U160" i="14"/>
  <c r="V160" i="14"/>
  <c r="W160" i="14"/>
  <c r="U161" i="14"/>
  <c r="V161" i="14"/>
  <c r="W161" i="14"/>
  <c r="U162" i="14"/>
  <c r="V162" i="14"/>
  <c r="W162" i="14"/>
  <c r="U163" i="14"/>
  <c r="V163" i="14"/>
  <c r="W163" i="14"/>
  <c r="U164" i="14"/>
  <c r="V164" i="14"/>
  <c r="W164" i="14"/>
  <c r="U165" i="14"/>
  <c r="V165" i="14"/>
  <c r="W165" i="14"/>
  <c r="U166" i="14"/>
  <c r="V166" i="14"/>
  <c r="W166" i="14"/>
  <c r="U167" i="14"/>
  <c r="V167" i="14"/>
  <c r="W167" i="14"/>
  <c r="U168" i="14"/>
  <c r="V168" i="14"/>
  <c r="W168" i="14"/>
  <c r="U169" i="14"/>
  <c r="V169" i="14"/>
  <c r="W169" i="14"/>
  <c r="U170" i="14"/>
  <c r="V170" i="14"/>
  <c r="W170" i="14"/>
  <c r="U171" i="14"/>
  <c r="V171" i="14"/>
  <c r="W171" i="14"/>
  <c r="U172" i="14"/>
  <c r="V172" i="14"/>
  <c r="W172" i="14"/>
  <c r="U173" i="14"/>
  <c r="V173" i="14"/>
  <c r="W173" i="14"/>
  <c r="U174" i="14"/>
  <c r="V174" i="14"/>
  <c r="W174" i="14"/>
  <c r="U175" i="14"/>
  <c r="V175" i="14"/>
  <c r="W175" i="14"/>
  <c r="U176" i="14"/>
  <c r="V176" i="14"/>
  <c r="W176" i="14"/>
  <c r="U177" i="14"/>
  <c r="V177" i="14"/>
  <c r="W177" i="14"/>
  <c r="U178" i="14"/>
  <c r="V178" i="14"/>
  <c r="W178" i="14"/>
  <c r="U179" i="14"/>
  <c r="V179" i="14"/>
  <c r="W179" i="14"/>
  <c r="U180" i="14"/>
  <c r="V180" i="14"/>
  <c r="W180" i="14"/>
  <c r="U181" i="14"/>
  <c r="V181" i="14"/>
  <c r="W181" i="14"/>
  <c r="U182" i="14"/>
  <c r="V182" i="14"/>
  <c r="W182" i="14"/>
  <c r="U183" i="14"/>
  <c r="V183" i="14"/>
  <c r="W183" i="14"/>
  <c r="U184" i="14"/>
  <c r="V184" i="14"/>
  <c r="W184" i="14"/>
  <c r="U185" i="14"/>
  <c r="V185" i="14"/>
  <c r="W185" i="14"/>
  <c r="U186" i="14"/>
  <c r="V186" i="14"/>
  <c r="W186" i="14"/>
  <c r="U187" i="14"/>
  <c r="V187" i="14"/>
  <c r="W187" i="14"/>
  <c r="U188" i="14"/>
  <c r="V188" i="14"/>
  <c r="W188" i="14"/>
  <c r="U189" i="14"/>
  <c r="V189" i="14"/>
  <c r="W189" i="14"/>
  <c r="U190" i="14"/>
  <c r="V190" i="14"/>
  <c r="W190" i="14"/>
  <c r="U191" i="14"/>
  <c r="V191" i="14"/>
  <c r="W191" i="14"/>
  <c r="U192" i="14"/>
  <c r="V192" i="14"/>
  <c r="W192" i="14"/>
  <c r="U193" i="14"/>
  <c r="V193" i="14"/>
  <c r="W193" i="14"/>
  <c r="U194" i="14"/>
  <c r="V194" i="14"/>
  <c r="W194" i="14"/>
  <c r="U195" i="14"/>
  <c r="V195" i="14"/>
  <c r="W195" i="14"/>
  <c r="U196" i="14"/>
  <c r="V196" i="14"/>
  <c r="W196" i="14"/>
  <c r="U197" i="14"/>
  <c r="V197" i="14"/>
  <c r="W197" i="14"/>
  <c r="U198" i="14"/>
  <c r="V198" i="14"/>
  <c r="W198" i="14"/>
  <c r="U199" i="14"/>
  <c r="V199" i="14"/>
  <c r="W199" i="14"/>
  <c r="U200" i="14"/>
  <c r="V200" i="14"/>
  <c r="W200" i="14"/>
  <c r="U201" i="14"/>
  <c r="V201" i="14"/>
  <c r="W201" i="14"/>
  <c r="U202" i="14"/>
  <c r="V202" i="14"/>
  <c r="W202" i="14"/>
  <c r="U203" i="14"/>
  <c r="V203" i="14"/>
  <c r="W203" i="14"/>
  <c r="U204" i="14"/>
  <c r="V204" i="14"/>
  <c r="W204" i="14"/>
  <c r="U205" i="14"/>
  <c r="V205" i="14"/>
  <c r="W205" i="14"/>
  <c r="U206" i="14"/>
  <c r="V206" i="14"/>
  <c r="W206" i="14"/>
  <c r="U207" i="14"/>
  <c r="V207" i="14"/>
  <c r="W207" i="14"/>
  <c r="U208" i="14"/>
  <c r="V208" i="14"/>
  <c r="W208" i="14"/>
  <c r="U209" i="14"/>
  <c r="V209" i="14"/>
  <c r="W209" i="14"/>
  <c r="U210" i="14"/>
  <c r="V210" i="14"/>
  <c r="W210" i="14"/>
  <c r="U211" i="14"/>
  <c r="V211" i="14"/>
  <c r="W211" i="14"/>
  <c r="U212" i="14"/>
  <c r="V212" i="14"/>
  <c r="W212" i="14"/>
  <c r="U213" i="14"/>
  <c r="V213" i="14"/>
  <c r="W213" i="14"/>
  <c r="U214" i="14"/>
  <c r="V214" i="14"/>
  <c r="W214" i="14"/>
  <c r="U215" i="14"/>
  <c r="V215" i="14"/>
  <c r="W215" i="14"/>
  <c r="U216" i="14"/>
  <c r="V216" i="14"/>
  <c r="W216" i="14"/>
  <c r="U217" i="14"/>
  <c r="V217" i="14"/>
  <c r="W217" i="14"/>
  <c r="U218" i="14"/>
  <c r="V218" i="14"/>
  <c r="W218" i="14"/>
  <c r="U219" i="14"/>
  <c r="V219" i="14"/>
  <c r="W219" i="14"/>
  <c r="U220" i="14"/>
  <c r="V220" i="14"/>
  <c r="W220" i="14"/>
  <c r="U221" i="14"/>
  <c r="V221" i="14"/>
  <c r="W221" i="14"/>
  <c r="U222" i="14"/>
  <c r="V222" i="14"/>
  <c r="W222" i="14"/>
  <c r="U223" i="14"/>
  <c r="V223" i="14"/>
  <c r="W223" i="14"/>
  <c r="U224" i="14"/>
  <c r="V224" i="14"/>
  <c r="W224" i="14"/>
  <c r="U225" i="14"/>
  <c r="V225" i="14"/>
  <c r="W225" i="14"/>
  <c r="U226" i="14"/>
  <c r="V226" i="14"/>
  <c r="W226" i="14"/>
  <c r="U227" i="14"/>
  <c r="V227" i="14"/>
  <c r="W227" i="14"/>
  <c r="U228" i="14"/>
  <c r="V228" i="14"/>
  <c r="W228" i="14"/>
  <c r="U229" i="14"/>
  <c r="V229" i="14"/>
  <c r="W229" i="14"/>
  <c r="U230" i="14"/>
  <c r="V230" i="14"/>
  <c r="W230" i="14"/>
  <c r="U231" i="14"/>
  <c r="V231" i="14"/>
  <c r="W231" i="14"/>
  <c r="U232" i="14"/>
  <c r="V232" i="14"/>
  <c r="W232" i="14"/>
  <c r="U233" i="14"/>
  <c r="V233" i="14"/>
  <c r="W233" i="14"/>
  <c r="U234" i="14"/>
  <c r="V234" i="14"/>
  <c r="W234" i="14"/>
  <c r="U235" i="14"/>
  <c r="V235" i="14"/>
  <c r="W235" i="14"/>
  <c r="U236" i="14"/>
  <c r="V236" i="14"/>
  <c r="W236" i="14"/>
  <c r="U237" i="14"/>
  <c r="V237" i="14"/>
  <c r="W237" i="14"/>
  <c r="U238" i="14"/>
  <c r="V238" i="14"/>
  <c r="W238" i="14"/>
  <c r="U239" i="14"/>
  <c r="V239" i="14"/>
  <c r="W239" i="14"/>
  <c r="U240" i="14"/>
  <c r="V240" i="14"/>
  <c r="W240" i="14"/>
  <c r="U241" i="14"/>
  <c r="V241" i="14"/>
  <c r="W241" i="14"/>
  <c r="U242" i="14"/>
  <c r="V242" i="14"/>
  <c r="W242" i="14"/>
  <c r="U243" i="14"/>
  <c r="V243" i="14"/>
  <c r="W243" i="14"/>
  <c r="U244" i="14"/>
  <c r="V244" i="14"/>
  <c r="W244" i="14"/>
  <c r="U245" i="14"/>
  <c r="V245" i="14"/>
  <c r="W245" i="14"/>
  <c r="U246" i="14"/>
  <c r="V246" i="14"/>
  <c r="W246" i="14"/>
  <c r="U247" i="14"/>
  <c r="V247" i="14"/>
  <c r="W247" i="14"/>
  <c r="U248" i="14"/>
  <c r="V248" i="14"/>
  <c r="W248" i="14"/>
  <c r="U249" i="14"/>
  <c r="V249" i="14"/>
  <c r="W249" i="14"/>
  <c r="U250" i="14"/>
  <c r="V250" i="14"/>
  <c r="W250" i="14"/>
  <c r="U251" i="14"/>
  <c r="V251" i="14"/>
  <c r="W251" i="14"/>
  <c r="U252" i="14"/>
  <c r="V252" i="14"/>
  <c r="W252" i="14"/>
  <c r="U253" i="14"/>
  <c r="V253" i="14"/>
  <c r="W253" i="14"/>
  <c r="U254" i="14"/>
  <c r="V254" i="14"/>
  <c r="W254" i="14"/>
  <c r="U255" i="14"/>
  <c r="V255" i="14"/>
  <c r="W255" i="14"/>
  <c r="U256" i="14"/>
  <c r="V256" i="14"/>
  <c r="W256" i="14"/>
  <c r="U257" i="14"/>
  <c r="V257" i="14"/>
  <c r="W257" i="14"/>
  <c r="U258" i="14"/>
  <c r="V258" i="14"/>
  <c r="W258" i="14"/>
  <c r="U259" i="14"/>
  <c r="V259" i="14"/>
  <c r="W259" i="14"/>
  <c r="U260" i="14"/>
  <c r="V260" i="14"/>
  <c r="W260" i="14"/>
  <c r="U261" i="14"/>
  <c r="V261" i="14"/>
  <c r="W261" i="14"/>
  <c r="U262" i="14"/>
  <c r="V262" i="14"/>
  <c r="W262" i="14"/>
  <c r="U263" i="14"/>
  <c r="V263" i="14"/>
  <c r="W263" i="14"/>
  <c r="U264" i="14"/>
  <c r="V264" i="14"/>
  <c r="W264" i="14"/>
  <c r="U265" i="14"/>
  <c r="V265" i="14"/>
  <c r="W265" i="14"/>
  <c r="U266" i="14"/>
  <c r="V266" i="14"/>
  <c r="W266" i="14"/>
  <c r="U267" i="14"/>
  <c r="V267" i="14"/>
  <c r="W267" i="14"/>
  <c r="U268" i="14"/>
  <c r="V268" i="14"/>
  <c r="W268" i="14"/>
  <c r="U269" i="14"/>
  <c r="V269" i="14"/>
  <c r="W269" i="14"/>
  <c r="U270" i="14"/>
  <c r="V270" i="14"/>
  <c r="W270" i="14"/>
  <c r="U271" i="14"/>
  <c r="V271" i="14"/>
  <c r="W271" i="14"/>
  <c r="U272" i="14"/>
  <c r="V272" i="14"/>
  <c r="W272" i="14"/>
  <c r="U273" i="14"/>
  <c r="V273" i="14"/>
  <c r="W273" i="14"/>
  <c r="U274" i="14"/>
  <c r="V274" i="14"/>
  <c r="W274" i="14"/>
  <c r="U275" i="14"/>
  <c r="V275" i="14"/>
  <c r="W275" i="14"/>
  <c r="U276" i="14"/>
  <c r="V276" i="14"/>
  <c r="W276" i="14"/>
  <c r="U277" i="14"/>
  <c r="V277" i="14"/>
  <c r="W277" i="14"/>
  <c r="U278" i="14"/>
  <c r="V278" i="14"/>
  <c r="W278" i="14"/>
  <c r="U279" i="14"/>
  <c r="V279" i="14"/>
  <c r="W279" i="14"/>
  <c r="U280" i="14"/>
  <c r="V280" i="14"/>
  <c r="W280" i="14"/>
  <c r="U281" i="14"/>
  <c r="V281" i="14"/>
  <c r="W281" i="14"/>
  <c r="U282" i="14"/>
  <c r="V282" i="14"/>
  <c r="W282" i="14"/>
  <c r="U283" i="14"/>
  <c r="V283" i="14"/>
  <c r="W283" i="14"/>
  <c r="U284" i="14"/>
  <c r="V284" i="14"/>
  <c r="W284" i="14"/>
  <c r="U285" i="14"/>
  <c r="V285" i="14"/>
  <c r="W285" i="14"/>
  <c r="U286" i="14"/>
  <c r="V286" i="14"/>
  <c r="W286" i="14"/>
  <c r="U287" i="14"/>
  <c r="V287" i="14"/>
  <c r="W287" i="14"/>
  <c r="U288" i="14"/>
  <c r="V288" i="14"/>
  <c r="W288" i="14"/>
  <c r="U289" i="14"/>
  <c r="V289" i="14"/>
  <c r="W289" i="14"/>
  <c r="U290" i="14"/>
  <c r="V290" i="14"/>
  <c r="W290" i="14"/>
  <c r="U291" i="14"/>
  <c r="V291" i="14"/>
  <c r="W291" i="14"/>
  <c r="U292" i="14"/>
  <c r="V292" i="14"/>
  <c r="W292" i="14"/>
  <c r="U293" i="14"/>
  <c r="V293" i="14"/>
  <c r="W293" i="14"/>
  <c r="U294" i="14"/>
  <c r="V294" i="14"/>
  <c r="W294" i="14"/>
  <c r="U295" i="14"/>
  <c r="V295" i="14"/>
  <c r="W295" i="14"/>
  <c r="U296" i="14"/>
  <c r="V296" i="14"/>
  <c r="W296" i="14"/>
  <c r="U297" i="14"/>
  <c r="V297" i="14"/>
  <c r="W297" i="14"/>
  <c r="U298" i="14"/>
  <c r="V298" i="14"/>
  <c r="W298" i="14"/>
  <c r="U299" i="14"/>
  <c r="V299" i="14"/>
  <c r="W299" i="14"/>
  <c r="U300" i="14"/>
  <c r="V300" i="14"/>
  <c r="W300" i="14"/>
  <c r="U301" i="14"/>
  <c r="V301" i="14"/>
  <c r="W301" i="14"/>
  <c r="U302" i="14"/>
  <c r="V302" i="14"/>
  <c r="W302" i="14"/>
  <c r="U303" i="14"/>
  <c r="V303" i="14"/>
  <c r="W303" i="14"/>
  <c r="U304" i="14"/>
  <c r="V304" i="14"/>
  <c r="W304" i="14"/>
  <c r="U305" i="14"/>
  <c r="V305" i="14"/>
  <c r="W305" i="14"/>
  <c r="U306" i="14"/>
  <c r="V306" i="14"/>
  <c r="W306" i="14"/>
  <c r="U307" i="14"/>
  <c r="V307" i="14"/>
  <c r="W307" i="14"/>
  <c r="U308" i="14"/>
  <c r="V308" i="14"/>
  <c r="W308" i="14"/>
  <c r="U309" i="14"/>
  <c r="V309" i="14"/>
  <c r="W309" i="14"/>
  <c r="U310" i="14"/>
  <c r="V310" i="14"/>
  <c r="W310" i="14"/>
  <c r="U311" i="14"/>
  <c r="V311" i="14"/>
  <c r="W311" i="14"/>
  <c r="U312" i="14"/>
  <c r="V312" i="14"/>
  <c r="W312" i="14"/>
  <c r="U313" i="14"/>
  <c r="V313" i="14"/>
  <c r="W313" i="14"/>
  <c r="U314" i="14"/>
  <c r="V314" i="14"/>
  <c r="W314" i="14"/>
  <c r="U315" i="14"/>
  <c r="V315" i="14"/>
  <c r="W315" i="14"/>
  <c r="U316" i="14"/>
  <c r="V316" i="14"/>
  <c r="W316" i="14"/>
  <c r="U317" i="14"/>
  <c r="V317" i="14"/>
  <c r="W317" i="14"/>
  <c r="U318" i="14"/>
  <c r="V318" i="14"/>
  <c r="W318" i="14"/>
  <c r="U319" i="14"/>
  <c r="V319" i="14"/>
  <c r="W319" i="14"/>
  <c r="U320" i="14"/>
  <c r="V320" i="14"/>
  <c r="W320" i="14"/>
  <c r="U321" i="14"/>
  <c r="V321" i="14"/>
  <c r="W321" i="14"/>
  <c r="U322" i="14"/>
  <c r="V322" i="14"/>
  <c r="W322" i="14"/>
  <c r="U323" i="14"/>
  <c r="V323" i="14"/>
  <c r="W323" i="14"/>
  <c r="U324" i="14"/>
  <c r="V324" i="14"/>
  <c r="W324" i="14"/>
  <c r="U325" i="14"/>
  <c r="V325" i="14"/>
  <c r="W325" i="14"/>
  <c r="U326" i="14"/>
  <c r="V326" i="14"/>
  <c r="W326" i="14"/>
  <c r="U327" i="14"/>
  <c r="V327" i="14"/>
  <c r="W327" i="14"/>
  <c r="U328" i="14"/>
  <c r="V328" i="14"/>
  <c r="W328" i="14"/>
  <c r="U329" i="14"/>
  <c r="V329" i="14"/>
  <c r="W329" i="14"/>
  <c r="U330" i="14"/>
  <c r="V330" i="14"/>
  <c r="W330" i="14"/>
  <c r="U331" i="14"/>
  <c r="V331" i="14"/>
  <c r="W331" i="14"/>
  <c r="U332" i="14"/>
  <c r="V332" i="14"/>
  <c r="W332" i="14"/>
  <c r="U333" i="14"/>
  <c r="V333" i="14"/>
  <c r="W333" i="14"/>
  <c r="U334" i="14"/>
  <c r="V334" i="14"/>
  <c r="W334" i="14"/>
  <c r="U335" i="14"/>
  <c r="V335" i="14"/>
  <c r="W335" i="14"/>
  <c r="U336" i="14"/>
  <c r="V336" i="14"/>
  <c r="W336" i="14"/>
  <c r="U337" i="14"/>
  <c r="V337" i="14"/>
  <c r="W337" i="14"/>
  <c r="U338" i="14"/>
  <c r="V338" i="14"/>
  <c r="W338" i="14"/>
  <c r="U339" i="14"/>
  <c r="V339" i="14"/>
  <c r="W339" i="14"/>
  <c r="U340" i="14"/>
  <c r="V340" i="14"/>
  <c r="W340" i="14"/>
  <c r="U341" i="14"/>
  <c r="V341" i="14"/>
  <c r="W341" i="14"/>
  <c r="U342" i="14"/>
  <c r="V342" i="14"/>
  <c r="W342" i="14"/>
  <c r="U343" i="14"/>
  <c r="V343" i="14"/>
  <c r="W343" i="14"/>
  <c r="U344" i="14"/>
  <c r="V344" i="14"/>
  <c r="W344" i="14"/>
  <c r="U345" i="14"/>
  <c r="V345" i="14"/>
  <c r="W345" i="14"/>
  <c r="U346" i="14"/>
  <c r="V346" i="14"/>
  <c r="W346" i="14"/>
  <c r="U347" i="14"/>
  <c r="V347" i="14"/>
  <c r="W347" i="14"/>
  <c r="U348" i="14"/>
  <c r="V348" i="14"/>
  <c r="W348" i="14"/>
  <c r="U349" i="14"/>
  <c r="V349" i="14"/>
  <c r="W349" i="14"/>
  <c r="U350" i="14"/>
  <c r="V350" i="14"/>
  <c r="W350" i="14"/>
  <c r="U351" i="14"/>
  <c r="V351" i="14"/>
  <c r="W351" i="14"/>
  <c r="U352" i="14"/>
  <c r="V352" i="14"/>
  <c r="W352" i="14"/>
  <c r="U353" i="14"/>
  <c r="V353" i="14"/>
  <c r="W353" i="14"/>
  <c r="U354" i="14"/>
  <c r="V354" i="14"/>
  <c r="W354" i="14"/>
  <c r="U355" i="14"/>
  <c r="V355" i="14"/>
  <c r="W355" i="14"/>
  <c r="U356" i="14"/>
  <c r="V356" i="14"/>
  <c r="W356" i="14"/>
  <c r="U357" i="14"/>
  <c r="V357" i="14"/>
  <c r="W357" i="14"/>
  <c r="U358" i="14"/>
  <c r="V358" i="14"/>
  <c r="W358" i="14"/>
  <c r="U359" i="14"/>
  <c r="V359" i="14"/>
  <c r="W359" i="14"/>
  <c r="U360" i="14"/>
  <c r="V360" i="14"/>
  <c r="W360" i="14"/>
  <c r="U361" i="14"/>
  <c r="V361" i="14"/>
  <c r="W361" i="14"/>
  <c r="U362" i="14"/>
  <c r="V362" i="14"/>
  <c r="W362" i="14"/>
  <c r="U363" i="14"/>
  <c r="V363" i="14"/>
  <c r="W363" i="14"/>
  <c r="U364" i="14"/>
  <c r="V364" i="14"/>
  <c r="W364" i="14"/>
  <c r="U365" i="14"/>
  <c r="V365" i="14"/>
  <c r="W365" i="14"/>
  <c r="U366" i="14"/>
  <c r="V366" i="14"/>
  <c r="W366" i="14"/>
  <c r="U367" i="14"/>
  <c r="V367" i="14"/>
  <c r="W367" i="14"/>
  <c r="U368" i="14"/>
  <c r="V368" i="14"/>
  <c r="W368" i="14"/>
  <c r="U369" i="14"/>
  <c r="V369" i="14"/>
  <c r="W369" i="14"/>
  <c r="U370" i="14"/>
  <c r="V370" i="14"/>
  <c r="W370" i="14"/>
  <c r="U371" i="14"/>
  <c r="V371" i="14"/>
  <c r="W371" i="14"/>
  <c r="U372" i="14"/>
  <c r="V372" i="14"/>
  <c r="W372" i="14"/>
  <c r="U373" i="14"/>
  <c r="V373" i="14"/>
  <c r="W373" i="14"/>
  <c r="U374" i="14"/>
  <c r="V374" i="14"/>
  <c r="W374" i="14"/>
  <c r="U375" i="14"/>
  <c r="V375" i="14"/>
  <c r="W375" i="14"/>
  <c r="U376" i="14"/>
  <c r="V376" i="14"/>
  <c r="W376" i="14"/>
  <c r="U377" i="14"/>
  <c r="V377" i="14"/>
  <c r="W377" i="14"/>
  <c r="U378" i="14"/>
  <c r="V378" i="14"/>
  <c r="W378" i="14"/>
  <c r="U379" i="14"/>
  <c r="V379" i="14"/>
  <c r="W379" i="14"/>
  <c r="U380" i="14"/>
  <c r="V380" i="14"/>
  <c r="W380" i="14"/>
  <c r="U381" i="14"/>
  <c r="V381" i="14"/>
  <c r="W381" i="14"/>
  <c r="U382" i="14"/>
  <c r="V382" i="14"/>
  <c r="W382" i="14"/>
  <c r="U383" i="14"/>
  <c r="V383" i="14"/>
  <c r="W383" i="14"/>
  <c r="U384" i="14"/>
  <c r="V384" i="14"/>
  <c r="W384" i="14"/>
  <c r="U385" i="14"/>
  <c r="V385" i="14"/>
  <c r="W385" i="14"/>
  <c r="U386" i="14"/>
  <c r="V386" i="14"/>
  <c r="W386" i="14"/>
  <c r="U387" i="14"/>
  <c r="V387" i="14"/>
  <c r="W387" i="14"/>
  <c r="U388" i="14"/>
  <c r="V388" i="14"/>
  <c r="W388" i="14"/>
  <c r="U389" i="14"/>
  <c r="V389" i="14"/>
  <c r="W389" i="14"/>
  <c r="U390" i="14"/>
  <c r="V390" i="14"/>
  <c r="W390" i="14"/>
  <c r="U391" i="14"/>
  <c r="V391" i="14"/>
  <c r="W391" i="14"/>
  <c r="U392" i="14"/>
  <c r="V392" i="14"/>
  <c r="W392" i="14"/>
  <c r="U393" i="14"/>
  <c r="V393" i="14"/>
  <c r="W393" i="14"/>
  <c r="U394" i="14"/>
  <c r="V394" i="14"/>
  <c r="W394" i="14"/>
  <c r="U395" i="14"/>
  <c r="V395" i="14"/>
  <c r="W395" i="14"/>
  <c r="U396" i="14"/>
  <c r="V396" i="14"/>
  <c r="W396" i="14"/>
  <c r="U397" i="14"/>
  <c r="V397" i="14"/>
  <c r="W397" i="14"/>
  <c r="U398" i="14"/>
  <c r="V398" i="14"/>
  <c r="W398" i="14"/>
  <c r="U399" i="14"/>
  <c r="V399" i="14"/>
  <c r="W399" i="14"/>
  <c r="U400" i="14"/>
  <c r="V400" i="14"/>
  <c r="W400" i="14"/>
  <c r="U401" i="14"/>
  <c r="V401" i="14"/>
  <c r="W401" i="14"/>
  <c r="U402" i="14"/>
  <c r="V402" i="14"/>
  <c r="W402" i="14"/>
  <c r="U403" i="14"/>
  <c r="V403" i="14"/>
  <c r="W403" i="14"/>
  <c r="U404" i="14"/>
  <c r="V404" i="14"/>
  <c r="W404" i="14"/>
  <c r="U405" i="14"/>
  <c r="V405" i="14"/>
  <c r="W405" i="14"/>
  <c r="U406" i="14"/>
  <c r="V406" i="14"/>
  <c r="W406" i="14"/>
  <c r="U407" i="14"/>
  <c r="V407" i="14"/>
  <c r="W407" i="14"/>
  <c r="U408" i="14"/>
  <c r="V408" i="14"/>
  <c r="W408" i="14"/>
  <c r="U409" i="14"/>
  <c r="V409" i="14"/>
  <c r="W409" i="14"/>
  <c r="U410" i="14"/>
  <c r="V410" i="14"/>
  <c r="W410" i="14"/>
  <c r="U411" i="14"/>
  <c r="V411" i="14"/>
  <c r="W411" i="14"/>
  <c r="U412" i="14"/>
  <c r="V412" i="14"/>
  <c r="W412" i="14"/>
  <c r="U413" i="14"/>
  <c r="V413" i="14"/>
  <c r="W413" i="14"/>
  <c r="U414" i="14"/>
  <c r="V414" i="14"/>
  <c r="W414" i="14"/>
  <c r="U415" i="14"/>
  <c r="V415" i="14"/>
  <c r="W415" i="14"/>
  <c r="U416" i="14"/>
  <c r="V416" i="14"/>
  <c r="W416" i="14"/>
  <c r="U417" i="14"/>
  <c r="V417" i="14"/>
  <c r="W417" i="14"/>
  <c r="U418" i="14"/>
  <c r="V418" i="14"/>
  <c r="W418" i="14"/>
  <c r="U419" i="14"/>
  <c r="V419" i="14"/>
  <c r="W419" i="14"/>
  <c r="U420" i="14"/>
  <c r="V420" i="14"/>
  <c r="W420" i="14"/>
  <c r="U421" i="14"/>
  <c r="V421" i="14"/>
  <c r="W421" i="14"/>
  <c r="U422" i="14"/>
  <c r="V422" i="14"/>
  <c r="W422" i="14"/>
  <c r="U423" i="14"/>
  <c r="V423" i="14"/>
  <c r="W423" i="14"/>
  <c r="U424" i="14"/>
  <c r="V424" i="14"/>
  <c r="W424" i="14"/>
  <c r="U425" i="14"/>
  <c r="V425" i="14"/>
  <c r="W425" i="14"/>
  <c r="U426" i="14"/>
  <c r="V426" i="14"/>
  <c r="W426" i="14"/>
  <c r="U427" i="14"/>
  <c r="V427" i="14"/>
  <c r="W427" i="14"/>
  <c r="U428" i="14"/>
  <c r="V428" i="14"/>
  <c r="W428" i="14"/>
  <c r="U429" i="14"/>
  <c r="V429" i="14"/>
  <c r="W429" i="14"/>
  <c r="U430" i="14"/>
  <c r="V430" i="14"/>
  <c r="W430" i="14"/>
  <c r="U431" i="14"/>
  <c r="V431" i="14"/>
  <c r="W431" i="14"/>
  <c r="U432" i="14"/>
  <c r="V432" i="14"/>
  <c r="W432" i="14"/>
  <c r="U433" i="14"/>
  <c r="V433" i="14"/>
  <c r="W433" i="14"/>
  <c r="U434" i="14"/>
  <c r="V434" i="14"/>
  <c r="W434" i="14"/>
  <c r="U435" i="14"/>
  <c r="V435" i="14"/>
  <c r="W435" i="14"/>
  <c r="U436" i="14"/>
  <c r="V436" i="14"/>
  <c r="W436" i="14"/>
  <c r="U437" i="14"/>
  <c r="V437" i="14"/>
  <c r="W437" i="14"/>
  <c r="U438" i="14"/>
  <c r="V438" i="14"/>
  <c r="W438" i="14"/>
  <c r="U439" i="14"/>
  <c r="V439" i="14"/>
  <c r="W439" i="14"/>
  <c r="U440" i="14"/>
  <c r="V440" i="14"/>
  <c r="W440" i="14"/>
  <c r="U441" i="14"/>
  <c r="V441" i="14"/>
  <c r="W441" i="14"/>
  <c r="U442" i="14"/>
  <c r="V442" i="14"/>
  <c r="W442" i="14"/>
  <c r="U443" i="14"/>
  <c r="V443" i="14"/>
  <c r="W443" i="14"/>
  <c r="U444" i="14"/>
  <c r="V444" i="14"/>
  <c r="W444" i="14"/>
  <c r="U445" i="14"/>
  <c r="V445" i="14"/>
  <c r="W445" i="14"/>
  <c r="U446" i="14"/>
  <c r="V446" i="14"/>
  <c r="W446" i="14"/>
  <c r="U447" i="14"/>
  <c r="V447" i="14"/>
  <c r="W447" i="14"/>
  <c r="U448" i="14"/>
  <c r="V448" i="14"/>
  <c r="W448" i="14"/>
  <c r="U449" i="14"/>
  <c r="V449" i="14"/>
  <c r="W449" i="14"/>
  <c r="U450" i="14"/>
  <c r="V450" i="14"/>
  <c r="W450" i="14"/>
  <c r="U451" i="14"/>
  <c r="V451" i="14"/>
  <c r="W451" i="14"/>
  <c r="U452" i="14"/>
  <c r="V452" i="14"/>
  <c r="W452" i="14"/>
  <c r="U453" i="14"/>
  <c r="V453" i="14"/>
  <c r="W453" i="14"/>
  <c r="U454" i="14"/>
  <c r="V454" i="14"/>
  <c r="W454" i="14"/>
  <c r="U455" i="14"/>
  <c r="V455" i="14"/>
  <c r="W455" i="14"/>
  <c r="U456" i="14"/>
  <c r="V456" i="14"/>
  <c r="W456" i="14"/>
  <c r="U457" i="14"/>
  <c r="V457" i="14"/>
  <c r="W457" i="14"/>
  <c r="U458" i="14"/>
  <c r="V458" i="14"/>
  <c r="W458" i="14"/>
  <c r="U459" i="14"/>
  <c r="V459" i="14"/>
  <c r="W459" i="14"/>
  <c r="U460" i="14"/>
  <c r="V460" i="14"/>
  <c r="W460" i="14"/>
  <c r="U461" i="14"/>
  <c r="V461" i="14"/>
  <c r="W461" i="14"/>
  <c r="U462" i="14"/>
  <c r="V462" i="14"/>
  <c r="W462" i="14"/>
  <c r="U463" i="14"/>
  <c r="V463" i="14"/>
  <c r="W463" i="14"/>
  <c r="U464" i="14"/>
  <c r="V464" i="14"/>
  <c r="W464" i="14"/>
  <c r="U465" i="14"/>
  <c r="V465" i="14"/>
  <c r="W465" i="14"/>
  <c r="U466" i="14"/>
  <c r="V466" i="14"/>
  <c r="W466" i="14"/>
  <c r="U467" i="14"/>
  <c r="V467" i="14"/>
  <c r="W467" i="14"/>
  <c r="U468" i="14"/>
  <c r="V468" i="14"/>
  <c r="W468" i="14"/>
  <c r="U469" i="14"/>
  <c r="V469" i="14"/>
  <c r="W469" i="14"/>
  <c r="U470" i="14"/>
  <c r="V470" i="14"/>
  <c r="W470" i="14"/>
  <c r="U471" i="14"/>
  <c r="V471" i="14"/>
  <c r="W471" i="14"/>
  <c r="U472" i="14"/>
  <c r="V472" i="14"/>
  <c r="W472" i="14"/>
  <c r="U473" i="14"/>
  <c r="V473" i="14"/>
  <c r="W473" i="14"/>
  <c r="U474" i="14"/>
  <c r="V474" i="14"/>
  <c r="W474" i="14"/>
  <c r="U475" i="14"/>
  <c r="V475" i="14"/>
  <c r="W475" i="14"/>
  <c r="U476" i="14"/>
  <c r="V476" i="14"/>
  <c r="W476" i="14"/>
  <c r="U477" i="14"/>
  <c r="V477" i="14"/>
  <c r="W477" i="14"/>
  <c r="U478" i="14"/>
  <c r="V478" i="14"/>
  <c r="W478" i="14"/>
  <c r="U479" i="14"/>
  <c r="V479" i="14"/>
  <c r="W479" i="14"/>
  <c r="U480" i="14"/>
  <c r="V480" i="14"/>
  <c r="W480" i="14"/>
  <c r="U481" i="14"/>
  <c r="V481" i="14"/>
  <c r="W481" i="14"/>
  <c r="U482" i="14"/>
  <c r="V482" i="14"/>
  <c r="W482" i="14"/>
  <c r="U483" i="14"/>
  <c r="V483" i="14"/>
  <c r="W483" i="14"/>
  <c r="U484" i="14"/>
  <c r="V484" i="14"/>
  <c r="W484" i="14"/>
  <c r="U485" i="14"/>
  <c r="V485" i="14"/>
  <c r="W485" i="14"/>
  <c r="U486" i="14"/>
  <c r="V486" i="14"/>
  <c r="W486" i="14"/>
  <c r="U487" i="14"/>
  <c r="V487" i="14"/>
  <c r="W487" i="14"/>
  <c r="U488" i="14"/>
  <c r="V488" i="14"/>
  <c r="W488" i="14"/>
  <c r="U489" i="14"/>
  <c r="V489" i="14"/>
  <c r="W489" i="14"/>
  <c r="U490" i="14"/>
  <c r="V490" i="14"/>
  <c r="W490" i="14"/>
  <c r="U491" i="14"/>
  <c r="V491" i="14"/>
  <c r="W491" i="14"/>
  <c r="U492" i="14"/>
  <c r="V492" i="14"/>
  <c r="W492" i="14"/>
  <c r="U493" i="14"/>
  <c r="V493" i="14"/>
  <c r="W493" i="14"/>
  <c r="U494" i="14"/>
  <c r="V494" i="14"/>
  <c r="W494" i="14"/>
  <c r="U495" i="14"/>
  <c r="V495" i="14"/>
  <c r="W495" i="14"/>
  <c r="U496" i="14"/>
  <c r="V496" i="14"/>
  <c r="W496" i="14"/>
  <c r="U497" i="14"/>
  <c r="V497" i="14"/>
  <c r="W497" i="14"/>
  <c r="U498" i="14"/>
  <c r="V498" i="14"/>
  <c r="W498" i="14"/>
  <c r="U499" i="14"/>
  <c r="V499" i="14"/>
  <c r="W499" i="14"/>
  <c r="U500" i="14"/>
  <c r="V500" i="14"/>
  <c r="W500" i="14"/>
  <c r="U501" i="14"/>
  <c r="V501" i="14"/>
  <c r="W501" i="14"/>
  <c r="U502" i="14"/>
  <c r="V502" i="14"/>
  <c r="W502" i="14"/>
  <c r="U503" i="14"/>
  <c r="V503" i="14"/>
  <c r="W503" i="14"/>
  <c r="U504" i="14"/>
  <c r="V504" i="14"/>
  <c r="W504" i="14"/>
  <c r="U505" i="14"/>
  <c r="V505" i="14"/>
  <c r="W505" i="14"/>
  <c r="U506" i="14"/>
  <c r="V506" i="14"/>
  <c r="W506" i="14"/>
  <c r="U507" i="14"/>
  <c r="V507" i="14"/>
  <c r="W507" i="14"/>
  <c r="U508" i="14"/>
  <c r="V508" i="14"/>
  <c r="W508" i="14"/>
  <c r="U509" i="14"/>
  <c r="V509" i="14"/>
  <c r="W509" i="14"/>
  <c r="U510" i="14"/>
  <c r="V510" i="14"/>
  <c r="W510" i="14"/>
  <c r="U511" i="14"/>
  <c r="V511" i="14"/>
  <c r="W511" i="14"/>
  <c r="U512" i="14"/>
  <c r="V512" i="14"/>
  <c r="W512" i="14"/>
  <c r="U513" i="14"/>
  <c r="V513" i="14"/>
  <c r="W513" i="14"/>
  <c r="U514" i="14"/>
  <c r="V514" i="14"/>
  <c r="W514" i="14"/>
  <c r="U515" i="14"/>
  <c r="V515" i="14"/>
  <c r="W515" i="14"/>
  <c r="U516" i="14"/>
  <c r="V516" i="14"/>
  <c r="W516" i="14"/>
  <c r="U517" i="14"/>
  <c r="V517" i="14"/>
  <c r="W517" i="14"/>
  <c r="U518" i="14"/>
  <c r="V518" i="14"/>
  <c r="W518" i="14"/>
  <c r="U519" i="14"/>
  <c r="V519" i="14"/>
  <c r="W519" i="14"/>
  <c r="U520" i="14"/>
  <c r="V520" i="14"/>
  <c r="W520" i="14"/>
  <c r="U521" i="14"/>
  <c r="V521" i="14"/>
  <c r="W521" i="14"/>
  <c r="U522" i="14"/>
  <c r="V522" i="14"/>
  <c r="W522" i="14"/>
  <c r="U523" i="14"/>
  <c r="V523" i="14"/>
  <c r="W523" i="14"/>
  <c r="U524" i="14"/>
  <c r="V524" i="14"/>
  <c r="W524" i="14"/>
  <c r="U525" i="14"/>
  <c r="V525" i="14"/>
  <c r="W525" i="14"/>
  <c r="U526" i="14"/>
  <c r="V526" i="14"/>
  <c r="W526" i="14"/>
  <c r="U527" i="14"/>
  <c r="V527" i="14"/>
  <c r="W527" i="14"/>
  <c r="U528" i="14"/>
  <c r="V528" i="14"/>
  <c r="W528" i="14"/>
  <c r="U529" i="14"/>
  <c r="V529" i="14"/>
  <c r="W529" i="14"/>
  <c r="U530" i="14"/>
  <c r="V530" i="14"/>
  <c r="W530" i="14"/>
  <c r="U531" i="14"/>
  <c r="V531" i="14"/>
  <c r="W531" i="14"/>
  <c r="U532" i="14"/>
  <c r="V532" i="14"/>
  <c r="W532" i="14"/>
  <c r="U533" i="14"/>
  <c r="V533" i="14"/>
  <c r="W533" i="14"/>
  <c r="U534" i="14"/>
  <c r="V534" i="14"/>
  <c r="W534" i="14"/>
  <c r="U535" i="14"/>
  <c r="V535" i="14"/>
  <c r="W535" i="14"/>
  <c r="U536" i="14"/>
  <c r="V536" i="14"/>
  <c r="W536" i="14"/>
  <c r="U537" i="14"/>
  <c r="V537" i="14"/>
  <c r="W537" i="14"/>
  <c r="U538" i="14"/>
  <c r="V538" i="14"/>
  <c r="W538" i="14"/>
  <c r="U539" i="14"/>
  <c r="V539" i="14"/>
  <c r="W539" i="14"/>
  <c r="U540" i="14"/>
  <c r="V540" i="14"/>
  <c r="W540" i="14"/>
  <c r="U541" i="14"/>
  <c r="V541" i="14"/>
  <c r="W541" i="14"/>
  <c r="U542" i="14"/>
  <c r="V542" i="14"/>
  <c r="W542" i="14"/>
  <c r="U543" i="14"/>
  <c r="V543" i="14"/>
  <c r="W543" i="14"/>
  <c r="U544" i="14"/>
  <c r="V544" i="14"/>
  <c r="W544" i="14"/>
  <c r="U545" i="14"/>
  <c r="V545" i="14"/>
  <c r="W545" i="14"/>
  <c r="U546" i="14"/>
  <c r="V546" i="14"/>
  <c r="W546" i="14"/>
  <c r="U547" i="14"/>
  <c r="V547" i="14"/>
  <c r="W547" i="14"/>
  <c r="U548" i="14"/>
  <c r="V548" i="14"/>
  <c r="W548" i="14"/>
  <c r="U549" i="14"/>
  <c r="V549" i="14"/>
  <c r="W549" i="14"/>
  <c r="U550" i="14"/>
  <c r="V550" i="14"/>
  <c r="W550" i="14"/>
  <c r="U551" i="14"/>
  <c r="V551" i="14"/>
  <c r="W551" i="14"/>
  <c r="U552" i="14"/>
  <c r="V552" i="14"/>
  <c r="W552" i="14"/>
  <c r="U553" i="14"/>
  <c r="V553" i="14"/>
  <c r="W553" i="14"/>
  <c r="U554" i="14"/>
  <c r="V554" i="14"/>
  <c r="W554" i="14"/>
  <c r="U555" i="14"/>
  <c r="V555" i="14"/>
  <c r="W555" i="14"/>
  <c r="U556" i="14"/>
  <c r="V556" i="14"/>
  <c r="W556" i="14"/>
  <c r="U557" i="14"/>
  <c r="V557" i="14"/>
  <c r="W557" i="14"/>
  <c r="U558" i="14"/>
  <c r="V558" i="14"/>
  <c r="W558" i="14"/>
  <c r="U559" i="14"/>
  <c r="V559" i="14"/>
  <c r="W559" i="14"/>
  <c r="U560" i="14"/>
  <c r="V560" i="14"/>
  <c r="W560" i="14"/>
  <c r="U561" i="14"/>
  <c r="V561" i="14"/>
  <c r="W561" i="14"/>
  <c r="U562" i="14"/>
  <c r="V562" i="14"/>
  <c r="W562" i="14"/>
  <c r="U563" i="14"/>
  <c r="V563" i="14"/>
  <c r="W563" i="14"/>
  <c r="U564" i="14"/>
  <c r="V564" i="14"/>
  <c r="W564" i="14"/>
  <c r="U565" i="14"/>
  <c r="V565" i="14"/>
  <c r="W565" i="14"/>
  <c r="U566" i="14"/>
  <c r="V566" i="14"/>
  <c r="W566" i="14"/>
  <c r="U567" i="14"/>
  <c r="V567" i="14"/>
  <c r="W567" i="14"/>
  <c r="U11" i="14"/>
  <c r="V11" i="14"/>
  <c r="W11" i="14"/>
  <c r="U12" i="14"/>
  <c r="V12" i="14"/>
  <c r="W12" i="14"/>
  <c r="U13" i="14"/>
  <c r="V13" i="14"/>
  <c r="W13" i="14"/>
  <c r="U14" i="14"/>
  <c r="V14" i="14"/>
  <c r="W14" i="14"/>
  <c r="U15" i="14"/>
  <c r="V15" i="14"/>
  <c r="W15" i="14"/>
  <c r="U16" i="14"/>
  <c r="V16" i="14"/>
  <c r="W16" i="14"/>
  <c r="U17" i="14"/>
  <c r="V17" i="14"/>
  <c r="W17" i="14"/>
  <c r="U18" i="14"/>
  <c r="V18" i="14"/>
  <c r="W18" i="14"/>
  <c r="U19" i="14"/>
  <c r="V19" i="14"/>
  <c r="W19" i="14"/>
  <c r="U20" i="14"/>
  <c r="V20" i="14"/>
  <c r="W20" i="14"/>
  <c r="U21" i="14"/>
  <c r="V21" i="14"/>
  <c r="W21" i="14"/>
  <c r="U22" i="14"/>
  <c r="V22" i="14"/>
  <c r="W22" i="14"/>
  <c r="U23" i="14"/>
  <c r="V23" i="14"/>
  <c r="W23" i="14"/>
  <c r="U24" i="14"/>
  <c r="V24" i="14"/>
  <c r="W24" i="14"/>
  <c r="U25" i="14"/>
  <c r="V25" i="14"/>
  <c r="W25" i="14"/>
  <c r="U26" i="14"/>
  <c r="V26" i="14"/>
  <c r="W26" i="14"/>
  <c r="U27" i="14"/>
  <c r="V27" i="14"/>
  <c r="W27" i="14"/>
  <c r="U28" i="14"/>
  <c r="V28" i="14"/>
  <c r="W28" i="14"/>
  <c r="U29" i="14"/>
  <c r="V29" i="14"/>
  <c r="W29" i="14"/>
  <c r="U30" i="14"/>
  <c r="V30" i="14"/>
  <c r="W30" i="14"/>
  <c r="U31" i="14"/>
  <c r="V31" i="14"/>
  <c r="W31" i="14"/>
  <c r="U32" i="14"/>
  <c r="V32" i="14"/>
  <c r="W32" i="14"/>
  <c r="U33" i="14"/>
  <c r="V33" i="14"/>
  <c r="W33" i="14"/>
  <c r="U34" i="14"/>
  <c r="V34" i="14"/>
  <c r="W34" i="14"/>
  <c r="U35" i="14"/>
  <c r="V35" i="14"/>
  <c r="W35" i="14"/>
  <c r="U36" i="14"/>
  <c r="V36" i="14"/>
  <c r="W36" i="14"/>
  <c r="U37" i="14"/>
  <c r="V37" i="14"/>
  <c r="W37" i="14"/>
  <c r="U38" i="14"/>
  <c r="V38" i="14"/>
  <c r="W38" i="14"/>
  <c r="U39" i="14"/>
  <c r="V39" i="14"/>
  <c r="W39" i="14"/>
  <c r="U40" i="14"/>
  <c r="V40" i="14"/>
  <c r="W40" i="14"/>
  <c r="U41" i="14"/>
  <c r="V41" i="14"/>
  <c r="W41" i="14"/>
  <c r="U42" i="14"/>
  <c r="V42" i="14"/>
  <c r="W42" i="14"/>
  <c r="U43" i="14"/>
  <c r="V43" i="14"/>
  <c r="W43" i="14"/>
  <c r="U44" i="14"/>
  <c r="V44" i="14"/>
  <c r="W44" i="14"/>
  <c r="U45" i="14"/>
  <c r="V45" i="14"/>
  <c r="W45" i="14"/>
  <c r="U46" i="14"/>
  <c r="V46" i="14"/>
  <c r="W46" i="14"/>
  <c r="U47" i="14"/>
  <c r="V47" i="14"/>
  <c r="W47" i="14"/>
  <c r="U48" i="14"/>
  <c r="V48" i="14"/>
  <c r="W48" i="14"/>
  <c r="U49" i="14"/>
  <c r="V49" i="14"/>
  <c r="W49" i="14"/>
  <c r="U50" i="14"/>
  <c r="V50" i="14"/>
  <c r="W50" i="14"/>
  <c r="U51" i="14"/>
  <c r="V51" i="14"/>
  <c r="W51" i="14"/>
  <c r="U52" i="14"/>
  <c r="V52" i="14"/>
  <c r="W52" i="14"/>
  <c r="U53" i="14"/>
  <c r="V53" i="14"/>
  <c r="W53" i="14"/>
  <c r="U54" i="14"/>
  <c r="V54" i="14"/>
  <c r="W54" i="14"/>
  <c r="U55" i="14"/>
  <c r="V55" i="14"/>
  <c r="W55" i="14"/>
  <c r="U56" i="14"/>
  <c r="V56" i="14"/>
  <c r="W56" i="14"/>
  <c r="U57" i="14"/>
  <c r="V57" i="14"/>
  <c r="W57" i="14"/>
  <c r="U58" i="14"/>
  <c r="V58" i="14"/>
  <c r="W58" i="14"/>
  <c r="U59" i="14"/>
  <c r="V59" i="14"/>
  <c r="W59" i="14"/>
  <c r="U60" i="14"/>
  <c r="V60" i="14"/>
  <c r="W60" i="14"/>
  <c r="U61" i="14"/>
  <c r="V61" i="14"/>
  <c r="W61" i="14"/>
  <c r="U62" i="14"/>
  <c r="V62" i="14"/>
  <c r="W62" i="14"/>
  <c r="U63" i="14"/>
  <c r="V63" i="14"/>
  <c r="W63" i="14"/>
  <c r="U64" i="14"/>
  <c r="V64" i="14"/>
  <c r="W64" i="14"/>
  <c r="U65" i="14"/>
  <c r="V65" i="14"/>
  <c r="W65" i="14"/>
  <c r="U66" i="14"/>
  <c r="V66" i="14"/>
  <c r="W66" i="14"/>
  <c r="U67" i="14"/>
  <c r="V67" i="14"/>
  <c r="W67" i="14"/>
  <c r="U68" i="14"/>
  <c r="V68" i="14"/>
  <c r="W68" i="14"/>
  <c r="U69" i="14"/>
  <c r="V69" i="14"/>
  <c r="W69" i="14"/>
  <c r="U70" i="14"/>
  <c r="V70" i="14"/>
  <c r="W70" i="14"/>
  <c r="U71" i="14"/>
  <c r="V71" i="14"/>
  <c r="W71" i="14"/>
  <c r="U72" i="14"/>
  <c r="V72" i="14"/>
  <c r="W72" i="14"/>
  <c r="U73" i="14"/>
  <c r="V73" i="14"/>
  <c r="W73" i="14"/>
  <c r="U74" i="14"/>
  <c r="V74" i="14"/>
  <c r="W74" i="14"/>
  <c r="U75" i="14"/>
  <c r="V75" i="14"/>
  <c r="W75" i="14"/>
  <c r="N11" i="14"/>
  <c r="O11" i="14"/>
  <c r="P11" i="14"/>
  <c r="Q11" i="14"/>
  <c r="N12" i="14"/>
  <c r="O12" i="14"/>
  <c r="P12" i="14"/>
  <c r="Q12" i="14"/>
  <c r="N13" i="14"/>
  <c r="O13" i="14"/>
  <c r="P13" i="14"/>
  <c r="Q13" i="14"/>
  <c r="N14" i="14"/>
  <c r="O14" i="14"/>
  <c r="P14" i="14"/>
  <c r="Q14" i="14"/>
  <c r="N15" i="14"/>
  <c r="O15" i="14"/>
  <c r="P15" i="14"/>
  <c r="Q15" i="14"/>
  <c r="N16" i="14"/>
  <c r="O16" i="14"/>
  <c r="P16" i="14"/>
  <c r="Q16" i="14"/>
  <c r="N17" i="14"/>
  <c r="O17" i="14"/>
  <c r="P17" i="14"/>
  <c r="Q17" i="14"/>
  <c r="N18" i="14"/>
  <c r="O18" i="14"/>
  <c r="P18" i="14"/>
  <c r="Q18" i="14"/>
  <c r="N19" i="14"/>
  <c r="O19" i="14"/>
  <c r="P19" i="14"/>
  <c r="Q19" i="14"/>
  <c r="N20" i="14"/>
  <c r="O20" i="14"/>
  <c r="P20" i="14"/>
  <c r="Q20" i="14"/>
  <c r="N21" i="14"/>
  <c r="O21" i="14"/>
  <c r="P21" i="14"/>
  <c r="Q21" i="14"/>
  <c r="N22" i="14"/>
  <c r="O22" i="14"/>
  <c r="P22" i="14"/>
  <c r="Q22" i="14"/>
  <c r="N23" i="14"/>
  <c r="O23" i="14"/>
  <c r="P23" i="14"/>
  <c r="Q23" i="14"/>
  <c r="N24" i="14"/>
  <c r="O24" i="14"/>
  <c r="P24" i="14"/>
  <c r="Q24" i="14"/>
  <c r="N25" i="14"/>
  <c r="O25" i="14"/>
  <c r="P25" i="14"/>
  <c r="Q25" i="14"/>
  <c r="N26" i="14"/>
  <c r="O26" i="14"/>
  <c r="P26" i="14"/>
  <c r="Q26" i="14"/>
  <c r="N27" i="14"/>
  <c r="O27" i="14"/>
  <c r="P27" i="14"/>
  <c r="Q27" i="14"/>
  <c r="N28" i="14"/>
  <c r="O28" i="14"/>
  <c r="P28" i="14"/>
  <c r="Q28" i="14"/>
  <c r="N29" i="14"/>
  <c r="O29" i="14"/>
  <c r="P29" i="14"/>
  <c r="Q29" i="14"/>
  <c r="N30" i="14"/>
  <c r="O30" i="14"/>
  <c r="P30" i="14"/>
  <c r="Q30" i="14"/>
  <c r="N31" i="14"/>
  <c r="O31" i="14"/>
  <c r="P31" i="14"/>
  <c r="Q31" i="14"/>
  <c r="N32" i="14"/>
  <c r="O32" i="14"/>
  <c r="P32" i="14"/>
  <c r="Q32" i="14"/>
  <c r="N33" i="14"/>
  <c r="O33" i="14"/>
  <c r="P33" i="14"/>
  <c r="Q33" i="14"/>
  <c r="N34" i="14"/>
  <c r="O34" i="14"/>
  <c r="P34" i="14"/>
  <c r="Q34" i="14"/>
  <c r="N35" i="14"/>
  <c r="O35" i="14"/>
  <c r="P35" i="14"/>
  <c r="Q35" i="14"/>
  <c r="N36" i="14"/>
  <c r="O36" i="14"/>
  <c r="P36" i="14"/>
  <c r="Q36" i="14"/>
  <c r="N37" i="14"/>
  <c r="O37" i="14"/>
  <c r="P37" i="14"/>
  <c r="Q37" i="14"/>
  <c r="N38" i="14"/>
  <c r="O38" i="14"/>
  <c r="P38" i="14"/>
  <c r="Q38" i="14"/>
  <c r="N39" i="14"/>
  <c r="O39" i="14"/>
  <c r="P39" i="14"/>
  <c r="Q39" i="14"/>
  <c r="N40" i="14"/>
  <c r="O40" i="14"/>
  <c r="P40" i="14"/>
  <c r="Q40" i="14"/>
  <c r="N41" i="14"/>
  <c r="O41" i="14"/>
  <c r="P41" i="14"/>
  <c r="Q41" i="14"/>
  <c r="N42" i="14"/>
  <c r="O42" i="14"/>
  <c r="P42" i="14"/>
  <c r="Q42" i="14"/>
  <c r="N43" i="14"/>
  <c r="O43" i="14"/>
  <c r="P43" i="14"/>
  <c r="Q43" i="14"/>
  <c r="N44" i="14"/>
  <c r="O44" i="14"/>
  <c r="P44" i="14"/>
  <c r="Q44" i="14"/>
  <c r="N45" i="14"/>
  <c r="O45" i="14"/>
  <c r="P45" i="14"/>
  <c r="Q45" i="14"/>
  <c r="N46" i="14"/>
  <c r="O46" i="14"/>
  <c r="P46" i="14"/>
  <c r="Q46" i="14"/>
  <c r="N47" i="14"/>
  <c r="O47" i="14"/>
  <c r="P47" i="14"/>
  <c r="Q47" i="14"/>
  <c r="N48" i="14"/>
  <c r="O48" i="14"/>
  <c r="P48" i="14"/>
  <c r="Q48" i="14"/>
  <c r="N49" i="14"/>
  <c r="O49" i="14"/>
  <c r="P49" i="14"/>
  <c r="Q49" i="14"/>
  <c r="N50" i="14"/>
  <c r="O50" i="14"/>
  <c r="P50" i="14"/>
  <c r="Q50" i="14"/>
  <c r="N51" i="14"/>
  <c r="O51" i="14"/>
  <c r="P51" i="14"/>
  <c r="Q51" i="14"/>
  <c r="N52" i="14"/>
  <c r="O52" i="14"/>
  <c r="P52" i="14"/>
  <c r="Q52" i="14"/>
  <c r="N53" i="14"/>
  <c r="O53" i="14"/>
  <c r="P53" i="14"/>
  <c r="Q53" i="14"/>
  <c r="N54" i="14"/>
  <c r="O54" i="14"/>
  <c r="P54" i="14"/>
  <c r="Q54" i="14"/>
  <c r="N55" i="14"/>
  <c r="O55" i="14"/>
  <c r="P55" i="14"/>
  <c r="Q55" i="14"/>
  <c r="N56" i="14"/>
  <c r="O56" i="14"/>
  <c r="P56" i="14"/>
  <c r="Q56" i="14"/>
  <c r="N57" i="14"/>
  <c r="O57" i="14"/>
  <c r="P57" i="14"/>
  <c r="Q57" i="14"/>
  <c r="N58" i="14"/>
  <c r="O58" i="14"/>
  <c r="P58" i="14"/>
  <c r="Q58" i="14"/>
  <c r="N59" i="14"/>
  <c r="O59" i="14"/>
  <c r="P59" i="14"/>
  <c r="Q59" i="14"/>
  <c r="N60" i="14"/>
  <c r="O60" i="14"/>
  <c r="P60" i="14"/>
  <c r="Q60" i="14"/>
  <c r="N61" i="14"/>
  <c r="O61" i="14"/>
  <c r="P61" i="14"/>
  <c r="Q61" i="14"/>
  <c r="N62" i="14"/>
  <c r="O62" i="14"/>
  <c r="P62" i="14"/>
  <c r="Q62" i="14"/>
  <c r="N63" i="14"/>
  <c r="O63" i="14"/>
  <c r="P63" i="14"/>
  <c r="Q63" i="14"/>
  <c r="N64" i="14"/>
  <c r="O64" i="14"/>
  <c r="P64" i="14"/>
  <c r="Q64" i="14"/>
  <c r="N65" i="14"/>
  <c r="O65" i="14"/>
  <c r="P65" i="14"/>
  <c r="Q65" i="14"/>
  <c r="N66" i="14"/>
  <c r="O66" i="14"/>
  <c r="P66" i="14"/>
  <c r="Q66" i="14"/>
  <c r="N67" i="14"/>
  <c r="O67" i="14"/>
  <c r="P67" i="14"/>
  <c r="Q67" i="14"/>
  <c r="N68" i="14"/>
  <c r="O68" i="14"/>
  <c r="P68" i="14"/>
  <c r="Q68" i="14"/>
  <c r="N69" i="14"/>
  <c r="O69" i="14"/>
  <c r="P69" i="14"/>
  <c r="Q69" i="14"/>
  <c r="N70" i="14"/>
  <c r="O70" i="14"/>
  <c r="P70" i="14"/>
  <c r="Q70" i="14"/>
  <c r="N71" i="14"/>
  <c r="O71" i="14"/>
  <c r="P71" i="14"/>
  <c r="Q71" i="14"/>
  <c r="N72" i="14"/>
  <c r="O72" i="14"/>
  <c r="P72" i="14"/>
  <c r="Q72" i="14"/>
  <c r="N73" i="14"/>
  <c r="O73" i="14"/>
  <c r="P73" i="14"/>
  <c r="Q73" i="14"/>
  <c r="N74" i="14"/>
  <c r="O74" i="14"/>
  <c r="P74" i="14"/>
  <c r="Q74" i="14"/>
  <c r="N75" i="14"/>
  <c r="O75" i="14"/>
  <c r="P75" i="14"/>
  <c r="Q75" i="14"/>
  <c r="N76" i="14"/>
  <c r="O76" i="14"/>
  <c r="P76" i="14"/>
  <c r="Q76" i="14"/>
  <c r="N77" i="14"/>
  <c r="O77" i="14"/>
  <c r="P77" i="14"/>
  <c r="Q77" i="14"/>
  <c r="N78" i="14"/>
  <c r="O78" i="14"/>
  <c r="P78" i="14"/>
  <c r="Q78" i="14"/>
  <c r="N79" i="14"/>
  <c r="O79" i="14"/>
  <c r="P79" i="14"/>
  <c r="Q79" i="14"/>
  <c r="N80" i="14"/>
  <c r="O80" i="14"/>
  <c r="P80" i="14"/>
  <c r="Q80" i="14"/>
  <c r="N81" i="14"/>
  <c r="O81" i="14"/>
  <c r="P81" i="14"/>
  <c r="Q81" i="14"/>
  <c r="N82" i="14"/>
  <c r="O82" i="14"/>
  <c r="P82" i="14"/>
  <c r="Q82" i="14"/>
  <c r="N83" i="14"/>
  <c r="O83" i="14"/>
  <c r="P83" i="14"/>
  <c r="Q83" i="14"/>
  <c r="N84" i="14"/>
  <c r="O84" i="14"/>
  <c r="P84" i="14"/>
  <c r="Q84" i="14"/>
  <c r="N85" i="14"/>
  <c r="O85" i="14"/>
  <c r="P85" i="14"/>
  <c r="Q85" i="14"/>
  <c r="N86" i="14"/>
  <c r="O86" i="14"/>
  <c r="P86" i="14"/>
  <c r="Q86" i="14"/>
  <c r="N87" i="14"/>
  <c r="O87" i="14"/>
  <c r="P87" i="14"/>
  <c r="Q87" i="14"/>
  <c r="N88" i="14"/>
  <c r="O88" i="14"/>
  <c r="P88" i="14"/>
  <c r="Q88" i="14"/>
  <c r="N89" i="14"/>
  <c r="O89" i="14"/>
  <c r="P89" i="14"/>
  <c r="Q89" i="14"/>
  <c r="N90" i="14"/>
  <c r="O90" i="14"/>
  <c r="P90" i="14"/>
  <c r="Q90" i="14"/>
  <c r="N91" i="14"/>
  <c r="O91" i="14"/>
  <c r="P91" i="14"/>
  <c r="Q91" i="14"/>
  <c r="N92" i="14"/>
  <c r="O92" i="14"/>
  <c r="P92" i="14"/>
  <c r="Q92" i="14"/>
  <c r="N93" i="14"/>
  <c r="O93" i="14"/>
  <c r="P93" i="14"/>
  <c r="Q93" i="14"/>
  <c r="N94" i="14"/>
  <c r="O94" i="14"/>
  <c r="P94" i="14"/>
  <c r="Q94" i="14"/>
  <c r="N95" i="14"/>
  <c r="O95" i="14"/>
  <c r="P95" i="14"/>
  <c r="Q95" i="14"/>
  <c r="N96" i="14"/>
  <c r="O96" i="14"/>
  <c r="P96" i="14"/>
  <c r="Q96" i="14"/>
  <c r="N97" i="14"/>
  <c r="O97" i="14"/>
  <c r="P97" i="14"/>
  <c r="Q97" i="14"/>
  <c r="N98" i="14"/>
  <c r="O98" i="14"/>
  <c r="P98" i="14"/>
  <c r="Q98" i="14"/>
  <c r="N99" i="14"/>
  <c r="O99" i="14"/>
  <c r="P99" i="14"/>
  <c r="Q99" i="14"/>
  <c r="N100" i="14"/>
  <c r="O100" i="14"/>
  <c r="P100" i="14"/>
  <c r="Q100" i="14"/>
  <c r="N101" i="14"/>
  <c r="O101" i="14"/>
  <c r="P101" i="14"/>
  <c r="Q101" i="14"/>
  <c r="N102" i="14"/>
  <c r="O102" i="14"/>
  <c r="P102" i="14"/>
  <c r="Q102" i="14"/>
  <c r="N103" i="14"/>
  <c r="O103" i="14"/>
  <c r="P103" i="14"/>
  <c r="Q103" i="14"/>
  <c r="N104" i="14"/>
  <c r="O104" i="14"/>
  <c r="P104" i="14"/>
  <c r="Q104" i="14"/>
  <c r="N105" i="14"/>
  <c r="O105" i="14"/>
  <c r="P105" i="14"/>
  <c r="Q105" i="14"/>
  <c r="N106" i="14"/>
  <c r="O106" i="14"/>
  <c r="P106" i="14"/>
  <c r="Q106" i="14"/>
  <c r="N107" i="14"/>
  <c r="O107" i="14"/>
  <c r="P107" i="14"/>
  <c r="Q107" i="14"/>
  <c r="N108" i="14"/>
  <c r="O108" i="14"/>
  <c r="P108" i="14"/>
  <c r="Q108" i="14"/>
  <c r="N109" i="14"/>
  <c r="O109" i="14"/>
  <c r="P109" i="14"/>
  <c r="Q109" i="14"/>
  <c r="N110" i="14"/>
  <c r="O110" i="14"/>
  <c r="P110" i="14"/>
  <c r="Q110" i="14"/>
  <c r="N111" i="14"/>
  <c r="O111" i="14"/>
  <c r="P111" i="14"/>
  <c r="Q111" i="14"/>
  <c r="N112" i="14"/>
  <c r="O112" i="14"/>
  <c r="P112" i="14"/>
  <c r="Q112" i="14"/>
  <c r="N113" i="14"/>
  <c r="O113" i="14"/>
  <c r="P113" i="14"/>
  <c r="Q113" i="14"/>
  <c r="N114" i="14"/>
  <c r="O114" i="14"/>
  <c r="P114" i="14"/>
  <c r="Q114" i="14"/>
  <c r="N115" i="14"/>
  <c r="O115" i="14"/>
  <c r="P115" i="14"/>
  <c r="Q115" i="14"/>
  <c r="N116" i="14"/>
  <c r="O116" i="14"/>
  <c r="P116" i="14"/>
  <c r="Q116" i="14"/>
  <c r="N117" i="14"/>
  <c r="O117" i="14"/>
  <c r="P117" i="14"/>
  <c r="Q117" i="14"/>
  <c r="N118" i="14"/>
  <c r="O118" i="14"/>
  <c r="P118" i="14"/>
  <c r="Q118" i="14"/>
  <c r="N119" i="14"/>
  <c r="O119" i="14"/>
  <c r="P119" i="14"/>
  <c r="Q119" i="14"/>
  <c r="N120" i="14"/>
  <c r="O120" i="14"/>
  <c r="P120" i="14"/>
  <c r="Q120" i="14"/>
  <c r="N121" i="14"/>
  <c r="O121" i="14"/>
  <c r="P121" i="14"/>
  <c r="Q121" i="14"/>
  <c r="N122" i="14"/>
  <c r="O122" i="14"/>
  <c r="P122" i="14"/>
  <c r="Q122" i="14"/>
  <c r="N123" i="14"/>
  <c r="O123" i="14"/>
  <c r="P123" i="14"/>
  <c r="Q123" i="14"/>
  <c r="N124" i="14"/>
  <c r="O124" i="14"/>
  <c r="P124" i="14"/>
  <c r="Q124" i="14"/>
  <c r="N125" i="14"/>
  <c r="O125" i="14"/>
  <c r="P125" i="14"/>
  <c r="Q125" i="14"/>
  <c r="N126" i="14"/>
  <c r="O126" i="14"/>
  <c r="P126" i="14"/>
  <c r="Q126" i="14"/>
  <c r="N127" i="14"/>
  <c r="O127" i="14"/>
  <c r="P127" i="14"/>
  <c r="Q127" i="14"/>
  <c r="N128" i="14"/>
  <c r="O128" i="14"/>
  <c r="P128" i="14"/>
  <c r="Q128" i="14"/>
  <c r="N129" i="14"/>
  <c r="O129" i="14"/>
  <c r="P129" i="14"/>
  <c r="Q129" i="14"/>
  <c r="N130" i="14"/>
  <c r="O130" i="14"/>
  <c r="P130" i="14"/>
  <c r="Q130" i="14"/>
  <c r="N131" i="14"/>
  <c r="O131" i="14"/>
  <c r="P131" i="14"/>
  <c r="Q131" i="14"/>
  <c r="N132" i="14"/>
  <c r="O132" i="14"/>
  <c r="P132" i="14"/>
  <c r="Q132" i="14"/>
  <c r="N133" i="14"/>
  <c r="O133" i="14"/>
  <c r="P133" i="14"/>
  <c r="Q133" i="14"/>
  <c r="N134" i="14"/>
  <c r="O134" i="14"/>
  <c r="P134" i="14"/>
  <c r="Q134" i="14"/>
  <c r="N135" i="14"/>
  <c r="O135" i="14"/>
  <c r="P135" i="14"/>
  <c r="Q135" i="14"/>
  <c r="N136" i="14"/>
  <c r="O136" i="14"/>
  <c r="P136" i="14"/>
  <c r="Q136" i="14"/>
  <c r="N137" i="14"/>
  <c r="O137" i="14"/>
  <c r="P137" i="14"/>
  <c r="Q137" i="14"/>
  <c r="N138" i="14"/>
  <c r="O138" i="14"/>
  <c r="P138" i="14"/>
  <c r="Q138" i="14"/>
  <c r="N139" i="14"/>
  <c r="O139" i="14"/>
  <c r="P139" i="14"/>
  <c r="Q139" i="14"/>
  <c r="N140" i="14"/>
  <c r="O140" i="14"/>
  <c r="P140" i="14"/>
  <c r="Q140" i="14"/>
  <c r="N141" i="14"/>
  <c r="O141" i="14"/>
  <c r="P141" i="14"/>
  <c r="Q141" i="14"/>
  <c r="N142" i="14"/>
  <c r="O142" i="14"/>
  <c r="P142" i="14"/>
  <c r="Q142" i="14"/>
  <c r="N143" i="14"/>
  <c r="O143" i="14"/>
  <c r="P143" i="14"/>
  <c r="Q143" i="14"/>
  <c r="N144" i="14"/>
  <c r="O144" i="14"/>
  <c r="P144" i="14"/>
  <c r="Q144" i="14"/>
  <c r="N145" i="14"/>
  <c r="O145" i="14"/>
  <c r="P145" i="14"/>
  <c r="Q145" i="14"/>
  <c r="N146" i="14"/>
  <c r="O146" i="14"/>
  <c r="P146" i="14"/>
  <c r="Q146" i="14"/>
  <c r="N147" i="14"/>
  <c r="O147" i="14"/>
  <c r="P147" i="14"/>
  <c r="Q147" i="14"/>
  <c r="N148" i="14"/>
  <c r="O148" i="14"/>
  <c r="P148" i="14"/>
  <c r="Q148" i="14"/>
  <c r="N149" i="14"/>
  <c r="O149" i="14"/>
  <c r="P149" i="14"/>
  <c r="Q149" i="14"/>
  <c r="N150" i="14"/>
  <c r="O150" i="14"/>
  <c r="P150" i="14"/>
  <c r="Q150" i="14"/>
  <c r="N151" i="14"/>
  <c r="O151" i="14"/>
  <c r="P151" i="14"/>
  <c r="Q151" i="14"/>
  <c r="N152" i="14"/>
  <c r="O152" i="14"/>
  <c r="P152" i="14"/>
  <c r="Q152" i="14"/>
  <c r="N153" i="14"/>
  <c r="O153" i="14"/>
  <c r="P153" i="14"/>
  <c r="Q153" i="14"/>
  <c r="N154" i="14"/>
  <c r="O154" i="14"/>
  <c r="P154" i="14"/>
  <c r="Q154" i="14"/>
  <c r="N155" i="14"/>
  <c r="O155" i="14"/>
  <c r="P155" i="14"/>
  <c r="Q155" i="14"/>
  <c r="N156" i="14"/>
  <c r="O156" i="14"/>
  <c r="P156" i="14"/>
  <c r="Q156" i="14"/>
  <c r="N157" i="14"/>
  <c r="O157" i="14"/>
  <c r="P157" i="14"/>
  <c r="Q157" i="14"/>
  <c r="N158" i="14"/>
  <c r="O158" i="14"/>
  <c r="P158" i="14"/>
  <c r="Q158" i="14"/>
  <c r="N159" i="14"/>
  <c r="O159" i="14"/>
  <c r="P159" i="14"/>
  <c r="Q159" i="14"/>
  <c r="N160" i="14"/>
  <c r="O160" i="14"/>
  <c r="P160" i="14"/>
  <c r="Q160" i="14"/>
  <c r="N161" i="14"/>
  <c r="O161" i="14"/>
  <c r="P161" i="14"/>
  <c r="Q161" i="14"/>
  <c r="N162" i="14"/>
  <c r="O162" i="14"/>
  <c r="P162" i="14"/>
  <c r="Q162" i="14"/>
  <c r="N163" i="14"/>
  <c r="O163" i="14"/>
  <c r="P163" i="14"/>
  <c r="Q163" i="14"/>
  <c r="N164" i="14"/>
  <c r="O164" i="14"/>
  <c r="P164" i="14"/>
  <c r="Q164" i="14"/>
  <c r="N165" i="14"/>
  <c r="O165" i="14"/>
  <c r="P165" i="14"/>
  <c r="Q165" i="14"/>
  <c r="N166" i="14"/>
  <c r="O166" i="14"/>
  <c r="P166" i="14"/>
  <c r="Q166" i="14"/>
  <c r="N167" i="14"/>
  <c r="O167" i="14"/>
  <c r="P167" i="14"/>
  <c r="Q167" i="14"/>
  <c r="N168" i="14"/>
  <c r="O168" i="14"/>
  <c r="P168" i="14"/>
  <c r="Q168" i="14"/>
  <c r="N169" i="14"/>
  <c r="O169" i="14"/>
  <c r="P169" i="14"/>
  <c r="Q169" i="14"/>
  <c r="N170" i="14"/>
  <c r="O170" i="14"/>
  <c r="P170" i="14"/>
  <c r="Q170" i="14"/>
  <c r="N171" i="14"/>
  <c r="O171" i="14"/>
  <c r="P171" i="14"/>
  <c r="Q171" i="14"/>
  <c r="N172" i="14"/>
  <c r="O172" i="14"/>
  <c r="P172" i="14"/>
  <c r="Q172" i="14"/>
  <c r="N173" i="14"/>
  <c r="O173" i="14"/>
  <c r="P173" i="14"/>
  <c r="Q173" i="14"/>
  <c r="N174" i="14"/>
  <c r="O174" i="14"/>
  <c r="P174" i="14"/>
  <c r="Q174" i="14"/>
  <c r="N175" i="14"/>
  <c r="O175" i="14"/>
  <c r="P175" i="14"/>
  <c r="Q175" i="14"/>
  <c r="N176" i="14"/>
  <c r="O176" i="14"/>
  <c r="P176" i="14"/>
  <c r="Q176" i="14"/>
  <c r="N177" i="14"/>
  <c r="O177" i="14"/>
  <c r="P177" i="14"/>
  <c r="Q177" i="14"/>
  <c r="N178" i="14"/>
  <c r="O178" i="14"/>
  <c r="P178" i="14"/>
  <c r="Q178" i="14"/>
  <c r="N179" i="14"/>
  <c r="O179" i="14"/>
  <c r="P179" i="14"/>
  <c r="Q179" i="14"/>
  <c r="N180" i="14"/>
  <c r="O180" i="14"/>
  <c r="P180" i="14"/>
  <c r="Q180" i="14"/>
  <c r="N181" i="14"/>
  <c r="O181" i="14"/>
  <c r="P181" i="14"/>
  <c r="Q181" i="14"/>
  <c r="N182" i="14"/>
  <c r="O182" i="14"/>
  <c r="P182" i="14"/>
  <c r="Q182" i="14"/>
  <c r="N183" i="14"/>
  <c r="O183" i="14"/>
  <c r="P183" i="14"/>
  <c r="Q183" i="14"/>
  <c r="N184" i="14"/>
  <c r="O184" i="14"/>
  <c r="P184" i="14"/>
  <c r="Q184" i="14"/>
  <c r="N185" i="14"/>
  <c r="O185" i="14"/>
  <c r="P185" i="14"/>
  <c r="Q185" i="14"/>
  <c r="N186" i="14"/>
  <c r="O186" i="14"/>
  <c r="P186" i="14"/>
  <c r="Q186" i="14"/>
  <c r="N187" i="14"/>
  <c r="O187" i="14"/>
  <c r="P187" i="14"/>
  <c r="Q187" i="14"/>
  <c r="N188" i="14"/>
  <c r="O188" i="14"/>
  <c r="P188" i="14"/>
  <c r="Q188" i="14"/>
  <c r="N189" i="14"/>
  <c r="O189" i="14"/>
  <c r="P189" i="14"/>
  <c r="Q189" i="14"/>
  <c r="N190" i="14"/>
  <c r="O190" i="14"/>
  <c r="P190" i="14"/>
  <c r="Q190" i="14"/>
  <c r="N191" i="14"/>
  <c r="O191" i="14"/>
  <c r="P191" i="14"/>
  <c r="Q191" i="14"/>
  <c r="N192" i="14"/>
  <c r="O192" i="14"/>
  <c r="P192" i="14"/>
  <c r="Q192" i="14"/>
  <c r="N193" i="14"/>
  <c r="O193" i="14"/>
  <c r="P193" i="14"/>
  <c r="Q193" i="14"/>
  <c r="N194" i="14"/>
  <c r="O194" i="14"/>
  <c r="P194" i="14"/>
  <c r="Q194" i="14"/>
  <c r="N195" i="14"/>
  <c r="O195" i="14"/>
  <c r="P195" i="14"/>
  <c r="Q195" i="14"/>
  <c r="N196" i="14"/>
  <c r="O196" i="14"/>
  <c r="P196" i="14"/>
  <c r="Q196" i="14"/>
  <c r="N197" i="14"/>
  <c r="O197" i="14"/>
  <c r="P197" i="14"/>
  <c r="Q197" i="14"/>
  <c r="N198" i="14"/>
  <c r="O198" i="14"/>
  <c r="P198" i="14"/>
  <c r="Q198" i="14"/>
  <c r="N199" i="14"/>
  <c r="O199" i="14"/>
  <c r="P199" i="14"/>
  <c r="Q199" i="14"/>
  <c r="N200" i="14"/>
  <c r="O200" i="14"/>
  <c r="P200" i="14"/>
  <c r="Q200" i="14"/>
  <c r="N201" i="14"/>
  <c r="O201" i="14"/>
  <c r="P201" i="14"/>
  <c r="Q201" i="14"/>
  <c r="N202" i="14"/>
  <c r="O202" i="14"/>
  <c r="P202" i="14"/>
  <c r="Q202" i="14"/>
  <c r="N203" i="14"/>
  <c r="O203" i="14"/>
  <c r="P203" i="14"/>
  <c r="Q203" i="14"/>
  <c r="N204" i="14"/>
  <c r="O204" i="14"/>
  <c r="P204" i="14"/>
  <c r="Q204" i="14"/>
  <c r="N205" i="14"/>
  <c r="O205" i="14"/>
  <c r="P205" i="14"/>
  <c r="Q205" i="14"/>
  <c r="N206" i="14"/>
  <c r="O206" i="14"/>
  <c r="P206" i="14"/>
  <c r="Q206" i="14"/>
  <c r="N207" i="14"/>
  <c r="O207" i="14"/>
  <c r="P207" i="14"/>
  <c r="Q207" i="14"/>
  <c r="N208" i="14"/>
  <c r="O208" i="14"/>
  <c r="P208" i="14"/>
  <c r="Q208" i="14"/>
  <c r="N209" i="14"/>
  <c r="O209" i="14"/>
  <c r="P209" i="14"/>
  <c r="Q209" i="14"/>
  <c r="N210" i="14"/>
  <c r="O210" i="14"/>
  <c r="P210" i="14"/>
  <c r="Q210" i="14"/>
  <c r="N211" i="14"/>
  <c r="O211" i="14"/>
  <c r="P211" i="14"/>
  <c r="Q211" i="14"/>
  <c r="N212" i="14"/>
  <c r="O212" i="14"/>
  <c r="P212" i="14"/>
  <c r="Q212" i="14"/>
  <c r="N213" i="14"/>
  <c r="O213" i="14"/>
  <c r="P213" i="14"/>
  <c r="Q213" i="14"/>
  <c r="N214" i="14"/>
  <c r="O214" i="14"/>
  <c r="P214" i="14"/>
  <c r="Q214" i="14"/>
  <c r="N215" i="14"/>
  <c r="O215" i="14"/>
  <c r="P215" i="14"/>
  <c r="Q215" i="14"/>
  <c r="N216" i="14"/>
  <c r="O216" i="14"/>
  <c r="P216" i="14"/>
  <c r="Q216" i="14"/>
  <c r="N217" i="14"/>
  <c r="O217" i="14"/>
  <c r="P217" i="14"/>
  <c r="Q217" i="14"/>
  <c r="N218" i="14"/>
  <c r="O218" i="14"/>
  <c r="P218" i="14"/>
  <c r="Q218" i="14"/>
  <c r="N219" i="14"/>
  <c r="O219" i="14"/>
  <c r="P219" i="14"/>
  <c r="Q219" i="14"/>
  <c r="N220" i="14"/>
  <c r="O220" i="14"/>
  <c r="P220" i="14"/>
  <c r="Q220" i="14"/>
  <c r="N221" i="14"/>
  <c r="O221" i="14"/>
  <c r="P221" i="14"/>
  <c r="Q221" i="14"/>
  <c r="N222" i="14"/>
  <c r="O222" i="14"/>
  <c r="P222" i="14"/>
  <c r="Q222" i="14"/>
  <c r="N223" i="14"/>
  <c r="O223" i="14"/>
  <c r="P223" i="14"/>
  <c r="Q223" i="14"/>
  <c r="N224" i="14"/>
  <c r="O224" i="14"/>
  <c r="P224" i="14"/>
  <c r="Q224" i="14"/>
  <c r="N225" i="14"/>
  <c r="O225" i="14"/>
  <c r="P225" i="14"/>
  <c r="Q225" i="14"/>
  <c r="N226" i="14"/>
  <c r="O226" i="14"/>
  <c r="P226" i="14"/>
  <c r="Q226" i="14"/>
  <c r="N227" i="14"/>
  <c r="O227" i="14"/>
  <c r="P227" i="14"/>
  <c r="Q227" i="14"/>
  <c r="N228" i="14"/>
  <c r="O228" i="14"/>
  <c r="P228" i="14"/>
  <c r="Q228" i="14"/>
  <c r="N229" i="14"/>
  <c r="O229" i="14"/>
  <c r="P229" i="14"/>
  <c r="Q229" i="14"/>
  <c r="N230" i="14"/>
  <c r="O230" i="14"/>
  <c r="P230" i="14"/>
  <c r="Q230" i="14"/>
  <c r="N231" i="14"/>
  <c r="O231" i="14"/>
  <c r="P231" i="14"/>
  <c r="Q231" i="14"/>
  <c r="N232" i="14"/>
  <c r="O232" i="14"/>
  <c r="P232" i="14"/>
  <c r="Q232" i="14"/>
  <c r="N233" i="14"/>
  <c r="O233" i="14"/>
  <c r="P233" i="14"/>
  <c r="Q233" i="14"/>
  <c r="N234" i="14"/>
  <c r="O234" i="14"/>
  <c r="P234" i="14"/>
  <c r="Q234" i="14"/>
  <c r="N235" i="14"/>
  <c r="O235" i="14"/>
  <c r="P235" i="14"/>
  <c r="Q235" i="14"/>
  <c r="N236" i="14"/>
  <c r="O236" i="14"/>
  <c r="P236" i="14"/>
  <c r="Q236" i="14"/>
  <c r="N237" i="14"/>
  <c r="O237" i="14"/>
  <c r="P237" i="14"/>
  <c r="Q237" i="14"/>
  <c r="N238" i="14"/>
  <c r="O238" i="14"/>
  <c r="P238" i="14"/>
  <c r="Q238" i="14"/>
  <c r="N239" i="14"/>
  <c r="O239" i="14"/>
  <c r="P239" i="14"/>
  <c r="Q239" i="14"/>
  <c r="N240" i="14"/>
  <c r="O240" i="14"/>
  <c r="P240" i="14"/>
  <c r="Q240" i="14"/>
  <c r="N241" i="14"/>
  <c r="O241" i="14"/>
  <c r="P241" i="14"/>
  <c r="Q241" i="14"/>
  <c r="N242" i="14"/>
  <c r="O242" i="14"/>
  <c r="P242" i="14"/>
  <c r="Q242" i="14"/>
  <c r="N243" i="14"/>
  <c r="O243" i="14"/>
  <c r="P243" i="14"/>
  <c r="Q243" i="14"/>
  <c r="N244" i="14"/>
  <c r="O244" i="14"/>
  <c r="P244" i="14"/>
  <c r="Q244" i="14"/>
  <c r="N245" i="14"/>
  <c r="O245" i="14"/>
  <c r="P245" i="14"/>
  <c r="Q245" i="14"/>
  <c r="N246" i="14"/>
  <c r="O246" i="14"/>
  <c r="P246" i="14"/>
  <c r="Q246" i="14"/>
  <c r="N247" i="14"/>
  <c r="O247" i="14"/>
  <c r="P247" i="14"/>
  <c r="Q247" i="14"/>
  <c r="N248" i="14"/>
  <c r="O248" i="14"/>
  <c r="P248" i="14"/>
  <c r="Q248" i="14"/>
  <c r="N249" i="14"/>
  <c r="O249" i="14"/>
  <c r="P249" i="14"/>
  <c r="Q249" i="14"/>
  <c r="N250" i="14"/>
  <c r="O250" i="14"/>
  <c r="P250" i="14"/>
  <c r="Q250" i="14"/>
  <c r="N251" i="14"/>
  <c r="O251" i="14"/>
  <c r="P251" i="14"/>
  <c r="Q251" i="14"/>
  <c r="N252" i="14"/>
  <c r="O252" i="14"/>
  <c r="P252" i="14"/>
  <c r="Q252" i="14"/>
  <c r="N253" i="14"/>
  <c r="O253" i="14"/>
  <c r="P253" i="14"/>
  <c r="Q253" i="14"/>
  <c r="N254" i="14"/>
  <c r="O254" i="14"/>
  <c r="P254" i="14"/>
  <c r="Q254" i="14"/>
  <c r="N255" i="14"/>
  <c r="O255" i="14"/>
  <c r="P255" i="14"/>
  <c r="Q255" i="14"/>
  <c r="N256" i="14"/>
  <c r="O256" i="14"/>
  <c r="P256" i="14"/>
  <c r="Q256" i="14"/>
  <c r="N257" i="14"/>
  <c r="O257" i="14"/>
  <c r="P257" i="14"/>
  <c r="Q257" i="14"/>
  <c r="N258" i="14"/>
  <c r="O258" i="14"/>
  <c r="P258" i="14"/>
  <c r="Q258" i="14"/>
  <c r="N259" i="14"/>
  <c r="O259" i="14"/>
  <c r="P259" i="14"/>
  <c r="Q259" i="14"/>
  <c r="N260" i="14"/>
  <c r="O260" i="14"/>
  <c r="P260" i="14"/>
  <c r="Q260" i="14"/>
  <c r="N261" i="14"/>
  <c r="O261" i="14"/>
  <c r="P261" i="14"/>
  <c r="Q261" i="14"/>
  <c r="N262" i="14"/>
  <c r="O262" i="14"/>
  <c r="P262" i="14"/>
  <c r="Q262" i="14"/>
  <c r="N263" i="14"/>
  <c r="O263" i="14"/>
  <c r="P263" i="14"/>
  <c r="Q263" i="14"/>
  <c r="N264" i="14"/>
  <c r="O264" i="14"/>
  <c r="P264" i="14"/>
  <c r="Q264" i="14"/>
  <c r="N265" i="14"/>
  <c r="O265" i="14"/>
  <c r="P265" i="14"/>
  <c r="Q265" i="14"/>
  <c r="N266" i="14"/>
  <c r="O266" i="14"/>
  <c r="P266" i="14"/>
  <c r="Q266" i="14"/>
  <c r="N267" i="14"/>
  <c r="O267" i="14"/>
  <c r="P267" i="14"/>
  <c r="Q267" i="14"/>
  <c r="N268" i="14"/>
  <c r="O268" i="14"/>
  <c r="P268" i="14"/>
  <c r="Q268" i="14"/>
  <c r="N269" i="14"/>
  <c r="O269" i="14"/>
  <c r="P269" i="14"/>
  <c r="Q269" i="14"/>
  <c r="N270" i="14"/>
  <c r="O270" i="14"/>
  <c r="P270" i="14"/>
  <c r="Q270" i="14"/>
  <c r="N271" i="14"/>
  <c r="O271" i="14"/>
  <c r="P271" i="14"/>
  <c r="Q271" i="14"/>
  <c r="N272" i="14"/>
  <c r="O272" i="14"/>
  <c r="P272" i="14"/>
  <c r="Q272" i="14"/>
  <c r="N273" i="14"/>
  <c r="O273" i="14"/>
  <c r="P273" i="14"/>
  <c r="Q273" i="14"/>
  <c r="N274" i="14"/>
  <c r="O274" i="14"/>
  <c r="P274" i="14"/>
  <c r="Q274" i="14"/>
  <c r="N275" i="14"/>
  <c r="O275" i="14"/>
  <c r="P275" i="14"/>
  <c r="Q275" i="14"/>
  <c r="N276" i="14"/>
  <c r="O276" i="14"/>
  <c r="P276" i="14"/>
  <c r="Q276" i="14"/>
  <c r="N277" i="14"/>
  <c r="O277" i="14"/>
  <c r="P277" i="14"/>
  <c r="Q277" i="14"/>
  <c r="N278" i="14"/>
  <c r="O278" i="14"/>
  <c r="P278" i="14"/>
  <c r="Q278" i="14"/>
  <c r="N279" i="14"/>
  <c r="O279" i="14"/>
  <c r="P279" i="14"/>
  <c r="Q279" i="14"/>
  <c r="N280" i="14"/>
  <c r="O280" i="14"/>
  <c r="P280" i="14"/>
  <c r="Q280" i="14"/>
  <c r="N281" i="14"/>
  <c r="O281" i="14"/>
  <c r="P281" i="14"/>
  <c r="Q281" i="14"/>
  <c r="N282" i="14"/>
  <c r="O282" i="14"/>
  <c r="P282" i="14"/>
  <c r="Q282" i="14"/>
  <c r="N283" i="14"/>
  <c r="O283" i="14"/>
  <c r="P283" i="14"/>
  <c r="Q283" i="14"/>
  <c r="N284" i="14"/>
  <c r="O284" i="14"/>
  <c r="P284" i="14"/>
  <c r="Q284" i="14"/>
  <c r="N285" i="14"/>
  <c r="O285" i="14"/>
  <c r="P285" i="14"/>
  <c r="Q285" i="14"/>
  <c r="N286" i="14"/>
  <c r="O286" i="14"/>
  <c r="P286" i="14"/>
  <c r="Q286" i="14"/>
  <c r="N287" i="14"/>
  <c r="O287" i="14"/>
  <c r="P287" i="14"/>
  <c r="Q287" i="14"/>
  <c r="N288" i="14"/>
  <c r="O288" i="14"/>
  <c r="P288" i="14"/>
  <c r="Q288" i="14"/>
  <c r="N289" i="14"/>
  <c r="O289" i="14"/>
  <c r="P289" i="14"/>
  <c r="Q289" i="14"/>
  <c r="N290" i="14"/>
  <c r="O290" i="14"/>
  <c r="P290" i="14"/>
  <c r="Q290" i="14"/>
  <c r="N291" i="14"/>
  <c r="O291" i="14"/>
  <c r="P291" i="14"/>
  <c r="Q291" i="14"/>
  <c r="N292" i="14"/>
  <c r="O292" i="14"/>
  <c r="P292" i="14"/>
  <c r="Q292" i="14"/>
  <c r="N293" i="14"/>
  <c r="O293" i="14"/>
  <c r="P293" i="14"/>
  <c r="Q293" i="14"/>
  <c r="N294" i="14"/>
  <c r="O294" i="14"/>
  <c r="P294" i="14"/>
  <c r="Q294" i="14"/>
  <c r="N295" i="14"/>
  <c r="O295" i="14"/>
  <c r="P295" i="14"/>
  <c r="Q295" i="14"/>
  <c r="N296" i="14"/>
  <c r="O296" i="14"/>
  <c r="P296" i="14"/>
  <c r="Q296" i="14"/>
  <c r="N297" i="14"/>
  <c r="O297" i="14"/>
  <c r="P297" i="14"/>
  <c r="Q297" i="14"/>
  <c r="N298" i="14"/>
  <c r="O298" i="14"/>
  <c r="P298" i="14"/>
  <c r="Q298" i="14"/>
  <c r="N299" i="14"/>
  <c r="O299" i="14"/>
  <c r="P299" i="14"/>
  <c r="Q299" i="14"/>
  <c r="N300" i="14"/>
  <c r="O300" i="14"/>
  <c r="P300" i="14"/>
  <c r="Q300" i="14"/>
  <c r="N301" i="14"/>
  <c r="O301" i="14"/>
  <c r="P301" i="14"/>
  <c r="Q301" i="14"/>
  <c r="N302" i="14"/>
  <c r="O302" i="14"/>
  <c r="P302" i="14"/>
  <c r="Q302" i="14"/>
  <c r="N303" i="14"/>
  <c r="O303" i="14"/>
  <c r="P303" i="14"/>
  <c r="Q303" i="14"/>
  <c r="N304" i="14"/>
  <c r="O304" i="14"/>
  <c r="P304" i="14"/>
  <c r="Q304" i="14"/>
  <c r="N305" i="14"/>
  <c r="O305" i="14"/>
  <c r="P305" i="14"/>
  <c r="Q305" i="14"/>
  <c r="N306" i="14"/>
  <c r="O306" i="14"/>
  <c r="P306" i="14"/>
  <c r="Q306" i="14"/>
  <c r="N307" i="14"/>
  <c r="O307" i="14"/>
  <c r="P307" i="14"/>
  <c r="Q307" i="14"/>
  <c r="N308" i="14"/>
  <c r="O308" i="14"/>
  <c r="P308" i="14"/>
  <c r="Q308" i="14"/>
  <c r="N309" i="14"/>
  <c r="O309" i="14"/>
  <c r="P309" i="14"/>
  <c r="Q309" i="14"/>
  <c r="N310" i="14"/>
  <c r="O310" i="14"/>
  <c r="P310" i="14"/>
  <c r="Q310" i="14"/>
  <c r="N311" i="14"/>
  <c r="O311" i="14"/>
  <c r="P311" i="14"/>
  <c r="Q311" i="14"/>
  <c r="N312" i="14"/>
  <c r="O312" i="14"/>
  <c r="P312" i="14"/>
  <c r="Q312" i="14"/>
  <c r="N313" i="14"/>
  <c r="O313" i="14"/>
  <c r="P313" i="14"/>
  <c r="Q313" i="14"/>
  <c r="N314" i="14"/>
  <c r="O314" i="14"/>
  <c r="P314" i="14"/>
  <c r="Q314" i="14"/>
  <c r="N315" i="14"/>
  <c r="O315" i="14"/>
  <c r="P315" i="14"/>
  <c r="Q315" i="14"/>
  <c r="N316" i="14"/>
  <c r="O316" i="14"/>
  <c r="P316" i="14"/>
  <c r="Q316" i="14"/>
  <c r="N317" i="14"/>
  <c r="O317" i="14"/>
  <c r="P317" i="14"/>
  <c r="Q317" i="14"/>
  <c r="N318" i="14"/>
  <c r="O318" i="14"/>
  <c r="P318" i="14"/>
  <c r="Q318" i="14"/>
  <c r="N319" i="14"/>
  <c r="O319" i="14"/>
  <c r="P319" i="14"/>
  <c r="Q319" i="14"/>
  <c r="N320" i="14"/>
  <c r="O320" i="14"/>
  <c r="P320" i="14"/>
  <c r="Q320" i="14"/>
  <c r="N321" i="14"/>
  <c r="O321" i="14"/>
  <c r="P321" i="14"/>
  <c r="Q321" i="14"/>
  <c r="N322" i="14"/>
  <c r="O322" i="14"/>
  <c r="P322" i="14"/>
  <c r="Q322" i="14"/>
  <c r="N323" i="14"/>
  <c r="O323" i="14"/>
  <c r="P323" i="14"/>
  <c r="Q323" i="14"/>
  <c r="N324" i="14"/>
  <c r="O324" i="14"/>
  <c r="P324" i="14"/>
  <c r="Q324" i="14"/>
  <c r="N325" i="14"/>
  <c r="O325" i="14"/>
  <c r="P325" i="14"/>
  <c r="Q325" i="14"/>
  <c r="N326" i="14"/>
  <c r="O326" i="14"/>
  <c r="P326" i="14"/>
  <c r="Q326" i="14"/>
  <c r="N327" i="14"/>
  <c r="O327" i="14"/>
  <c r="P327" i="14"/>
  <c r="Q327" i="14"/>
  <c r="N328" i="14"/>
  <c r="O328" i="14"/>
  <c r="P328" i="14"/>
  <c r="Q328" i="14"/>
  <c r="N329" i="14"/>
  <c r="O329" i="14"/>
  <c r="P329" i="14"/>
  <c r="Q329" i="14"/>
  <c r="N330" i="14"/>
  <c r="O330" i="14"/>
  <c r="P330" i="14"/>
  <c r="Q330" i="14"/>
  <c r="N331" i="14"/>
  <c r="O331" i="14"/>
  <c r="P331" i="14"/>
  <c r="Q331" i="14"/>
  <c r="N332" i="14"/>
  <c r="O332" i="14"/>
  <c r="P332" i="14"/>
  <c r="Q332" i="14"/>
  <c r="N333" i="14"/>
  <c r="O333" i="14"/>
  <c r="P333" i="14"/>
  <c r="Q333" i="14"/>
  <c r="N334" i="14"/>
  <c r="O334" i="14"/>
  <c r="P334" i="14"/>
  <c r="Q334" i="14"/>
  <c r="N335" i="14"/>
  <c r="O335" i="14"/>
  <c r="P335" i="14"/>
  <c r="Q335" i="14"/>
  <c r="N336" i="14"/>
  <c r="O336" i="14"/>
  <c r="P336" i="14"/>
  <c r="Q336" i="14"/>
  <c r="N337" i="14"/>
  <c r="O337" i="14"/>
  <c r="P337" i="14"/>
  <c r="Q337" i="14"/>
  <c r="N338" i="14"/>
  <c r="O338" i="14"/>
  <c r="P338" i="14"/>
  <c r="Q338" i="14"/>
  <c r="N339" i="14"/>
  <c r="O339" i="14"/>
  <c r="P339" i="14"/>
  <c r="Q339" i="14"/>
  <c r="N340" i="14"/>
  <c r="O340" i="14"/>
  <c r="P340" i="14"/>
  <c r="Q340" i="14"/>
  <c r="N341" i="14"/>
  <c r="O341" i="14"/>
  <c r="P341" i="14"/>
  <c r="Q341" i="14"/>
  <c r="N342" i="14"/>
  <c r="O342" i="14"/>
  <c r="P342" i="14"/>
  <c r="Q342" i="14"/>
  <c r="N343" i="14"/>
  <c r="O343" i="14"/>
  <c r="P343" i="14"/>
  <c r="Q343" i="14"/>
  <c r="N344" i="14"/>
  <c r="O344" i="14"/>
  <c r="P344" i="14"/>
  <c r="Q344" i="14"/>
  <c r="N345" i="14"/>
  <c r="O345" i="14"/>
  <c r="P345" i="14"/>
  <c r="Q345" i="14"/>
  <c r="N346" i="14"/>
  <c r="O346" i="14"/>
  <c r="P346" i="14"/>
  <c r="Q346" i="14"/>
  <c r="N347" i="14"/>
  <c r="O347" i="14"/>
  <c r="P347" i="14"/>
  <c r="Q347" i="14"/>
  <c r="N348" i="14"/>
  <c r="O348" i="14"/>
  <c r="P348" i="14"/>
  <c r="Q348" i="14"/>
  <c r="N349" i="14"/>
  <c r="O349" i="14"/>
  <c r="P349" i="14"/>
  <c r="Q349" i="14"/>
  <c r="N350" i="14"/>
  <c r="O350" i="14"/>
  <c r="P350" i="14"/>
  <c r="Q350" i="14"/>
  <c r="N351" i="14"/>
  <c r="O351" i="14"/>
  <c r="P351" i="14"/>
  <c r="Q351" i="14"/>
  <c r="N352" i="14"/>
  <c r="O352" i="14"/>
  <c r="P352" i="14"/>
  <c r="Q352" i="14"/>
  <c r="N353" i="14"/>
  <c r="O353" i="14"/>
  <c r="P353" i="14"/>
  <c r="Q353" i="14"/>
  <c r="N354" i="14"/>
  <c r="O354" i="14"/>
  <c r="P354" i="14"/>
  <c r="Q354" i="14"/>
  <c r="N355" i="14"/>
  <c r="O355" i="14"/>
  <c r="P355" i="14"/>
  <c r="Q355" i="14"/>
  <c r="N356" i="14"/>
  <c r="O356" i="14"/>
  <c r="P356" i="14"/>
  <c r="Q356" i="14"/>
  <c r="N357" i="14"/>
  <c r="O357" i="14"/>
  <c r="P357" i="14"/>
  <c r="Q357" i="14"/>
  <c r="N358" i="14"/>
  <c r="O358" i="14"/>
  <c r="P358" i="14"/>
  <c r="Q358" i="14"/>
  <c r="N359" i="14"/>
  <c r="O359" i="14"/>
  <c r="P359" i="14"/>
  <c r="Q359" i="14"/>
  <c r="N360" i="14"/>
  <c r="O360" i="14"/>
  <c r="P360" i="14"/>
  <c r="Q360" i="14"/>
  <c r="N361" i="14"/>
  <c r="O361" i="14"/>
  <c r="P361" i="14"/>
  <c r="Q361" i="14"/>
  <c r="N362" i="14"/>
  <c r="O362" i="14"/>
  <c r="P362" i="14"/>
  <c r="Q362" i="14"/>
  <c r="N363" i="14"/>
  <c r="O363" i="14"/>
  <c r="P363" i="14"/>
  <c r="Q363" i="14"/>
  <c r="N364" i="14"/>
  <c r="O364" i="14"/>
  <c r="P364" i="14"/>
  <c r="Q364" i="14"/>
  <c r="N365" i="14"/>
  <c r="O365" i="14"/>
  <c r="P365" i="14"/>
  <c r="Q365" i="14"/>
  <c r="N366" i="14"/>
  <c r="O366" i="14"/>
  <c r="P366" i="14"/>
  <c r="Q366" i="14"/>
  <c r="N367" i="14"/>
  <c r="O367" i="14"/>
  <c r="P367" i="14"/>
  <c r="Q367" i="14"/>
  <c r="N368" i="14"/>
  <c r="O368" i="14"/>
  <c r="P368" i="14"/>
  <c r="Q368" i="14"/>
  <c r="N369" i="14"/>
  <c r="O369" i="14"/>
  <c r="P369" i="14"/>
  <c r="Q369" i="14"/>
  <c r="N370" i="14"/>
  <c r="O370" i="14"/>
  <c r="P370" i="14"/>
  <c r="Q370" i="14"/>
  <c r="N371" i="14"/>
  <c r="O371" i="14"/>
  <c r="P371" i="14"/>
  <c r="Q371" i="14"/>
  <c r="N372" i="14"/>
  <c r="O372" i="14"/>
  <c r="P372" i="14"/>
  <c r="Q372" i="14"/>
  <c r="N373" i="14"/>
  <c r="O373" i="14"/>
  <c r="P373" i="14"/>
  <c r="Q373" i="14"/>
  <c r="N374" i="14"/>
  <c r="O374" i="14"/>
  <c r="P374" i="14"/>
  <c r="Q374" i="14"/>
  <c r="N375" i="14"/>
  <c r="O375" i="14"/>
  <c r="P375" i="14"/>
  <c r="Q375" i="14"/>
  <c r="N376" i="14"/>
  <c r="O376" i="14"/>
  <c r="P376" i="14"/>
  <c r="Q376" i="14"/>
  <c r="N377" i="14"/>
  <c r="O377" i="14"/>
  <c r="P377" i="14"/>
  <c r="Q377" i="14"/>
  <c r="N378" i="14"/>
  <c r="O378" i="14"/>
  <c r="P378" i="14"/>
  <c r="Q378" i="14"/>
  <c r="N379" i="14"/>
  <c r="O379" i="14"/>
  <c r="P379" i="14"/>
  <c r="Q379" i="14"/>
  <c r="N380" i="14"/>
  <c r="O380" i="14"/>
  <c r="P380" i="14"/>
  <c r="Q380" i="14"/>
  <c r="N381" i="14"/>
  <c r="O381" i="14"/>
  <c r="P381" i="14"/>
  <c r="Q381" i="14"/>
  <c r="N382" i="14"/>
  <c r="O382" i="14"/>
  <c r="P382" i="14"/>
  <c r="Q382" i="14"/>
  <c r="N383" i="14"/>
  <c r="O383" i="14"/>
  <c r="P383" i="14"/>
  <c r="Q383" i="14"/>
  <c r="N384" i="14"/>
  <c r="O384" i="14"/>
  <c r="P384" i="14"/>
  <c r="Q384" i="14"/>
  <c r="N385" i="14"/>
  <c r="O385" i="14"/>
  <c r="P385" i="14"/>
  <c r="Q385" i="14"/>
  <c r="N386" i="14"/>
  <c r="O386" i="14"/>
  <c r="P386" i="14"/>
  <c r="Q386" i="14"/>
  <c r="N387" i="14"/>
  <c r="O387" i="14"/>
  <c r="P387" i="14"/>
  <c r="Q387" i="14"/>
  <c r="N388" i="14"/>
  <c r="O388" i="14"/>
  <c r="P388" i="14"/>
  <c r="Q388" i="14"/>
  <c r="N389" i="14"/>
  <c r="O389" i="14"/>
  <c r="P389" i="14"/>
  <c r="Q389" i="14"/>
  <c r="N390" i="14"/>
  <c r="O390" i="14"/>
  <c r="P390" i="14"/>
  <c r="Q390" i="14"/>
  <c r="N391" i="14"/>
  <c r="O391" i="14"/>
  <c r="P391" i="14"/>
  <c r="Q391" i="14"/>
  <c r="N392" i="14"/>
  <c r="O392" i="14"/>
  <c r="P392" i="14"/>
  <c r="Q392" i="14"/>
  <c r="N393" i="14"/>
  <c r="O393" i="14"/>
  <c r="P393" i="14"/>
  <c r="Q393" i="14"/>
  <c r="N394" i="14"/>
  <c r="O394" i="14"/>
  <c r="P394" i="14"/>
  <c r="Q394" i="14"/>
  <c r="N395" i="14"/>
  <c r="O395" i="14"/>
  <c r="P395" i="14"/>
  <c r="Q395" i="14"/>
  <c r="N396" i="14"/>
  <c r="O396" i="14"/>
  <c r="P396" i="14"/>
  <c r="Q396" i="14"/>
  <c r="N397" i="14"/>
  <c r="O397" i="14"/>
  <c r="P397" i="14"/>
  <c r="Q397" i="14"/>
  <c r="N398" i="14"/>
  <c r="O398" i="14"/>
  <c r="P398" i="14"/>
  <c r="Q398" i="14"/>
  <c r="N399" i="14"/>
  <c r="O399" i="14"/>
  <c r="P399" i="14"/>
  <c r="Q399" i="14"/>
  <c r="N400" i="14"/>
  <c r="O400" i="14"/>
  <c r="P400" i="14"/>
  <c r="Q400" i="14"/>
  <c r="N401" i="14"/>
  <c r="O401" i="14"/>
  <c r="P401" i="14"/>
  <c r="Q401" i="14"/>
  <c r="N402" i="14"/>
  <c r="O402" i="14"/>
  <c r="P402" i="14"/>
  <c r="Q402" i="14"/>
  <c r="N403" i="14"/>
  <c r="O403" i="14"/>
  <c r="P403" i="14"/>
  <c r="Q403" i="14"/>
  <c r="N404" i="14"/>
  <c r="O404" i="14"/>
  <c r="P404" i="14"/>
  <c r="Q404" i="14"/>
  <c r="N405" i="14"/>
  <c r="O405" i="14"/>
  <c r="P405" i="14"/>
  <c r="Q405" i="14"/>
  <c r="N406" i="14"/>
  <c r="O406" i="14"/>
  <c r="P406" i="14"/>
  <c r="Q406" i="14"/>
  <c r="N407" i="14"/>
  <c r="O407" i="14"/>
  <c r="P407" i="14"/>
  <c r="Q407" i="14"/>
  <c r="N408" i="14"/>
  <c r="O408" i="14"/>
  <c r="P408" i="14"/>
  <c r="Q408" i="14"/>
  <c r="N409" i="14"/>
  <c r="O409" i="14"/>
  <c r="P409" i="14"/>
  <c r="Q409" i="14"/>
  <c r="N410" i="14"/>
  <c r="O410" i="14"/>
  <c r="P410" i="14"/>
  <c r="Q410" i="14"/>
  <c r="N411" i="14"/>
  <c r="O411" i="14"/>
  <c r="P411" i="14"/>
  <c r="Q411" i="14"/>
  <c r="N412" i="14"/>
  <c r="O412" i="14"/>
  <c r="P412" i="14"/>
  <c r="Q412" i="14"/>
  <c r="N413" i="14"/>
  <c r="O413" i="14"/>
  <c r="P413" i="14"/>
  <c r="Q413" i="14"/>
  <c r="N414" i="14"/>
  <c r="O414" i="14"/>
  <c r="P414" i="14"/>
  <c r="Q414" i="14"/>
  <c r="N415" i="14"/>
  <c r="O415" i="14"/>
  <c r="P415" i="14"/>
  <c r="Q415" i="14"/>
  <c r="N416" i="14"/>
  <c r="O416" i="14"/>
  <c r="P416" i="14"/>
  <c r="Q416" i="14"/>
  <c r="N417" i="14"/>
  <c r="O417" i="14"/>
  <c r="P417" i="14"/>
  <c r="Q417" i="14"/>
  <c r="N418" i="14"/>
  <c r="O418" i="14"/>
  <c r="P418" i="14"/>
  <c r="Q418" i="14"/>
  <c r="N419" i="14"/>
  <c r="O419" i="14"/>
  <c r="P419" i="14"/>
  <c r="Q419" i="14"/>
  <c r="N420" i="14"/>
  <c r="O420" i="14"/>
  <c r="P420" i="14"/>
  <c r="Q420" i="14"/>
  <c r="N421" i="14"/>
  <c r="O421" i="14"/>
  <c r="P421" i="14"/>
  <c r="Q421" i="14"/>
  <c r="N422" i="14"/>
  <c r="O422" i="14"/>
  <c r="P422" i="14"/>
  <c r="Q422" i="14"/>
  <c r="N423" i="14"/>
  <c r="O423" i="14"/>
  <c r="P423" i="14"/>
  <c r="Q423" i="14"/>
  <c r="N424" i="14"/>
  <c r="O424" i="14"/>
  <c r="P424" i="14"/>
  <c r="Q424" i="14"/>
  <c r="N425" i="14"/>
  <c r="O425" i="14"/>
  <c r="P425" i="14"/>
  <c r="Q425" i="14"/>
  <c r="N426" i="14"/>
  <c r="O426" i="14"/>
  <c r="P426" i="14"/>
  <c r="Q426" i="14"/>
  <c r="N427" i="14"/>
  <c r="O427" i="14"/>
  <c r="P427" i="14"/>
  <c r="Q427" i="14"/>
  <c r="N428" i="14"/>
  <c r="O428" i="14"/>
  <c r="P428" i="14"/>
  <c r="Q428" i="14"/>
  <c r="N429" i="14"/>
  <c r="O429" i="14"/>
  <c r="P429" i="14"/>
  <c r="Q429" i="14"/>
  <c r="N430" i="14"/>
  <c r="O430" i="14"/>
  <c r="P430" i="14"/>
  <c r="Q430" i="14"/>
  <c r="N431" i="14"/>
  <c r="O431" i="14"/>
  <c r="P431" i="14"/>
  <c r="Q431" i="14"/>
  <c r="N432" i="14"/>
  <c r="O432" i="14"/>
  <c r="P432" i="14"/>
  <c r="Q432" i="14"/>
  <c r="N433" i="14"/>
  <c r="O433" i="14"/>
  <c r="P433" i="14"/>
  <c r="Q433" i="14"/>
  <c r="N434" i="14"/>
  <c r="O434" i="14"/>
  <c r="P434" i="14"/>
  <c r="Q434" i="14"/>
  <c r="N435" i="14"/>
  <c r="O435" i="14"/>
  <c r="P435" i="14"/>
  <c r="Q435" i="14"/>
  <c r="N436" i="14"/>
  <c r="O436" i="14"/>
  <c r="P436" i="14"/>
  <c r="Q436" i="14"/>
  <c r="N437" i="14"/>
  <c r="O437" i="14"/>
  <c r="P437" i="14"/>
  <c r="Q437" i="14"/>
  <c r="N438" i="14"/>
  <c r="O438" i="14"/>
  <c r="P438" i="14"/>
  <c r="Q438" i="14"/>
  <c r="N439" i="14"/>
  <c r="O439" i="14"/>
  <c r="P439" i="14"/>
  <c r="Q439" i="14"/>
  <c r="N440" i="14"/>
  <c r="O440" i="14"/>
  <c r="P440" i="14"/>
  <c r="Q440" i="14"/>
  <c r="N441" i="14"/>
  <c r="O441" i="14"/>
  <c r="P441" i="14"/>
  <c r="Q441" i="14"/>
  <c r="N442" i="14"/>
  <c r="O442" i="14"/>
  <c r="P442" i="14"/>
  <c r="Q442" i="14"/>
  <c r="N443" i="14"/>
  <c r="O443" i="14"/>
  <c r="P443" i="14"/>
  <c r="Q443" i="14"/>
  <c r="N444" i="14"/>
  <c r="O444" i="14"/>
  <c r="P444" i="14"/>
  <c r="Q444" i="14"/>
  <c r="N445" i="14"/>
  <c r="O445" i="14"/>
  <c r="P445" i="14"/>
  <c r="Q445" i="14"/>
  <c r="N446" i="14"/>
  <c r="O446" i="14"/>
  <c r="P446" i="14"/>
  <c r="Q446" i="14"/>
  <c r="N447" i="14"/>
  <c r="O447" i="14"/>
  <c r="P447" i="14"/>
  <c r="Q447" i="14"/>
  <c r="N448" i="14"/>
  <c r="O448" i="14"/>
  <c r="P448" i="14"/>
  <c r="Q448" i="14"/>
  <c r="N449" i="14"/>
  <c r="O449" i="14"/>
  <c r="P449" i="14"/>
  <c r="Q449" i="14"/>
  <c r="N450" i="14"/>
  <c r="O450" i="14"/>
  <c r="P450" i="14"/>
  <c r="Q450" i="14"/>
  <c r="N451" i="14"/>
  <c r="O451" i="14"/>
  <c r="P451" i="14"/>
  <c r="Q451" i="14"/>
  <c r="N452" i="14"/>
  <c r="O452" i="14"/>
  <c r="P452" i="14"/>
  <c r="Q452" i="14"/>
  <c r="N453" i="14"/>
  <c r="O453" i="14"/>
  <c r="P453" i="14"/>
  <c r="Q453" i="14"/>
  <c r="N454" i="14"/>
  <c r="O454" i="14"/>
  <c r="P454" i="14"/>
  <c r="Q454" i="14"/>
  <c r="N455" i="14"/>
  <c r="O455" i="14"/>
  <c r="P455" i="14"/>
  <c r="Q455" i="14"/>
  <c r="N456" i="14"/>
  <c r="O456" i="14"/>
  <c r="P456" i="14"/>
  <c r="Q456" i="14"/>
  <c r="N457" i="14"/>
  <c r="O457" i="14"/>
  <c r="P457" i="14"/>
  <c r="Q457" i="14"/>
  <c r="N458" i="14"/>
  <c r="O458" i="14"/>
  <c r="P458" i="14"/>
  <c r="Q458" i="14"/>
  <c r="N459" i="14"/>
  <c r="O459" i="14"/>
  <c r="P459" i="14"/>
  <c r="Q459" i="14"/>
  <c r="N460" i="14"/>
  <c r="O460" i="14"/>
  <c r="P460" i="14"/>
  <c r="Q460" i="14"/>
  <c r="N461" i="14"/>
  <c r="O461" i="14"/>
  <c r="P461" i="14"/>
  <c r="Q461" i="14"/>
  <c r="N462" i="14"/>
  <c r="O462" i="14"/>
  <c r="P462" i="14"/>
  <c r="Q462" i="14"/>
  <c r="N463" i="14"/>
  <c r="O463" i="14"/>
  <c r="P463" i="14"/>
  <c r="Q463" i="14"/>
  <c r="N464" i="14"/>
  <c r="O464" i="14"/>
  <c r="P464" i="14"/>
  <c r="Q464" i="14"/>
  <c r="N465" i="14"/>
  <c r="O465" i="14"/>
  <c r="P465" i="14"/>
  <c r="Q465" i="14"/>
  <c r="N466" i="14"/>
  <c r="O466" i="14"/>
  <c r="P466" i="14"/>
  <c r="Q466" i="14"/>
  <c r="N467" i="14"/>
  <c r="O467" i="14"/>
  <c r="P467" i="14"/>
  <c r="Q467" i="14"/>
  <c r="N468" i="14"/>
  <c r="O468" i="14"/>
  <c r="P468" i="14"/>
  <c r="Q468" i="14"/>
  <c r="N469" i="14"/>
  <c r="O469" i="14"/>
  <c r="P469" i="14"/>
  <c r="Q469" i="14"/>
  <c r="N470" i="14"/>
  <c r="O470" i="14"/>
  <c r="P470" i="14"/>
  <c r="Q470" i="14"/>
  <c r="N471" i="14"/>
  <c r="O471" i="14"/>
  <c r="P471" i="14"/>
  <c r="Q471" i="14"/>
  <c r="N472" i="14"/>
  <c r="O472" i="14"/>
  <c r="P472" i="14"/>
  <c r="Q472" i="14"/>
  <c r="N473" i="14"/>
  <c r="O473" i="14"/>
  <c r="P473" i="14"/>
  <c r="Q473" i="14"/>
  <c r="N474" i="14"/>
  <c r="O474" i="14"/>
  <c r="P474" i="14"/>
  <c r="Q474" i="14"/>
  <c r="N475" i="14"/>
  <c r="O475" i="14"/>
  <c r="P475" i="14"/>
  <c r="Q475" i="14"/>
  <c r="N476" i="14"/>
  <c r="O476" i="14"/>
  <c r="P476" i="14"/>
  <c r="Q476" i="14"/>
  <c r="N477" i="14"/>
  <c r="O477" i="14"/>
  <c r="P477" i="14"/>
  <c r="Q477" i="14"/>
  <c r="N478" i="14"/>
  <c r="O478" i="14"/>
  <c r="P478" i="14"/>
  <c r="Q478" i="14"/>
  <c r="N479" i="14"/>
  <c r="O479" i="14"/>
  <c r="P479" i="14"/>
  <c r="Q479" i="14"/>
  <c r="N480" i="14"/>
  <c r="O480" i="14"/>
  <c r="P480" i="14"/>
  <c r="Q480" i="14"/>
  <c r="N481" i="14"/>
  <c r="O481" i="14"/>
  <c r="P481" i="14"/>
  <c r="Q481" i="14"/>
  <c r="N482" i="14"/>
  <c r="O482" i="14"/>
  <c r="P482" i="14"/>
  <c r="Q482" i="14"/>
  <c r="N483" i="14"/>
  <c r="O483" i="14"/>
  <c r="P483" i="14"/>
  <c r="Q483" i="14"/>
  <c r="N484" i="14"/>
  <c r="O484" i="14"/>
  <c r="P484" i="14"/>
  <c r="Q484" i="14"/>
  <c r="N485" i="14"/>
  <c r="O485" i="14"/>
  <c r="P485" i="14"/>
  <c r="Q485" i="14"/>
  <c r="N486" i="14"/>
  <c r="O486" i="14"/>
  <c r="P486" i="14"/>
  <c r="Q486" i="14"/>
  <c r="N487" i="14"/>
  <c r="O487" i="14"/>
  <c r="P487" i="14"/>
  <c r="Q487" i="14"/>
  <c r="N488" i="14"/>
  <c r="O488" i="14"/>
  <c r="P488" i="14"/>
  <c r="Q488" i="14"/>
  <c r="N489" i="14"/>
  <c r="O489" i="14"/>
  <c r="P489" i="14"/>
  <c r="Q489" i="14"/>
  <c r="N490" i="14"/>
  <c r="O490" i="14"/>
  <c r="P490" i="14"/>
  <c r="Q490" i="14"/>
  <c r="N491" i="14"/>
  <c r="O491" i="14"/>
  <c r="P491" i="14"/>
  <c r="Q491" i="14"/>
  <c r="N492" i="14"/>
  <c r="O492" i="14"/>
  <c r="P492" i="14"/>
  <c r="Q492" i="14"/>
  <c r="N493" i="14"/>
  <c r="O493" i="14"/>
  <c r="P493" i="14"/>
  <c r="Q493" i="14"/>
  <c r="N494" i="14"/>
  <c r="O494" i="14"/>
  <c r="P494" i="14"/>
  <c r="Q494" i="14"/>
  <c r="N495" i="14"/>
  <c r="O495" i="14"/>
  <c r="P495" i="14"/>
  <c r="Q495" i="14"/>
  <c r="N496" i="14"/>
  <c r="O496" i="14"/>
  <c r="P496" i="14"/>
  <c r="Q496" i="14"/>
  <c r="N497" i="14"/>
  <c r="O497" i="14"/>
  <c r="P497" i="14"/>
  <c r="Q497" i="14"/>
  <c r="N498" i="14"/>
  <c r="O498" i="14"/>
  <c r="P498" i="14"/>
  <c r="Q498" i="14"/>
  <c r="N499" i="14"/>
  <c r="O499" i="14"/>
  <c r="P499" i="14"/>
  <c r="Q499" i="14"/>
  <c r="N500" i="14"/>
  <c r="O500" i="14"/>
  <c r="P500" i="14"/>
  <c r="Q500" i="14"/>
  <c r="N501" i="14"/>
  <c r="O501" i="14"/>
  <c r="P501" i="14"/>
  <c r="Q501" i="14"/>
  <c r="N502" i="14"/>
  <c r="O502" i="14"/>
  <c r="P502" i="14"/>
  <c r="Q502" i="14"/>
  <c r="N503" i="14"/>
  <c r="O503" i="14"/>
  <c r="P503" i="14"/>
  <c r="Q503" i="14"/>
  <c r="N504" i="14"/>
  <c r="O504" i="14"/>
  <c r="P504" i="14"/>
  <c r="Q504" i="14"/>
  <c r="N505" i="14"/>
  <c r="O505" i="14"/>
  <c r="P505" i="14"/>
  <c r="Q505" i="14"/>
  <c r="N506" i="14"/>
  <c r="O506" i="14"/>
  <c r="P506" i="14"/>
  <c r="Q506" i="14"/>
  <c r="N507" i="14"/>
  <c r="O507" i="14"/>
  <c r="P507" i="14"/>
  <c r="Q507" i="14"/>
  <c r="N508" i="14"/>
  <c r="O508" i="14"/>
  <c r="P508" i="14"/>
  <c r="Q508" i="14"/>
  <c r="N509" i="14"/>
  <c r="O509" i="14"/>
  <c r="P509" i="14"/>
  <c r="Q509" i="14"/>
  <c r="N510" i="14"/>
  <c r="O510" i="14"/>
  <c r="P510" i="14"/>
  <c r="Q510" i="14"/>
  <c r="N511" i="14"/>
  <c r="O511" i="14"/>
  <c r="P511" i="14"/>
  <c r="Q511" i="14"/>
  <c r="N512" i="14"/>
  <c r="O512" i="14"/>
  <c r="P512" i="14"/>
  <c r="Q512" i="14"/>
  <c r="N513" i="14"/>
  <c r="O513" i="14"/>
  <c r="P513" i="14"/>
  <c r="Q513" i="14"/>
  <c r="N514" i="14"/>
  <c r="O514" i="14"/>
  <c r="P514" i="14"/>
  <c r="Q514" i="14"/>
  <c r="N515" i="14"/>
  <c r="O515" i="14"/>
  <c r="P515" i="14"/>
  <c r="Q515" i="14"/>
  <c r="N516" i="14"/>
  <c r="O516" i="14"/>
  <c r="P516" i="14"/>
  <c r="Q516" i="14"/>
  <c r="N517" i="14"/>
  <c r="O517" i="14"/>
  <c r="P517" i="14"/>
  <c r="Q517" i="14"/>
  <c r="N518" i="14"/>
  <c r="O518" i="14"/>
  <c r="P518" i="14"/>
  <c r="Q518" i="14"/>
  <c r="N519" i="14"/>
  <c r="O519" i="14"/>
  <c r="P519" i="14"/>
  <c r="Q519" i="14"/>
  <c r="N520" i="14"/>
  <c r="O520" i="14"/>
  <c r="P520" i="14"/>
  <c r="Q520" i="14"/>
  <c r="N521" i="14"/>
  <c r="O521" i="14"/>
  <c r="P521" i="14"/>
  <c r="Q521" i="14"/>
  <c r="N522" i="14"/>
  <c r="O522" i="14"/>
  <c r="P522" i="14"/>
  <c r="Q522" i="14"/>
  <c r="N523" i="14"/>
  <c r="O523" i="14"/>
  <c r="P523" i="14"/>
  <c r="Q523" i="14"/>
  <c r="N524" i="14"/>
  <c r="O524" i="14"/>
  <c r="P524" i="14"/>
  <c r="Q524" i="14"/>
  <c r="N525" i="14"/>
  <c r="O525" i="14"/>
  <c r="P525" i="14"/>
  <c r="Q525" i="14"/>
  <c r="N526" i="14"/>
  <c r="O526" i="14"/>
  <c r="P526" i="14"/>
  <c r="Q526" i="14"/>
  <c r="N527" i="14"/>
  <c r="O527" i="14"/>
  <c r="P527" i="14"/>
  <c r="Q527" i="14"/>
  <c r="N528" i="14"/>
  <c r="O528" i="14"/>
  <c r="P528" i="14"/>
  <c r="Q528" i="14"/>
  <c r="N529" i="14"/>
  <c r="O529" i="14"/>
  <c r="P529" i="14"/>
  <c r="Q529" i="14"/>
  <c r="N530" i="14"/>
  <c r="O530" i="14"/>
  <c r="P530" i="14"/>
  <c r="Q530" i="14"/>
  <c r="N531" i="14"/>
  <c r="O531" i="14"/>
  <c r="P531" i="14"/>
  <c r="Q531" i="14"/>
  <c r="N532" i="14"/>
  <c r="O532" i="14"/>
  <c r="P532" i="14"/>
  <c r="Q532" i="14"/>
  <c r="N533" i="14"/>
  <c r="O533" i="14"/>
  <c r="P533" i="14"/>
  <c r="Q533" i="14"/>
  <c r="N534" i="14"/>
  <c r="O534" i="14"/>
  <c r="P534" i="14"/>
  <c r="Q534" i="14"/>
  <c r="N535" i="14"/>
  <c r="O535" i="14"/>
  <c r="P535" i="14"/>
  <c r="Q535" i="14"/>
  <c r="N536" i="14"/>
  <c r="O536" i="14"/>
  <c r="P536" i="14"/>
  <c r="Q536" i="14"/>
  <c r="N537" i="14"/>
  <c r="O537" i="14"/>
  <c r="P537" i="14"/>
  <c r="Q537" i="14"/>
  <c r="N538" i="14"/>
  <c r="O538" i="14"/>
  <c r="P538" i="14"/>
  <c r="Q538" i="14"/>
  <c r="N539" i="14"/>
  <c r="O539" i="14"/>
  <c r="P539" i="14"/>
  <c r="Q539" i="14"/>
  <c r="N540" i="14"/>
  <c r="O540" i="14"/>
  <c r="P540" i="14"/>
  <c r="Q540" i="14"/>
  <c r="N541" i="14"/>
  <c r="O541" i="14"/>
  <c r="P541" i="14"/>
  <c r="Q541" i="14"/>
  <c r="N542" i="14"/>
  <c r="O542" i="14"/>
  <c r="P542" i="14"/>
  <c r="Q542" i="14"/>
  <c r="N543" i="14"/>
  <c r="O543" i="14"/>
  <c r="P543" i="14"/>
  <c r="Q543" i="14"/>
  <c r="N544" i="14"/>
  <c r="O544" i="14"/>
  <c r="P544" i="14"/>
  <c r="Q544" i="14"/>
  <c r="N545" i="14"/>
  <c r="O545" i="14"/>
  <c r="P545" i="14"/>
  <c r="Q545" i="14"/>
  <c r="N546" i="14"/>
  <c r="O546" i="14"/>
  <c r="P546" i="14"/>
  <c r="Q546" i="14"/>
  <c r="N547" i="14"/>
  <c r="O547" i="14"/>
  <c r="P547" i="14"/>
  <c r="Q547" i="14"/>
  <c r="N548" i="14"/>
  <c r="O548" i="14"/>
  <c r="P548" i="14"/>
  <c r="Q548" i="14"/>
  <c r="N549" i="14"/>
  <c r="O549" i="14"/>
  <c r="P549" i="14"/>
  <c r="Q549" i="14"/>
  <c r="N550" i="14"/>
  <c r="O550" i="14"/>
  <c r="P550" i="14"/>
  <c r="Q550" i="14"/>
  <c r="N551" i="14"/>
  <c r="O551" i="14"/>
  <c r="P551" i="14"/>
  <c r="Q551" i="14"/>
  <c r="N552" i="14"/>
  <c r="O552" i="14"/>
  <c r="P552" i="14"/>
  <c r="Q552" i="14"/>
  <c r="N553" i="14"/>
  <c r="O553" i="14"/>
  <c r="P553" i="14"/>
  <c r="Q553" i="14"/>
  <c r="N554" i="14"/>
  <c r="O554" i="14"/>
  <c r="P554" i="14"/>
  <c r="Q554" i="14"/>
  <c r="N555" i="14"/>
  <c r="O555" i="14"/>
  <c r="P555" i="14"/>
  <c r="Q555" i="14"/>
  <c r="N556" i="14"/>
  <c r="O556" i="14"/>
  <c r="P556" i="14"/>
  <c r="Q556" i="14"/>
  <c r="N557" i="14"/>
  <c r="O557" i="14"/>
  <c r="P557" i="14"/>
  <c r="Q557" i="14"/>
  <c r="N558" i="14"/>
  <c r="O558" i="14"/>
  <c r="P558" i="14"/>
  <c r="Q558" i="14"/>
  <c r="N559" i="14"/>
  <c r="O559" i="14"/>
  <c r="P559" i="14"/>
  <c r="Q559" i="14"/>
  <c r="N560" i="14"/>
  <c r="O560" i="14"/>
  <c r="P560" i="14"/>
  <c r="Q560" i="14"/>
  <c r="N561" i="14"/>
  <c r="O561" i="14"/>
  <c r="P561" i="14"/>
  <c r="Q561" i="14"/>
  <c r="N562" i="14"/>
  <c r="O562" i="14"/>
  <c r="P562" i="14"/>
  <c r="Q562" i="14"/>
  <c r="N563" i="14"/>
  <c r="O563" i="14"/>
  <c r="P563" i="14"/>
  <c r="Q563" i="14"/>
  <c r="N564" i="14"/>
  <c r="O564" i="14"/>
  <c r="P564" i="14"/>
  <c r="Q564" i="14"/>
  <c r="N565" i="14"/>
  <c r="O565" i="14"/>
  <c r="P565" i="14"/>
  <c r="Q565" i="14"/>
  <c r="N566" i="14"/>
  <c r="O566" i="14"/>
  <c r="P566" i="14"/>
  <c r="Q566" i="14"/>
  <c r="N567" i="14"/>
  <c r="O567" i="14"/>
  <c r="P567" i="14"/>
  <c r="Q567" i="14"/>
  <c r="H13" i="14"/>
  <c r="J13" i="14"/>
  <c r="H16" i="14"/>
  <c r="J16" i="14"/>
  <c r="H19" i="14"/>
  <c r="J19" i="14"/>
  <c r="H22" i="14"/>
  <c r="J22" i="14"/>
  <c r="H25" i="14"/>
  <c r="J25" i="14"/>
  <c r="H28" i="14"/>
  <c r="J28" i="14"/>
  <c r="H31" i="14"/>
  <c r="J31" i="14"/>
  <c r="H34" i="14"/>
  <c r="J34" i="14"/>
  <c r="H37" i="14"/>
  <c r="J37" i="14"/>
  <c r="H40" i="14"/>
  <c r="J40" i="14"/>
  <c r="H43" i="14"/>
  <c r="J43" i="14"/>
  <c r="H46" i="14"/>
  <c r="J46" i="14"/>
  <c r="H49" i="14"/>
  <c r="J49" i="14"/>
  <c r="H52" i="14"/>
  <c r="J52" i="14"/>
  <c r="H55" i="14"/>
  <c r="J55" i="14"/>
  <c r="H58" i="14"/>
  <c r="J58" i="14"/>
  <c r="H61" i="14"/>
  <c r="J61" i="14"/>
  <c r="H64" i="14"/>
  <c r="J64" i="14"/>
  <c r="H67" i="14"/>
  <c r="J67" i="14"/>
  <c r="H70" i="14"/>
  <c r="J70" i="14"/>
  <c r="H73" i="14"/>
  <c r="J73" i="14"/>
  <c r="H76" i="14"/>
  <c r="J76" i="14"/>
  <c r="H79" i="14"/>
  <c r="J79" i="14"/>
  <c r="H82" i="14"/>
  <c r="J82" i="14"/>
  <c r="H85" i="14"/>
  <c r="J85" i="14"/>
  <c r="H88" i="14"/>
  <c r="J88" i="14"/>
  <c r="H91" i="14"/>
  <c r="J91" i="14"/>
  <c r="H94" i="14"/>
  <c r="J94" i="14"/>
  <c r="H97" i="14"/>
  <c r="J97" i="14"/>
  <c r="H100" i="14"/>
  <c r="J100" i="14"/>
  <c r="H103" i="14"/>
  <c r="J103" i="14"/>
  <c r="H106" i="14"/>
  <c r="J106" i="14"/>
  <c r="H109" i="14"/>
  <c r="J109" i="14"/>
  <c r="H112" i="14"/>
  <c r="J112" i="14"/>
  <c r="H115" i="14"/>
  <c r="J115" i="14"/>
  <c r="H118" i="14"/>
  <c r="J118" i="14"/>
  <c r="H121" i="14"/>
  <c r="J121" i="14"/>
  <c r="H124" i="14"/>
  <c r="J124" i="14"/>
  <c r="H127" i="14"/>
  <c r="J127" i="14"/>
  <c r="H130" i="14"/>
  <c r="J130" i="14"/>
  <c r="H133" i="14"/>
  <c r="J133" i="14"/>
  <c r="H136" i="14"/>
  <c r="J136" i="14"/>
  <c r="H139" i="14"/>
  <c r="J139" i="14"/>
  <c r="H142" i="14"/>
  <c r="J142" i="14"/>
  <c r="H145" i="14"/>
  <c r="J145" i="14"/>
  <c r="H148" i="14"/>
  <c r="J148" i="14"/>
  <c r="H151" i="14"/>
  <c r="J151" i="14"/>
  <c r="H154" i="14"/>
  <c r="J154" i="14"/>
  <c r="H157" i="14"/>
  <c r="J157" i="14"/>
  <c r="H160" i="14"/>
  <c r="J160" i="14"/>
  <c r="H163" i="14"/>
  <c r="J163" i="14"/>
  <c r="H166" i="14"/>
  <c r="J166" i="14"/>
  <c r="H169" i="14"/>
  <c r="J169" i="14"/>
  <c r="H172" i="14"/>
  <c r="J172" i="14"/>
  <c r="H175" i="14"/>
  <c r="J175" i="14"/>
  <c r="H178" i="14"/>
  <c r="J178" i="14"/>
  <c r="H181" i="14"/>
  <c r="J181" i="14"/>
  <c r="H184" i="14"/>
  <c r="J184" i="14"/>
  <c r="H187" i="14"/>
  <c r="J187" i="14"/>
  <c r="H190" i="14"/>
  <c r="J190" i="14"/>
  <c r="H193" i="14"/>
  <c r="J193" i="14"/>
  <c r="H196" i="14"/>
  <c r="J196" i="14"/>
  <c r="H199" i="14"/>
  <c r="J199" i="14"/>
  <c r="H202" i="14"/>
  <c r="J202" i="14"/>
  <c r="H205" i="14"/>
  <c r="J205" i="14"/>
  <c r="H208" i="14"/>
  <c r="J208" i="14"/>
  <c r="H211" i="14"/>
  <c r="J211" i="14"/>
  <c r="H214" i="14"/>
  <c r="J214" i="14"/>
  <c r="H217" i="14"/>
  <c r="J217" i="14"/>
  <c r="H220" i="14"/>
  <c r="J220" i="14"/>
  <c r="H223" i="14"/>
  <c r="J223" i="14"/>
  <c r="H226" i="14"/>
  <c r="J226" i="14"/>
  <c r="H229" i="14"/>
  <c r="J229" i="14"/>
  <c r="H232" i="14"/>
  <c r="J232" i="14"/>
  <c r="H235" i="14"/>
  <c r="J235" i="14"/>
  <c r="H238" i="14"/>
  <c r="J238" i="14"/>
  <c r="H241" i="14"/>
  <c r="J241" i="14"/>
  <c r="H244" i="14"/>
  <c r="J244" i="14"/>
  <c r="H247" i="14"/>
  <c r="J247" i="14"/>
  <c r="H250" i="14"/>
  <c r="J250" i="14"/>
  <c r="H253" i="14"/>
  <c r="J253" i="14"/>
  <c r="H256" i="14"/>
  <c r="J256" i="14"/>
  <c r="H259" i="14"/>
  <c r="J259" i="14"/>
  <c r="H262" i="14"/>
  <c r="J262" i="14"/>
  <c r="H265" i="14"/>
  <c r="J265" i="14"/>
  <c r="H268" i="14"/>
  <c r="J268" i="14"/>
  <c r="H271" i="14"/>
  <c r="J271" i="14"/>
  <c r="H274" i="14"/>
  <c r="J274" i="14"/>
  <c r="H277" i="14"/>
  <c r="J277" i="14"/>
  <c r="H280" i="14"/>
  <c r="J280" i="14"/>
  <c r="H283" i="14"/>
  <c r="J283" i="14"/>
  <c r="H286" i="14"/>
  <c r="J286" i="14"/>
  <c r="H289" i="14"/>
  <c r="J289" i="14"/>
  <c r="H292" i="14"/>
  <c r="J292" i="14"/>
  <c r="H295" i="14"/>
  <c r="J295" i="14"/>
  <c r="H298" i="14"/>
  <c r="J298" i="14"/>
  <c r="H301" i="14"/>
  <c r="J301" i="14"/>
  <c r="H304" i="14"/>
  <c r="J304" i="14"/>
  <c r="H307" i="14"/>
  <c r="J307" i="14"/>
  <c r="H310" i="14"/>
  <c r="J310" i="14"/>
  <c r="H313" i="14"/>
  <c r="J313" i="14"/>
  <c r="H316" i="14"/>
  <c r="J316" i="14"/>
  <c r="H319" i="14"/>
  <c r="J319" i="14"/>
  <c r="H322" i="14"/>
  <c r="J322" i="14"/>
  <c r="H325" i="14"/>
  <c r="J325" i="14"/>
  <c r="H328" i="14"/>
  <c r="J328" i="14"/>
  <c r="H331" i="14"/>
  <c r="J331" i="14"/>
  <c r="H334" i="14"/>
  <c r="J334" i="14"/>
  <c r="H337" i="14"/>
  <c r="J337" i="14"/>
  <c r="H340" i="14"/>
  <c r="J340" i="14"/>
  <c r="H343" i="14"/>
  <c r="J343" i="14"/>
  <c r="H346" i="14"/>
  <c r="J346" i="14"/>
  <c r="H349" i="14"/>
  <c r="J349" i="14"/>
  <c r="H352" i="14"/>
  <c r="J352" i="14"/>
  <c r="H355" i="14"/>
  <c r="J355" i="14"/>
  <c r="H358" i="14"/>
  <c r="J358" i="14"/>
  <c r="H361" i="14"/>
  <c r="J361" i="14"/>
  <c r="H364" i="14"/>
  <c r="J364" i="14"/>
  <c r="H367" i="14"/>
  <c r="J367" i="14"/>
  <c r="H370" i="14"/>
  <c r="J370" i="14"/>
  <c r="H373" i="14"/>
  <c r="J373" i="14"/>
  <c r="H376" i="14"/>
  <c r="J376" i="14"/>
  <c r="H379" i="14"/>
  <c r="J379" i="14"/>
  <c r="H382" i="14"/>
  <c r="J382" i="14"/>
  <c r="H385" i="14"/>
  <c r="J385" i="14"/>
  <c r="H388" i="14"/>
  <c r="J388" i="14"/>
  <c r="H391" i="14"/>
  <c r="J391" i="14"/>
  <c r="H394" i="14"/>
  <c r="J394" i="14"/>
  <c r="H397" i="14"/>
  <c r="J397" i="14"/>
  <c r="H400" i="14"/>
  <c r="J400" i="14"/>
  <c r="H403" i="14"/>
  <c r="J403" i="14"/>
  <c r="H406" i="14"/>
  <c r="J406" i="14"/>
  <c r="H409" i="14"/>
  <c r="J409" i="14"/>
  <c r="H412" i="14"/>
  <c r="J412" i="14"/>
  <c r="H415" i="14"/>
  <c r="J415" i="14"/>
  <c r="H418" i="14"/>
  <c r="J418" i="14"/>
  <c r="H421" i="14"/>
  <c r="J421" i="14"/>
  <c r="H424" i="14"/>
  <c r="J424" i="14"/>
  <c r="H427" i="14"/>
  <c r="J427" i="14"/>
  <c r="H430" i="14"/>
  <c r="J430" i="14"/>
  <c r="H433" i="14"/>
  <c r="J433" i="14"/>
  <c r="H436" i="14"/>
  <c r="J436" i="14"/>
  <c r="H439" i="14"/>
  <c r="J439" i="14"/>
  <c r="H442" i="14"/>
  <c r="J442" i="14"/>
  <c r="H445" i="14"/>
  <c r="J445" i="14"/>
  <c r="H448" i="14"/>
  <c r="J448" i="14"/>
  <c r="H451" i="14"/>
  <c r="J451" i="14"/>
  <c r="H454" i="14"/>
  <c r="J454" i="14"/>
  <c r="H457" i="14"/>
  <c r="J457" i="14"/>
  <c r="H460" i="14"/>
  <c r="J460" i="14"/>
  <c r="H463" i="14"/>
  <c r="J463" i="14"/>
  <c r="H466" i="14"/>
  <c r="J466" i="14"/>
  <c r="H469" i="14"/>
  <c r="J469" i="14"/>
  <c r="H472" i="14"/>
  <c r="J472" i="14"/>
  <c r="H475" i="14"/>
  <c r="J475" i="14"/>
  <c r="H478" i="14"/>
  <c r="J478" i="14"/>
  <c r="H481" i="14"/>
  <c r="J481" i="14"/>
  <c r="H484" i="14"/>
  <c r="J484" i="14"/>
  <c r="H487" i="14"/>
  <c r="J487" i="14"/>
  <c r="H490" i="14"/>
  <c r="J490" i="14"/>
  <c r="H493" i="14"/>
  <c r="J493" i="14"/>
  <c r="H496" i="14"/>
  <c r="J496" i="14"/>
  <c r="H499" i="14"/>
  <c r="J499" i="14"/>
  <c r="H502" i="14"/>
  <c r="J502" i="14"/>
  <c r="H505" i="14"/>
  <c r="J505" i="14"/>
  <c r="H508" i="14"/>
  <c r="J508" i="14"/>
  <c r="H511" i="14"/>
  <c r="J511" i="14"/>
  <c r="H514" i="14"/>
  <c r="J514" i="14"/>
  <c r="H517" i="14"/>
  <c r="J517" i="14"/>
  <c r="H520" i="14"/>
  <c r="J520" i="14"/>
  <c r="H523" i="14"/>
  <c r="J523" i="14"/>
  <c r="H526" i="14"/>
  <c r="J526" i="14"/>
  <c r="H529" i="14"/>
  <c r="J529" i="14"/>
  <c r="H532" i="14"/>
  <c r="J532" i="14"/>
  <c r="H535" i="14"/>
  <c r="J535" i="14"/>
  <c r="H538" i="14"/>
  <c r="J538" i="14"/>
  <c r="H541" i="14"/>
  <c r="J541" i="14"/>
  <c r="H544" i="14"/>
  <c r="J544" i="14"/>
  <c r="H547" i="14"/>
  <c r="J547" i="14"/>
  <c r="H550" i="14"/>
  <c r="J550" i="14"/>
  <c r="H553" i="14"/>
  <c r="J553" i="14"/>
  <c r="H556" i="14"/>
  <c r="J556" i="14"/>
  <c r="H559" i="14"/>
  <c r="J559" i="14"/>
  <c r="H562" i="14"/>
  <c r="J562" i="14"/>
  <c r="H565" i="14"/>
  <c r="J565" i="14"/>
  <c r="G532" i="14"/>
  <c r="G533" i="14"/>
  <c r="G534" i="14"/>
  <c r="G535" i="14"/>
  <c r="G536" i="14"/>
  <c r="G537" i="14"/>
  <c r="G538" i="14"/>
  <c r="G539" i="14"/>
  <c r="G540" i="14"/>
  <c r="G541" i="14"/>
  <c r="G542" i="14"/>
  <c r="G543" i="14"/>
  <c r="G544" i="14"/>
  <c r="G545" i="14"/>
  <c r="G546" i="14"/>
  <c r="G547" i="14"/>
  <c r="G548" i="14"/>
  <c r="G549" i="14"/>
  <c r="G550" i="14"/>
  <c r="G551" i="14"/>
  <c r="G552" i="14"/>
  <c r="G553" i="14"/>
  <c r="G554" i="14"/>
  <c r="G555" i="14"/>
  <c r="G556" i="14"/>
  <c r="G557" i="14"/>
  <c r="G558" i="14"/>
  <c r="G559" i="14"/>
  <c r="G560" i="14"/>
  <c r="G561" i="14"/>
  <c r="G562" i="14"/>
  <c r="G563" i="14"/>
  <c r="G564" i="14"/>
  <c r="G565" i="14"/>
  <c r="G566" i="14"/>
  <c r="G567" i="14"/>
  <c r="C535" i="14"/>
  <c r="D535" i="14"/>
  <c r="E535" i="14"/>
  <c r="F535" i="14"/>
  <c r="C538" i="14"/>
  <c r="D538" i="14"/>
  <c r="E538" i="14"/>
  <c r="F538" i="14"/>
  <c r="C541" i="14"/>
  <c r="D541" i="14"/>
  <c r="E541" i="14"/>
  <c r="F541" i="14"/>
  <c r="C544" i="14"/>
  <c r="D544" i="14"/>
  <c r="E544" i="14"/>
  <c r="F544" i="14"/>
  <c r="C547" i="14"/>
  <c r="D547" i="14"/>
  <c r="E547" i="14"/>
  <c r="F547" i="14"/>
  <c r="C550" i="14"/>
  <c r="D550" i="14"/>
  <c r="E550" i="14"/>
  <c r="F550" i="14"/>
  <c r="C553" i="14"/>
  <c r="D553" i="14"/>
  <c r="E553" i="14"/>
  <c r="F553" i="14"/>
  <c r="C556" i="14"/>
  <c r="D556" i="14"/>
  <c r="E556" i="14"/>
  <c r="F556" i="14"/>
  <c r="C559" i="14"/>
  <c r="D559" i="14"/>
  <c r="E559" i="14"/>
  <c r="F559" i="14"/>
  <c r="C562" i="14"/>
  <c r="D562" i="14"/>
  <c r="E562" i="14"/>
  <c r="F562" i="14"/>
  <c r="C565" i="14"/>
  <c r="D565" i="14"/>
  <c r="E565" i="14"/>
  <c r="F565" i="14"/>
  <c r="T536" i="12"/>
  <c r="Z536" i="12"/>
  <c r="AE536" i="12"/>
  <c r="AJ536" i="12"/>
  <c r="AO536" i="12"/>
  <c r="T537" i="12"/>
  <c r="Z537" i="12"/>
  <c r="AE537" i="12"/>
  <c r="AJ537" i="12"/>
  <c r="AO537" i="12"/>
  <c r="T538" i="12"/>
  <c r="Z538" i="12"/>
  <c r="AE538" i="12"/>
  <c r="AJ538" i="12"/>
  <c r="AO538" i="12"/>
  <c r="T539" i="12"/>
  <c r="Z539" i="12"/>
  <c r="AE539" i="12"/>
  <c r="AJ539" i="12"/>
  <c r="AO539" i="12"/>
  <c r="T540" i="12"/>
  <c r="Z540" i="12"/>
  <c r="AE540" i="12"/>
  <c r="AJ540" i="12"/>
  <c r="AO540" i="12"/>
  <c r="T541" i="12"/>
  <c r="Z541" i="12"/>
  <c r="AE541" i="12"/>
  <c r="AJ541" i="12"/>
  <c r="AO541" i="12"/>
  <c r="T542" i="12"/>
  <c r="Z542" i="12"/>
  <c r="AE542" i="12"/>
  <c r="AJ542" i="12"/>
  <c r="AO542" i="12"/>
  <c r="T543" i="12"/>
  <c r="Z543" i="12"/>
  <c r="AE543" i="12"/>
  <c r="AJ543" i="12"/>
  <c r="AO543" i="12"/>
  <c r="T544" i="12"/>
  <c r="Z544" i="12"/>
  <c r="AE544" i="12"/>
  <c r="AJ544" i="12"/>
  <c r="AO544" i="12"/>
  <c r="T545" i="12"/>
  <c r="Z545" i="12"/>
  <c r="AE545" i="12"/>
  <c r="AJ545" i="12"/>
  <c r="AO545" i="12"/>
  <c r="T546" i="12"/>
  <c r="Z546" i="12"/>
  <c r="AE546" i="12"/>
  <c r="AJ546" i="12"/>
  <c r="AO546" i="12"/>
  <c r="T547" i="12"/>
  <c r="Z547" i="12"/>
  <c r="AE547" i="12"/>
  <c r="AJ547" i="12"/>
  <c r="AO547" i="12"/>
  <c r="T548" i="12"/>
  <c r="Z548" i="12"/>
  <c r="AE548" i="12"/>
  <c r="AJ548" i="12"/>
  <c r="AO548" i="12"/>
  <c r="T549" i="12"/>
  <c r="Z549" i="12"/>
  <c r="AE549" i="12"/>
  <c r="AJ549" i="12"/>
  <c r="AO549" i="12"/>
  <c r="T550" i="12"/>
  <c r="Z550" i="12"/>
  <c r="AE550" i="12"/>
  <c r="AJ550" i="12"/>
  <c r="AO550" i="12"/>
  <c r="T551" i="12"/>
  <c r="Z551" i="12"/>
  <c r="AE551" i="12"/>
  <c r="AJ551" i="12"/>
  <c r="AO551" i="12"/>
  <c r="T552" i="12"/>
  <c r="Z552" i="12"/>
  <c r="AE552" i="12"/>
  <c r="AJ552" i="12"/>
  <c r="AO552" i="12"/>
  <c r="T553" i="12"/>
  <c r="Z553" i="12"/>
  <c r="AE553" i="12"/>
  <c r="AJ553" i="12"/>
  <c r="AO553" i="12"/>
  <c r="T554" i="12"/>
  <c r="Z554" i="12"/>
  <c r="AE554" i="12"/>
  <c r="AJ554" i="12"/>
  <c r="AO554" i="12"/>
  <c r="T555" i="12"/>
  <c r="Z555" i="12"/>
  <c r="AE555" i="12"/>
  <c r="AJ555" i="12"/>
  <c r="AO555" i="12"/>
  <c r="T556" i="12"/>
  <c r="Z556" i="12"/>
  <c r="AE556" i="12"/>
  <c r="AJ556" i="12"/>
  <c r="AO556" i="12"/>
  <c r="T557" i="12"/>
  <c r="Z557" i="12"/>
  <c r="AE557" i="12"/>
  <c r="AJ557" i="12"/>
  <c r="AO557" i="12"/>
  <c r="T558" i="12"/>
  <c r="Z558" i="12"/>
  <c r="AE558" i="12"/>
  <c r="AJ558" i="12"/>
  <c r="AO558" i="12"/>
  <c r="T559" i="12"/>
  <c r="Z559" i="12"/>
  <c r="AE559" i="12"/>
  <c r="AJ559" i="12"/>
  <c r="AO559" i="12"/>
  <c r="T560" i="12"/>
  <c r="Z560" i="12"/>
  <c r="AE560" i="12"/>
  <c r="AJ560" i="12"/>
  <c r="AO560" i="12"/>
  <c r="T561" i="12"/>
  <c r="Z561" i="12"/>
  <c r="AE561" i="12"/>
  <c r="AJ561" i="12"/>
  <c r="AO561" i="12"/>
  <c r="T562" i="12"/>
  <c r="Z562" i="12"/>
  <c r="AE562" i="12"/>
  <c r="AJ562" i="12"/>
  <c r="AO562" i="12"/>
  <c r="T563" i="12"/>
  <c r="Z563" i="12"/>
  <c r="AE563" i="12"/>
  <c r="AJ563" i="12"/>
  <c r="AO563" i="12"/>
  <c r="T564" i="12"/>
  <c r="Z564" i="12"/>
  <c r="AE564" i="12"/>
  <c r="AJ564" i="12"/>
  <c r="AO564" i="12"/>
  <c r="T565" i="12"/>
  <c r="Z565" i="12"/>
  <c r="AE565" i="12"/>
  <c r="AJ565" i="12"/>
  <c r="AO565" i="12"/>
  <c r="T566" i="12"/>
  <c r="Z566" i="12"/>
  <c r="AE566" i="12"/>
  <c r="AJ566" i="12"/>
  <c r="AO566" i="12"/>
  <c r="T567" i="12"/>
  <c r="Z567" i="12"/>
  <c r="AE567" i="12"/>
  <c r="AJ567" i="12"/>
  <c r="AO567" i="12"/>
  <c r="T568" i="12"/>
  <c r="Z568" i="12"/>
  <c r="AE568" i="12"/>
  <c r="AJ568" i="12"/>
  <c r="AO568" i="12"/>
  <c r="O536" i="12"/>
  <c r="R536" i="12" s="1"/>
  <c r="AS536" i="12" s="1"/>
  <c r="AT536" i="12" s="1"/>
  <c r="O539" i="12"/>
  <c r="R539" i="12" s="1"/>
  <c r="AS539" i="12" s="1"/>
  <c r="AT539" i="12" s="1"/>
  <c r="O542" i="12"/>
  <c r="R542" i="12" s="1"/>
  <c r="AS542" i="12" s="1"/>
  <c r="AT542" i="12" s="1"/>
  <c r="O545" i="12"/>
  <c r="R545" i="12" s="1"/>
  <c r="AS545" i="12" s="1"/>
  <c r="AT545" i="12" s="1"/>
  <c r="O548" i="12"/>
  <c r="R548" i="12" s="1"/>
  <c r="AS548" i="12" s="1"/>
  <c r="AT548" i="12" s="1"/>
  <c r="I547" i="15" s="1"/>
  <c r="O551" i="12"/>
  <c r="R551" i="12" s="1"/>
  <c r="AS551" i="12" s="1"/>
  <c r="AT551" i="12" s="1"/>
  <c r="O554" i="12"/>
  <c r="R554" i="12" s="1"/>
  <c r="AS554" i="12" s="1"/>
  <c r="AT554" i="12" s="1"/>
  <c r="O557" i="12"/>
  <c r="R557" i="12" s="1"/>
  <c r="AS557" i="12" s="1"/>
  <c r="AT557" i="12" s="1"/>
  <c r="O560" i="12"/>
  <c r="R560" i="12" s="1"/>
  <c r="AS560" i="12" s="1"/>
  <c r="AT560" i="12" s="1"/>
  <c r="O563" i="12"/>
  <c r="R563" i="12" s="1"/>
  <c r="AS563" i="12" s="1"/>
  <c r="AT563" i="12" s="1"/>
  <c r="O566" i="12"/>
  <c r="R566" i="12" s="1"/>
  <c r="AS566" i="12" s="1"/>
  <c r="AT566" i="12" s="1"/>
  <c r="C536" i="12"/>
  <c r="E536" i="12"/>
  <c r="C539" i="12"/>
  <c r="E539" i="12"/>
  <c r="C542" i="12"/>
  <c r="E542" i="12"/>
  <c r="C545" i="12"/>
  <c r="E545" i="12"/>
  <c r="C548" i="12"/>
  <c r="E548" i="12"/>
  <c r="C551" i="12"/>
  <c r="E551" i="12"/>
  <c r="C554" i="12"/>
  <c r="E554" i="12"/>
  <c r="C557" i="12"/>
  <c r="E557" i="12"/>
  <c r="C560" i="12"/>
  <c r="E560" i="12"/>
  <c r="C563" i="12"/>
  <c r="E563" i="12"/>
  <c r="C566" i="12"/>
  <c r="E566" i="12"/>
  <c r="G477" i="14"/>
  <c r="G478" i="14"/>
  <c r="G479" i="14"/>
  <c r="G480" i="14"/>
  <c r="G481" i="14"/>
  <c r="G482" i="14"/>
  <c r="G483" i="14"/>
  <c r="G484" i="14"/>
  <c r="G485" i="14"/>
  <c r="G486" i="14"/>
  <c r="G487" i="14"/>
  <c r="G488" i="14"/>
  <c r="G489" i="14"/>
  <c r="G490" i="14"/>
  <c r="G491" i="14"/>
  <c r="G492" i="14"/>
  <c r="G493" i="14"/>
  <c r="G494" i="14"/>
  <c r="G495" i="14"/>
  <c r="G496" i="14"/>
  <c r="G497" i="14"/>
  <c r="G498" i="14"/>
  <c r="G499" i="14"/>
  <c r="G500" i="14"/>
  <c r="G501" i="14"/>
  <c r="G502" i="14"/>
  <c r="G503" i="14"/>
  <c r="G504" i="14"/>
  <c r="G505" i="14"/>
  <c r="G506" i="14"/>
  <c r="G507" i="14"/>
  <c r="G508" i="14"/>
  <c r="G509" i="14"/>
  <c r="G510" i="14"/>
  <c r="G511" i="14"/>
  <c r="G512" i="14"/>
  <c r="G513" i="14"/>
  <c r="G514" i="14"/>
  <c r="G515" i="14"/>
  <c r="G516" i="14"/>
  <c r="G517" i="14"/>
  <c r="G518" i="14"/>
  <c r="G519" i="14"/>
  <c r="G520" i="14"/>
  <c r="G521" i="14"/>
  <c r="G522" i="14"/>
  <c r="G523" i="14"/>
  <c r="G524" i="14"/>
  <c r="G525" i="14"/>
  <c r="G526" i="14"/>
  <c r="G527" i="14"/>
  <c r="G528" i="14"/>
  <c r="G529" i="14"/>
  <c r="G530" i="14"/>
  <c r="G531" i="14"/>
  <c r="G297" i="14"/>
  <c r="G298" i="14"/>
  <c r="G299" i="14"/>
  <c r="G300" i="14"/>
  <c r="G301" i="14"/>
  <c r="G302" i="14"/>
  <c r="G303" i="14"/>
  <c r="G304" i="14"/>
  <c r="G305" i="14"/>
  <c r="G306" i="14"/>
  <c r="G307" i="14"/>
  <c r="G308" i="14"/>
  <c r="G309" i="14"/>
  <c r="G310" i="14"/>
  <c r="G311" i="14"/>
  <c r="G312" i="14"/>
  <c r="G313" i="14"/>
  <c r="G314" i="14"/>
  <c r="G315" i="14"/>
  <c r="G316" i="14"/>
  <c r="G317" i="14"/>
  <c r="G318" i="14"/>
  <c r="G319" i="14"/>
  <c r="G320" i="14"/>
  <c r="G321" i="14"/>
  <c r="G322" i="14"/>
  <c r="G323" i="14"/>
  <c r="G324" i="14"/>
  <c r="G325" i="14"/>
  <c r="G326" i="14"/>
  <c r="G327" i="14"/>
  <c r="G328" i="14"/>
  <c r="G329" i="14"/>
  <c r="G330" i="14"/>
  <c r="G331" i="14"/>
  <c r="G332" i="14"/>
  <c r="G333" i="14"/>
  <c r="G334" i="14"/>
  <c r="G335" i="14"/>
  <c r="G336" i="14"/>
  <c r="G337" i="14"/>
  <c r="G338" i="14"/>
  <c r="G339" i="14"/>
  <c r="G340" i="14"/>
  <c r="G341" i="14"/>
  <c r="G342" i="14"/>
  <c r="G343" i="14"/>
  <c r="G344" i="14"/>
  <c r="G345" i="14"/>
  <c r="G346" i="14"/>
  <c r="G347" i="14"/>
  <c r="G348" i="14"/>
  <c r="G349" i="14"/>
  <c r="G350" i="14"/>
  <c r="G351" i="14"/>
  <c r="G352" i="14"/>
  <c r="G353" i="14"/>
  <c r="G354" i="14"/>
  <c r="G355" i="14"/>
  <c r="G356" i="14"/>
  <c r="G357" i="14"/>
  <c r="G358" i="14"/>
  <c r="G359" i="14"/>
  <c r="G360" i="14"/>
  <c r="G361" i="14"/>
  <c r="G362" i="14"/>
  <c r="G363" i="14"/>
  <c r="G364" i="14"/>
  <c r="G365" i="14"/>
  <c r="G366" i="14"/>
  <c r="G367" i="14"/>
  <c r="G368" i="14"/>
  <c r="G369" i="14"/>
  <c r="G370" i="14"/>
  <c r="G371" i="14"/>
  <c r="G372" i="14"/>
  <c r="G373" i="14"/>
  <c r="G374" i="14"/>
  <c r="G375" i="14"/>
  <c r="G376" i="14"/>
  <c r="G377" i="14"/>
  <c r="G378" i="14"/>
  <c r="G379" i="14"/>
  <c r="G380" i="14"/>
  <c r="G381" i="14"/>
  <c r="G382" i="14"/>
  <c r="G383" i="14"/>
  <c r="G384" i="14"/>
  <c r="G385" i="14"/>
  <c r="G386" i="14"/>
  <c r="G387" i="14"/>
  <c r="G388" i="14"/>
  <c r="G389" i="14"/>
  <c r="G390" i="14"/>
  <c r="G391" i="14"/>
  <c r="G392" i="14"/>
  <c r="G393" i="14"/>
  <c r="G394" i="14"/>
  <c r="G395" i="14"/>
  <c r="G396" i="14"/>
  <c r="G397" i="14"/>
  <c r="G398" i="14"/>
  <c r="G399" i="14"/>
  <c r="G400" i="14"/>
  <c r="G401" i="14"/>
  <c r="G402" i="14"/>
  <c r="G403" i="14"/>
  <c r="G404" i="14"/>
  <c r="G405" i="14"/>
  <c r="G406" i="14"/>
  <c r="G407" i="14"/>
  <c r="G408" i="14"/>
  <c r="G409" i="14"/>
  <c r="G410" i="14"/>
  <c r="G411" i="14"/>
  <c r="G412" i="14"/>
  <c r="G413" i="14"/>
  <c r="G414" i="14"/>
  <c r="G415" i="14"/>
  <c r="G416" i="14"/>
  <c r="G417" i="14"/>
  <c r="G418" i="14"/>
  <c r="G419" i="14"/>
  <c r="G420" i="14"/>
  <c r="G421" i="14"/>
  <c r="G422" i="14"/>
  <c r="G423" i="14"/>
  <c r="G424" i="14"/>
  <c r="G425" i="14"/>
  <c r="G426" i="14"/>
  <c r="G427" i="14"/>
  <c r="G428" i="14"/>
  <c r="G429" i="14"/>
  <c r="G430" i="14"/>
  <c r="G431" i="14"/>
  <c r="G432" i="14"/>
  <c r="G433" i="14"/>
  <c r="G434" i="14"/>
  <c r="G435" i="14"/>
  <c r="G436" i="14"/>
  <c r="G437" i="14"/>
  <c r="G438" i="14"/>
  <c r="G439" i="14"/>
  <c r="G440" i="14"/>
  <c r="G441" i="14"/>
  <c r="G442" i="14"/>
  <c r="G443" i="14"/>
  <c r="G444" i="14"/>
  <c r="G445" i="14"/>
  <c r="G446" i="14"/>
  <c r="G447" i="14"/>
  <c r="G448" i="14"/>
  <c r="G449" i="14"/>
  <c r="G450" i="14"/>
  <c r="G451" i="14"/>
  <c r="G452" i="14"/>
  <c r="G453" i="14"/>
  <c r="G454" i="14"/>
  <c r="G455" i="14"/>
  <c r="G456" i="14"/>
  <c r="G457" i="14"/>
  <c r="G458" i="14"/>
  <c r="G459" i="14"/>
  <c r="G460" i="14"/>
  <c r="G461" i="14"/>
  <c r="G462" i="14"/>
  <c r="G463" i="14"/>
  <c r="G464" i="14"/>
  <c r="G465" i="14"/>
  <c r="G466" i="14"/>
  <c r="G467" i="14"/>
  <c r="G468" i="14"/>
  <c r="G469" i="14"/>
  <c r="G470" i="14"/>
  <c r="G471" i="14"/>
  <c r="G472" i="14"/>
  <c r="G473" i="14"/>
  <c r="G474" i="14"/>
  <c r="G475" i="14"/>
  <c r="G476" i="14"/>
  <c r="G13" i="14"/>
  <c r="G14" i="14"/>
  <c r="G15" i="14"/>
  <c r="G16" i="14"/>
  <c r="G17" i="14"/>
  <c r="G18" i="14"/>
  <c r="G19" i="14"/>
  <c r="G20" i="14"/>
  <c r="G21" i="14"/>
  <c r="G22" i="14"/>
  <c r="G23" i="14"/>
  <c r="G24" i="14"/>
  <c r="G25" i="14"/>
  <c r="G26" i="14"/>
  <c r="G27" i="14"/>
  <c r="G28" i="14"/>
  <c r="G29" i="14"/>
  <c r="G30" i="14"/>
  <c r="G31" i="14"/>
  <c r="G32" i="14"/>
  <c r="G33" i="14"/>
  <c r="G34" i="14"/>
  <c r="G35" i="14"/>
  <c r="G36" i="14"/>
  <c r="G37" i="14"/>
  <c r="G38" i="14"/>
  <c r="G39" i="14"/>
  <c r="G40" i="14"/>
  <c r="G41" i="14"/>
  <c r="G42" i="14"/>
  <c r="G43" i="14"/>
  <c r="G44" i="14"/>
  <c r="G45" i="14"/>
  <c r="G46" i="14"/>
  <c r="G47" i="14"/>
  <c r="G48" i="14"/>
  <c r="G49" i="14"/>
  <c r="G50" i="14"/>
  <c r="G51" i="14"/>
  <c r="G52" i="14"/>
  <c r="G53" i="14"/>
  <c r="G54" i="14"/>
  <c r="G55" i="14"/>
  <c r="G56" i="14"/>
  <c r="G57" i="14"/>
  <c r="G58" i="14"/>
  <c r="G59" i="14"/>
  <c r="G60" i="14"/>
  <c r="G61" i="14"/>
  <c r="G62" i="14"/>
  <c r="G63" i="14"/>
  <c r="G64" i="14"/>
  <c r="G65" i="14"/>
  <c r="G66" i="14"/>
  <c r="G67" i="14"/>
  <c r="G68" i="14"/>
  <c r="G69" i="14"/>
  <c r="G70" i="14"/>
  <c r="G71" i="14"/>
  <c r="G72" i="14"/>
  <c r="G73" i="14"/>
  <c r="G74" i="14"/>
  <c r="G75" i="14"/>
  <c r="G76" i="14"/>
  <c r="G77" i="14"/>
  <c r="G78" i="14"/>
  <c r="G79" i="14"/>
  <c r="G80" i="14"/>
  <c r="G81" i="14"/>
  <c r="G82" i="14"/>
  <c r="G83" i="14"/>
  <c r="G84" i="14"/>
  <c r="G85" i="14"/>
  <c r="G86" i="14"/>
  <c r="G87" i="14"/>
  <c r="G88" i="14"/>
  <c r="G89" i="14"/>
  <c r="G90" i="14"/>
  <c r="G91" i="14"/>
  <c r="G92" i="14"/>
  <c r="G93" i="14"/>
  <c r="G94" i="14"/>
  <c r="G95" i="14"/>
  <c r="G96" i="14"/>
  <c r="G97" i="14"/>
  <c r="G98" i="14"/>
  <c r="G99" i="14"/>
  <c r="G100" i="14"/>
  <c r="G101" i="14"/>
  <c r="G102" i="14"/>
  <c r="G103" i="14"/>
  <c r="G104" i="14"/>
  <c r="G105" i="14"/>
  <c r="G106" i="14"/>
  <c r="G107" i="14"/>
  <c r="G108" i="14"/>
  <c r="G109" i="14"/>
  <c r="G110" i="14"/>
  <c r="G111" i="14"/>
  <c r="G112" i="14"/>
  <c r="G113" i="14"/>
  <c r="G114" i="14"/>
  <c r="G115" i="14"/>
  <c r="G116" i="14"/>
  <c r="G117" i="14"/>
  <c r="G118" i="14"/>
  <c r="G119" i="14"/>
  <c r="G120" i="14"/>
  <c r="G121" i="14"/>
  <c r="G122" i="14"/>
  <c r="G123" i="14"/>
  <c r="G124" i="14"/>
  <c r="G125" i="14"/>
  <c r="G126" i="14"/>
  <c r="G127" i="14"/>
  <c r="G128" i="14"/>
  <c r="G129" i="14"/>
  <c r="G130" i="14"/>
  <c r="G131" i="14"/>
  <c r="G132" i="14"/>
  <c r="G133" i="14"/>
  <c r="G134" i="14"/>
  <c r="G135" i="14"/>
  <c r="G136" i="14"/>
  <c r="G137" i="14"/>
  <c r="G138" i="14"/>
  <c r="G139" i="14"/>
  <c r="G140" i="14"/>
  <c r="G141" i="14"/>
  <c r="G142" i="14"/>
  <c r="G143" i="14"/>
  <c r="G144" i="14"/>
  <c r="G145" i="14"/>
  <c r="G146" i="14"/>
  <c r="G147" i="14"/>
  <c r="G148" i="14"/>
  <c r="G149" i="14"/>
  <c r="G150" i="14"/>
  <c r="G151" i="14"/>
  <c r="G152" i="14"/>
  <c r="G153" i="14"/>
  <c r="G154" i="14"/>
  <c r="G155" i="14"/>
  <c r="G156" i="14"/>
  <c r="G157" i="14"/>
  <c r="G158" i="14"/>
  <c r="G159" i="14"/>
  <c r="G160" i="14"/>
  <c r="G161" i="14"/>
  <c r="G162" i="14"/>
  <c r="G163" i="14"/>
  <c r="G164" i="14"/>
  <c r="G165" i="14"/>
  <c r="G166" i="14"/>
  <c r="G167" i="14"/>
  <c r="G168" i="14"/>
  <c r="G169" i="14"/>
  <c r="G170" i="14"/>
  <c r="G171" i="14"/>
  <c r="G172" i="14"/>
  <c r="G173" i="14"/>
  <c r="G174" i="14"/>
  <c r="G175" i="14"/>
  <c r="G176" i="14"/>
  <c r="G177" i="14"/>
  <c r="G178" i="14"/>
  <c r="G179" i="14"/>
  <c r="G180" i="14"/>
  <c r="G181" i="14"/>
  <c r="G182" i="14"/>
  <c r="G183" i="14"/>
  <c r="G184" i="14"/>
  <c r="G185" i="14"/>
  <c r="G186" i="14"/>
  <c r="G187" i="14"/>
  <c r="G188" i="14"/>
  <c r="G189" i="14"/>
  <c r="G190" i="14"/>
  <c r="G191" i="14"/>
  <c r="G192" i="14"/>
  <c r="G193" i="14"/>
  <c r="G194" i="14"/>
  <c r="G195" i="14"/>
  <c r="G196" i="14"/>
  <c r="G197" i="14"/>
  <c r="G198" i="14"/>
  <c r="G199" i="14"/>
  <c r="G200" i="14"/>
  <c r="G201" i="14"/>
  <c r="G202" i="14"/>
  <c r="G203" i="14"/>
  <c r="G204" i="14"/>
  <c r="G205" i="14"/>
  <c r="G206" i="14"/>
  <c r="G207" i="14"/>
  <c r="G208" i="14"/>
  <c r="G209" i="14"/>
  <c r="G210" i="14"/>
  <c r="G211" i="14"/>
  <c r="G212" i="14"/>
  <c r="G213" i="14"/>
  <c r="G214" i="14"/>
  <c r="G215" i="14"/>
  <c r="G216" i="14"/>
  <c r="G217" i="14"/>
  <c r="G218" i="14"/>
  <c r="G219" i="14"/>
  <c r="G220" i="14"/>
  <c r="G221" i="14"/>
  <c r="G222" i="14"/>
  <c r="G223" i="14"/>
  <c r="G224" i="14"/>
  <c r="G225" i="14"/>
  <c r="G226" i="14"/>
  <c r="G227" i="14"/>
  <c r="G228" i="14"/>
  <c r="G229" i="14"/>
  <c r="G230" i="14"/>
  <c r="G231" i="14"/>
  <c r="G232" i="14"/>
  <c r="G233" i="14"/>
  <c r="G234" i="14"/>
  <c r="G235" i="14"/>
  <c r="G236" i="14"/>
  <c r="G237" i="14"/>
  <c r="G238" i="14"/>
  <c r="G239" i="14"/>
  <c r="G240" i="14"/>
  <c r="G241" i="14"/>
  <c r="G242" i="14"/>
  <c r="G243" i="14"/>
  <c r="G244" i="14"/>
  <c r="G245" i="14"/>
  <c r="G246" i="14"/>
  <c r="G247" i="14"/>
  <c r="G248" i="14"/>
  <c r="G249" i="14"/>
  <c r="G250" i="14"/>
  <c r="G251" i="14"/>
  <c r="G252" i="14"/>
  <c r="G253" i="14"/>
  <c r="G254" i="14"/>
  <c r="G255" i="14"/>
  <c r="G256" i="14"/>
  <c r="G257" i="14"/>
  <c r="G258" i="14"/>
  <c r="G259" i="14"/>
  <c r="G260" i="14"/>
  <c r="G261" i="14"/>
  <c r="G262" i="14"/>
  <c r="G263" i="14"/>
  <c r="G264" i="14"/>
  <c r="G265" i="14"/>
  <c r="G266" i="14"/>
  <c r="G267" i="14"/>
  <c r="G268" i="14"/>
  <c r="G269" i="14"/>
  <c r="G270" i="14"/>
  <c r="G271" i="14"/>
  <c r="G272" i="14"/>
  <c r="G273" i="14"/>
  <c r="G274" i="14"/>
  <c r="G275" i="14"/>
  <c r="G276" i="14"/>
  <c r="G277" i="14"/>
  <c r="G278" i="14"/>
  <c r="G279" i="14"/>
  <c r="G280" i="14"/>
  <c r="G281" i="14"/>
  <c r="G282" i="14"/>
  <c r="G283" i="14"/>
  <c r="G284" i="14"/>
  <c r="G285" i="14"/>
  <c r="G286" i="14"/>
  <c r="G287" i="14"/>
  <c r="G288" i="14"/>
  <c r="G289" i="14"/>
  <c r="G290" i="14"/>
  <c r="G291" i="14"/>
  <c r="G292" i="14"/>
  <c r="G293" i="14"/>
  <c r="G294" i="14"/>
  <c r="G295" i="14"/>
  <c r="G296" i="14"/>
  <c r="C385" i="14"/>
  <c r="D385" i="14"/>
  <c r="E385" i="14"/>
  <c r="F385" i="14"/>
  <c r="C388" i="14"/>
  <c r="D388" i="14"/>
  <c r="E388" i="14"/>
  <c r="F388" i="14"/>
  <c r="C391" i="14"/>
  <c r="D391" i="14"/>
  <c r="E391" i="14"/>
  <c r="F391" i="14"/>
  <c r="C394" i="14"/>
  <c r="D394" i="14"/>
  <c r="E394" i="14"/>
  <c r="F394" i="14"/>
  <c r="C397" i="14"/>
  <c r="D397" i="14"/>
  <c r="E397" i="14"/>
  <c r="F397" i="14"/>
  <c r="C400" i="14"/>
  <c r="D400" i="14"/>
  <c r="E400" i="14"/>
  <c r="F400" i="14"/>
  <c r="C403" i="14"/>
  <c r="D403" i="14"/>
  <c r="E403" i="14"/>
  <c r="F403" i="14"/>
  <c r="C406" i="14"/>
  <c r="D406" i="14"/>
  <c r="E406" i="14"/>
  <c r="F406" i="14"/>
  <c r="C409" i="14"/>
  <c r="D409" i="14"/>
  <c r="E409" i="14"/>
  <c r="F409" i="14"/>
  <c r="C412" i="14"/>
  <c r="D412" i="14"/>
  <c r="E412" i="14"/>
  <c r="F412" i="14"/>
  <c r="C415" i="14"/>
  <c r="D415" i="14"/>
  <c r="E415" i="14"/>
  <c r="F415" i="14"/>
  <c r="C418" i="14"/>
  <c r="D418" i="14"/>
  <c r="E418" i="14"/>
  <c r="F418" i="14"/>
  <c r="C421" i="14"/>
  <c r="D421" i="14"/>
  <c r="E421" i="14"/>
  <c r="F421" i="14"/>
  <c r="C424" i="14"/>
  <c r="D424" i="14"/>
  <c r="E424" i="14"/>
  <c r="F424" i="14"/>
  <c r="C427" i="14"/>
  <c r="D427" i="14"/>
  <c r="E427" i="14"/>
  <c r="F427" i="14"/>
  <c r="C430" i="14"/>
  <c r="D430" i="14"/>
  <c r="E430" i="14"/>
  <c r="F430" i="14"/>
  <c r="C433" i="14"/>
  <c r="D433" i="14"/>
  <c r="E433" i="14"/>
  <c r="F433" i="14"/>
  <c r="C436" i="14"/>
  <c r="D436" i="14"/>
  <c r="E436" i="14"/>
  <c r="F436" i="14"/>
  <c r="C439" i="14"/>
  <c r="D439" i="14"/>
  <c r="E439" i="14"/>
  <c r="F439" i="14"/>
  <c r="C442" i="14"/>
  <c r="D442" i="14"/>
  <c r="E442" i="14"/>
  <c r="F442" i="14"/>
  <c r="C445" i="14"/>
  <c r="D445" i="14"/>
  <c r="E445" i="14"/>
  <c r="F445" i="14"/>
  <c r="C448" i="14"/>
  <c r="D448" i="14"/>
  <c r="E448" i="14"/>
  <c r="F448" i="14"/>
  <c r="C451" i="14"/>
  <c r="D451" i="14"/>
  <c r="E451" i="14"/>
  <c r="F451" i="14"/>
  <c r="C454" i="14"/>
  <c r="D454" i="14"/>
  <c r="E454" i="14"/>
  <c r="F454" i="14"/>
  <c r="C457" i="14"/>
  <c r="D457" i="14"/>
  <c r="E457" i="14"/>
  <c r="F457" i="14"/>
  <c r="C460" i="14"/>
  <c r="D460" i="14"/>
  <c r="E460" i="14"/>
  <c r="F460" i="14"/>
  <c r="C463" i="14"/>
  <c r="D463" i="14"/>
  <c r="E463" i="14"/>
  <c r="F463" i="14"/>
  <c r="C466" i="14"/>
  <c r="D466" i="14"/>
  <c r="E466" i="14"/>
  <c r="F466" i="14"/>
  <c r="C469" i="14"/>
  <c r="D469" i="14"/>
  <c r="E469" i="14"/>
  <c r="F469" i="14"/>
  <c r="C472" i="14"/>
  <c r="D472" i="14"/>
  <c r="E472" i="14"/>
  <c r="F472" i="14"/>
  <c r="C475" i="14"/>
  <c r="D475" i="14"/>
  <c r="E475" i="14"/>
  <c r="F475" i="14"/>
  <c r="C478" i="14"/>
  <c r="D478" i="14"/>
  <c r="E478" i="14"/>
  <c r="F478" i="14"/>
  <c r="C481" i="14"/>
  <c r="D481" i="14"/>
  <c r="E481" i="14"/>
  <c r="F481" i="14"/>
  <c r="C484" i="14"/>
  <c r="D484" i="14"/>
  <c r="E484" i="14"/>
  <c r="F484" i="14"/>
  <c r="C487" i="14"/>
  <c r="D487" i="14"/>
  <c r="E487" i="14"/>
  <c r="F487" i="14"/>
  <c r="C490" i="14"/>
  <c r="D490" i="14"/>
  <c r="E490" i="14"/>
  <c r="F490" i="14"/>
  <c r="C493" i="14"/>
  <c r="D493" i="14"/>
  <c r="E493" i="14"/>
  <c r="F493" i="14"/>
  <c r="C496" i="14"/>
  <c r="D496" i="14"/>
  <c r="E496" i="14"/>
  <c r="F496" i="14"/>
  <c r="C499" i="14"/>
  <c r="D499" i="14"/>
  <c r="E499" i="14"/>
  <c r="F499" i="14"/>
  <c r="C502" i="14"/>
  <c r="D502" i="14"/>
  <c r="E502" i="14"/>
  <c r="F502" i="14"/>
  <c r="C505" i="14"/>
  <c r="D505" i="14"/>
  <c r="E505" i="14"/>
  <c r="F505" i="14"/>
  <c r="C508" i="14"/>
  <c r="D508" i="14"/>
  <c r="E508" i="14"/>
  <c r="F508" i="14"/>
  <c r="C511" i="14"/>
  <c r="D511" i="14"/>
  <c r="E511" i="14"/>
  <c r="F511" i="14"/>
  <c r="C514" i="14"/>
  <c r="D514" i="14"/>
  <c r="E514" i="14"/>
  <c r="F514" i="14"/>
  <c r="C517" i="14"/>
  <c r="D517" i="14"/>
  <c r="E517" i="14"/>
  <c r="F517" i="14"/>
  <c r="C520" i="14"/>
  <c r="D520" i="14"/>
  <c r="E520" i="14"/>
  <c r="F520" i="14"/>
  <c r="C523" i="14"/>
  <c r="D523" i="14"/>
  <c r="E523" i="14"/>
  <c r="F523" i="14"/>
  <c r="C526" i="14"/>
  <c r="D526" i="14"/>
  <c r="E526" i="14"/>
  <c r="F526" i="14"/>
  <c r="C529" i="14"/>
  <c r="D529" i="14"/>
  <c r="E529" i="14"/>
  <c r="F529" i="14"/>
  <c r="C532" i="14"/>
  <c r="D532" i="14"/>
  <c r="E532" i="14"/>
  <c r="F532" i="14"/>
  <c r="C337" i="14"/>
  <c r="D337" i="14"/>
  <c r="E337" i="14"/>
  <c r="F337" i="14"/>
  <c r="C340" i="14"/>
  <c r="D340" i="14"/>
  <c r="E340" i="14"/>
  <c r="F340" i="14"/>
  <c r="C343" i="14"/>
  <c r="D343" i="14"/>
  <c r="E343" i="14"/>
  <c r="F343" i="14"/>
  <c r="C346" i="14"/>
  <c r="D346" i="14"/>
  <c r="E346" i="14"/>
  <c r="F346" i="14"/>
  <c r="C349" i="14"/>
  <c r="D349" i="14"/>
  <c r="E349" i="14"/>
  <c r="F349" i="14"/>
  <c r="C352" i="14"/>
  <c r="D352" i="14"/>
  <c r="E352" i="14"/>
  <c r="F352" i="14"/>
  <c r="C355" i="14"/>
  <c r="D355" i="14"/>
  <c r="E355" i="14"/>
  <c r="F355" i="14"/>
  <c r="C358" i="14"/>
  <c r="D358" i="14"/>
  <c r="E358" i="14"/>
  <c r="F358" i="14"/>
  <c r="C361" i="14"/>
  <c r="D361" i="14"/>
  <c r="E361" i="14"/>
  <c r="F361" i="14"/>
  <c r="C364" i="14"/>
  <c r="D364" i="14"/>
  <c r="E364" i="14"/>
  <c r="F364" i="14"/>
  <c r="C367" i="14"/>
  <c r="D367" i="14"/>
  <c r="E367" i="14"/>
  <c r="F367" i="14"/>
  <c r="C370" i="14"/>
  <c r="D370" i="14"/>
  <c r="E370" i="14"/>
  <c r="F370" i="14"/>
  <c r="C373" i="14"/>
  <c r="D373" i="14"/>
  <c r="E373" i="14"/>
  <c r="F373" i="14"/>
  <c r="C376" i="14"/>
  <c r="D376" i="14"/>
  <c r="E376" i="14"/>
  <c r="F376" i="14"/>
  <c r="C379" i="14"/>
  <c r="D379" i="14"/>
  <c r="E379" i="14"/>
  <c r="F379" i="14"/>
  <c r="C382" i="14"/>
  <c r="D382" i="14"/>
  <c r="E382" i="14"/>
  <c r="F382" i="14"/>
  <c r="C322" i="14"/>
  <c r="D322" i="14"/>
  <c r="E322" i="14"/>
  <c r="F322" i="14"/>
  <c r="C325" i="14"/>
  <c r="D325" i="14"/>
  <c r="E325" i="14"/>
  <c r="F325" i="14"/>
  <c r="C328" i="14"/>
  <c r="D328" i="14"/>
  <c r="E328" i="14"/>
  <c r="F328" i="14"/>
  <c r="C331" i="14"/>
  <c r="D331" i="14"/>
  <c r="E331" i="14"/>
  <c r="F331" i="14"/>
  <c r="C334" i="14"/>
  <c r="D334" i="14"/>
  <c r="E334" i="14"/>
  <c r="F334" i="14"/>
  <c r="C241" i="14"/>
  <c r="D241" i="14"/>
  <c r="E241" i="14"/>
  <c r="F241" i="14"/>
  <c r="C244" i="14"/>
  <c r="D244" i="14"/>
  <c r="E244" i="14"/>
  <c r="F244" i="14"/>
  <c r="C247" i="14"/>
  <c r="D247" i="14"/>
  <c r="E247" i="14"/>
  <c r="F247" i="14"/>
  <c r="C250" i="14"/>
  <c r="D250" i="14"/>
  <c r="E250" i="14"/>
  <c r="F250" i="14"/>
  <c r="C253" i="14"/>
  <c r="D253" i="14"/>
  <c r="E253" i="14"/>
  <c r="F253" i="14"/>
  <c r="C256" i="14"/>
  <c r="D256" i="14"/>
  <c r="E256" i="14"/>
  <c r="F256" i="14"/>
  <c r="C259" i="14"/>
  <c r="D259" i="14"/>
  <c r="E259" i="14"/>
  <c r="F259" i="14"/>
  <c r="C262" i="14"/>
  <c r="D262" i="14"/>
  <c r="E262" i="14"/>
  <c r="F262" i="14"/>
  <c r="C265" i="14"/>
  <c r="D265" i="14"/>
  <c r="E265" i="14"/>
  <c r="F265" i="14"/>
  <c r="C268" i="14"/>
  <c r="D268" i="14"/>
  <c r="E268" i="14"/>
  <c r="F268" i="14"/>
  <c r="C271" i="14"/>
  <c r="D271" i="14"/>
  <c r="E271" i="14"/>
  <c r="F271" i="14"/>
  <c r="C274" i="14"/>
  <c r="D274" i="14"/>
  <c r="E274" i="14"/>
  <c r="F274" i="14"/>
  <c r="C277" i="14"/>
  <c r="D277" i="14"/>
  <c r="E277" i="14"/>
  <c r="F277" i="14"/>
  <c r="C280" i="14"/>
  <c r="D280" i="14"/>
  <c r="E280" i="14"/>
  <c r="F280" i="14"/>
  <c r="C283" i="14"/>
  <c r="D283" i="14"/>
  <c r="E283" i="14"/>
  <c r="F283" i="14"/>
  <c r="C286" i="14"/>
  <c r="D286" i="14"/>
  <c r="E286" i="14"/>
  <c r="F286" i="14"/>
  <c r="C289" i="14"/>
  <c r="D289" i="14"/>
  <c r="E289" i="14"/>
  <c r="F289" i="14"/>
  <c r="C292" i="14"/>
  <c r="D292" i="14"/>
  <c r="E292" i="14"/>
  <c r="F292" i="14"/>
  <c r="C295" i="14"/>
  <c r="D295" i="14"/>
  <c r="E295" i="14"/>
  <c r="F295" i="14"/>
  <c r="C298" i="14"/>
  <c r="D298" i="14"/>
  <c r="E298" i="14"/>
  <c r="F298" i="14"/>
  <c r="C301" i="14"/>
  <c r="D301" i="14"/>
  <c r="E301" i="14"/>
  <c r="F301" i="14"/>
  <c r="C304" i="14"/>
  <c r="D304" i="14"/>
  <c r="E304" i="14"/>
  <c r="F304" i="14"/>
  <c r="C307" i="14"/>
  <c r="D307" i="14"/>
  <c r="E307" i="14"/>
  <c r="F307" i="14"/>
  <c r="C310" i="14"/>
  <c r="D310" i="14"/>
  <c r="E310" i="14"/>
  <c r="F310" i="14"/>
  <c r="C313" i="14"/>
  <c r="D313" i="14"/>
  <c r="E313" i="14"/>
  <c r="F313" i="14"/>
  <c r="C316" i="14"/>
  <c r="D316" i="14"/>
  <c r="E316" i="14"/>
  <c r="F316" i="14"/>
  <c r="C319" i="14"/>
  <c r="D319" i="14"/>
  <c r="E319" i="14"/>
  <c r="F319" i="14"/>
  <c r="C178" i="14"/>
  <c r="D178" i="14"/>
  <c r="E178" i="14"/>
  <c r="F178" i="14"/>
  <c r="C181" i="14"/>
  <c r="D181" i="14"/>
  <c r="E181" i="14"/>
  <c r="F181" i="14"/>
  <c r="C184" i="14"/>
  <c r="D184" i="14"/>
  <c r="E184" i="14"/>
  <c r="F184" i="14"/>
  <c r="C187" i="14"/>
  <c r="D187" i="14"/>
  <c r="E187" i="14"/>
  <c r="F187" i="14"/>
  <c r="C190" i="14"/>
  <c r="D190" i="14"/>
  <c r="E190" i="14"/>
  <c r="F190" i="14"/>
  <c r="C193" i="14"/>
  <c r="D193" i="14"/>
  <c r="E193" i="14"/>
  <c r="F193" i="14"/>
  <c r="C196" i="14"/>
  <c r="D196" i="14"/>
  <c r="E196" i="14"/>
  <c r="F196" i="14"/>
  <c r="C199" i="14"/>
  <c r="D199" i="14"/>
  <c r="E199" i="14"/>
  <c r="F199" i="14"/>
  <c r="C202" i="14"/>
  <c r="D202" i="14"/>
  <c r="E202" i="14"/>
  <c r="F202" i="14"/>
  <c r="C205" i="14"/>
  <c r="D205" i="14"/>
  <c r="E205" i="14"/>
  <c r="F205" i="14"/>
  <c r="C208" i="14"/>
  <c r="D208" i="14"/>
  <c r="E208" i="14"/>
  <c r="F208" i="14"/>
  <c r="C211" i="14"/>
  <c r="D211" i="14"/>
  <c r="E211" i="14"/>
  <c r="F211" i="14"/>
  <c r="C214" i="14"/>
  <c r="D214" i="14"/>
  <c r="E214" i="14"/>
  <c r="F214" i="14"/>
  <c r="C217" i="14"/>
  <c r="D217" i="14"/>
  <c r="E217" i="14"/>
  <c r="F217" i="14"/>
  <c r="C220" i="14"/>
  <c r="D220" i="14"/>
  <c r="E220" i="14"/>
  <c r="F220" i="14"/>
  <c r="C223" i="14"/>
  <c r="D223" i="14"/>
  <c r="E223" i="14"/>
  <c r="F223" i="14"/>
  <c r="C226" i="14"/>
  <c r="D226" i="14"/>
  <c r="E226" i="14"/>
  <c r="F226" i="14"/>
  <c r="C229" i="14"/>
  <c r="D229" i="14"/>
  <c r="E229" i="14"/>
  <c r="F229" i="14"/>
  <c r="C232" i="14"/>
  <c r="D232" i="14"/>
  <c r="E232" i="14"/>
  <c r="F232" i="14"/>
  <c r="C235" i="14"/>
  <c r="D235" i="14"/>
  <c r="E235" i="14"/>
  <c r="F235" i="14"/>
  <c r="C238" i="14"/>
  <c r="D238" i="14"/>
  <c r="E238" i="14"/>
  <c r="F238" i="14"/>
  <c r="C130" i="14"/>
  <c r="D130" i="14"/>
  <c r="E130" i="14"/>
  <c r="F130" i="14"/>
  <c r="C133" i="14"/>
  <c r="D133" i="14"/>
  <c r="E133" i="14"/>
  <c r="F133" i="14"/>
  <c r="C136" i="14"/>
  <c r="D136" i="14"/>
  <c r="E136" i="14"/>
  <c r="F136" i="14"/>
  <c r="C139" i="14"/>
  <c r="D139" i="14"/>
  <c r="E139" i="14"/>
  <c r="F139" i="14"/>
  <c r="C142" i="14"/>
  <c r="D142" i="14"/>
  <c r="E142" i="14"/>
  <c r="F142" i="14"/>
  <c r="C145" i="14"/>
  <c r="D145" i="14"/>
  <c r="E145" i="14"/>
  <c r="F145" i="14"/>
  <c r="C148" i="14"/>
  <c r="D148" i="14"/>
  <c r="E148" i="14"/>
  <c r="F148" i="14"/>
  <c r="C151" i="14"/>
  <c r="D151" i="14"/>
  <c r="E151" i="14"/>
  <c r="F151" i="14"/>
  <c r="C154" i="14"/>
  <c r="D154" i="14"/>
  <c r="E154" i="14"/>
  <c r="F154" i="14"/>
  <c r="C157" i="14"/>
  <c r="D157" i="14"/>
  <c r="E157" i="14"/>
  <c r="F157" i="14"/>
  <c r="C160" i="14"/>
  <c r="D160" i="14"/>
  <c r="E160" i="14"/>
  <c r="F160" i="14"/>
  <c r="C163" i="14"/>
  <c r="D163" i="14"/>
  <c r="E163" i="14"/>
  <c r="F163" i="14"/>
  <c r="C166" i="14"/>
  <c r="D166" i="14"/>
  <c r="E166" i="14"/>
  <c r="F166" i="14"/>
  <c r="C169" i="14"/>
  <c r="D169" i="14"/>
  <c r="E169" i="14"/>
  <c r="F169" i="14"/>
  <c r="C172" i="14"/>
  <c r="D172" i="14"/>
  <c r="E172" i="14"/>
  <c r="F172" i="14"/>
  <c r="C175" i="14"/>
  <c r="D175" i="14"/>
  <c r="E175" i="14"/>
  <c r="F175" i="14"/>
  <c r="C76" i="14"/>
  <c r="D76" i="14"/>
  <c r="E76" i="14"/>
  <c r="F76" i="14"/>
  <c r="C79" i="14"/>
  <c r="D79" i="14"/>
  <c r="E79" i="14"/>
  <c r="F79" i="14"/>
  <c r="C82" i="14"/>
  <c r="D82" i="14"/>
  <c r="E82" i="14"/>
  <c r="F82" i="14"/>
  <c r="C85" i="14"/>
  <c r="D85" i="14"/>
  <c r="E85" i="14"/>
  <c r="F85" i="14"/>
  <c r="C88" i="14"/>
  <c r="D88" i="14"/>
  <c r="E88" i="14"/>
  <c r="F88" i="14"/>
  <c r="C91" i="14"/>
  <c r="D91" i="14"/>
  <c r="E91" i="14"/>
  <c r="F91" i="14"/>
  <c r="C94" i="14"/>
  <c r="D94" i="14"/>
  <c r="E94" i="14"/>
  <c r="F94" i="14"/>
  <c r="C97" i="14"/>
  <c r="D97" i="14"/>
  <c r="E97" i="14"/>
  <c r="F97" i="14"/>
  <c r="C100" i="14"/>
  <c r="D100" i="14"/>
  <c r="E100" i="14"/>
  <c r="F100" i="14"/>
  <c r="C103" i="14"/>
  <c r="D103" i="14"/>
  <c r="E103" i="14"/>
  <c r="F103" i="14"/>
  <c r="C106" i="14"/>
  <c r="D106" i="14"/>
  <c r="E106" i="14"/>
  <c r="F106" i="14"/>
  <c r="C109" i="14"/>
  <c r="D109" i="14"/>
  <c r="E109" i="14"/>
  <c r="F109" i="14"/>
  <c r="C112" i="14"/>
  <c r="D112" i="14"/>
  <c r="E112" i="14"/>
  <c r="F112" i="14"/>
  <c r="C115" i="14"/>
  <c r="D115" i="14"/>
  <c r="E115" i="14"/>
  <c r="F115" i="14"/>
  <c r="C118" i="14"/>
  <c r="D118" i="14"/>
  <c r="E118" i="14"/>
  <c r="F118" i="14"/>
  <c r="C121" i="14"/>
  <c r="D121" i="14"/>
  <c r="E121" i="14"/>
  <c r="F121" i="14"/>
  <c r="C124" i="14"/>
  <c r="D124" i="14"/>
  <c r="E124" i="14"/>
  <c r="F124" i="14"/>
  <c r="C127" i="14"/>
  <c r="D127" i="14"/>
  <c r="E127" i="14"/>
  <c r="F127" i="14"/>
  <c r="C73" i="14"/>
  <c r="D73" i="14"/>
  <c r="E73" i="14"/>
  <c r="F73" i="14"/>
  <c r="C43" i="14"/>
  <c r="D43" i="14"/>
  <c r="E43" i="14"/>
  <c r="F43" i="14"/>
  <c r="C46" i="14"/>
  <c r="D46" i="14"/>
  <c r="E46" i="14"/>
  <c r="F46" i="14"/>
  <c r="C49" i="14"/>
  <c r="D49" i="14"/>
  <c r="E49" i="14"/>
  <c r="F49" i="14"/>
  <c r="C52" i="14"/>
  <c r="D52" i="14"/>
  <c r="E52" i="14"/>
  <c r="F52" i="14"/>
  <c r="C55" i="14"/>
  <c r="D55" i="14"/>
  <c r="E55" i="14"/>
  <c r="F55" i="14"/>
  <c r="C58" i="14"/>
  <c r="D58" i="14"/>
  <c r="E58" i="14"/>
  <c r="F58" i="14"/>
  <c r="C61" i="14"/>
  <c r="D61" i="14"/>
  <c r="E61" i="14"/>
  <c r="F61" i="14"/>
  <c r="C64" i="14"/>
  <c r="D64" i="14"/>
  <c r="E64" i="14"/>
  <c r="F64" i="14"/>
  <c r="C67" i="14"/>
  <c r="D67" i="14"/>
  <c r="E67" i="14"/>
  <c r="F67" i="14"/>
  <c r="C70" i="14"/>
  <c r="D70" i="14"/>
  <c r="E70" i="14"/>
  <c r="F70" i="14"/>
  <c r="C13" i="14"/>
  <c r="D13" i="14"/>
  <c r="E13" i="14"/>
  <c r="F13" i="14"/>
  <c r="C16" i="14"/>
  <c r="D16" i="14"/>
  <c r="E16" i="14"/>
  <c r="F16" i="14"/>
  <c r="C19" i="14"/>
  <c r="D19" i="14"/>
  <c r="E19" i="14"/>
  <c r="F19" i="14"/>
  <c r="C22" i="14"/>
  <c r="D22" i="14"/>
  <c r="E22" i="14"/>
  <c r="F22" i="14"/>
  <c r="C25" i="14"/>
  <c r="D25" i="14"/>
  <c r="E25" i="14"/>
  <c r="F25" i="14"/>
  <c r="C28" i="14"/>
  <c r="D28" i="14"/>
  <c r="E28" i="14"/>
  <c r="F28" i="14"/>
  <c r="C31" i="14"/>
  <c r="D31" i="14"/>
  <c r="E31" i="14"/>
  <c r="F31" i="14"/>
  <c r="C34" i="14"/>
  <c r="D34" i="14"/>
  <c r="E34" i="14"/>
  <c r="F34" i="14"/>
  <c r="C37" i="14"/>
  <c r="D37" i="14"/>
  <c r="E37" i="14"/>
  <c r="F37" i="14"/>
  <c r="C40" i="14"/>
  <c r="D40" i="14"/>
  <c r="E40" i="14"/>
  <c r="F40" i="14"/>
  <c r="J76" i="8"/>
  <c r="J77" i="8"/>
  <c r="J78" i="8"/>
  <c r="J79" i="8"/>
  <c r="J80" i="8"/>
  <c r="J81" i="8"/>
  <c r="J82" i="8"/>
  <c r="J83" i="8"/>
  <c r="J84" i="8"/>
  <c r="J85" i="8"/>
  <c r="J86" i="8"/>
  <c r="J87" i="8"/>
  <c r="J88" i="8"/>
  <c r="J89" i="8"/>
  <c r="J90" i="8"/>
  <c r="J91" i="8"/>
  <c r="J92" i="8"/>
  <c r="J93" i="8"/>
  <c r="J94" i="8"/>
  <c r="J95" i="8"/>
  <c r="J96" i="8"/>
  <c r="J97" i="8"/>
  <c r="J98" i="8"/>
  <c r="J99" i="8"/>
  <c r="J100" i="8"/>
  <c r="J101" i="8"/>
  <c r="J102" i="8"/>
  <c r="J103" i="8"/>
  <c r="J104" i="8"/>
  <c r="J105" i="8"/>
  <c r="J106" i="8"/>
  <c r="J107" i="8"/>
  <c r="J108" i="8"/>
  <c r="J109" i="8"/>
  <c r="J110" i="8"/>
  <c r="J111" i="8"/>
  <c r="J112" i="8"/>
  <c r="J113" i="8"/>
  <c r="J114" i="8"/>
  <c r="J115" i="8"/>
  <c r="J116" i="8"/>
  <c r="J117" i="8"/>
  <c r="J118" i="8"/>
  <c r="J119" i="8"/>
  <c r="J120" i="8"/>
  <c r="J121" i="8"/>
  <c r="J122" i="8"/>
  <c r="J123" i="8"/>
  <c r="J124" i="8"/>
  <c r="J125" i="8"/>
  <c r="J126" i="8"/>
  <c r="J127" i="8"/>
  <c r="J128" i="8"/>
  <c r="J129" i="8"/>
  <c r="J130" i="8"/>
  <c r="J131" i="8"/>
  <c r="J132" i="8"/>
  <c r="J133" i="8"/>
  <c r="J134" i="8"/>
  <c r="J135" i="8"/>
  <c r="J136" i="8"/>
  <c r="J137" i="8"/>
  <c r="J138" i="8"/>
  <c r="J139" i="8"/>
  <c r="J140" i="8"/>
  <c r="J141" i="8"/>
  <c r="J142" i="8"/>
  <c r="J143" i="8"/>
  <c r="J144" i="8"/>
  <c r="J145" i="8"/>
  <c r="J146" i="8"/>
  <c r="J147" i="8"/>
  <c r="J148" i="8"/>
  <c r="J149" i="8"/>
  <c r="J150" i="8"/>
  <c r="J151" i="8"/>
  <c r="J152" i="8"/>
  <c r="J153" i="8"/>
  <c r="J154" i="8"/>
  <c r="J155" i="8"/>
  <c r="J156" i="8"/>
  <c r="J157" i="8"/>
  <c r="J158" i="8"/>
  <c r="J159" i="8"/>
  <c r="J160" i="8"/>
  <c r="J161" i="8"/>
  <c r="J162" i="8"/>
  <c r="J163" i="8"/>
  <c r="J164" i="8"/>
  <c r="J165" i="8"/>
  <c r="J166" i="8"/>
  <c r="J167" i="8"/>
  <c r="J168" i="8"/>
  <c r="J169" i="8"/>
  <c r="J170" i="8"/>
  <c r="J171" i="8"/>
  <c r="J172" i="8"/>
  <c r="J173" i="8"/>
  <c r="J174" i="8"/>
  <c r="J175" i="8"/>
  <c r="J176" i="8"/>
  <c r="J177" i="8"/>
  <c r="J178" i="8"/>
  <c r="J179" i="8"/>
  <c r="J180" i="8"/>
  <c r="J181" i="8"/>
  <c r="J182" i="8"/>
  <c r="J183" i="8"/>
  <c r="J184" i="8"/>
  <c r="J185" i="8"/>
  <c r="J186" i="8"/>
  <c r="J187" i="8"/>
  <c r="J188" i="8"/>
  <c r="J189" i="8"/>
  <c r="J190" i="8"/>
  <c r="J191" i="8"/>
  <c r="J192" i="8"/>
  <c r="J193" i="8"/>
  <c r="J194" i="8"/>
  <c r="J195" i="8"/>
  <c r="J196" i="8"/>
  <c r="J197" i="8"/>
  <c r="J198" i="8"/>
  <c r="J199" i="8"/>
  <c r="J200" i="8"/>
  <c r="J201" i="8"/>
  <c r="J202" i="8"/>
  <c r="J203" i="8"/>
  <c r="J204" i="8"/>
  <c r="J205" i="8"/>
  <c r="J206" i="8"/>
  <c r="J207" i="8"/>
  <c r="J208" i="8"/>
  <c r="J209" i="8"/>
  <c r="J210" i="8"/>
  <c r="J211" i="8"/>
  <c r="J212" i="8"/>
  <c r="J213" i="8"/>
  <c r="J214" i="8"/>
  <c r="J215" i="8"/>
  <c r="J216" i="8"/>
  <c r="J217" i="8"/>
  <c r="J218" i="8"/>
  <c r="J219" i="8"/>
  <c r="J220" i="8"/>
  <c r="J221" i="8"/>
  <c r="J222" i="8"/>
  <c r="J223" i="8"/>
  <c r="J224" i="8"/>
  <c r="J225" i="8"/>
  <c r="J226" i="8"/>
  <c r="J227" i="8"/>
  <c r="J228" i="8"/>
  <c r="J229" i="8"/>
  <c r="J230" i="8"/>
  <c r="J231" i="8"/>
  <c r="J232" i="8"/>
  <c r="J233" i="8"/>
  <c r="J234" i="8"/>
  <c r="J235" i="8"/>
  <c r="J236" i="8"/>
  <c r="J237" i="8"/>
  <c r="J238" i="8"/>
  <c r="J239" i="8"/>
  <c r="J240" i="8"/>
  <c r="J241" i="8"/>
  <c r="J242" i="8"/>
  <c r="J243" i="8"/>
  <c r="J244" i="8"/>
  <c r="J245" i="8"/>
  <c r="J246" i="8"/>
  <c r="J247" i="8"/>
  <c r="J248" i="8"/>
  <c r="J249" i="8"/>
  <c r="J250" i="8"/>
  <c r="J251" i="8"/>
  <c r="J252" i="8"/>
  <c r="J253" i="8"/>
  <c r="J254" i="8"/>
  <c r="J255" i="8"/>
  <c r="J256" i="8"/>
  <c r="J257" i="8"/>
  <c r="J258" i="8"/>
  <c r="J259" i="8"/>
  <c r="J260" i="8"/>
  <c r="J261" i="8"/>
  <c r="J262" i="8"/>
  <c r="J263" i="8"/>
  <c r="J264" i="8"/>
  <c r="J265" i="8"/>
  <c r="J266" i="8"/>
  <c r="J267" i="8"/>
  <c r="J268" i="8"/>
  <c r="J269" i="8"/>
  <c r="J270" i="8"/>
  <c r="J271" i="8"/>
  <c r="J272" i="8"/>
  <c r="J273" i="8"/>
  <c r="J274" i="8"/>
  <c r="J275" i="8"/>
  <c r="J276" i="8"/>
  <c r="J277" i="8"/>
  <c r="J278" i="8"/>
  <c r="J279" i="8"/>
  <c r="J280" i="8"/>
  <c r="J281" i="8"/>
  <c r="J282" i="8"/>
  <c r="J283" i="8"/>
  <c r="J284" i="8"/>
  <c r="J285" i="8"/>
  <c r="J286" i="8"/>
  <c r="J287" i="8"/>
  <c r="J288" i="8"/>
  <c r="J289" i="8"/>
  <c r="J290" i="8"/>
  <c r="J291" i="8"/>
  <c r="J292" i="8"/>
  <c r="J293" i="8"/>
  <c r="J294" i="8"/>
  <c r="J295" i="8"/>
  <c r="J296" i="8"/>
  <c r="J297" i="8"/>
  <c r="J298" i="8"/>
  <c r="J299" i="8"/>
  <c r="J300" i="8"/>
  <c r="J301" i="8"/>
  <c r="J302" i="8"/>
  <c r="J303" i="8"/>
  <c r="J304" i="8"/>
  <c r="J305" i="8"/>
  <c r="J306" i="8"/>
  <c r="J307" i="8"/>
  <c r="J308" i="8"/>
  <c r="J309" i="8"/>
  <c r="J310" i="8"/>
  <c r="J311" i="8"/>
  <c r="J312" i="8"/>
  <c r="J313" i="8"/>
  <c r="J314" i="8"/>
  <c r="J315" i="8"/>
  <c r="J316" i="8"/>
  <c r="J317" i="8"/>
  <c r="J318" i="8"/>
  <c r="J319" i="8"/>
  <c r="J320" i="8"/>
  <c r="J321" i="8"/>
  <c r="J322" i="8"/>
  <c r="J323" i="8"/>
  <c r="J324" i="8"/>
  <c r="J325" i="8"/>
  <c r="J326" i="8"/>
  <c r="J327" i="8"/>
  <c r="J328" i="8"/>
  <c r="J329" i="8"/>
  <c r="J330" i="8"/>
  <c r="J331" i="8"/>
  <c r="J332" i="8"/>
  <c r="J333" i="8"/>
  <c r="J334" i="8"/>
  <c r="J335" i="8"/>
  <c r="J336" i="8"/>
  <c r="J337" i="8"/>
  <c r="J338" i="8"/>
  <c r="J339" i="8"/>
  <c r="J340" i="8"/>
  <c r="J341" i="8"/>
  <c r="J342" i="8"/>
  <c r="J343" i="8"/>
  <c r="J344" i="8"/>
  <c r="J345" i="8"/>
  <c r="J346" i="8"/>
  <c r="J347" i="8"/>
  <c r="J348" i="8"/>
  <c r="J349" i="8"/>
  <c r="J350" i="8"/>
  <c r="J351" i="8"/>
  <c r="J352" i="8"/>
  <c r="J353" i="8"/>
  <c r="J354" i="8"/>
  <c r="J355" i="8"/>
  <c r="J356" i="8"/>
  <c r="J357" i="8"/>
  <c r="J358" i="8"/>
  <c r="J359" i="8"/>
  <c r="J360" i="8"/>
  <c r="J361" i="8"/>
  <c r="J362" i="8"/>
  <c r="J363" i="8"/>
  <c r="J364" i="8"/>
  <c r="J365" i="8"/>
  <c r="J366" i="8"/>
  <c r="J367" i="8"/>
  <c r="J368" i="8"/>
  <c r="J369" i="8"/>
  <c r="J370" i="8"/>
  <c r="J371" i="8"/>
  <c r="J372" i="8"/>
  <c r="J373" i="8"/>
  <c r="J374" i="8"/>
  <c r="J375" i="8"/>
  <c r="J376" i="8"/>
  <c r="J377" i="8"/>
  <c r="J378" i="8"/>
  <c r="J379" i="8"/>
  <c r="J380" i="8"/>
  <c r="J381" i="8"/>
  <c r="J382" i="8"/>
  <c r="J383" i="8"/>
  <c r="J384" i="8"/>
  <c r="J385" i="8"/>
  <c r="J386" i="8"/>
  <c r="J387" i="8"/>
  <c r="J388" i="8"/>
  <c r="J389" i="8"/>
  <c r="J390" i="8"/>
  <c r="J391" i="8"/>
  <c r="J392" i="8"/>
  <c r="J393" i="8"/>
  <c r="J394" i="8"/>
  <c r="J395" i="8"/>
  <c r="J396" i="8"/>
  <c r="J397" i="8"/>
  <c r="J398" i="8"/>
  <c r="J399" i="8"/>
  <c r="J400" i="8"/>
  <c r="J401" i="8"/>
  <c r="J402" i="8"/>
  <c r="J403" i="8"/>
  <c r="J404" i="8"/>
  <c r="J405" i="8"/>
  <c r="J406" i="8"/>
  <c r="J407" i="8"/>
  <c r="J408" i="8"/>
  <c r="J409" i="8"/>
  <c r="J410" i="8"/>
  <c r="J411" i="8"/>
  <c r="J412" i="8"/>
  <c r="J413" i="8"/>
  <c r="J414" i="8"/>
  <c r="J415" i="8"/>
  <c r="J416" i="8"/>
  <c r="J417" i="8"/>
  <c r="J418" i="8"/>
  <c r="J419" i="8"/>
  <c r="J420" i="8"/>
  <c r="J421" i="8"/>
  <c r="J422" i="8"/>
  <c r="J423" i="8"/>
  <c r="J424" i="8"/>
  <c r="J425" i="8"/>
  <c r="J426" i="8"/>
  <c r="J427" i="8"/>
  <c r="J428" i="8"/>
  <c r="J429" i="8"/>
  <c r="J430" i="8"/>
  <c r="J431" i="8"/>
  <c r="J432" i="8"/>
  <c r="J433" i="8"/>
  <c r="J434" i="8"/>
  <c r="J435" i="8"/>
  <c r="J436" i="8"/>
  <c r="J437" i="8"/>
  <c r="J438" i="8"/>
  <c r="J439" i="8"/>
  <c r="J440" i="8"/>
  <c r="J441" i="8"/>
  <c r="J442" i="8"/>
  <c r="J443" i="8"/>
  <c r="J444" i="8"/>
  <c r="J445" i="8"/>
  <c r="J446" i="8"/>
  <c r="J447" i="8"/>
  <c r="J448" i="8"/>
  <c r="J449" i="8"/>
  <c r="J450" i="8"/>
  <c r="J451" i="8"/>
  <c r="J452" i="8"/>
  <c r="J453" i="8"/>
  <c r="J454" i="8"/>
  <c r="J455" i="8"/>
  <c r="J456" i="8"/>
  <c r="J457" i="8"/>
  <c r="J458" i="8"/>
  <c r="J459" i="8"/>
  <c r="J460" i="8"/>
  <c r="J461" i="8"/>
  <c r="J462" i="8"/>
  <c r="J463" i="8"/>
  <c r="J464" i="8"/>
  <c r="J465" i="8"/>
  <c r="J466" i="8"/>
  <c r="J467" i="8"/>
  <c r="J468" i="8"/>
  <c r="J469" i="8"/>
  <c r="J470" i="8"/>
  <c r="J471" i="8"/>
  <c r="J472" i="8"/>
  <c r="J473" i="8"/>
  <c r="J474" i="8"/>
  <c r="J475" i="8"/>
  <c r="J476" i="8"/>
  <c r="J477" i="8"/>
  <c r="J478" i="8"/>
  <c r="J479" i="8"/>
  <c r="J480" i="8"/>
  <c r="J481" i="8"/>
  <c r="J482" i="8"/>
  <c r="J483" i="8"/>
  <c r="J484" i="8"/>
  <c r="J485" i="8"/>
  <c r="J486" i="8"/>
  <c r="J487" i="8"/>
  <c r="J488" i="8"/>
  <c r="J489" i="8"/>
  <c r="J490" i="8"/>
  <c r="J491" i="8"/>
  <c r="J492" i="8"/>
  <c r="J493" i="8"/>
  <c r="J494" i="8"/>
  <c r="J495" i="8"/>
  <c r="J496" i="8"/>
  <c r="J497" i="8"/>
  <c r="J498" i="8"/>
  <c r="J499" i="8"/>
  <c r="J500" i="8"/>
  <c r="J501" i="8"/>
  <c r="J502" i="8"/>
  <c r="J503" i="8"/>
  <c r="J504" i="8"/>
  <c r="J505" i="8"/>
  <c r="J506" i="8"/>
  <c r="J507" i="8"/>
  <c r="J508" i="8"/>
  <c r="J509" i="8"/>
  <c r="J510" i="8"/>
  <c r="J511" i="8"/>
  <c r="J512" i="8"/>
  <c r="J513" i="8"/>
  <c r="J514" i="8"/>
  <c r="J515" i="8"/>
  <c r="J516" i="8"/>
  <c r="J517" i="8"/>
  <c r="J518" i="8"/>
  <c r="J519" i="8"/>
  <c r="J520" i="8"/>
  <c r="J521" i="8"/>
  <c r="J522" i="8"/>
  <c r="J523" i="8"/>
  <c r="J524" i="8"/>
  <c r="J525" i="8"/>
  <c r="J526" i="8"/>
  <c r="J527" i="8"/>
  <c r="J528" i="8"/>
  <c r="J529" i="8"/>
  <c r="J530" i="8"/>
  <c r="J531" i="8"/>
  <c r="J532" i="8"/>
  <c r="J533" i="8"/>
  <c r="J534" i="8"/>
  <c r="J535" i="8"/>
  <c r="J536" i="8"/>
  <c r="J537" i="8"/>
  <c r="H76" i="8"/>
  <c r="H79" i="8"/>
  <c r="H82" i="8"/>
  <c r="H85" i="8"/>
  <c r="H88" i="8"/>
  <c r="H91" i="8"/>
  <c r="H94" i="8"/>
  <c r="H97" i="8"/>
  <c r="H100" i="8"/>
  <c r="H103" i="8"/>
  <c r="H106" i="8"/>
  <c r="H109" i="8"/>
  <c r="H112" i="8"/>
  <c r="H115" i="8"/>
  <c r="H118" i="8"/>
  <c r="H121" i="8"/>
  <c r="H124" i="8"/>
  <c r="H127" i="8"/>
  <c r="H130" i="8"/>
  <c r="H133" i="8"/>
  <c r="H136" i="8"/>
  <c r="H139" i="8"/>
  <c r="H142" i="8"/>
  <c r="H145" i="8"/>
  <c r="H148" i="8"/>
  <c r="H151" i="8"/>
  <c r="H154" i="8"/>
  <c r="H157" i="8"/>
  <c r="H160" i="8"/>
  <c r="H163" i="8"/>
  <c r="H166" i="8"/>
  <c r="H169" i="8"/>
  <c r="H172" i="8"/>
  <c r="H175" i="8"/>
  <c r="H178" i="8"/>
  <c r="H181" i="8"/>
  <c r="H184" i="8"/>
  <c r="H187" i="8"/>
  <c r="H190" i="8"/>
  <c r="H193" i="8"/>
  <c r="H196" i="8"/>
  <c r="H199" i="8"/>
  <c r="H202" i="8"/>
  <c r="H205" i="8"/>
  <c r="H208" i="8"/>
  <c r="H211" i="8"/>
  <c r="H214" i="8"/>
  <c r="H217" i="8"/>
  <c r="H220" i="8"/>
  <c r="H223" i="8"/>
  <c r="H226" i="8"/>
  <c r="H229" i="8"/>
  <c r="H232" i="8"/>
  <c r="H235" i="8"/>
  <c r="H238" i="8"/>
  <c r="H241" i="8"/>
  <c r="H244" i="8"/>
  <c r="H247" i="8"/>
  <c r="H250" i="8"/>
  <c r="H253" i="8"/>
  <c r="H256" i="8"/>
  <c r="H259" i="8"/>
  <c r="H262" i="8"/>
  <c r="H265" i="8"/>
  <c r="H268" i="8"/>
  <c r="H271" i="8"/>
  <c r="H274" i="8"/>
  <c r="H277" i="8"/>
  <c r="H280" i="8"/>
  <c r="H283" i="8"/>
  <c r="H286" i="8"/>
  <c r="H289" i="8"/>
  <c r="H292" i="8"/>
  <c r="H295" i="8"/>
  <c r="H298" i="8"/>
  <c r="H301" i="8"/>
  <c r="H304" i="8"/>
  <c r="H307" i="8"/>
  <c r="H310" i="8"/>
  <c r="H313" i="8"/>
  <c r="H316" i="8"/>
  <c r="H319" i="8"/>
  <c r="H322" i="8"/>
  <c r="H325" i="8"/>
  <c r="H328" i="8"/>
  <c r="H331" i="8"/>
  <c r="H334" i="8"/>
  <c r="H337" i="8"/>
  <c r="H340" i="8"/>
  <c r="H343" i="8"/>
  <c r="H346" i="8"/>
  <c r="H349" i="8"/>
  <c r="H352" i="8"/>
  <c r="H355" i="8"/>
  <c r="H358" i="8"/>
  <c r="H361" i="8"/>
  <c r="H364" i="8"/>
  <c r="H367" i="8"/>
  <c r="H370" i="8"/>
  <c r="H373" i="8"/>
  <c r="H376" i="8"/>
  <c r="H379" i="8"/>
  <c r="H382" i="8"/>
  <c r="H385" i="8"/>
  <c r="H388" i="8"/>
  <c r="H391" i="8"/>
  <c r="H394" i="8"/>
  <c r="H397" i="8"/>
  <c r="H400" i="8"/>
  <c r="H403" i="8"/>
  <c r="H406" i="8"/>
  <c r="H409" i="8"/>
  <c r="H412" i="8"/>
  <c r="H415" i="8"/>
  <c r="H418" i="8"/>
  <c r="H421" i="8"/>
  <c r="H424" i="8"/>
  <c r="H427" i="8"/>
  <c r="H430" i="8"/>
  <c r="H433" i="8"/>
  <c r="H436" i="8"/>
  <c r="H439" i="8"/>
  <c r="H442" i="8"/>
  <c r="H445" i="8"/>
  <c r="H448" i="8"/>
  <c r="H451" i="8"/>
  <c r="H454" i="8"/>
  <c r="H457" i="8"/>
  <c r="H460" i="8"/>
  <c r="H463" i="8"/>
  <c r="H466" i="8"/>
  <c r="H469" i="8"/>
  <c r="H472" i="8"/>
  <c r="H475" i="8"/>
  <c r="H478" i="8"/>
  <c r="H481" i="8"/>
  <c r="H484" i="8"/>
  <c r="H487" i="8"/>
  <c r="H490" i="8"/>
  <c r="H493" i="8"/>
  <c r="H496" i="8"/>
  <c r="H499" i="8"/>
  <c r="H502" i="8"/>
  <c r="H505" i="8"/>
  <c r="H508" i="8"/>
  <c r="H511" i="8"/>
  <c r="H514" i="8"/>
  <c r="H517" i="8"/>
  <c r="H520" i="8"/>
  <c r="H523" i="8"/>
  <c r="H526" i="8"/>
  <c r="H529" i="8"/>
  <c r="H532" i="8"/>
  <c r="H535" i="8"/>
  <c r="H13" i="8"/>
  <c r="H16" i="8"/>
  <c r="H19" i="8"/>
  <c r="H22" i="8"/>
  <c r="H25" i="8"/>
  <c r="H28" i="8"/>
  <c r="H31" i="8"/>
  <c r="H34" i="8"/>
  <c r="H37" i="8"/>
  <c r="H40" i="8"/>
  <c r="H43" i="8"/>
  <c r="H46" i="8"/>
  <c r="H49" i="8"/>
  <c r="H52" i="8"/>
  <c r="H55" i="8"/>
  <c r="H58" i="8"/>
  <c r="H61" i="8"/>
  <c r="H64" i="8"/>
  <c r="H67" i="8"/>
  <c r="H70" i="8"/>
  <c r="H73"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G101" i="8"/>
  <c r="G102" i="8"/>
  <c r="G103" i="8"/>
  <c r="G104" i="8"/>
  <c r="G105" i="8"/>
  <c r="G106" i="8"/>
  <c r="G107" i="8"/>
  <c r="G108" i="8"/>
  <c r="G109" i="8"/>
  <c r="G110" i="8"/>
  <c r="G111" i="8"/>
  <c r="G112" i="8"/>
  <c r="G113" i="8"/>
  <c r="G114" i="8"/>
  <c r="G115" i="8"/>
  <c r="G116" i="8"/>
  <c r="G117" i="8"/>
  <c r="G118" i="8"/>
  <c r="G119" i="8"/>
  <c r="G120" i="8"/>
  <c r="G121" i="8"/>
  <c r="G122" i="8"/>
  <c r="G123" i="8"/>
  <c r="G124" i="8"/>
  <c r="G125" i="8"/>
  <c r="G126" i="8"/>
  <c r="G127" i="8"/>
  <c r="G128" i="8"/>
  <c r="G129" i="8"/>
  <c r="G130" i="8"/>
  <c r="G131" i="8"/>
  <c r="G132" i="8"/>
  <c r="G133" i="8"/>
  <c r="G134" i="8"/>
  <c r="G135" i="8"/>
  <c r="G136" i="8"/>
  <c r="G137" i="8"/>
  <c r="G138" i="8"/>
  <c r="G139" i="8"/>
  <c r="G140" i="8"/>
  <c r="G141" i="8"/>
  <c r="G142" i="8"/>
  <c r="G143" i="8"/>
  <c r="G144" i="8"/>
  <c r="G145" i="8"/>
  <c r="G146" i="8"/>
  <c r="G147" i="8"/>
  <c r="G148" i="8"/>
  <c r="G149" i="8"/>
  <c r="G150" i="8"/>
  <c r="G151" i="8"/>
  <c r="G152" i="8"/>
  <c r="G153" i="8"/>
  <c r="G154" i="8"/>
  <c r="G155" i="8"/>
  <c r="G156" i="8"/>
  <c r="G157" i="8"/>
  <c r="G158" i="8"/>
  <c r="G159" i="8"/>
  <c r="G160" i="8"/>
  <c r="G161" i="8"/>
  <c r="G162" i="8"/>
  <c r="G163" i="8"/>
  <c r="G164" i="8"/>
  <c r="G165" i="8"/>
  <c r="G166" i="8"/>
  <c r="G167" i="8"/>
  <c r="G168" i="8"/>
  <c r="G169" i="8"/>
  <c r="G170" i="8"/>
  <c r="G171" i="8"/>
  <c r="G172" i="8"/>
  <c r="G173" i="8"/>
  <c r="G174" i="8"/>
  <c r="G175" i="8"/>
  <c r="G176" i="8"/>
  <c r="G177" i="8"/>
  <c r="G178" i="8"/>
  <c r="G179" i="8"/>
  <c r="G180" i="8"/>
  <c r="G181" i="8"/>
  <c r="G182" i="8"/>
  <c r="G183" i="8"/>
  <c r="G184" i="8"/>
  <c r="G185" i="8"/>
  <c r="G186" i="8"/>
  <c r="G187" i="8"/>
  <c r="G188" i="8"/>
  <c r="G189" i="8"/>
  <c r="G190" i="8"/>
  <c r="G191" i="8"/>
  <c r="G192" i="8"/>
  <c r="G193" i="8"/>
  <c r="G194" i="8"/>
  <c r="G195" i="8"/>
  <c r="G196" i="8"/>
  <c r="G197" i="8"/>
  <c r="G198" i="8"/>
  <c r="G199" i="8"/>
  <c r="G200" i="8"/>
  <c r="G201" i="8"/>
  <c r="G202" i="8"/>
  <c r="G203" i="8"/>
  <c r="G204" i="8"/>
  <c r="G205" i="8"/>
  <c r="G206" i="8"/>
  <c r="G207" i="8"/>
  <c r="G208" i="8"/>
  <c r="G209" i="8"/>
  <c r="G210" i="8"/>
  <c r="G211" i="8"/>
  <c r="G212" i="8"/>
  <c r="G213" i="8"/>
  <c r="G214" i="8"/>
  <c r="G215" i="8"/>
  <c r="G216" i="8"/>
  <c r="G217" i="8"/>
  <c r="G218" i="8"/>
  <c r="G219" i="8"/>
  <c r="G220" i="8"/>
  <c r="G221" i="8"/>
  <c r="G222" i="8"/>
  <c r="G223" i="8"/>
  <c r="G224" i="8"/>
  <c r="G225" i="8"/>
  <c r="G226" i="8"/>
  <c r="G227" i="8"/>
  <c r="G228" i="8"/>
  <c r="G229" i="8"/>
  <c r="G230" i="8"/>
  <c r="G231" i="8"/>
  <c r="G232" i="8"/>
  <c r="G233" i="8"/>
  <c r="G234" i="8"/>
  <c r="G235" i="8"/>
  <c r="G236" i="8"/>
  <c r="G237" i="8"/>
  <c r="G238" i="8"/>
  <c r="G239" i="8"/>
  <c r="G240" i="8"/>
  <c r="G241" i="8"/>
  <c r="G242" i="8"/>
  <c r="G243" i="8"/>
  <c r="G244" i="8"/>
  <c r="G245" i="8"/>
  <c r="G246" i="8"/>
  <c r="G247" i="8"/>
  <c r="G248" i="8"/>
  <c r="G249" i="8"/>
  <c r="G250" i="8"/>
  <c r="G251" i="8"/>
  <c r="G252" i="8"/>
  <c r="G253" i="8"/>
  <c r="G254" i="8"/>
  <c r="G255" i="8"/>
  <c r="G256" i="8"/>
  <c r="G257" i="8"/>
  <c r="G258" i="8"/>
  <c r="G259" i="8"/>
  <c r="G260" i="8"/>
  <c r="G261" i="8"/>
  <c r="G262" i="8"/>
  <c r="G263" i="8"/>
  <c r="G264" i="8"/>
  <c r="G265" i="8"/>
  <c r="G266" i="8"/>
  <c r="G267" i="8"/>
  <c r="G268" i="8"/>
  <c r="G269" i="8"/>
  <c r="G270" i="8"/>
  <c r="G271" i="8"/>
  <c r="G272" i="8"/>
  <c r="G273" i="8"/>
  <c r="G274" i="8"/>
  <c r="G275" i="8"/>
  <c r="G276" i="8"/>
  <c r="G277" i="8"/>
  <c r="G278" i="8"/>
  <c r="G279" i="8"/>
  <c r="G280" i="8"/>
  <c r="G281" i="8"/>
  <c r="G282" i="8"/>
  <c r="G283" i="8"/>
  <c r="G284" i="8"/>
  <c r="G285" i="8"/>
  <c r="G286" i="8"/>
  <c r="G287" i="8"/>
  <c r="G288" i="8"/>
  <c r="G289" i="8"/>
  <c r="G290" i="8"/>
  <c r="G291" i="8"/>
  <c r="G292" i="8"/>
  <c r="G293" i="8"/>
  <c r="G294" i="8"/>
  <c r="G295" i="8"/>
  <c r="G296" i="8"/>
  <c r="G297" i="8"/>
  <c r="G298" i="8"/>
  <c r="G299" i="8"/>
  <c r="G300" i="8"/>
  <c r="G301" i="8"/>
  <c r="G302" i="8"/>
  <c r="G303" i="8"/>
  <c r="G304" i="8"/>
  <c r="G305" i="8"/>
  <c r="G306" i="8"/>
  <c r="G307" i="8"/>
  <c r="G308" i="8"/>
  <c r="G309" i="8"/>
  <c r="G310" i="8"/>
  <c r="G311" i="8"/>
  <c r="G312" i="8"/>
  <c r="G313" i="8"/>
  <c r="G314" i="8"/>
  <c r="G315" i="8"/>
  <c r="G316" i="8"/>
  <c r="G317" i="8"/>
  <c r="G318" i="8"/>
  <c r="G319" i="8"/>
  <c r="G320" i="8"/>
  <c r="G321" i="8"/>
  <c r="G322" i="8"/>
  <c r="G323" i="8"/>
  <c r="G324" i="8"/>
  <c r="G325" i="8"/>
  <c r="G326" i="8"/>
  <c r="G327" i="8"/>
  <c r="G328" i="8"/>
  <c r="G329" i="8"/>
  <c r="G330" i="8"/>
  <c r="G331" i="8"/>
  <c r="G332" i="8"/>
  <c r="G333" i="8"/>
  <c r="G334" i="8"/>
  <c r="G335" i="8"/>
  <c r="G336" i="8"/>
  <c r="G337" i="8"/>
  <c r="G338" i="8"/>
  <c r="G339" i="8"/>
  <c r="G340" i="8"/>
  <c r="G341" i="8"/>
  <c r="G342" i="8"/>
  <c r="G343" i="8"/>
  <c r="G344" i="8"/>
  <c r="G345" i="8"/>
  <c r="G346" i="8"/>
  <c r="G347" i="8"/>
  <c r="G348" i="8"/>
  <c r="G349" i="8"/>
  <c r="G350" i="8"/>
  <c r="G351" i="8"/>
  <c r="G352" i="8"/>
  <c r="G353" i="8"/>
  <c r="G354" i="8"/>
  <c r="G355" i="8"/>
  <c r="G356" i="8"/>
  <c r="G357" i="8"/>
  <c r="G358" i="8"/>
  <c r="G359" i="8"/>
  <c r="G360" i="8"/>
  <c r="G361" i="8"/>
  <c r="G362" i="8"/>
  <c r="G363" i="8"/>
  <c r="G364" i="8"/>
  <c r="G365" i="8"/>
  <c r="G366" i="8"/>
  <c r="G367" i="8"/>
  <c r="G368" i="8"/>
  <c r="G369" i="8"/>
  <c r="G370" i="8"/>
  <c r="G371" i="8"/>
  <c r="G372" i="8"/>
  <c r="G373" i="8"/>
  <c r="G374" i="8"/>
  <c r="G375" i="8"/>
  <c r="G376" i="8"/>
  <c r="G377" i="8"/>
  <c r="G378" i="8"/>
  <c r="G379" i="8"/>
  <c r="G380" i="8"/>
  <c r="G381" i="8"/>
  <c r="G382" i="8"/>
  <c r="G383" i="8"/>
  <c r="G384" i="8"/>
  <c r="G385" i="8"/>
  <c r="G386" i="8"/>
  <c r="G387" i="8"/>
  <c r="G388" i="8"/>
  <c r="G389" i="8"/>
  <c r="G390" i="8"/>
  <c r="G391" i="8"/>
  <c r="G392" i="8"/>
  <c r="G393" i="8"/>
  <c r="G394" i="8"/>
  <c r="G395" i="8"/>
  <c r="G396" i="8"/>
  <c r="G397" i="8"/>
  <c r="G398" i="8"/>
  <c r="G399" i="8"/>
  <c r="G400" i="8"/>
  <c r="G401" i="8"/>
  <c r="G402" i="8"/>
  <c r="G403" i="8"/>
  <c r="G404" i="8"/>
  <c r="G405" i="8"/>
  <c r="G406" i="8"/>
  <c r="G407" i="8"/>
  <c r="G408" i="8"/>
  <c r="G409" i="8"/>
  <c r="G410" i="8"/>
  <c r="G411" i="8"/>
  <c r="G412" i="8"/>
  <c r="G413" i="8"/>
  <c r="G414" i="8"/>
  <c r="G415" i="8"/>
  <c r="G416" i="8"/>
  <c r="G417" i="8"/>
  <c r="G418" i="8"/>
  <c r="G419" i="8"/>
  <c r="G420" i="8"/>
  <c r="G421" i="8"/>
  <c r="G422" i="8"/>
  <c r="G423" i="8"/>
  <c r="G424" i="8"/>
  <c r="G425" i="8"/>
  <c r="G426" i="8"/>
  <c r="G427" i="8"/>
  <c r="G428" i="8"/>
  <c r="G429" i="8"/>
  <c r="G430" i="8"/>
  <c r="G431" i="8"/>
  <c r="G432" i="8"/>
  <c r="G433" i="8"/>
  <c r="G434" i="8"/>
  <c r="G435" i="8"/>
  <c r="G436" i="8"/>
  <c r="G437" i="8"/>
  <c r="G438" i="8"/>
  <c r="G439" i="8"/>
  <c r="G440" i="8"/>
  <c r="G441" i="8"/>
  <c r="G442" i="8"/>
  <c r="G443" i="8"/>
  <c r="G444" i="8"/>
  <c r="G445" i="8"/>
  <c r="G446" i="8"/>
  <c r="G447" i="8"/>
  <c r="G448" i="8"/>
  <c r="G449" i="8"/>
  <c r="G450" i="8"/>
  <c r="G451" i="8"/>
  <c r="G452" i="8"/>
  <c r="G453" i="8"/>
  <c r="G454" i="8"/>
  <c r="G455" i="8"/>
  <c r="G456" i="8"/>
  <c r="G457" i="8"/>
  <c r="G458" i="8"/>
  <c r="G459" i="8"/>
  <c r="G460" i="8"/>
  <c r="G461" i="8"/>
  <c r="G462" i="8"/>
  <c r="G463" i="8"/>
  <c r="G464" i="8"/>
  <c r="G465" i="8"/>
  <c r="G466" i="8"/>
  <c r="G467" i="8"/>
  <c r="G468" i="8"/>
  <c r="G469" i="8"/>
  <c r="G470" i="8"/>
  <c r="G471" i="8"/>
  <c r="G472" i="8"/>
  <c r="G473" i="8"/>
  <c r="G474" i="8"/>
  <c r="G475" i="8"/>
  <c r="G476" i="8"/>
  <c r="G477" i="8"/>
  <c r="G478" i="8"/>
  <c r="G479" i="8"/>
  <c r="G480" i="8"/>
  <c r="G481" i="8"/>
  <c r="G482" i="8"/>
  <c r="G483" i="8"/>
  <c r="G484" i="8"/>
  <c r="G485" i="8"/>
  <c r="G486" i="8"/>
  <c r="G487" i="8"/>
  <c r="G488" i="8"/>
  <c r="G489" i="8"/>
  <c r="G490" i="8"/>
  <c r="G491" i="8"/>
  <c r="G492" i="8"/>
  <c r="G493" i="8"/>
  <c r="G494" i="8"/>
  <c r="G495" i="8"/>
  <c r="G496" i="8"/>
  <c r="G497" i="8"/>
  <c r="G498" i="8"/>
  <c r="G499" i="8"/>
  <c r="G500" i="8"/>
  <c r="G501" i="8"/>
  <c r="G502" i="8"/>
  <c r="G503" i="8"/>
  <c r="G504" i="8"/>
  <c r="G505" i="8"/>
  <c r="G506" i="8"/>
  <c r="G507" i="8"/>
  <c r="G508" i="8"/>
  <c r="G509" i="8"/>
  <c r="G510" i="8"/>
  <c r="G511" i="8"/>
  <c r="G512" i="8"/>
  <c r="G513" i="8"/>
  <c r="G514" i="8"/>
  <c r="G515" i="8"/>
  <c r="G516" i="8"/>
  <c r="G517" i="8"/>
  <c r="G518" i="8"/>
  <c r="G519" i="8"/>
  <c r="G520" i="8"/>
  <c r="G521" i="8"/>
  <c r="G522" i="8"/>
  <c r="G523" i="8"/>
  <c r="G524" i="8"/>
  <c r="G525" i="8"/>
  <c r="G526" i="8"/>
  <c r="G527" i="8"/>
  <c r="G528" i="8"/>
  <c r="G529" i="8"/>
  <c r="G530" i="8"/>
  <c r="G531" i="8"/>
  <c r="G532" i="8"/>
  <c r="G533" i="8"/>
  <c r="G534" i="8"/>
  <c r="G535" i="8"/>
  <c r="G536" i="8"/>
  <c r="G537" i="8"/>
  <c r="B193" i="8"/>
  <c r="C193" i="8"/>
  <c r="D193" i="8"/>
  <c r="E193" i="8"/>
  <c r="F193" i="8"/>
  <c r="B196" i="8"/>
  <c r="C196" i="8"/>
  <c r="D196" i="8"/>
  <c r="E196" i="8"/>
  <c r="F196" i="8"/>
  <c r="B199" i="8"/>
  <c r="C199" i="8"/>
  <c r="D199" i="8"/>
  <c r="E199" i="8"/>
  <c r="F199" i="8"/>
  <c r="B202" i="8"/>
  <c r="C202" i="8"/>
  <c r="D202" i="8"/>
  <c r="E202" i="8"/>
  <c r="F202" i="8"/>
  <c r="B205" i="8"/>
  <c r="C205" i="8"/>
  <c r="D205" i="8"/>
  <c r="E205" i="8"/>
  <c r="F205" i="8"/>
  <c r="B208" i="8"/>
  <c r="C208" i="8"/>
  <c r="D208" i="8"/>
  <c r="E208" i="8"/>
  <c r="F208" i="8"/>
  <c r="B211" i="8"/>
  <c r="C211" i="8"/>
  <c r="D211" i="8"/>
  <c r="E211" i="8"/>
  <c r="F211" i="8"/>
  <c r="B214" i="8"/>
  <c r="C214" i="8"/>
  <c r="D214" i="8"/>
  <c r="E214" i="8"/>
  <c r="F214" i="8"/>
  <c r="B217" i="8"/>
  <c r="C217" i="8"/>
  <c r="D217" i="8"/>
  <c r="E217" i="8"/>
  <c r="F217" i="8"/>
  <c r="B220" i="8"/>
  <c r="C220" i="8"/>
  <c r="D220" i="8"/>
  <c r="E220" i="8"/>
  <c r="F220" i="8"/>
  <c r="B223" i="8"/>
  <c r="C223" i="8"/>
  <c r="D223" i="8"/>
  <c r="E223" i="8"/>
  <c r="F223" i="8"/>
  <c r="B226" i="8"/>
  <c r="C226" i="8"/>
  <c r="D226" i="8"/>
  <c r="E226" i="8"/>
  <c r="F226" i="8"/>
  <c r="B229" i="8"/>
  <c r="C229" i="8"/>
  <c r="D229" i="8"/>
  <c r="E229" i="8"/>
  <c r="F229" i="8"/>
  <c r="B232" i="8"/>
  <c r="C232" i="8"/>
  <c r="D232" i="8"/>
  <c r="E232" i="8"/>
  <c r="F232" i="8"/>
  <c r="B235" i="8"/>
  <c r="C235" i="8"/>
  <c r="D235" i="8"/>
  <c r="E235" i="8"/>
  <c r="F235" i="8"/>
  <c r="B238" i="8"/>
  <c r="C238" i="8"/>
  <c r="D238" i="8"/>
  <c r="E238" i="8"/>
  <c r="F238" i="8"/>
  <c r="B241" i="8"/>
  <c r="C241" i="8"/>
  <c r="D241" i="8"/>
  <c r="E241" i="8"/>
  <c r="F241" i="8"/>
  <c r="B244" i="8"/>
  <c r="C244" i="8"/>
  <c r="D244" i="8"/>
  <c r="E244" i="8"/>
  <c r="F244" i="8"/>
  <c r="B247" i="8"/>
  <c r="C247" i="8"/>
  <c r="D247" i="8"/>
  <c r="E247" i="8"/>
  <c r="F247" i="8"/>
  <c r="B250" i="8"/>
  <c r="C250" i="8"/>
  <c r="D250" i="8"/>
  <c r="E250" i="8"/>
  <c r="F250" i="8"/>
  <c r="B253" i="8"/>
  <c r="C253" i="8"/>
  <c r="D253" i="8"/>
  <c r="E253" i="8"/>
  <c r="F253" i="8"/>
  <c r="B256" i="8"/>
  <c r="C256" i="8"/>
  <c r="D256" i="8"/>
  <c r="E256" i="8"/>
  <c r="F256" i="8"/>
  <c r="B259" i="8"/>
  <c r="C259" i="8"/>
  <c r="D259" i="8"/>
  <c r="E259" i="8"/>
  <c r="F259" i="8"/>
  <c r="B262" i="8"/>
  <c r="C262" i="8"/>
  <c r="D262" i="8"/>
  <c r="E262" i="8"/>
  <c r="F262" i="8"/>
  <c r="B265" i="8"/>
  <c r="C265" i="8"/>
  <c r="D265" i="8"/>
  <c r="E265" i="8"/>
  <c r="F265" i="8"/>
  <c r="B268" i="8"/>
  <c r="C268" i="8"/>
  <c r="D268" i="8"/>
  <c r="E268" i="8"/>
  <c r="F268" i="8"/>
  <c r="B271" i="8"/>
  <c r="C271" i="8"/>
  <c r="D271" i="8"/>
  <c r="E271" i="8"/>
  <c r="F271" i="8"/>
  <c r="B274" i="8"/>
  <c r="C274" i="8"/>
  <c r="D274" i="8"/>
  <c r="E274" i="8"/>
  <c r="F274" i="8"/>
  <c r="B277" i="8"/>
  <c r="C277" i="8"/>
  <c r="D277" i="8"/>
  <c r="E277" i="8"/>
  <c r="F277" i="8"/>
  <c r="B280" i="8"/>
  <c r="C280" i="8"/>
  <c r="D280" i="8"/>
  <c r="E280" i="8"/>
  <c r="F280" i="8"/>
  <c r="B283" i="8"/>
  <c r="C283" i="8"/>
  <c r="D283" i="8"/>
  <c r="E283" i="8"/>
  <c r="F283" i="8"/>
  <c r="B286" i="8"/>
  <c r="C286" i="8"/>
  <c r="D286" i="8"/>
  <c r="E286" i="8"/>
  <c r="F286" i="8"/>
  <c r="B289" i="8"/>
  <c r="C289" i="8"/>
  <c r="D289" i="8"/>
  <c r="E289" i="8"/>
  <c r="F289" i="8"/>
  <c r="B292" i="8"/>
  <c r="C292" i="8"/>
  <c r="D292" i="8"/>
  <c r="E292" i="8"/>
  <c r="F292" i="8"/>
  <c r="B295" i="8"/>
  <c r="C295" i="8"/>
  <c r="D295" i="8"/>
  <c r="E295" i="8"/>
  <c r="F295" i="8"/>
  <c r="B298" i="8"/>
  <c r="C298" i="8"/>
  <c r="D298" i="8"/>
  <c r="E298" i="8"/>
  <c r="F298" i="8"/>
  <c r="B301" i="8"/>
  <c r="C301" i="8"/>
  <c r="D301" i="8"/>
  <c r="E301" i="8"/>
  <c r="F301" i="8"/>
  <c r="B304" i="8"/>
  <c r="C304" i="8"/>
  <c r="D304" i="8"/>
  <c r="E304" i="8"/>
  <c r="F304" i="8"/>
  <c r="B307" i="8"/>
  <c r="C307" i="8"/>
  <c r="D307" i="8"/>
  <c r="E307" i="8"/>
  <c r="F307" i="8"/>
  <c r="B310" i="8"/>
  <c r="C310" i="8"/>
  <c r="D310" i="8"/>
  <c r="E310" i="8"/>
  <c r="F310" i="8"/>
  <c r="B313" i="8"/>
  <c r="C313" i="8"/>
  <c r="D313" i="8"/>
  <c r="E313" i="8"/>
  <c r="F313" i="8"/>
  <c r="B316" i="8"/>
  <c r="C316" i="8"/>
  <c r="D316" i="8"/>
  <c r="E316" i="8"/>
  <c r="F316" i="8"/>
  <c r="B319" i="8"/>
  <c r="C319" i="8"/>
  <c r="D319" i="8"/>
  <c r="E319" i="8"/>
  <c r="F319" i="8"/>
  <c r="B322" i="8"/>
  <c r="C322" i="8"/>
  <c r="D322" i="8"/>
  <c r="E322" i="8"/>
  <c r="F322" i="8"/>
  <c r="B325" i="8"/>
  <c r="C325" i="8"/>
  <c r="D325" i="8"/>
  <c r="E325" i="8"/>
  <c r="F325" i="8"/>
  <c r="B328" i="8"/>
  <c r="C328" i="8"/>
  <c r="D328" i="8"/>
  <c r="E328" i="8"/>
  <c r="F328" i="8"/>
  <c r="B331" i="8"/>
  <c r="C331" i="8"/>
  <c r="D331" i="8"/>
  <c r="E331" i="8"/>
  <c r="F331" i="8"/>
  <c r="B334" i="8"/>
  <c r="C334" i="8"/>
  <c r="D334" i="8"/>
  <c r="E334" i="8"/>
  <c r="F334" i="8"/>
  <c r="B337" i="8"/>
  <c r="C337" i="8"/>
  <c r="D337" i="8"/>
  <c r="E337" i="8"/>
  <c r="F337" i="8"/>
  <c r="B340" i="8"/>
  <c r="C340" i="8"/>
  <c r="D340" i="8"/>
  <c r="E340" i="8"/>
  <c r="F340" i="8"/>
  <c r="B343" i="8"/>
  <c r="C343" i="8"/>
  <c r="D343" i="8"/>
  <c r="E343" i="8"/>
  <c r="F343" i="8"/>
  <c r="B346" i="8"/>
  <c r="C346" i="8"/>
  <c r="D346" i="8"/>
  <c r="E346" i="8"/>
  <c r="F346" i="8"/>
  <c r="B349" i="8"/>
  <c r="C349" i="8"/>
  <c r="D349" i="8"/>
  <c r="E349" i="8"/>
  <c r="F349" i="8"/>
  <c r="B352" i="8"/>
  <c r="C352" i="8"/>
  <c r="D352" i="8"/>
  <c r="E352" i="8"/>
  <c r="F352" i="8"/>
  <c r="B355" i="8"/>
  <c r="C355" i="8"/>
  <c r="D355" i="8"/>
  <c r="E355" i="8"/>
  <c r="F355" i="8"/>
  <c r="B358" i="8"/>
  <c r="C358" i="8"/>
  <c r="D358" i="8"/>
  <c r="E358" i="8"/>
  <c r="F358" i="8"/>
  <c r="B361" i="8"/>
  <c r="C361" i="8"/>
  <c r="D361" i="8"/>
  <c r="E361" i="8"/>
  <c r="F361" i="8"/>
  <c r="B364" i="8"/>
  <c r="C364" i="8"/>
  <c r="D364" i="8"/>
  <c r="E364" i="8"/>
  <c r="F364" i="8"/>
  <c r="B367" i="8"/>
  <c r="C367" i="8"/>
  <c r="D367" i="8"/>
  <c r="E367" i="8"/>
  <c r="F367" i="8"/>
  <c r="B370" i="8"/>
  <c r="C370" i="8"/>
  <c r="D370" i="8"/>
  <c r="E370" i="8"/>
  <c r="F370" i="8"/>
  <c r="B373" i="8"/>
  <c r="C373" i="8"/>
  <c r="D373" i="8"/>
  <c r="E373" i="8"/>
  <c r="F373" i="8"/>
  <c r="B376" i="8"/>
  <c r="C376" i="8"/>
  <c r="D376" i="8"/>
  <c r="E376" i="8"/>
  <c r="F376" i="8"/>
  <c r="B379" i="8"/>
  <c r="C379" i="8"/>
  <c r="D379" i="8"/>
  <c r="E379" i="8"/>
  <c r="F379" i="8"/>
  <c r="B382" i="8"/>
  <c r="C382" i="8"/>
  <c r="D382" i="8"/>
  <c r="E382" i="8"/>
  <c r="F382" i="8"/>
  <c r="B385" i="8"/>
  <c r="C385" i="8"/>
  <c r="D385" i="8"/>
  <c r="E385" i="8"/>
  <c r="F385" i="8"/>
  <c r="B388" i="8"/>
  <c r="C388" i="8"/>
  <c r="D388" i="8"/>
  <c r="E388" i="8"/>
  <c r="F388" i="8"/>
  <c r="B391" i="8"/>
  <c r="C391" i="8"/>
  <c r="D391" i="8"/>
  <c r="E391" i="8"/>
  <c r="F391" i="8"/>
  <c r="B394" i="8"/>
  <c r="C394" i="8"/>
  <c r="D394" i="8"/>
  <c r="E394" i="8"/>
  <c r="F394" i="8"/>
  <c r="B397" i="8"/>
  <c r="C397" i="8"/>
  <c r="D397" i="8"/>
  <c r="E397" i="8"/>
  <c r="F397" i="8"/>
  <c r="B400" i="8"/>
  <c r="C400" i="8"/>
  <c r="D400" i="8"/>
  <c r="E400" i="8"/>
  <c r="F400" i="8"/>
  <c r="B403" i="8"/>
  <c r="C403" i="8"/>
  <c r="D403" i="8"/>
  <c r="E403" i="8"/>
  <c r="F403" i="8"/>
  <c r="B406" i="8"/>
  <c r="C406" i="8"/>
  <c r="D406" i="8"/>
  <c r="E406" i="8"/>
  <c r="F406" i="8"/>
  <c r="B409" i="8"/>
  <c r="C409" i="8"/>
  <c r="D409" i="8"/>
  <c r="E409" i="8"/>
  <c r="F409" i="8"/>
  <c r="B412" i="8"/>
  <c r="C412" i="8"/>
  <c r="D412" i="8"/>
  <c r="E412" i="8"/>
  <c r="F412" i="8"/>
  <c r="B415" i="8"/>
  <c r="C415" i="8"/>
  <c r="D415" i="8"/>
  <c r="E415" i="8"/>
  <c r="F415" i="8"/>
  <c r="B418" i="8"/>
  <c r="C418" i="8"/>
  <c r="D418" i="8"/>
  <c r="E418" i="8"/>
  <c r="F418" i="8"/>
  <c r="B421" i="8"/>
  <c r="C421" i="8"/>
  <c r="D421" i="8"/>
  <c r="E421" i="8"/>
  <c r="F421" i="8"/>
  <c r="B424" i="8"/>
  <c r="C424" i="8"/>
  <c r="D424" i="8"/>
  <c r="E424" i="8"/>
  <c r="F424" i="8"/>
  <c r="B427" i="8"/>
  <c r="C427" i="8"/>
  <c r="D427" i="8"/>
  <c r="E427" i="8"/>
  <c r="F427" i="8"/>
  <c r="B430" i="8"/>
  <c r="C430" i="8"/>
  <c r="D430" i="8"/>
  <c r="E430" i="8"/>
  <c r="F430" i="8"/>
  <c r="B433" i="8"/>
  <c r="C433" i="8"/>
  <c r="D433" i="8"/>
  <c r="E433" i="8"/>
  <c r="F433" i="8"/>
  <c r="B436" i="8"/>
  <c r="C436" i="8"/>
  <c r="D436" i="8"/>
  <c r="E436" i="8"/>
  <c r="F436" i="8"/>
  <c r="B439" i="8"/>
  <c r="C439" i="8"/>
  <c r="D439" i="8"/>
  <c r="E439" i="8"/>
  <c r="F439" i="8"/>
  <c r="B442" i="8"/>
  <c r="C442" i="8"/>
  <c r="D442" i="8"/>
  <c r="E442" i="8"/>
  <c r="F442" i="8"/>
  <c r="B445" i="8"/>
  <c r="C445" i="8"/>
  <c r="D445" i="8"/>
  <c r="E445" i="8"/>
  <c r="F445" i="8"/>
  <c r="B448" i="8"/>
  <c r="C448" i="8"/>
  <c r="D448" i="8"/>
  <c r="E448" i="8"/>
  <c r="F448" i="8"/>
  <c r="B451" i="8"/>
  <c r="C451" i="8"/>
  <c r="D451" i="8"/>
  <c r="E451" i="8"/>
  <c r="F451" i="8"/>
  <c r="B454" i="8"/>
  <c r="C454" i="8"/>
  <c r="D454" i="8"/>
  <c r="E454" i="8"/>
  <c r="F454" i="8"/>
  <c r="B457" i="8"/>
  <c r="C457" i="8"/>
  <c r="D457" i="8"/>
  <c r="E457" i="8"/>
  <c r="F457" i="8"/>
  <c r="B460" i="8"/>
  <c r="C460" i="8"/>
  <c r="D460" i="8"/>
  <c r="E460" i="8"/>
  <c r="F460" i="8"/>
  <c r="B463" i="8"/>
  <c r="C463" i="8"/>
  <c r="D463" i="8"/>
  <c r="E463" i="8"/>
  <c r="F463" i="8"/>
  <c r="B466" i="8"/>
  <c r="C466" i="8"/>
  <c r="D466" i="8"/>
  <c r="E466" i="8"/>
  <c r="F466" i="8"/>
  <c r="B469" i="8"/>
  <c r="C469" i="8"/>
  <c r="D469" i="8"/>
  <c r="E469" i="8"/>
  <c r="F469" i="8"/>
  <c r="B472" i="8"/>
  <c r="C472" i="8"/>
  <c r="D472" i="8"/>
  <c r="E472" i="8"/>
  <c r="F472" i="8"/>
  <c r="B475" i="8"/>
  <c r="C475" i="8"/>
  <c r="D475" i="8"/>
  <c r="E475" i="8"/>
  <c r="F475" i="8"/>
  <c r="B478" i="8"/>
  <c r="C478" i="8"/>
  <c r="D478" i="8"/>
  <c r="E478" i="8"/>
  <c r="F478" i="8"/>
  <c r="B481" i="8"/>
  <c r="C481" i="8"/>
  <c r="D481" i="8"/>
  <c r="E481" i="8"/>
  <c r="F481" i="8"/>
  <c r="B484" i="8"/>
  <c r="C484" i="8"/>
  <c r="D484" i="8"/>
  <c r="E484" i="8"/>
  <c r="F484" i="8"/>
  <c r="B487" i="8"/>
  <c r="C487" i="8"/>
  <c r="D487" i="8"/>
  <c r="E487" i="8"/>
  <c r="F487" i="8"/>
  <c r="B490" i="8"/>
  <c r="C490" i="8"/>
  <c r="D490" i="8"/>
  <c r="E490" i="8"/>
  <c r="F490" i="8"/>
  <c r="B493" i="8"/>
  <c r="C493" i="8"/>
  <c r="D493" i="8"/>
  <c r="E493" i="8"/>
  <c r="F493" i="8"/>
  <c r="B496" i="8"/>
  <c r="C496" i="8"/>
  <c r="D496" i="8"/>
  <c r="E496" i="8"/>
  <c r="F496" i="8"/>
  <c r="B499" i="8"/>
  <c r="C499" i="8"/>
  <c r="D499" i="8"/>
  <c r="E499" i="8"/>
  <c r="F499" i="8"/>
  <c r="B502" i="8"/>
  <c r="C502" i="8"/>
  <c r="D502" i="8"/>
  <c r="E502" i="8"/>
  <c r="F502" i="8"/>
  <c r="B505" i="8"/>
  <c r="C505" i="8"/>
  <c r="D505" i="8"/>
  <c r="E505" i="8"/>
  <c r="F505" i="8"/>
  <c r="B508" i="8"/>
  <c r="C508" i="8"/>
  <c r="D508" i="8"/>
  <c r="E508" i="8"/>
  <c r="F508" i="8"/>
  <c r="B511" i="8"/>
  <c r="C511" i="8"/>
  <c r="D511" i="8"/>
  <c r="E511" i="8"/>
  <c r="F511" i="8"/>
  <c r="B514" i="8"/>
  <c r="C514" i="8"/>
  <c r="D514" i="8"/>
  <c r="E514" i="8"/>
  <c r="F514" i="8"/>
  <c r="B517" i="8"/>
  <c r="C517" i="8"/>
  <c r="D517" i="8"/>
  <c r="E517" i="8"/>
  <c r="F517" i="8"/>
  <c r="B520" i="8"/>
  <c r="C520" i="8"/>
  <c r="D520" i="8"/>
  <c r="E520" i="8"/>
  <c r="F520" i="8"/>
  <c r="B523" i="8"/>
  <c r="C523" i="8"/>
  <c r="D523" i="8"/>
  <c r="E523" i="8"/>
  <c r="F523" i="8"/>
  <c r="B526" i="8"/>
  <c r="C526" i="8"/>
  <c r="D526" i="8"/>
  <c r="E526" i="8"/>
  <c r="F526" i="8"/>
  <c r="B529" i="8"/>
  <c r="C529" i="8"/>
  <c r="D529" i="8"/>
  <c r="E529" i="8"/>
  <c r="F529" i="8"/>
  <c r="B532" i="8"/>
  <c r="C532" i="8"/>
  <c r="D532" i="8"/>
  <c r="E532" i="8"/>
  <c r="F532" i="8"/>
  <c r="B535" i="8"/>
  <c r="C535" i="8"/>
  <c r="D535" i="8"/>
  <c r="E535" i="8"/>
  <c r="F535" i="8"/>
  <c r="B76" i="8"/>
  <c r="C76" i="8"/>
  <c r="D76" i="8"/>
  <c r="E76" i="8"/>
  <c r="F76" i="8"/>
  <c r="B79" i="8"/>
  <c r="C79" i="8"/>
  <c r="D79" i="8"/>
  <c r="E79" i="8"/>
  <c r="F79" i="8"/>
  <c r="B82" i="8"/>
  <c r="C82" i="8"/>
  <c r="D82" i="8"/>
  <c r="E82" i="8"/>
  <c r="F82" i="8"/>
  <c r="B85" i="8"/>
  <c r="C85" i="8"/>
  <c r="D85" i="8"/>
  <c r="E85" i="8"/>
  <c r="F85" i="8"/>
  <c r="B88" i="8"/>
  <c r="C88" i="8"/>
  <c r="D88" i="8"/>
  <c r="E88" i="8"/>
  <c r="F88" i="8"/>
  <c r="B91" i="8"/>
  <c r="C91" i="8"/>
  <c r="D91" i="8"/>
  <c r="E91" i="8"/>
  <c r="F91" i="8"/>
  <c r="B94" i="8"/>
  <c r="C94" i="8"/>
  <c r="D94" i="8"/>
  <c r="E94" i="8"/>
  <c r="F94" i="8"/>
  <c r="B97" i="8"/>
  <c r="C97" i="8"/>
  <c r="D97" i="8"/>
  <c r="E97" i="8"/>
  <c r="F97" i="8"/>
  <c r="B100" i="8"/>
  <c r="C100" i="8"/>
  <c r="D100" i="8"/>
  <c r="E100" i="8"/>
  <c r="F100" i="8"/>
  <c r="B103" i="8"/>
  <c r="C103" i="8"/>
  <c r="D103" i="8"/>
  <c r="E103" i="8"/>
  <c r="F103" i="8"/>
  <c r="B106" i="8"/>
  <c r="C106" i="8"/>
  <c r="D106" i="8"/>
  <c r="E106" i="8"/>
  <c r="F106" i="8"/>
  <c r="B109" i="8"/>
  <c r="C109" i="8"/>
  <c r="D109" i="8"/>
  <c r="E109" i="8"/>
  <c r="F109" i="8"/>
  <c r="B112" i="8"/>
  <c r="C112" i="8"/>
  <c r="D112" i="8"/>
  <c r="E112" i="8"/>
  <c r="F112" i="8"/>
  <c r="B115" i="8"/>
  <c r="C115" i="8"/>
  <c r="D115" i="8"/>
  <c r="E115" i="8"/>
  <c r="F115" i="8"/>
  <c r="B118" i="8"/>
  <c r="C118" i="8"/>
  <c r="D118" i="8"/>
  <c r="E118" i="8"/>
  <c r="F118" i="8"/>
  <c r="B121" i="8"/>
  <c r="C121" i="8"/>
  <c r="D121" i="8"/>
  <c r="E121" i="8"/>
  <c r="F121" i="8"/>
  <c r="B124" i="8"/>
  <c r="C124" i="8"/>
  <c r="D124" i="8"/>
  <c r="E124" i="8"/>
  <c r="F124" i="8"/>
  <c r="B127" i="8"/>
  <c r="C127" i="8"/>
  <c r="D127" i="8"/>
  <c r="E127" i="8"/>
  <c r="F127" i="8"/>
  <c r="B130" i="8"/>
  <c r="C130" i="8"/>
  <c r="D130" i="8"/>
  <c r="E130" i="8"/>
  <c r="F130" i="8"/>
  <c r="B133" i="8"/>
  <c r="C133" i="8"/>
  <c r="D133" i="8"/>
  <c r="E133" i="8"/>
  <c r="F133" i="8"/>
  <c r="B136" i="8"/>
  <c r="C136" i="8"/>
  <c r="D136" i="8"/>
  <c r="E136" i="8"/>
  <c r="F136" i="8"/>
  <c r="B139" i="8"/>
  <c r="C139" i="8"/>
  <c r="D139" i="8"/>
  <c r="E139" i="8"/>
  <c r="F139" i="8"/>
  <c r="B142" i="8"/>
  <c r="C142" i="8"/>
  <c r="D142" i="8"/>
  <c r="E142" i="8"/>
  <c r="F142" i="8"/>
  <c r="B145" i="8"/>
  <c r="C145" i="8"/>
  <c r="D145" i="8"/>
  <c r="E145" i="8"/>
  <c r="F145" i="8"/>
  <c r="B148" i="8"/>
  <c r="C148" i="8"/>
  <c r="D148" i="8"/>
  <c r="E148" i="8"/>
  <c r="F148" i="8"/>
  <c r="B151" i="8"/>
  <c r="C151" i="8"/>
  <c r="D151" i="8"/>
  <c r="E151" i="8"/>
  <c r="F151" i="8"/>
  <c r="B154" i="8"/>
  <c r="C154" i="8"/>
  <c r="D154" i="8"/>
  <c r="E154" i="8"/>
  <c r="F154" i="8"/>
  <c r="B157" i="8"/>
  <c r="C157" i="8"/>
  <c r="D157" i="8"/>
  <c r="E157" i="8"/>
  <c r="F157" i="8"/>
  <c r="B160" i="8"/>
  <c r="C160" i="8"/>
  <c r="D160" i="8"/>
  <c r="E160" i="8"/>
  <c r="F160" i="8"/>
  <c r="B163" i="8"/>
  <c r="C163" i="8"/>
  <c r="D163" i="8"/>
  <c r="E163" i="8"/>
  <c r="F163" i="8"/>
  <c r="B166" i="8"/>
  <c r="C166" i="8"/>
  <c r="D166" i="8"/>
  <c r="E166" i="8"/>
  <c r="F166" i="8"/>
  <c r="B169" i="8"/>
  <c r="C169" i="8"/>
  <c r="D169" i="8"/>
  <c r="E169" i="8"/>
  <c r="F169" i="8"/>
  <c r="B172" i="8"/>
  <c r="C172" i="8"/>
  <c r="D172" i="8"/>
  <c r="E172" i="8"/>
  <c r="F172" i="8"/>
  <c r="B175" i="8"/>
  <c r="C175" i="8"/>
  <c r="D175" i="8"/>
  <c r="E175" i="8"/>
  <c r="F175" i="8"/>
  <c r="B178" i="8"/>
  <c r="C178" i="8"/>
  <c r="D178" i="8"/>
  <c r="E178" i="8"/>
  <c r="F178" i="8"/>
  <c r="B181" i="8"/>
  <c r="C181" i="8"/>
  <c r="D181" i="8"/>
  <c r="E181" i="8"/>
  <c r="F181" i="8"/>
  <c r="B184" i="8"/>
  <c r="C184" i="8"/>
  <c r="D184" i="8"/>
  <c r="E184" i="8"/>
  <c r="F184" i="8"/>
  <c r="B187" i="8"/>
  <c r="C187" i="8"/>
  <c r="D187" i="8"/>
  <c r="E187" i="8"/>
  <c r="F187" i="8"/>
  <c r="B190" i="8"/>
  <c r="C190" i="8"/>
  <c r="D190" i="8"/>
  <c r="E190" i="8"/>
  <c r="F190" i="8"/>
  <c r="B58" i="8"/>
  <c r="C58" i="8"/>
  <c r="D58" i="8"/>
  <c r="E58" i="8"/>
  <c r="F58" i="8"/>
  <c r="B61" i="8"/>
  <c r="C61" i="8"/>
  <c r="D61" i="8"/>
  <c r="E61" i="8"/>
  <c r="F61" i="8"/>
  <c r="B64" i="8"/>
  <c r="C64" i="8"/>
  <c r="D64" i="8"/>
  <c r="E64" i="8"/>
  <c r="F64" i="8"/>
  <c r="B67" i="8"/>
  <c r="C67" i="8"/>
  <c r="D67" i="8"/>
  <c r="E67" i="8"/>
  <c r="F67" i="8"/>
  <c r="B70" i="8"/>
  <c r="C70" i="8"/>
  <c r="D70" i="8"/>
  <c r="E70" i="8"/>
  <c r="F70" i="8"/>
  <c r="B73" i="8"/>
  <c r="C73" i="8"/>
  <c r="D73" i="8"/>
  <c r="E73" i="8"/>
  <c r="F73" i="8"/>
  <c r="B49" i="8"/>
  <c r="C49" i="8"/>
  <c r="D49" i="8"/>
  <c r="E49" i="8"/>
  <c r="F49" i="8"/>
  <c r="B52" i="8"/>
  <c r="C52" i="8"/>
  <c r="D52" i="8"/>
  <c r="E52" i="8"/>
  <c r="F52" i="8"/>
  <c r="B55" i="8"/>
  <c r="C55" i="8"/>
  <c r="D55" i="8"/>
  <c r="E55" i="8"/>
  <c r="F55" i="8"/>
  <c r="B40" i="8"/>
  <c r="C40" i="8"/>
  <c r="D40" i="8"/>
  <c r="E40" i="8"/>
  <c r="F40" i="8"/>
  <c r="B43" i="8"/>
  <c r="C43" i="8"/>
  <c r="D43" i="8"/>
  <c r="E43" i="8"/>
  <c r="F43" i="8"/>
  <c r="B46" i="8"/>
  <c r="C46" i="8"/>
  <c r="D46" i="8"/>
  <c r="E46" i="8"/>
  <c r="F46" i="8"/>
  <c r="B31" i="8"/>
  <c r="C31" i="8"/>
  <c r="D31" i="8"/>
  <c r="E31" i="8"/>
  <c r="F31" i="8"/>
  <c r="B34" i="8"/>
  <c r="C34" i="8"/>
  <c r="D34" i="8"/>
  <c r="E34" i="8"/>
  <c r="F34" i="8"/>
  <c r="B37" i="8"/>
  <c r="C37" i="8"/>
  <c r="D37" i="8"/>
  <c r="E37" i="8"/>
  <c r="F37" i="8"/>
  <c r="B25" i="8"/>
  <c r="C25" i="8"/>
  <c r="D25" i="8"/>
  <c r="E25" i="8"/>
  <c r="F25" i="8"/>
  <c r="B28" i="8"/>
  <c r="C28" i="8"/>
  <c r="D28" i="8"/>
  <c r="E28" i="8"/>
  <c r="F28" i="8"/>
  <c r="B16" i="8"/>
  <c r="C16" i="8"/>
  <c r="D16" i="8"/>
  <c r="E16" i="8"/>
  <c r="F16" i="8"/>
  <c r="B19" i="8"/>
  <c r="C19" i="8"/>
  <c r="D19" i="8"/>
  <c r="E19" i="8"/>
  <c r="F19" i="8"/>
  <c r="B22" i="8"/>
  <c r="C22" i="8"/>
  <c r="D22" i="8"/>
  <c r="E22" i="8"/>
  <c r="F22" i="8"/>
  <c r="B13" i="8"/>
  <c r="C13" i="8"/>
  <c r="D13" i="8"/>
  <c r="E13" i="8"/>
  <c r="F13" i="8"/>
  <c r="AO14" i="12"/>
  <c r="AO15" i="12"/>
  <c r="AO16" i="12"/>
  <c r="AO17" i="12"/>
  <c r="AO18" i="12"/>
  <c r="AO19" i="12"/>
  <c r="AO20" i="12"/>
  <c r="AO21" i="12"/>
  <c r="AO22" i="12"/>
  <c r="AO23" i="12"/>
  <c r="AO24" i="12"/>
  <c r="AO25" i="12"/>
  <c r="AO26" i="12"/>
  <c r="AO27" i="12"/>
  <c r="AO28" i="12"/>
  <c r="AO29" i="12"/>
  <c r="AO30" i="12"/>
  <c r="AO31" i="12"/>
  <c r="AO32" i="12"/>
  <c r="AO33" i="12"/>
  <c r="AO34" i="12"/>
  <c r="AO35" i="12"/>
  <c r="AO36" i="12"/>
  <c r="AO37" i="12"/>
  <c r="AO38" i="12"/>
  <c r="AO39" i="12"/>
  <c r="AO40" i="12"/>
  <c r="AO41" i="12"/>
  <c r="AO42" i="12"/>
  <c r="AO43" i="12"/>
  <c r="AO44" i="12"/>
  <c r="AO45" i="12"/>
  <c r="AO46" i="12"/>
  <c r="AO47" i="12"/>
  <c r="AO48" i="12"/>
  <c r="AO49" i="12"/>
  <c r="AO50" i="12"/>
  <c r="AO51" i="12"/>
  <c r="AO52" i="12"/>
  <c r="AO53" i="12"/>
  <c r="AO54" i="12"/>
  <c r="AO55" i="12"/>
  <c r="AO56" i="12"/>
  <c r="AO57" i="12"/>
  <c r="AO58" i="12"/>
  <c r="AO59" i="12"/>
  <c r="AO60" i="12"/>
  <c r="AO61" i="12"/>
  <c r="AO62" i="12"/>
  <c r="AO63" i="12"/>
  <c r="AO64" i="12"/>
  <c r="AO65" i="12"/>
  <c r="AO66" i="12"/>
  <c r="AO67" i="12"/>
  <c r="AO68" i="12"/>
  <c r="AO69" i="12"/>
  <c r="AO70" i="12"/>
  <c r="AO71" i="12"/>
  <c r="AO72" i="12"/>
  <c r="AO73" i="12"/>
  <c r="AO74" i="12"/>
  <c r="AO75" i="12"/>
  <c r="AO76" i="12"/>
  <c r="AO77" i="12"/>
  <c r="AO78" i="12"/>
  <c r="AO79" i="12"/>
  <c r="AO80" i="12"/>
  <c r="AO81" i="12"/>
  <c r="AO82" i="12"/>
  <c r="AO83" i="12"/>
  <c r="AO84" i="12"/>
  <c r="AO85" i="12"/>
  <c r="AO86" i="12"/>
  <c r="AO87" i="12"/>
  <c r="AO88" i="12"/>
  <c r="AO89" i="12"/>
  <c r="AO90" i="12"/>
  <c r="AO91" i="12"/>
  <c r="AO92" i="12"/>
  <c r="AO93" i="12"/>
  <c r="AO94" i="12"/>
  <c r="AO95" i="12"/>
  <c r="AO96" i="12"/>
  <c r="AO97" i="12"/>
  <c r="AO98" i="12"/>
  <c r="AO99" i="12"/>
  <c r="AO100" i="12"/>
  <c r="AO101" i="12"/>
  <c r="AO102" i="12"/>
  <c r="AO103" i="12"/>
  <c r="AO104" i="12"/>
  <c r="AO105" i="12"/>
  <c r="AO106" i="12"/>
  <c r="AO107" i="12"/>
  <c r="AO108" i="12"/>
  <c r="AO109" i="12"/>
  <c r="AO110" i="12"/>
  <c r="AO111" i="12"/>
  <c r="AO112" i="12"/>
  <c r="AO113" i="12"/>
  <c r="AO114" i="12"/>
  <c r="AO115" i="12"/>
  <c r="AO116" i="12"/>
  <c r="AO117" i="12"/>
  <c r="AO118" i="12"/>
  <c r="AO119" i="12"/>
  <c r="AO120" i="12"/>
  <c r="AO121" i="12"/>
  <c r="AO122" i="12"/>
  <c r="AO123" i="12"/>
  <c r="AO124" i="12"/>
  <c r="AO125" i="12"/>
  <c r="AO126" i="12"/>
  <c r="AO127" i="12"/>
  <c r="AO128" i="12"/>
  <c r="AO129" i="12"/>
  <c r="AO130" i="12"/>
  <c r="AO131" i="12"/>
  <c r="AO132" i="12"/>
  <c r="AO133" i="12"/>
  <c r="AO134" i="12"/>
  <c r="AO135" i="12"/>
  <c r="AO136" i="12"/>
  <c r="AO137" i="12"/>
  <c r="AO138" i="12"/>
  <c r="AO139" i="12"/>
  <c r="AO140" i="12"/>
  <c r="AO141" i="12"/>
  <c r="AO142" i="12"/>
  <c r="AO143" i="12"/>
  <c r="AO144" i="12"/>
  <c r="AO145" i="12"/>
  <c r="AO146" i="12"/>
  <c r="AO147" i="12"/>
  <c r="AO148" i="12"/>
  <c r="AO149" i="12"/>
  <c r="AO150" i="12"/>
  <c r="AO151" i="12"/>
  <c r="AO152" i="12"/>
  <c r="AO153" i="12"/>
  <c r="AO154" i="12"/>
  <c r="AO155" i="12"/>
  <c r="AO156" i="12"/>
  <c r="AO157" i="12"/>
  <c r="AO158" i="12"/>
  <c r="AO159" i="12"/>
  <c r="AO160" i="12"/>
  <c r="AO161" i="12"/>
  <c r="AO162" i="12"/>
  <c r="AO163" i="12"/>
  <c r="AO164" i="12"/>
  <c r="AO165" i="12"/>
  <c r="AO166" i="12"/>
  <c r="AO167" i="12"/>
  <c r="AO168" i="12"/>
  <c r="AO169" i="12"/>
  <c r="AO170" i="12"/>
  <c r="AO171" i="12"/>
  <c r="AO172" i="12"/>
  <c r="AO173" i="12"/>
  <c r="AO174" i="12"/>
  <c r="AO175" i="12"/>
  <c r="AO176" i="12"/>
  <c r="AO177" i="12"/>
  <c r="AO178" i="12"/>
  <c r="AO179" i="12"/>
  <c r="AO180" i="12"/>
  <c r="AO181" i="12"/>
  <c r="AO182" i="12"/>
  <c r="AO183" i="12"/>
  <c r="AO184" i="12"/>
  <c r="AO185" i="12"/>
  <c r="AO186" i="12"/>
  <c r="AO187" i="12"/>
  <c r="AO188" i="12"/>
  <c r="AO189" i="12"/>
  <c r="AO190" i="12"/>
  <c r="AO191" i="12"/>
  <c r="AO192" i="12"/>
  <c r="AO193" i="12"/>
  <c r="AO194" i="12"/>
  <c r="AO195" i="12"/>
  <c r="AO196" i="12"/>
  <c r="AO197" i="12"/>
  <c r="AO198" i="12"/>
  <c r="AO199" i="12"/>
  <c r="AO200" i="12"/>
  <c r="AO201" i="12"/>
  <c r="AO202" i="12"/>
  <c r="AO203" i="12"/>
  <c r="AO204" i="12"/>
  <c r="AO205" i="12"/>
  <c r="AO206" i="12"/>
  <c r="AO207" i="12"/>
  <c r="AO208" i="12"/>
  <c r="AO209" i="12"/>
  <c r="AO210" i="12"/>
  <c r="AO211" i="12"/>
  <c r="AO212" i="12"/>
  <c r="AO213" i="12"/>
  <c r="AO214" i="12"/>
  <c r="AO215" i="12"/>
  <c r="AO216" i="12"/>
  <c r="AO217" i="12"/>
  <c r="AO218" i="12"/>
  <c r="AO219" i="12"/>
  <c r="AO220" i="12"/>
  <c r="AO221" i="12"/>
  <c r="AO222" i="12"/>
  <c r="AO223" i="12"/>
  <c r="AO224" i="12"/>
  <c r="AO225" i="12"/>
  <c r="AO226" i="12"/>
  <c r="AO227" i="12"/>
  <c r="AO228" i="12"/>
  <c r="AO229" i="12"/>
  <c r="AO230" i="12"/>
  <c r="AO231" i="12"/>
  <c r="AO232" i="12"/>
  <c r="AO233" i="12"/>
  <c r="AO234" i="12"/>
  <c r="AO235" i="12"/>
  <c r="AO236" i="12"/>
  <c r="AO237" i="12"/>
  <c r="AO238" i="12"/>
  <c r="AO239" i="12"/>
  <c r="AO240" i="12"/>
  <c r="AO241" i="12"/>
  <c r="AO242" i="12"/>
  <c r="AO243" i="12"/>
  <c r="AO244" i="12"/>
  <c r="AO245" i="12"/>
  <c r="AO246" i="12"/>
  <c r="AO247" i="12"/>
  <c r="AO248" i="12"/>
  <c r="AO249" i="12"/>
  <c r="AO250" i="12"/>
  <c r="AO251" i="12"/>
  <c r="AO252" i="12"/>
  <c r="AO253" i="12"/>
  <c r="AO254" i="12"/>
  <c r="AO255" i="12"/>
  <c r="AO256" i="12"/>
  <c r="AO257" i="12"/>
  <c r="AO258" i="12"/>
  <c r="AO259" i="12"/>
  <c r="AO260" i="12"/>
  <c r="AO261" i="12"/>
  <c r="AO262" i="12"/>
  <c r="AO263" i="12"/>
  <c r="AO264" i="12"/>
  <c r="AO265" i="12"/>
  <c r="AO266" i="12"/>
  <c r="AO267" i="12"/>
  <c r="AO268" i="12"/>
  <c r="AO269" i="12"/>
  <c r="AO270" i="12"/>
  <c r="AO271" i="12"/>
  <c r="AO272" i="12"/>
  <c r="AO273" i="12"/>
  <c r="AO274" i="12"/>
  <c r="AO275" i="12"/>
  <c r="AO276" i="12"/>
  <c r="AO277" i="12"/>
  <c r="AO278" i="12"/>
  <c r="AO279" i="12"/>
  <c r="AO280" i="12"/>
  <c r="AO281" i="12"/>
  <c r="AO282" i="12"/>
  <c r="AO283" i="12"/>
  <c r="AO284" i="12"/>
  <c r="AO285" i="12"/>
  <c r="AO286" i="12"/>
  <c r="AO287" i="12"/>
  <c r="AO288" i="12"/>
  <c r="AO289" i="12"/>
  <c r="AO290" i="12"/>
  <c r="AO291" i="12"/>
  <c r="AO292" i="12"/>
  <c r="AO293" i="12"/>
  <c r="AO294" i="12"/>
  <c r="AO295" i="12"/>
  <c r="AO296" i="12"/>
  <c r="AO297" i="12"/>
  <c r="AO298" i="12"/>
  <c r="AO299" i="12"/>
  <c r="AO300" i="12"/>
  <c r="AO301" i="12"/>
  <c r="AO302" i="12"/>
  <c r="AO303" i="12"/>
  <c r="AO304" i="12"/>
  <c r="AO305" i="12"/>
  <c r="AO306" i="12"/>
  <c r="AO307" i="12"/>
  <c r="AO308" i="12"/>
  <c r="AO309" i="12"/>
  <c r="AO310" i="12"/>
  <c r="AO311" i="12"/>
  <c r="AO312" i="12"/>
  <c r="AO313" i="12"/>
  <c r="AO314" i="12"/>
  <c r="AO315" i="12"/>
  <c r="AO316" i="12"/>
  <c r="AO317" i="12"/>
  <c r="AO318" i="12"/>
  <c r="AO319" i="12"/>
  <c r="AO320" i="12"/>
  <c r="AO321" i="12"/>
  <c r="AO322" i="12"/>
  <c r="AO323" i="12"/>
  <c r="AO324" i="12"/>
  <c r="AO325" i="12"/>
  <c r="AO326" i="12"/>
  <c r="AO327" i="12"/>
  <c r="AO328" i="12"/>
  <c r="AO329" i="12"/>
  <c r="AO330" i="12"/>
  <c r="AO331" i="12"/>
  <c r="AO332" i="12"/>
  <c r="AO333" i="12"/>
  <c r="AO334" i="12"/>
  <c r="AO335" i="12"/>
  <c r="AO336" i="12"/>
  <c r="AO337" i="12"/>
  <c r="AO338" i="12"/>
  <c r="AO339" i="12"/>
  <c r="AO340" i="12"/>
  <c r="AO341" i="12"/>
  <c r="AO342" i="12"/>
  <c r="AO343" i="12"/>
  <c r="AO344" i="12"/>
  <c r="AO345" i="12"/>
  <c r="AO346" i="12"/>
  <c r="AO347" i="12"/>
  <c r="AO348" i="12"/>
  <c r="AO349" i="12"/>
  <c r="AO350" i="12"/>
  <c r="AO351" i="12"/>
  <c r="AO352" i="12"/>
  <c r="AO353" i="12"/>
  <c r="AO354" i="12"/>
  <c r="AO355" i="12"/>
  <c r="AO356" i="12"/>
  <c r="AO357" i="12"/>
  <c r="AO358" i="12"/>
  <c r="AO359" i="12"/>
  <c r="AO360" i="12"/>
  <c r="AO361" i="12"/>
  <c r="AO362" i="12"/>
  <c r="AO363" i="12"/>
  <c r="AO364" i="12"/>
  <c r="AO365" i="12"/>
  <c r="AO366" i="12"/>
  <c r="AO367" i="12"/>
  <c r="AO368" i="12"/>
  <c r="AO369" i="12"/>
  <c r="AO370" i="12"/>
  <c r="AO371" i="12"/>
  <c r="AO372" i="12"/>
  <c r="AO373" i="12"/>
  <c r="AO374" i="12"/>
  <c r="AO375" i="12"/>
  <c r="AO376" i="12"/>
  <c r="AO377" i="12"/>
  <c r="AO378" i="12"/>
  <c r="AO379" i="12"/>
  <c r="AO380" i="12"/>
  <c r="AO381" i="12"/>
  <c r="AO382" i="12"/>
  <c r="AO383" i="12"/>
  <c r="AO384" i="12"/>
  <c r="AO385" i="12"/>
  <c r="AO386" i="12"/>
  <c r="AO387" i="12"/>
  <c r="AO388" i="12"/>
  <c r="AO389" i="12"/>
  <c r="AO390" i="12"/>
  <c r="AO391" i="12"/>
  <c r="AO392" i="12"/>
  <c r="AO393" i="12"/>
  <c r="AO394" i="12"/>
  <c r="AO395" i="12"/>
  <c r="AO396" i="12"/>
  <c r="AO397" i="12"/>
  <c r="AO398" i="12"/>
  <c r="AO399" i="12"/>
  <c r="AN398" i="12" s="1"/>
  <c r="AM398" i="12" s="1"/>
  <c r="AO400" i="12"/>
  <c r="AO401" i="12"/>
  <c r="AO402" i="12"/>
  <c r="AO403" i="12"/>
  <c r="AO404" i="12"/>
  <c r="AO405" i="12"/>
  <c r="AO406" i="12"/>
  <c r="AO407" i="12"/>
  <c r="AO408" i="12"/>
  <c r="AO409" i="12"/>
  <c r="AO410" i="12"/>
  <c r="AO411" i="12"/>
  <c r="AO412" i="12"/>
  <c r="AO413" i="12"/>
  <c r="AO414" i="12"/>
  <c r="AO415" i="12"/>
  <c r="AO416" i="12"/>
  <c r="AO417" i="12"/>
  <c r="AO418" i="12"/>
  <c r="AO419" i="12"/>
  <c r="AO420" i="12"/>
  <c r="AO421" i="12"/>
  <c r="AO422" i="12"/>
  <c r="AO423" i="12"/>
  <c r="AN422" i="12" s="1"/>
  <c r="AM422" i="12" s="1"/>
  <c r="AO424" i="12"/>
  <c r="AO425" i="12"/>
  <c r="AO426" i="12"/>
  <c r="AO427" i="12"/>
  <c r="AO428" i="12"/>
  <c r="AO429" i="12"/>
  <c r="AO430" i="12"/>
  <c r="AO431" i="12"/>
  <c r="AO432" i="12"/>
  <c r="AO433" i="12"/>
  <c r="AO434" i="12"/>
  <c r="AO435" i="12"/>
  <c r="AO436" i="12"/>
  <c r="AO437" i="12"/>
  <c r="AO438" i="12"/>
  <c r="AO439" i="12"/>
  <c r="AO440" i="12"/>
  <c r="AO441" i="12"/>
  <c r="AO442" i="12"/>
  <c r="AO443" i="12"/>
  <c r="AO444" i="12"/>
  <c r="AO445" i="12"/>
  <c r="AO446" i="12"/>
  <c r="AO447" i="12"/>
  <c r="AN446" i="12" s="1"/>
  <c r="AM446" i="12" s="1"/>
  <c r="AO448" i="12"/>
  <c r="AO449" i="12"/>
  <c r="AO450" i="12"/>
  <c r="AO451" i="12"/>
  <c r="AO452" i="12"/>
  <c r="AO453" i="12"/>
  <c r="AO454" i="12"/>
  <c r="AO455" i="12"/>
  <c r="AO456" i="12"/>
  <c r="AO457" i="12"/>
  <c r="AO458" i="12"/>
  <c r="AO459" i="12"/>
  <c r="AO460" i="12"/>
  <c r="AO461" i="12"/>
  <c r="AO462" i="12"/>
  <c r="AO463" i="12"/>
  <c r="AO464" i="12"/>
  <c r="AO465" i="12"/>
  <c r="AO466" i="12"/>
  <c r="AO467" i="12"/>
  <c r="AO468" i="12"/>
  <c r="AO469" i="12"/>
  <c r="AO470" i="12"/>
  <c r="AO471" i="12"/>
  <c r="AN470" i="12" s="1"/>
  <c r="AM470" i="12" s="1"/>
  <c r="AO472" i="12"/>
  <c r="AO473" i="12"/>
  <c r="AO474" i="12"/>
  <c r="AO475" i="12"/>
  <c r="AO476" i="12"/>
  <c r="AO477" i="12"/>
  <c r="AO478" i="12"/>
  <c r="AO479" i="12"/>
  <c r="AO480" i="12"/>
  <c r="AO481" i="12"/>
  <c r="AO482" i="12"/>
  <c r="AO483" i="12"/>
  <c r="AO484" i="12"/>
  <c r="AO485" i="12"/>
  <c r="AO486" i="12"/>
  <c r="AO487" i="12"/>
  <c r="AO488" i="12"/>
  <c r="AO489" i="12"/>
  <c r="AO490" i="12"/>
  <c r="AO491" i="12"/>
  <c r="AO492" i="12"/>
  <c r="AO493" i="12"/>
  <c r="AO494" i="12"/>
  <c r="AO495" i="12"/>
  <c r="AN494" i="12" s="1"/>
  <c r="AM494" i="12" s="1"/>
  <c r="AO496" i="12"/>
  <c r="AO497" i="12"/>
  <c r="AO498" i="12"/>
  <c r="AO499" i="12"/>
  <c r="AO500" i="12"/>
  <c r="AO501" i="12"/>
  <c r="AO502" i="12"/>
  <c r="AO503" i="12"/>
  <c r="AO504" i="12"/>
  <c r="AO505" i="12"/>
  <c r="AO506" i="12"/>
  <c r="AO507" i="12"/>
  <c r="AO508" i="12"/>
  <c r="AO509" i="12"/>
  <c r="AO510" i="12"/>
  <c r="AO511" i="12"/>
  <c r="AO512" i="12"/>
  <c r="AO513" i="12"/>
  <c r="AO514" i="12"/>
  <c r="AO515" i="12"/>
  <c r="AO516" i="12"/>
  <c r="AO517" i="12"/>
  <c r="AO518" i="12"/>
  <c r="AO519" i="12"/>
  <c r="AN518" i="12" s="1"/>
  <c r="AM518" i="12" s="1"/>
  <c r="AO520" i="12"/>
  <c r="AO521" i="12"/>
  <c r="AO522" i="12"/>
  <c r="AO523" i="12"/>
  <c r="AO524" i="12"/>
  <c r="AO525" i="12"/>
  <c r="AO526" i="12"/>
  <c r="AO527" i="12"/>
  <c r="AO528" i="12"/>
  <c r="AO529" i="12"/>
  <c r="AO530" i="12"/>
  <c r="AO531" i="12"/>
  <c r="AO532" i="12"/>
  <c r="AO533" i="12"/>
  <c r="AO534" i="12"/>
  <c r="AO535" i="12"/>
  <c r="AJ14" i="12"/>
  <c r="AJ15" i="12"/>
  <c r="AJ16" i="12"/>
  <c r="AJ17" i="12"/>
  <c r="AJ18" i="12"/>
  <c r="AJ19" i="12"/>
  <c r="AJ20" i="12"/>
  <c r="AJ21" i="12"/>
  <c r="AJ22" i="12"/>
  <c r="AJ23" i="12"/>
  <c r="AJ24" i="12"/>
  <c r="AJ25" i="12"/>
  <c r="AJ26" i="12"/>
  <c r="AJ27" i="12"/>
  <c r="AJ28" i="12"/>
  <c r="AJ29" i="12"/>
  <c r="AJ30" i="12"/>
  <c r="AJ31" i="12"/>
  <c r="AJ32" i="12"/>
  <c r="AJ33" i="12"/>
  <c r="AJ34" i="12"/>
  <c r="AJ35" i="12"/>
  <c r="AJ36" i="12"/>
  <c r="AJ37" i="12"/>
  <c r="AJ38" i="12"/>
  <c r="AJ39" i="12"/>
  <c r="AJ40" i="12"/>
  <c r="AJ41" i="12"/>
  <c r="AJ42" i="12"/>
  <c r="AJ43" i="12"/>
  <c r="AJ44" i="12"/>
  <c r="AJ45" i="12"/>
  <c r="AJ46" i="12"/>
  <c r="AJ47" i="12"/>
  <c r="AJ48" i="12"/>
  <c r="AJ49" i="12"/>
  <c r="AJ50" i="12"/>
  <c r="AJ51" i="12"/>
  <c r="AJ52" i="12"/>
  <c r="AJ53" i="12"/>
  <c r="AJ54" i="12"/>
  <c r="AJ55" i="12"/>
  <c r="AJ56" i="12"/>
  <c r="AJ57" i="12"/>
  <c r="AJ58" i="12"/>
  <c r="AJ59" i="12"/>
  <c r="AJ60" i="12"/>
  <c r="AJ61" i="12"/>
  <c r="AJ62" i="12"/>
  <c r="AJ63" i="12"/>
  <c r="AJ64" i="12"/>
  <c r="AJ65" i="12"/>
  <c r="AJ66" i="12"/>
  <c r="AJ67" i="12"/>
  <c r="AJ68" i="12"/>
  <c r="AJ69" i="12"/>
  <c r="AJ70" i="12"/>
  <c r="AJ71" i="12"/>
  <c r="AJ72" i="12"/>
  <c r="AJ73" i="12"/>
  <c r="AJ74" i="12"/>
  <c r="AJ75" i="12"/>
  <c r="AJ76" i="12"/>
  <c r="AJ77" i="12"/>
  <c r="AJ78" i="12"/>
  <c r="AJ79" i="12"/>
  <c r="AJ80" i="12"/>
  <c r="AJ81" i="12"/>
  <c r="AJ82" i="12"/>
  <c r="AJ83" i="12"/>
  <c r="AJ84" i="12"/>
  <c r="AJ85" i="12"/>
  <c r="AJ86" i="12"/>
  <c r="AJ87" i="12"/>
  <c r="AJ88" i="12"/>
  <c r="AJ89" i="12"/>
  <c r="AJ90" i="12"/>
  <c r="AJ91" i="12"/>
  <c r="AJ92" i="12"/>
  <c r="AJ93" i="12"/>
  <c r="AJ94" i="12"/>
  <c r="AJ95" i="12"/>
  <c r="AJ96" i="12"/>
  <c r="AJ97" i="12"/>
  <c r="AJ98" i="12"/>
  <c r="AJ99" i="12"/>
  <c r="AJ100" i="12"/>
  <c r="AJ101" i="12"/>
  <c r="AJ102" i="12"/>
  <c r="AJ103" i="12"/>
  <c r="AJ104" i="12"/>
  <c r="AJ105" i="12"/>
  <c r="AJ106" i="12"/>
  <c r="AJ107" i="12"/>
  <c r="AJ108" i="12"/>
  <c r="AJ109" i="12"/>
  <c r="AJ110" i="12"/>
  <c r="AJ111" i="12"/>
  <c r="AJ112" i="12"/>
  <c r="AJ113" i="12"/>
  <c r="AJ114" i="12"/>
  <c r="AJ115" i="12"/>
  <c r="AJ116" i="12"/>
  <c r="AJ117" i="12"/>
  <c r="AJ118" i="12"/>
  <c r="AJ119" i="12"/>
  <c r="AJ120" i="12"/>
  <c r="AJ121" i="12"/>
  <c r="AJ122" i="12"/>
  <c r="AJ123" i="12"/>
  <c r="AJ124" i="12"/>
  <c r="AJ125" i="12"/>
  <c r="AJ126" i="12"/>
  <c r="AJ127" i="12"/>
  <c r="AJ128" i="12"/>
  <c r="AJ129" i="12"/>
  <c r="AJ130" i="12"/>
  <c r="AJ131" i="12"/>
  <c r="AJ132" i="12"/>
  <c r="AJ133" i="12"/>
  <c r="AJ134" i="12"/>
  <c r="AJ135" i="12"/>
  <c r="AJ136" i="12"/>
  <c r="AJ137" i="12"/>
  <c r="AJ138" i="12"/>
  <c r="AJ139" i="12"/>
  <c r="AJ140" i="12"/>
  <c r="AJ141" i="12"/>
  <c r="AJ142" i="12"/>
  <c r="AJ143" i="12"/>
  <c r="AJ144" i="12"/>
  <c r="AJ145" i="12"/>
  <c r="AJ146" i="12"/>
  <c r="AJ147" i="12"/>
  <c r="AJ148" i="12"/>
  <c r="AJ149" i="12"/>
  <c r="AJ150" i="12"/>
  <c r="AJ151" i="12"/>
  <c r="AJ152" i="12"/>
  <c r="AJ153" i="12"/>
  <c r="AJ154" i="12"/>
  <c r="AJ155" i="12"/>
  <c r="AJ156" i="12"/>
  <c r="AJ157" i="12"/>
  <c r="AJ158" i="12"/>
  <c r="AJ159" i="12"/>
  <c r="AJ160" i="12"/>
  <c r="AJ161" i="12"/>
  <c r="AJ162" i="12"/>
  <c r="AJ163" i="12"/>
  <c r="AJ164" i="12"/>
  <c r="AJ165" i="12"/>
  <c r="AJ166" i="12"/>
  <c r="AJ167" i="12"/>
  <c r="AJ168" i="12"/>
  <c r="AJ169" i="12"/>
  <c r="AJ170" i="12"/>
  <c r="AJ171" i="12"/>
  <c r="AJ172" i="12"/>
  <c r="AJ173" i="12"/>
  <c r="AJ174" i="12"/>
  <c r="AJ175" i="12"/>
  <c r="AJ176" i="12"/>
  <c r="AJ177" i="12"/>
  <c r="AJ178" i="12"/>
  <c r="AJ179" i="12"/>
  <c r="AJ180" i="12"/>
  <c r="AJ181" i="12"/>
  <c r="AJ182" i="12"/>
  <c r="AJ183" i="12"/>
  <c r="AJ184" i="12"/>
  <c r="AJ185" i="12"/>
  <c r="AJ186" i="12"/>
  <c r="AJ187" i="12"/>
  <c r="AJ188" i="12"/>
  <c r="AJ189" i="12"/>
  <c r="AJ190" i="12"/>
  <c r="AJ191" i="12"/>
  <c r="AJ192" i="12"/>
  <c r="AJ193" i="12"/>
  <c r="AJ194" i="12"/>
  <c r="AJ195" i="12"/>
  <c r="AJ196" i="12"/>
  <c r="AJ197" i="12"/>
  <c r="AJ198" i="12"/>
  <c r="AJ199" i="12"/>
  <c r="AJ200" i="12"/>
  <c r="AJ201" i="12"/>
  <c r="AJ202" i="12"/>
  <c r="AJ203" i="12"/>
  <c r="AJ204" i="12"/>
  <c r="AJ205" i="12"/>
  <c r="AJ206" i="12"/>
  <c r="AJ207" i="12"/>
  <c r="AJ208" i="12"/>
  <c r="AJ209" i="12"/>
  <c r="AJ210" i="12"/>
  <c r="AJ211" i="12"/>
  <c r="AJ212" i="12"/>
  <c r="AJ213" i="12"/>
  <c r="AJ214" i="12"/>
  <c r="AJ215" i="12"/>
  <c r="AJ216" i="12"/>
  <c r="AJ217" i="12"/>
  <c r="AJ218" i="12"/>
  <c r="AJ219" i="12"/>
  <c r="AJ220" i="12"/>
  <c r="AJ221" i="12"/>
  <c r="AJ222" i="12"/>
  <c r="AJ223" i="12"/>
  <c r="AJ224" i="12"/>
  <c r="AJ225" i="12"/>
  <c r="AJ226" i="12"/>
  <c r="AJ227" i="12"/>
  <c r="AJ228" i="12"/>
  <c r="AJ229" i="12"/>
  <c r="AJ230" i="12"/>
  <c r="AJ231" i="12"/>
  <c r="AJ232" i="12"/>
  <c r="AJ233" i="12"/>
  <c r="AJ234" i="12"/>
  <c r="AJ235" i="12"/>
  <c r="AJ236" i="12"/>
  <c r="AJ237" i="12"/>
  <c r="AJ238" i="12"/>
  <c r="AJ239" i="12"/>
  <c r="AJ240" i="12"/>
  <c r="AJ241" i="12"/>
  <c r="AJ242" i="12"/>
  <c r="AJ243" i="12"/>
  <c r="AJ244" i="12"/>
  <c r="AJ245" i="12"/>
  <c r="AJ246" i="12"/>
  <c r="AJ247" i="12"/>
  <c r="AJ248" i="12"/>
  <c r="AJ249" i="12"/>
  <c r="AJ250" i="12"/>
  <c r="AJ251" i="12"/>
  <c r="AJ252" i="12"/>
  <c r="AJ253" i="12"/>
  <c r="AJ254" i="12"/>
  <c r="AJ255" i="12"/>
  <c r="AJ256" i="12"/>
  <c r="AJ257" i="12"/>
  <c r="AJ258" i="12"/>
  <c r="AJ259" i="12"/>
  <c r="AJ260" i="12"/>
  <c r="AJ261" i="12"/>
  <c r="AJ262" i="12"/>
  <c r="AJ263" i="12"/>
  <c r="AJ264" i="12"/>
  <c r="AJ265" i="12"/>
  <c r="AJ266" i="12"/>
  <c r="AJ267" i="12"/>
  <c r="AJ268" i="12"/>
  <c r="AJ269" i="12"/>
  <c r="AJ270" i="12"/>
  <c r="AJ271" i="12"/>
  <c r="AJ272" i="12"/>
  <c r="AJ273" i="12"/>
  <c r="AJ274" i="12"/>
  <c r="AJ275" i="12"/>
  <c r="AJ276" i="12"/>
  <c r="AJ277" i="12"/>
  <c r="AJ278" i="12"/>
  <c r="AJ279" i="12"/>
  <c r="AJ280" i="12"/>
  <c r="AJ281" i="12"/>
  <c r="AJ282" i="12"/>
  <c r="AJ283" i="12"/>
  <c r="AJ284" i="12"/>
  <c r="AJ285" i="12"/>
  <c r="AJ286" i="12"/>
  <c r="AJ287" i="12"/>
  <c r="AJ288" i="12"/>
  <c r="AJ289" i="12"/>
  <c r="AJ290" i="12"/>
  <c r="AJ291" i="12"/>
  <c r="AJ292" i="12"/>
  <c r="AJ293" i="12"/>
  <c r="AJ294" i="12"/>
  <c r="AJ295" i="12"/>
  <c r="AJ296" i="12"/>
  <c r="AJ297" i="12"/>
  <c r="AJ298" i="12"/>
  <c r="AJ299" i="12"/>
  <c r="AJ300" i="12"/>
  <c r="AJ301" i="12"/>
  <c r="AJ302" i="12"/>
  <c r="AJ303" i="12"/>
  <c r="AJ304" i="12"/>
  <c r="AJ305" i="12"/>
  <c r="AJ306" i="12"/>
  <c r="AJ307" i="12"/>
  <c r="AJ308" i="12"/>
  <c r="AJ309" i="12"/>
  <c r="AJ310" i="12"/>
  <c r="AJ311" i="12"/>
  <c r="AJ312" i="12"/>
  <c r="AJ313" i="12"/>
  <c r="AJ314" i="12"/>
  <c r="AJ315" i="12"/>
  <c r="AJ316" i="12"/>
  <c r="AJ317" i="12"/>
  <c r="AJ318" i="12"/>
  <c r="AJ319" i="12"/>
  <c r="AJ320" i="12"/>
  <c r="AJ321" i="12"/>
  <c r="AJ322" i="12"/>
  <c r="AJ323" i="12"/>
  <c r="AJ324" i="12"/>
  <c r="AJ325" i="12"/>
  <c r="AJ326" i="12"/>
  <c r="AJ327" i="12"/>
  <c r="AJ328" i="12"/>
  <c r="AJ329" i="12"/>
  <c r="AJ330" i="12"/>
  <c r="AJ331" i="12"/>
  <c r="AJ332" i="12"/>
  <c r="AJ333" i="12"/>
  <c r="AJ334" i="12"/>
  <c r="AJ335" i="12"/>
  <c r="AJ336" i="12"/>
  <c r="AJ337" i="12"/>
  <c r="AJ338" i="12"/>
  <c r="AJ339" i="12"/>
  <c r="AJ340" i="12"/>
  <c r="AJ341" i="12"/>
  <c r="AJ342" i="12"/>
  <c r="AJ343" i="12"/>
  <c r="AJ344" i="12"/>
  <c r="AJ345" i="12"/>
  <c r="AJ346" i="12"/>
  <c r="AJ347" i="12"/>
  <c r="AJ348" i="12"/>
  <c r="AJ349" i="12"/>
  <c r="AJ350" i="12"/>
  <c r="AJ351" i="12"/>
  <c r="AJ352" i="12"/>
  <c r="AJ353" i="12"/>
  <c r="AJ354" i="12"/>
  <c r="AJ355" i="12"/>
  <c r="AJ356" i="12"/>
  <c r="AJ357" i="12"/>
  <c r="AJ358" i="12"/>
  <c r="AJ359" i="12"/>
  <c r="AJ360" i="12"/>
  <c r="AJ361" i="12"/>
  <c r="AJ362" i="12"/>
  <c r="AJ363" i="12"/>
  <c r="AJ364" i="12"/>
  <c r="AJ365" i="12"/>
  <c r="AJ366" i="12"/>
  <c r="AJ367" i="12"/>
  <c r="AJ368" i="12"/>
  <c r="AJ369" i="12"/>
  <c r="AJ370" i="12"/>
  <c r="AJ371" i="12"/>
  <c r="AJ372" i="12"/>
  <c r="AJ373" i="12"/>
  <c r="AJ374" i="12"/>
  <c r="AJ375" i="12"/>
  <c r="AJ376" i="12"/>
  <c r="AJ377" i="12"/>
  <c r="AJ378" i="12"/>
  <c r="AJ379" i="12"/>
  <c r="AJ380" i="12"/>
  <c r="AJ381" i="12"/>
  <c r="AJ382" i="12"/>
  <c r="AJ383" i="12"/>
  <c r="AJ384" i="12"/>
  <c r="AJ385" i="12"/>
  <c r="AJ386" i="12"/>
  <c r="AJ387" i="12"/>
  <c r="AJ388" i="12"/>
  <c r="AJ389" i="12"/>
  <c r="AJ390" i="12"/>
  <c r="AJ391" i="12"/>
  <c r="AJ392" i="12"/>
  <c r="AJ393" i="12"/>
  <c r="AJ394" i="12"/>
  <c r="AJ395" i="12"/>
  <c r="AJ396" i="12"/>
  <c r="AJ397" i="12"/>
  <c r="AJ398" i="12"/>
  <c r="AJ399" i="12"/>
  <c r="AJ400" i="12"/>
  <c r="AJ401" i="12"/>
  <c r="AJ402" i="12"/>
  <c r="AJ403" i="12"/>
  <c r="AJ404" i="12"/>
  <c r="AJ405" i="12"/>
  <c r="AJ406" i="12"/>
  <c r="AJ407" i="12"/>
  <c r="AJ408" i="12"/>
  <c r="AJ409" i="12"/>
  <c r="AJ410" i="12"/>
  <c r="AJ411" i="12"/>
  <c r="AJ412" i="12"/>
  <c r="AJ413" i="12"/>
  <c r="AJ414" i="12"/>
  <c r="AJ415" i="12"/>
  <c r="AJ416" i="12"/>
  <c r="AJ417" i="12"/>
  <c r="AJ418" i="12"/>
  <c r="AJ419" i="12"/>
  <c r="AJ420" i="12"/>
  <c r="AJ421" i="12"/>
  <c r="AJ422" i="12"/>
  <c r="AJ423" i="12"/>
  <c r="AJ424" i="12"/>
  <c r="AJ425" i="12"/>
  <c r="AJ426" i="12"/>
  <c r="AJ427" i="12"/>
  <c r="AJ428" i="12"/>
  <c r="AJ429" i="12"/>
  <c r="AJ430" i="12"/>
  <c r="AJ431" i="12"/>
  <c r="AJ432" i="12"/>
  <c r="AJ433" i="12"/>
  <c r="AJ434" i="12"/>
  <c r="AJ435" i="12"/>
  <c r="AJ436" i="12"/>
  <c r="AJ437" i="12"/>
  <c r="AJ438" i="12"/>
  <c r="AJ439" i="12"/>
  <c r="AJ440" i="12"/>
  <c r="AJ441" i="12"/>
  <c r="AJ442" i="12"/>
  <c r="AJ443" i="12"/>
  <c r="AJ444" i="12"/>
  <c r="AJ445" i="12"/>
  <c r="AJ446" i="12"/>
  <c r="AJ447" i="12"/>
  <c r="AJ448" i="12"/>
  <c r="AJ449" i="12"/>
  <c r="AJ450" i="12"/>
  <c r="AJ451" i="12"/>
  <c r="AJ452" i="12"/>
  <c r="AJ453" i="12"/>
  <c r="AJ454" i="12"/>
  <c r="AJ455" i="12"/>
  <c r="AJ456" i="12"/>
  <c r="AJ457" i="12"/>
  <c r="AJ458" i="12"/>
  <c r="AJ459" i="12"/>
  <c r="AJ460" i="12"/>
  <c r="AJ461" i="12"/>
  <c r="AJ462" i="12"/>
  <c r="AJ463" i="12"/>
  <c r="AJ464" i="12"/>
  <c r="AJ465" i="12"/>
  <c r="AJ466" i="12"/>
  <c r="AJ467" i="12"/>
  <c r="AJ468" i="12"/>
  <c r="AJ469" i="12"/>
  <c r="AJ470" i="12"/>
  <c r="AJ471" i="12"/>
  <c r="AJ472" i="12"/>
  <c r="AJ473" i="12"/>
  <c r="AJ474" i="12"/>
  <c r="AJ475" i="12"/>
  <c r="AJ476" i="12"/>
  <c r="AJ477" i="12"/>
  <c r="AJ478" i="12"/>
  <c r="AJ479" i="12"/>
  <c r="AJ480" i="12"/>
  <c r="AJ481" i="12"/>
  <c r="AJ482" i="12"/>
  <c r="AJ483" i="12"/>
  <c r="AJ484" i="12"/>
  <c r="AJ485" i="12"/>
  <c r="AJ486" i="12"/>
  <c r="AJ487" i="12"/>
  <c r="AJ488" i="12"/>
  <c r="AJ489" i="12"/>
  <c r="AJ490" i="12"/>
  <c r="AJ491" i="12"/>
  <c r="AJ492" i="12"/>
  <c r="AJ493" i="12"/>
  <c r="AJ494" i="12"/>
  <c r="AJ495" i="12"/>
  <c r="AJ496" i="12"/>
  <c r="AJ497" i="12"/>
  <c r="AJ498" i="12"/>
  <c r="AJ499" i="12"/>
  <c r="AJ500" i="12"/>
  <c r="AJ501" i="12"/>
  <c r="AJ502" i="12"/>
  <c r="AJ503" i="12"/>
  <c r="AJ504" i="12"/>
  <c r="AJ505" i="12"/>
  <c r="AJ506" i="12"/>
  <c r="AJ507" i="12"/>
  <c r="AJ508" i="12"/>
  <c r="AJ509" i="12"/>
  <c r="AJ510" i="12"/>
  <c r="AJ511" i="12"/>
  <c r="AJ512" i="12"/>
  <c r="AJ513" i="12"/>
  <c r="AJ514" i="12"/>
  <c r="AJ515" i="12"/>
  <c r="AJ516" i="12"/>
  <c r="AJ517" i="12"/>
  <c r="AJ518" i="12"/>
  <c r="AJ519" i="12"/>
  <c r="AJ520" i="12"/>
  <c r="AJ521" i="12"/>
  <c r="AJ522" i="12"/>
  <c r="AJ523" i="12"/>
  <c r="AJ524" i="12"/>
  <c r="AJ525" i="12"/>
  <c r="AJ526" i="12"/>
  <c r="AJ527" i="12"/>
  <c r="AJ528" i="12"/>
  <c r="AJ529" i="12"/>
  <c r="AJ530" i="12"/>
  <c r="AJ531" i="12"/>
  <c r="AJ532" i="12"/>
  <c r="AJ533" i="12"/>
  <c r="AJ534" i="12"/>
  <c r="AJ535" i="12"/>
  <c r="AE14" i="12"/>
  <c r="AE15" i="12"/>
  <c r="AE16" i="12"/>
  <c r="AE17" i="12"/>
  <c r="AE18" i="12"/>
  <c r="AE19" i="12"/>
  <c r="AE20" i="12"/>
  <c r="AE21" i="12"/>
  <c r="AE22" i="12"/>
  <c r="AE23" i="12"/>
  <c r="AE24" i="12"/>
  <c r="AE25" i="12"/>
  <c r="AE26" i="12"/>
  <c r="AE27" i="12"/>
  <c r="AE28" i="12"/>
  <c r="AE29" i="12"/>
  <c r="AE30" i="12"/>
  <c r="AE31" i="12"/>
  <c r="AE32" i="12"/>
  <c r="AE33" i="12"/>
  <c r="AE34" i="12"/>
  <c r="AE35" i="12"/>
  <c r="AE36" i="12"/>
  <c r="AE37" i="12"/>
  <c r="AE38" i="12"/>
  <c r="AE39" i="12"/>
  <c r="AE40" i="12"/>
  <c r="AE41" i="12"/>
  <c r="AE42" i="12"/>
  <c r="AE43" i="12"/>
  <c r="AE44" i="12"/>
  <c r="AE45" i="12"/>
  <c r="AE46" i="12"/>
  <c r="AE47" i="12"/>
  <c r="AE48" i="12"/>
  <c r="AE49" i="12"/>
  <c r="AE50" i="12"/>
  <c r="AE51" i="12"/>
  <c r="AE52" i="12"/>
  <c r="AE53" i="12"/>
  <c r="AE54" i="12"/>
  <c r="AE55" i="12"/>
  <c r="AE56" i="12"/>
  <c r="AE57" i="12"/>
  <c r="AE58" i="12"/>
  <c r="AE59" i="12"/>
  <c r="AE60" i="12"/>
  <c r="AE61" i="12"/>
  <c r="AE62" i="12"/>
  <c r="AE63" i="12"/>
  <c r="AE64" i="12"/>
  <c r="AE65" i="12"/>
  <c r="AE66" i="12"/>
  <c r="AE67" i="12"/>
  <c r="AE68" i="12"/>
  <c r="AE69" i="12"/>
  <c r="AE70" i="12"/>
  <c r="AE71" i="12"/>
  <c r="AE72" i="12"/>
  <c r="AE73" i="12"/>
  <c r="AE74" i="12"/>
  <c r="AE75" i="12"/>
  <c r="AE76" i="12"/>
  <c r="AE77" i="12"/>
  <c r="AE78" i="12"/>
  <c r="AE79" i="12"/>
  <c r="AE80" i="12"/>
  <c r="AE81" i="12"/>
  <c r="AE82" i="12"/>
  <c r="AE83" i="12"/>
  <c r="AE84" i="12"/>
  <c r="AE85" i="12"/>
  <c r="AE86" i="12"/>
  <c r="AE87" i="12"/>
  <c r="AE88" i="12"/>
  <c r="AE89" i="12"/>
  <c r="AE90" i="12"/>
  <c r="AE91" i="12"/>
  <c r="AE92" i="12"/>
  <c r="AE93" i="12"/>
  <c r="AE94" i="12"/>
  <c r="AE95" i="12"/>
  <c r="AE96" i="12"/>
  <c r="AE97" i="12"/>
  <c r="AE98" i="12"/>
  <c r="AE99" i="12"/>
  <c r="AE100" i="12"/>
  <c r="AE101" i="12"/>
  <c r="AE102" i="12"/>
  <c r="AE103" i="12"/>
  <c r="AE104" i="12"/>
  <c r="AE105" i="12"/>
  <c r="AE106" i="12"/>
  <c r="AE107" i="12"/>
  <c r="AE108" i="12"/>
  <c r="AE109" i="12"/>
  <c r="AE110" i="12"/>
  <c r="AE111" i="12"/>
  <c r="AE112" i="12"/>
  <c r="AE113" i="12"/>
  <c r="AE114" i="12"/>
  <c r="AE115" i="12"/>
  <c r="AE116" i="12"/>
  <c r="AE117" i="12"/>
  <c r="AE118" i="12"/>
  <c r="AE119" i="12"/>
  <c r="AE120" i="12"/>
  <c r="AE121" i="12"/>
  <c r="AE122" i="12"/>
  <c r="AE123" i="12"/>
  <c r="AE124" i="12"/>
  <c r="AE125" i="12"/>
  <c r="AE126" i="12"/>
  <c r="AE127" i="12"/>
  <c r="AE128" i="12"/>
  <c r="AE129" i="12"/>
  <c r="AE130" i="12"/>
  <c r="AE131" i="12"/>
  <c r="AE132" i="12"/>
  <c r="AE133" i="12"/>
  <c r="AE134" i="12"/>
  <c r="AE135" i="12"/>
  <c r="AE136" i="12"/>
  <c r="AE137" i="12"/>
  <c r="AE138" i="12"/>
  <c r="AE139" i="12"/>
  <c r="AE140" i="12"/>
  <c r="AE141" i="12"/>
  <c r="AE142" i="12"/>
  <c r="AE143" i="12"/>
  <c r="AE144" i="12"/>
  <c r="AE145" i="12"/>
  <c r="AE146" i="12"/>
  <c r="AE147" i="12"/>
  <c r="AE148" i="12"/>
  <c r="AE149" i="12"/>
  <c r="AE150" i="12"/>
  <c r="AE151" i="12"/>
  <c r="AE152" i="12"/>
  <c r="AE153" i="12"/>
  <c r="AE154" i="12"/>
  <c r="AE155" i="12"/>
  <c r="AE156" i="12"/>
  <c r="AE157" i="12"/>
  <c r="AE158" i="12"/>
  <c r="AE159" i="12"/>
  <c r="AE160" i="12"/>
  <c r="AE161" i="12"/>
  <c r="AE162" i="12"/>
  <c r="AE163" i="12"/>
  <c r="AE164" i="12"/>
  <c r="AE165" i="12"/>
  <c r="AE166" i="12"/>
  <c r="AE167" i="12"/>
  <c r="AE168" i="12"/>
  <c r="AE169" i="12"/>
  <c r="AE170" i="12"/>
  <c r="AE171" i="12"/>
  <c r="AE172" i="12"/>
  <c r="AE173" i="12"/>
  <c r="AE174" i="12"/>
  <c r="AE175" i="12"/>
  <c r="AE176" i="12"/>
  <c r="AE177" i="12"/>
  <c r="AE178" i="12"/>
  <c r="AE179" i="12"/>
  <c r="AE180" i="12"/>
  <c r="AE181" i="12"/>
  <c r="AE182" i="12"/>
  <c r="AE183" i="12"/>
  <c r="AE184" i="12"/>
  <c r="AE185" i="12"/>
  <c r="AE186" i="12"/>
  <c r="AE187" i="12"/>
  <c r="AE188" i="12"/>
  <c r="AE189" i="12"/>
  <c r="AE190" i="12"/>
  <c r="AE191" i="12"/>
  <c r="AE192" i="12"/>
  <c r="AE193" i="12"/>
  <c r="AE194" i="12"/>
  <c r="AE195" i="12"/>
  <c r="AE196" i="12"/>
  <c r="AE197" i="12"/>
  <c r="AE198" i="12"/>
  <c r="AE199" i="12"/>
  <c r="AE200" i="12"/>
  <c r="AE201" i="12"/>
  <c r="AE202" i="12"/>
  <c r="AE203" i="12"/>
  <c r="AE204" i="12"/>
  <c r="AE205" i="12"/>
  <c r="AE206" i="12"/>
  <c r="AE207" i="12"/>
  <c r="AE208" i="12"/>
  <c r="AE209" i="12"/>
  <c r="AE210" i="12"/>
  <c r="AE211" i="12"/>
  <c r="AE212" i="12"/>
  <c r="AE213" i="12"/>
  <c r="AE214" i="12"/>
  <c r="AE215" i="12"/>
  <c r="AE216" i="12"/>
  <c r="AE217" i="12"/>
  <c r="AE218" i="12"/>
  <c r="AE219" i="12"/>
  <c r="AE220" i="12"/>
  <c r="AE221" i="12"/>
  <c r="AE222" i="12"/>
  <c r="AE223" i="12"/>
  <c r="AE224" i="12"/>
  <c r="AE225" i="12"/>
  <c r="AE226" i="12"/>
  <c r="AE227" i="12"/>
  <c r="AE228" i="12"/>
  <c r="AE229" i="12"/>
  <c r="AE230" i="12"/>
  <c r="AE231" i="12"/>
  <c r="AE232" i="12"/>
  <c r="AE233" i="12"/>
  <c r="AE234" i="12"/>
  <c r="AE235" i="12"/>
  <c r="AE236" i="12"/>
  <c r="AE237" i="12"/>
  <c r="AE238" i="12"/>
  <c r="AE239" i="12"/>
  <c r="AE240" i="12"/>
  <c r="AE241" i="12"/>
  <c r="AE242" i="12"/>
  <c r="AE243" i="12"/>
  <c r="AE244" i="12"/>
  <c r="AE245" i="12"/>
  <c r="AE246" i="12"/>
  <c r="AE247" i="12"/>
  <c r="AE248" i="12"/>
  <c r="AE249" i="12"/>
  <c r="AE250" i="12"/>
  <c r="AE251" i="12"/>
  <c r="AE252" i="12"/>
  <c r="AE253" i="12"/>
  <c r="AE254" i="12"/>
  <c r="AE255" i="12"/>
  <c r="AE256" i="12"/>
  <c r="AE257" i="12"/>
  <c r="AE258" i="12"/>
  <c r="AE259" i="12"/>
  <c r="AE260" i="12"/>
  <c r="AE261" i="12"/>
  <c r="AE262" i="12"/>
  <c r="AE263" i="12"/>
  <c r="AE264" i="12"/>
  <c r="AE265" i="12"/>
  <c r="AE266" i="12"/>
  <c r="AE267" i="12"/>
  <c r="AE268" i="12"/>
  <c r="AE269" i="12"/>
  <c r="AE270" i="12"/>
  <c r="AE271" i="12"/>
  <c r="AE272" i="12"/>
  <c r="AE273" i="12"/>
  <c r="AE274" i="12"/>
  <c r="AE275" i="12"/>
  <c r="AE276" i="12"/>
  <c r="AE277" i="12"/>
  <c r="AE278" i="12"/>
  <c r="AE279" i="12"/>
  <c r="AE280" i="12"/>
  <c r="AE281" i="12"/>
  <c r="AE282" i="12"/>
  <c r="AE283" i="12"/>
  <c r="AE284" i="12"/>
  <c r="AE285" i="12"/>
  <c r="AE286" i="12"/>
  <c r="AE287" i="12"/>
  <c r="AE288" i="12"/>
  <c r="AE289" i="12"/>
  <c r="AE290" i="12"/>
  <c r="AE291" i="12"/>
  <c r="AE292" i="12"/>
  <c r="AE293" i="12"/>
  <c r="AE294" i="12"/>
  <c r="AE295" i="12"/>
  <c r="AE296" i="12"/>
  <c r="AE297" i="12"/>
  <c r="AE298" i="12"/>
  <c r="AE299" i="12"/>
  <c r="AE300" i="12"/>
  <c r="AE301" i="12"/>
  <c r="AE302" i="12"/>
  <c r="AE303" i="12"/>
  <c r="AE304" i="12"/>
  <c r="AE305" i="12"/>
  <c r="AE306" i="12"/>
  <c r="AE307" i="12"/>
  <c r="AE308" i="12"/>
  <c r="AE309" i="12"/>
  <c r="AE310" i="12"/>
  <c r="AE311" i="12"/>
  <c r="AE312" i="12"/>
  <c r="AE313" i="12"/>
  <c r="AE314" i="12"/>
  <c r="AE315" i="12"/>
  <c r="AE316" i="12"/>
  <c r="AE317" i="12"/>
  <c r="AE318" i="12"/>
  <c r="AE319" i="12"/>
  <c r="AE320" i="12"/>
  <c r="AE321" i="12"/>
  <c r="AE322" i="12"/>
  <c r="AE323" i="12"/>
  <c r="AE324" i="12"/>
  <c r="AE325" i="12"/>
  <c r="AE326" i="12"/>
  <c r="AE327" i="12"/>
  <c r="AE328" i="12"/>
  <c r="AE329" i="12"/>
  <c r="AE330" i="12"/>
  <c r="AE331" i="12"/>
  <c r="AE332" i="12"/>
  <c r="AE333" i="12"/>
  <c r="AE334" i="12"/>
  <c r="AE335" i="12"/>
  <c r="AE336" i="12"/>
  <c r="AE337" i="12"/>
  <c r="AE338" i="12"/>
  <c r="AE339" i="12"/>
  <c r="AE340" i="12"/>
  <c r="AE341" i="12"/>
  <c r="AE342" i="12"/>
  <c r="AE343" i="12"/>
  <c r="AE344" i="12"/>
  <c r="AE345" i="12"/>
  <c r="AE346" i="12"/>
  <c r="AE347" i="12"/>
  <c r="AE348" i="12"/>
  <c r="AE349" i="12"/>
  <c r="AE350" i="12"/>
  <c r="AE351" i="12"/>
  <c r="AE352" i="12"/>
  <c r="AE353" i="12"/>
  <c r="AE354" i="12"/>
  <c r="AE355" i="12"/>
  <c r="AE356" i="12"/>
  <c r="AE357" i="12"/>
  <c r="AE358" i="12"/>
  <c r="AE359" i="12"/>
  <c r="AE360" i="12"/>
  <c r="AE361" i="12"/>
  <c r="AE362" i="12"/>
  <c r="AE363" i="12"/>
  <c r="AE364" i="12"/>
  <c r="AE365" i="12"/>
  <c r="AE366" i="12"/>
  <c r="AE367" i="12"/>
  <c r="AE368" i="12"/>
  <c r="AE369" i="12"/>
  <c r="AE370" i="12"/>
  <c r="AE371" i="12"/>
  <c r="AE372" i="12"/>
  <c r="AE373" i="12"/>
  <c r="AE374" i="12"/>
  <c r="AE375" i="12"/>
  <c r="AE376" i="12"/>
  <c r="AE377" i="12"/>
  <c r="AE378" i="12"/>
  <c r="AE379" i="12"/>
  <c r="AE380" i="12"/>
  <c r="AE381" i="12"/>
  <c r="AE382" i="12"/>
  <c r="AE383" i="12"/>
  <c r="AE384" i="12"/>
  <c r="AE385" i="12"/>
  <c r="AE386" i="12"/>
  <c r="AE387" i="12"/>
  <c r="AE388" i="12"/>
  <c r="AE389" i="12"/>
  <c r="AE390" i="12"/>
  <c r="AE391" i="12"/>
  <c r="AE392" i="12"/>
  <c r="AE393" i="12"/>
  <c r="AE394" i="12"/>
  <c r="AE395" i="12"/>
  <c r="AE396" i="12"/>
  <c r="AE397" i="12"/>
  <c r="AE398" i="12"/>
  <c r="AE399" i="12"/>
  <c r="AE400" i="12"/>
  <c r="AE401" i="12"/>
  <c r="AE402" i="12"/>
  <c r="AE403" i="12"/>
  <c r="AE404" i="12"/>
  <c r="AE405" i="12"/>
  <c r="AE406" i="12"/>
  <c r="AE407" i="12"/>
  <c r="AE408" i="12"/>
  <c r="AE409" i="12"/>
  <c r="AE410" i="12"/>
  <c r="AE411" i="12"/>
  <c r="AE412" i="12"/>
  <c r="AE413" i="12"/>
  <c r="AE414" i="12"/>
  <c r="AE415" i="12"/>
  <c r="AE416" i="12"/>
  <c r="AE417" i="12"/>
  <c r="AE418" i="12"/>
  <c r="AE419" i="12"/>
  <c r="AE420" i="12"/>
  <c r="AE421" i="12"/>
  <c r="AE422" i="12"/>
  <c r="AE423" i="12"/>
  <c r="AE424" i="12"/>
  <c r="AE425" i="12"/>
  <c r="AE426" i="12"/>
  <c r="AE427" i="12"/>
  <c r="AE428" i="12"/>
  <c r="AE429" i="12"/>
  <c r="AE430" i="12"/>
  <c r="AE431" i="12"/>
  <c r="AE432" i="12"/>
  <c r="AE433" i="12"/>
  <c r="AE434" i="12"/>
  <c r="AE435" i="12"/>
  <c r="AE436" i="12"/>
  <c r="AE437" i="12"/>
  <c r="AE438" i="12"/>
  <c r="AE439" i="12"/>
  <c r="AE440" i="12"/>
  <c r="AE441" i="12"/>
  <c r="AE442" i="12"/>
  <c r="AE443" i="12"/>
  <c r="AE444" i="12"/>
  <c r="AE445" i="12"/>
  <c r="AE446" i="12"/>
  <c r="AE447" i="12"/>
  <c r="AE448" i="12"/>
  <c r="AE449" i="12"/>
  <c r="AE450" i="12"/>
  <c r="AE451" i="12"/>
  <c r="AE452" i="12"/>
  <c r="AE453" i="12"/>
  <c r="AE454" i="12"/>
  <c r="AE455" i="12"/>
  <c r="AE456" i="12"/>
  <c r="AE457" i="12"/>
  <c r="AE458" i="12"/>
  <c r="AE459" i="12"/>
  <c r="AE460" i="12"/>
  <c r="AE461" i="12"/>
  <c r="AE462" i="12"/>
  <c r="AE463" i="12"/>
  <c r="AE464" i="12"/>
  <c r="AE465" i="12"/>
  <c r="AE466" i="12"/>
  <c r="AE467" i="12"/>
  <c r="AE468" i="12"/>
  <c r="AE469" i="12"/>
  <c r="AE470" i="12"/>
  <c r="AE471" i="12"/>
  <c r="AE472" i="12"/>
  <c r="AE473" i="12"/>
  <c r="AE474" i="12"/>
  <c r="AE475" i="12"/>
  <c r="AE476" i="12"/>
  <c r="AE477" i="12"/>
  <c r="AE478" i="12"/>
  <c r="AE479" i="12"/>
  <c r="AE480" i="12"/>
  <c r="AE481" i="12"/>
  <c r="AE482" i="12"/>
  <c r="AE483" i="12"/>
  <c r="AE484" i="12"/>
  <c r="AE485" i="12"/>
  <c r="AE486" i="12"/>
  <c r="AE487" i="12"/>
  <c r="AE488" i="12"/>
  <c r="AE489" i="12"/>
  <c r="AE490" i="12"/>
  <c r="AE491" i="12"/>
  <c r="AE492" i="12"/>
  <c r="AE493" i="12"/>
  <c r="AE494" i="12"/>
  <c r="AE495" i="12"/>
  <c r="AE496" i="12"/>
  <c r="AE497" i="12"/>
  <c r="AE498" i="12"/>
  <c r="AE499" i="12"/>
  <c r="AE500" i="12"/>
  <c r="AE501" i="12"/>
  <c r="AE502" i="12"/>
  <c r="AE503" i="12"/>
  <c r="AE504" i="12"/>
  <c r="AE505" i="12"/>
  <c r="AE506" i="12"/>
  <c r="AE507" i="12"/>
  <c r="AE508" i="12"/>
  <c r="AE509" i="12"/>
  <c r="AE510" i="12"/>
  <c r="AE511" i="12"/>
  <c r="AE512" i="12"/>
  <c r="AE513" i="12"/>
  <c r="AE514" i="12"/>
  <c r="AE515" i="12"/>
  <c r="AE516" i="12"/>
  <c r="AE517" i="12"/>
  <c r="AE518" i="12"/>
  <c r="AE519" i="12"/>
  <c r="AE520" i="12"/>
  <c r="AE521" i="12"/>
  <c r="AE522" i="12"/>
  <c r="AE523" i="12"/>
  <c r="AE524" i="12"/>
  <c r="AE525" i="12"/>
  <c r="AE526" i="12"/>
  <c r="AE527" i="12"/>
  <c r="AE528" i="12"/>
  <c r="AE529" i="12"/>
  <c r="AE530" i="12"/>
  <c r="AE531" i="12"/>
  <c r="AE532" i="12"/>
  <c r="AE533" i="12"/>
  <c r="AE534" i="12"/>
  <c r="AE535" i="12"/>
  <c r="Z14" i="12"/>
  <c r="Z15" i="12"/>
  <c r="Z16" i="12"/>
  <c r="Z17" i="12"/>
  <c r="Z18" i="12"/>
  <c r="Z19" i="12"/>
  <c r="Z20" i="12"/>
  <c r="Z21" i="12"/>
  <c r="Z22" i="12"/>
  <c r="Z23" i="12"/>
  <c r="Z24" i="12"/>
  <c r="Z25" i="12"/>
  <c r="Z26" i="12"/>
  <c r="Z27" i="12"/>
  <c r="Z28" i="12"/>
  <c r="Z29" i="12"/>
  <c r="Z30" i="12"/>
  <c r="Z31" i="12"/>
  <c r="Z32" i="12"/>
  <c r="Z33"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Z101" i="12"/>
  <c r="Z102" i="12"/>
  <c r="Z103" i="12"/>
  <c r="Z104" i="12"/>
  <c r="Z105" i="12"/>
  <c r="Z106" i="12"/>
  <c r="Z107" i="12"/>
  <c r="Z108" i="12"/>
  <c r="Z109" i="12"/>
  <c r="Z110" i="12"/>
  <c r="Z111" i="12"/>
  <c r="Z112" i="12"/>
  <c r="Z113" i="12"/>
  <c r="Z114" i="12"/>
  <c r="Z115" i="12"/>
  <c r="Z116" i="12"/>
  <c r="Z117" i="12"/>
  <c r="Z118" i="12"/>
  <c r="Z119" i="12"/>
  <c r="Z120" i="12"/>
  <c r="Z121" i="12"/>
  <c r="Z122" i="12"/>
  <c r="Z123" i="12"/>
  <c r="Z124" i="12"/>
  <c r="Z125" i="12"/>
  <c r="Z126" i="12"/>
  <c r="Z127" i="12"/>
  <c r="Z128" i="12"/>
  <c r="Z129" i="12"/>
  <c r="Z130" i="12"/>
  <c r="Z131" i="12"/>
  <c r="Z132" i="12"/>
  <c r="Z133" i="12"/>
  <c r="Z134" i="12"/>
  <c r="Z135" i="12"/>
  <c r="Z136" i="12"/>
  <c r="Z137" i="12"/>
  <c r="Z138" i="12"/>
  <c r="Z139" i="12"/>
  <c r="Z140" i="12"/>
  <c r="Z141" i="12"/>
  <c r="Z142" i="12"/>
  <c r="Z143" i="12"/>
  <c r="Z144" i="12"/>
  <c r="Z145" i="12"/>
  <c r="Z146" i="12"/>
  <c r="Z147" i="12"/>
  <c r="Z148" i="12"/>
  <c r="Z149" i="12"/>
  <c r="Z150" i="12"/>
  <c r="Z151" i="12"/>
  <c r="Z152" i="12"/>
  <c r="Z153" i="12"/>
  <c r="Z154" i="12"/>
  <c r="Z155" i="12"/>
  <c r="Z156" i="12"/>
  <c r="Z157" i="12"/>
  <c r="Z158" i="12"/>
  <c r="Z159" i="12"/>
  <c r="Z160" i="12"/>
  <c r="Z161" i="12"/>
  <c r="Z162" i="12"/>
  <c r="Z163" i="12"/>
  <c r="Z164" i="12"/>
  <c r="Z165" i="12"/>
  <c r="Z166" i="12"/>
  <c r="Z167" i="12"/>
  <c r="Z168" i="12"/>
  <c r="Z169" i="12"/>
  <c r="Z170" i="12"/>
  <c r="Z171" i="12"/>
  <c r="Z172" i="12"/>
  <c r="Z173" i="12"/>
  <c r="Z174" i="12"/>
  <c r="Z175" i="12"/>
  <c r="Z176" i="12"/>
  <c r="Z177" i="12"/>
  <c r="Z178" i="12"/>
  <c r="Z179" i="12"/>
  <c r="Z180" i="12"/>
  <c r="Z181" i="12"/>
  <c r="Z182" i="12"/>
  <c r="Z183" i="12"/>
  <c r="Z184" i="12"/>
  <c r="Z185" i="12"/>
  <c r="Z186" i="12"/>
  <c r="Z187" i="12"/>
  <c r="Z188" i="12"/>
  <c r="Z189" i="12"/>
  <c r="Z190" i="12"/>
  <c r="Z191" i="12"/>
  <c r="Z192" i="12"/>
  <c r="Z193" i="12"/>
  <c r="Z194" i="12"/>
  <c r="Z195" i="12"/>
  <c r="Z196" i="12"/>
  <c r="Z197" i="12"/>
  <c r="Z198" i="12"/>
  <c r="Z199" i="12"/>
  <c r="Z200" i="12"/>
  <c r="Z201" i="12"/>
  <c r="Z202" i="12"/>
  <c r="Z203" i="12"/>
  <c r="Z204" i="12"/>
  <c r="Z205" i="12"/>
  <c r="Z206" i="12"/>
  <c r="Z207" i="12"/>
  <c r="Z208" i="12"/>
  <c r="Z209" i="12"/>
  <c r="Z210" i="12"/>
  <c r="Z211" i="12"/>
  <c r="Z212" i="12"/>
  <c r="Z213" i="12"/>
  <c r="Z214" i="12"/>
  <c r="Z215" i="12"/>
  <c r="Z216" i="12"/>
  <c r="Z217" i="12"/>
  <c r="Z218" i="12"/>
  <c r="Z219" i="12"/>
  <c r="Z220" i="12"/>
  <c r="Z221" i="12"/>
  <c r="Z222" i="12"/>
  <c r="Z223" i="12"/>
  <c r="Z224" i="12"/>
  <c r="Z225" i="12"/>
  <c r="Z226" i="12"/>
  <c r="Z227" i="12"/>
  <c r="Z228" i="12"/>
  <c r="Z229" i="12"/>
  <c r="Z230" i="12"/>
  <c r="Z231" i="12"/>
  <c r="Z232" i="12"/>
  <c r="Z233" i="12"/>
  <c r="Z234" i="12"/>
  <c r="Z235" i="12"/>
  <c r="Z236" i="12"/>
  <c r="Z237" i="12"/>
  <c r="Z238" i="12"/>
  <c r="Z239" i="12"/>
  <c r="Z240" i="12"/>
  <c r="Z241" i="12"/>
  <c r="Z242" i="12"/>
  <c r="Z243" i="12"/>
  <c r="Z244" i="12"/>
  <c r="Z245" i="12"/>
  <c r="Z246" i="12"/>
  <c r="Z247" i="12"/>
  <c r="Z248" i="12"/>
  <c r="Z249" i="12"/>
  <c r="Z250" i="12"/>
  <c r="Z251" i="12"/>
  <c r="Z252" i="12"/>
  <c r="Z253" i="12"/>
  <c r="Z254" i="12"/>
  <c r="Z255" i="12"/>
  <c r="Z256" i="12"/>
  <c r="Z257" i="12"/>
  <c r="Z258" i="12"/>
  <c r="Z259" i="12"/>
  <c r="Z260" i="12"/>
  <c r="Z261" i="12"/>
  <c r="Z262" i="12"/>
  <c r="Z263" i="12"/>
  <c r="Z264" i="12"/>
  <c r="Z265" i="12"/>
  <c r="Z266" i="12"/>
  <c r="Z267" i="12"/>
  <c r="Z268" i="12"/>
  <c r="Z269" i="12"/>
  <c r="Z270" i="12"/>
  <c r="Z271" i="12"/>
  <c r="Z272" i="12"/>
  <c r="Z273" i="12"/>
  <c r="Z274" i="12"/>
  <c r="Z275" i="12"/>
  <c r="Z276" i="12"/>
  <c r="Z277" i="12"/>
  <c r="Z278" i="12"/>
  <c r="Z279" i="12"/>
  <c r="Z280" i="12"/>
  <c r="Z281" i="12"/>
  <c r="Z282" i="12"/>
  <c r="Z283" i="12"/>
  <c r="Z284" i="12"/>
  <c r="Z285" i="12"/>
  <c r="Z286" i="12"/>
  <c r="Z287" i="12"/>
  <c r="Z288" i="12"/>
  <c r="Z289" i="12"/>
  <c r="Z290" i="12"/>
  <c r="Z291" i="12"/>
  <c r="Z292" i="12"/>
  <c r="Z293" i="12"/>
  <c r="Z294" i="12"/>
  <c r="Z295" i="12"/>
  <c r="Z296" i="12"/>
  <c r="Z297" i="12"/>
  <c r="Z298" i="12"/>
  <c r="Z299" i="12"/>
  <c r="Z300" i="12"/>
  <c r="Z301" i="12"/>
  <c r="Z302" i="12"/>
  <c r="Z303" i="12"/>
  <c r="Z304" i="12"/>
  <c r="Z305" i="12"/>
  <c r="Z306" i="12"/>
  <c r="Z307" i="12"/>
  <c r="Z308" i="12"/>
  <c r="Z309" i="12"/>
  <c r="Z310" i="12"/>
  <c r="Z311" i="12"/>
  <c r="Z312" i="12"/>
  <c r="Z313" i="12"/>
  <c r="Z314" i="12"/>
  <c r="Z315" i="12"/>
  <c r="Z316" i="12"/>
  <c r="Z317" i="12"/>
  <c r="Z318" i="12"/>
  <c r="Z319" i="12"/>
  <c r="Z320" i="12"/>
  <c r="Z321" i="12"/>
  <c r="Z322" i="12"/>
  <c r="Z323" i="12"/>
  <c r="Z324" i="12"/>
  <c r="Z325" i="12"/>
  <c r="Z326" i="12"/>
  <c r="Z327" i="12"/>
  <c r="Z328" i="12"/>
  <c r="Z329" i="12"/>
  <c r="Z330" i="12"/>
  <c r="Z331" i="12"/>
  <c r="Z332" i="12"/>
  <c r="Z333" i="12"/>
  <c r="Z334" i="12"/>
  <c r="Z335" i="12"/>
  <c r="Z336" i="12"/>
  <c r="Z337" i="12"/>
  <c r="Z338" i="12"/>
  <c r="Z339" i="12"/>
  <c r="Z340" i="12"/>
  <c r="Z341" i="12"/>
  <c r="Z342" i="12"/>
  <c r="Z343" i="12"/>
  <c r="Z344" i="12"/>
  <c r="Z345" i="12"/>
  <c r="Z346" i="12"/>
  <c r="Z347" i="12"/>
  <c r="Z348" i="12"/>
  <c r="Z349" i="12"/>
  <c r="Z350" i="12"/>
  <c r="Z351" i="12"/>
  <c r="Z352" i="12"/>
  <c r="Z353" i="12"/>
  <c r="Z354" i="12"/>
  <c r="Z355" i="12"/>
  <c r="Z356" i="12"/>
  <c r="Z357" i="12"/>
  <c r="Z358" i="12"/>
  <c r="Z359" i="12"/>
  <c r="Z360" i="12"/>
  <c r="Z361" i="12"/>
  <c r="Z362" i="12"/>
  <c r="Z363" i="12"/>
  <c r="Z364" i="12"/>
  <c r="Z365" i="12"/>
  <c r="Z366" i="12"/>
  <c r="Z367" i="12"/>
  <c r="Z368" i="12"/>
  <c r="Z369" i="12"/>
  <c r="Z370" i="12"/>
  <c r="Z371" i="12"/>
  <c r="Z372" i="12"/>
  <c r="Z373" i="12"/>
  <c r="Z374" i="12"/>
  <c r="Z375" i="12"/>
  <c r="Z376" i="12"/>
  <c r="Z377" i="12"/>
  <c r="Z378" i="12"/>
  <c r="Z379" i="12"/>
  <c r="Z380" i="12"/>
  <c r="Z381" i="12"/>
  <c r="Z382" i="12"/>
  <c r="Z383" i="12"/>
  <c r="Z384" i="12"/>
  <c r="Z385" i="12"/>
  <c r="Z386" i="12"/>
  <c r="Z387" i="12"/>
  <c r="Z388" i="12"/>
  <c r="Z389" i="12"/>
  <c r="Z390" i="12"/>
  <c r="Z391" i="12"/>
  <c r="Z392" i="12"/>
  <c r="Z393" i="12"/>
  <c r="Z394" i="12"/>
  <c r="Z395" i="12"/>
  <c r="Z396" i="12"/>
  <c r="Z397" i="12"/>
  <c r="Z398" i="12"/>
  <c r="Z399" i="12"/>
  <c r="Z400" i="12"/>
  <c r="Z401" i="12"/>
  <c r="Z402" i="12"/>
  <c r="Z403" i="12"/>
  <c r="Z404" i="12"/>
  <c r="Z405" i="12"/>
  <c r="Z406" i="12"/>
  <c r="Z407" i="12"/>
  <c r="Z408" i="12"/>
  <c r="Z409" i="12"/>
  <c r="Z410" i="12"/>
  <c r="Z411" i="12"/>
  <c r="Z412" i="12"/>
  <c r="Z413" i="12"/>
  <c r="Z414" i="12"/>
  <c r="Z415" i="12"/>
  <c r="Z416" i="12"/>
  <c r="Z417" i="12"/>
  <c r="Z418" i="12"/>
  <c r="Z419" i="12"/>
  <c r="Z420" i="12"/>
  <c r="Z421" i="12"/>
  <c r="Z422" i="12"/>
  <c r="Z423" i="12"/>
  <c r="Z424" i="12"/>
  <c r="Z425" i="12"/>
  <c r="Z426" i="12"/>
  <c r="Z427" i="12"/>
  <c r="Z428" i="12"/>
  <c r="Z429" i="12"/>
  <c r="Z430" i="12"/>
  <c r="Z431" i="12"/>
  <c r="Z432" i="12"/>
  <c r="Z433" i="12"/>
  <c r="Z434" i="12"/>
  <c r="Z435" i="12"/>
  <c r="Z436" i="12"/>
  <c r="Z437" i="12"/>
  <c r="Z438" i="12"/>
  <c r="Z439" i="12"/>
  <c r="Z440" i="12"/>
  <c r="Z441" i="12"/>
  <c r="Z442" i="12"/>
  <c r="Z443" i="12"/>
  <c r="Z444" i="12"/>
  <c r="Z445" i="12"/>
  <c r="Z446" i="12"/>
  <c r="Z447" i="12"/>
  <c r="Z448" i="12"/>
  <c r="Z449" i="12"/>
  <c r="Z450" i="12"/>
  <c r="Z451" i="12"/>
  <c r="Z452" i="12"/>
  <c r="Z453" i="12"/>
  <c r="Z454" i="12"/>
  <c r="Z455" i="12"/>
  <c r="Z456" i="12"/>
  <c r="Z457" i="12"/>
  <c r="Z458" i="12"/>
  <c r="Z459" i="12"/>
  <c r="Z460" i="12"/>
  <c r="Z461" i="12"/>
  <c r="Z462" i="12"/>
  <c r="Z463" i="12"/>
  <c r="Z464" i="12"/>
  <c r="Z465" i="12"/>
  <c r="Z466" i="12"/>
  <c r="Z467" i="12"/>
  <c r="Z468" i="12"/>
  <c r="Z469" i="12"/>
  <c r="Z470" i="12"/>
  <c r="Z471" i="12"/>
  <c r="Z472" i="12"/>
  <c r="Z473" i="12"/>
  <c r="Z474" i="12"/>
  <c r="Z475" i="12"/>
  <c r="Z476" i="12"/>
  <c r="Z477" i="12"/>
  <c r="Z478" i="12"/>
  <c r="Z479" i="12"/>
  <c r="Z480" i="12"/>
  <c r="Z481" i="12"/>
  <c r="Z482" i="12"/>
  <c r="Z483" i="12"/>
  <c r="Z484" i="12"/>
  <c r="Z485" i="12"/>
  <c r="Z486" i="12"/>
  <c r="Z487" i="12"/>
  <c r="Z488" i="12"/>
  <c r="Z489" i="12"/>
  <c r="Z490" i="12"/>
  <c r="Z491" i="12"/>
  <c r="Z492" i="12"/>
  <c r="Z493" i="12"/>
  <c r="Z494" i="12"/>
  <c r="Z495" i="12"/>
  <c r="Z496" i="12"/>
  <c r="Z497" i="12"/>
  <c r="Z498" i="12"/>
  <c r="Z499" i="12"/>
  <c r="Z500" i="12"/>
  <c r="Z501" i="12"/>
  <c r="Z502" i="12"/>
  <c r="Z503" i="12"/>
  <c r="Z504" i="12"/>
  <c r="Z505" i="12"/>
  <c r="Z506" i="12"/>
  <c r="Z507" i="12"/>
  <c r="Z508" i="12"/>
  <c r="Z509" i="12"/>
  <c r="Z510" i="12"/>
  <c r="Z511" i="12"/>
  <c r="Z512" i="12"/>
  <c r="Z513" i="12"/>
  <c r="Z514" i="12"/>
  <c r="Z515" i="12"/>
  <c r="Z516" i="12"/>
  <c r="Z517" i="12"/>
  <c r="Z518" i="12"/>
  <c r="Z519" i="12"/>
  <c r="Z520" i="12"/>
  <c r="Z521" i="12"/>
  <c r="Z522" i="12"/>
  <c r="Z523" i="12"/>
  <c r="Z524" i="12"/>
  <c r="Z525" i="12"/>
  <c r="Z526" i="12"/>
  <c r="Z527" i="12"/>
  <c r="Z528" i="12"/>
  <c r="Z529" i="12"/>
  <c r="Z530" i="12"/>
  <c r="Z531" i="12"/>
  <c r="Z532" i="12"/>
  <c r="Z533" i="12"/>
  <c r="Z534" i="12"/>
  <c r="Z535" i="12"/>
  <c r="T12" i="12"/>
  <c r="T13" i="12"/>
  <c r="T14" i="12"/>
  <c r="T15" i="12"/>
  <c r="T16" i="12"/>
  <c r="T17" i="12"/>
  <c r="T18" i="12"/>
  <c r="T19" i="12"/>
  <c r="T20" i="12"/>
  <c r="T21" i="12"/>
  <c r="T22" i="12"/>
  <c r="T23" i="12"/>
  <c r="T24" i="12"/>
  <c r="T25" i="12"/>
  <c r="T26" i="12"/>
  <c r="T27" i="12"/>
  <c r="T28" i="12"/>
  <c r="T29" i="12"/>
  <c r="T30" i="12"/>
  <c r="T31" i="12"/>
  <c r="T32" i="12"/>
  <c r="T33" i="12"/>
  <c r="T34" i="12"/>
  <c r="T35" i="12"/>
  <c r="T36" i="12"/>
  <c r="T37" i="12"/>
  <c r="T38" i="12"/>
  <c r="T39" i="12"/>
  <c r="T40" i="12"/>
  <c r="T41" i="12"/>
  <c r="T42" i="12"/>
  <c r="T43" i="12"/>
  <c r="T44" i="12"/>
  <c r="T45" i="12"/>
  <c r="T46" i="12"/>
  <c r="T47" i="12"/>
  <c r="T48" i="12"/>
  <c r="T49" i="12"/>
  <c r="T50" i="12"/>
  <c r="T51" i="12"/>
  <c r="T52" i="12"/>
  <c r="T53" i="12"/>
  <c r="T54" i="12"/>
  <c r="T55" i="12"/>
  <c r="T56" i="12"/>
  <c r="T57" i="12"/>
  <c r="T58" i="12"/>
  <c r="T59" i="12"/>
  <c r="T60" i="12"/>
  <c r="T61" i="12"/>
  <c r="T62" i="12"/>
  <c r="T63" i="12"/>
  <c r="T64" i="12"/>
  <c r="T65" i="12"/>
  <c r="T66" i="12"/>
  <c r="T67" i="12"/>
  <c r="T68" i="12"/>
  <c r="T69" i="12"/>
  <c r="T70" i="12"/>
  <c r="T71" i="12"/>
  <c r="T72" i="12"/>
  <c r="T73" i="12"/>
  <c r="T74" i="12"/>
  <c r="T75" i="12"/>
  <c r="T76" i="12"/>
  <c r="T77" i="12"/>
  <c r="T78" i="12"/>
  <c r="T79" i="12"/>
  <c r="T80" i="12"/>
  <c r="T81" i="12"/>
  <c r="T82" i="12"/>
  <c r="T83" i="12"/>
  <c r="T84" i="12"/>
  <c r="T85" i="12"/>
  <c r="T86" i="12"/>
  <c r="T87" i="12"/>
  <c r="T88" i="12"/>
  <c r="T89" i="12"/>
  <c r="T90" i="12"/>
  <c r="T91" i="12"/>
  <c r="T92" i="12"/>
  <c r="T93" i="12"/>
  <c r="T94" i="12"/>
  <c r="T95" i="12"/>
  <c r="T96" i="12"/>
  <c r="T97" i="12"/>
  <c r="T98" i="12"/>
  <c r="T99" i="12"/>
  <c r="T100" i="12"/>
  <c r="T101" i="12"/>
  <c r="T102" i="12"/>
  <c r="T103" i="12"/>
  <c r="T104" i="12"/>
  <c r="T105" i="12"/>
  <c r="T106" i="12"/>
  <c r="T107" i="12"/>
  <c r="T108" i="12"/>
  <c r="T109" i="12"/>
  <c r="T110" i="12"/>
  <c r="T111" i="12"/>
  <c r="T112" i="12"/>
  <c r="T113" i="12"/>
  <c r="T114" i="12"/>
  <c r="T115" i="12"/>
  <c r="T116" i="12"/>
  <c r="T117" i="12"/>
  <c r="T118" i="12"/>
  <c r="T119" i="12"/>
  <c r="T120" i="12"/>
  <c r="T121" i="12"/>
  <c r="T122" i="12"/>
  <c r="T123" i="12"/>
  <c r="T124" i="12"/>
  <c r="T125" i="12"/>
  <c r="T126" i="12"/>
  <c r="T127" i="12"/>
  <c r="T128" i="12"/>
  <c r="T129" i="12"/>
  <c r="T130" i="12"/>
  <c r="T131" i="12"/>
  <c r="T132" i="12"/>
  <c r="T133" i="12"/>
  <c r="T134" i="12"/>
  <c r="T135" i="12"/>
  <c r="T136" i="12"/>
  <c r="T137" i="12"/>
  <c r="T138" i="12"/>
  <c r="T139" i="12"/>
  <c r="T140" i="12"/>
  <c r="T141" i="12"/>
  <c r="T142" i="12"/>
  <c r="T143" i="12"/>
  <c r="T144" i="12"/>
  <c r="T145" i="12"/>
  <c r="T146" i="12"/>
  <c r="T147" i="12"/>
  <c r="T148" i="12"/>
  <c r="T149" i="12"/>
  <c r="T150" i="12"/>
  <c r="T151" i="12"/>
  <c r="T152" i="12"/>
  <c r="T153" i="12"/>
  <c r="T154" i="12"/>
  <c r="T155" i="12"/>
  <c r="T156" i="12"/>
  <c r="T157" i="12"/>
  <c r="T158" i="12"/>
  <c r="T159" i="12"/>
  <c r="T160" i="12"/>
  <c r="T161" i="12"/>
  <c r="T162" i="12"/>
  <c r="T163" i="12"/>
  <c r="T164" i="12"/>
  <c r="T165" i="12"/>
  <c r="T166" i="12"/>
  <c r="T167" i="12"/>
  <c r="T168" i="12"/>
  <c r="T169" i="12"/>
  <c r="T170" i="12"/>
  <c r="T171" i="12"/>
  <c r="T172" i="12"/>
  <c r="T173" i="12"/>
  <c r="T174" i="12"/>
  <c r="T175" i="12"/>
  <c r="T176" i="12"/>
  <c r="T177" i="12"/>
  <c r="T178" i="12"/>
  <c r="T179" i="12"/>
  <c r="T180" i="12"/>
  <c r="T181" i="12"/>
  <c r="T182" i="12"/>
  <c r="T183" i="12"/>
  <c r="T184" i="12"/>
  <c r="T185" i="12"/>
  <c r="T186" i="12"/>
  <c r="T187" i="12"/>
  <c r="T188" i="12"/>
  <c r="T189" i="12"/>
  <c r="T190" i="12"/>
  <c r="T191" i="12"/>
  <c r="T192" i="12"/>
  <c r="T193" i="12"/>
  <c r="T194" i="12"/>
  <c r="T195" i="12"/>
  <c r="T196" i="12"/>
  <c r="T197" i="12"/>
  <c r="T198" i="12"/>
  <c r="T199" i="12"/>
  <c r="T200" i="12"/>
  <c r="T201" i="12"/>
  <c r="T202" i="12"/>
  <c r="T203" i="12"/>
  <c r="T204" i="12"/>
  <c r="T205" i="12"/>
  <c r="T206" i="12"/>
  <c r="T207" i="12"/>
  <c r="T208" i="12"/>
  <c r="T209" i="12"/>
  <c r="T210" i="12"/>
  <c r="T211" i="12"/>
  <c r="T212" i="12"/>
  <c r="T213" i="12"/>
  <c r="T214" i="12"/>
  <c r="T215" i="12"/>
  <c r="T216" i="12"/>
  <c r="T217" i="12"/>
  <c r="T218" i="12"/>
  <c r="T219" i="12"/>
  <c r="T220" i="12"/>
  <c r="T221" i="12"/>
  <c r="T222" i="12"/>
  <c r="T223" i="12"/>
  <c r="T224" i="12"/>
  <c r="T225" i="12"/>
  <c r="T226" i="12"/>
  <c r="T227" i="12"/>
  <c r="T228" i="12"/>
  <c r="T229" i="12"/>
  <c r="T230" i="12"/>
  <c r="T231" i="12"/>
  <c r="T232" i="12"/>
  <c r="T233" i="12"/>
  <c r="T234" i="12"/>
  <c r="T235" i="12"/>
  <c r="T236" i="12"/>
  <c r="T237" i="12"/>
  <c r="T238" i="12"/>
  <c r="T239" i="12"/>
  <c r="T240" i="12"/>
  <c r="T241" i="12"/>
  <c r="T242" i="12"/>
  <c r="T243" i="12"/>
  <c r="T244" i="12"/>
  <c r="T245" i="12"/>
  <c r="T246" i="12"/>
  <c r="T247" i="12"/>
  <c r="T248" i="12"/>
  <c r="T249" i="12"/>
  <c r="T250" i="12"/>
  <c r="T251" i="12"/>
  <c r="T252" i="12"/>
  <c r="T253" i="12"/>
  <c r="T254" i="12"/>
  <c r="T255" i="12"/>
  <c r="T256" i="12"/>
  <c r="T257" i="12"/>
  <c r="T258" i="12"/>
  <c r="T259" i="12"/>
  <c r="T260" i="12"/>
  <c r="T261" i="12"/>
  <c r="T262" i="12"/>
  <c r="T263" i="12"/>
  <c r="T264" i="12"/>
  <c r="T265" i="12"/>
  <c r="T266" i="12"/>
  <c r="T267" i="12"/>
  <c r="T268" i="12"/>
  <c r="T269" i="12"/>
  <c r="T270" i="12"/>
  <c r="T271" i="12"/>
  <c r="T272" i="12"/>
  <c r="T273" i="12"/>
  <c r="T274" i="12"/>
  <c r="T275" i="12"/>
  <c r="T276" i="12"/>
  <c r="T277" i="12"/>
  <c r="T278" i="12"/>
  <c r="T279" i="12"/>
  <c r="T280" i="12"/>
  <c r="T281" i="12"/>
  <c r="T282" i="12"/>
  <c r="T283" i="12"/>
  <c r="T284" i="12"/>
  <c r="T285" i="12"/>
  <c r="T286" i="12"/>
  <c r="T287" i="12"/>
  <c r="T288" i="12"/>
  <c r="T289" i="12"/>
  <c r="T290" i="12"/>
  <c r="T291" i="12"/>
  <c r="T292" i="12"/>
  <c r="T293" i="12"/>
  <c r="T294" i="12"/>
  <c r="T295" i="12"/>
  <c r="T296" i="12"/>
  <c r="T297" i="12"/>
  <c r="T298" i="12"/>
  <c r="T299" i="12"/>
  <c r="T300" i="12"/>
  <c r="T301" i="12"/>
  <c r="T302" i="12"/>
  <c r="T303" i="12"/>
  <c r="T304" i="12"/>
  <c r="T305" i="12"/>
  <c r="T306" i="12"/>
  <c r="T307" i="12"/>
  <c r="T308" i="12"/>
  <c r="T309" i="12"/>
  <c r="T310" i="12"/>
  <c r="T311" i="12"/>
  <c r="T312" i="12"/>
  <c r="T313" i="12"/>
  <c r="T314" i="12"/>
  <c r="T315" i="12"/>
  <c r="T316" i="12"/>
  <c r="T317" i="12"/>
  <c r="T318" i="12"/>
  <c r="T319" i="12"/>
  <c r="T320" i="12"/>
  <c r="T321" i="12"/>
  <c r="T322" i="12"/>
  <c r="T323" i="12"/>
  <c r="T324" i="12"/>
  <c r="T325" i="12"/>
  <c r="T326" i="12"/>
  <c r="T327" i="12"/>
  <c r="T328" i="12"/>
  <c r="T329" i="12"/>
  <c r="T330" i="12"/>
  <c r="T331" i="12"/>
  <c r="T332" i="12"/>
  <c r="T333" i="12"/>
  <c r="T334" i="12"/>
  <c r="T335" i="12"/>
  <c r="T336" i="12"/>
  <c r="T337" i="12"/>
  <c r="T338" i="12"/>
  <c r="T339" i="12"/>
  <c r="T340" i="12"/>
  <c r="T341" i="12"/>
  <c r="T342" i="12"/>
  <c r="T343" i="12"/>
  <c r="T344" i="12"/>
  <c r="T345" i="12"/>
  <c r="T346" i="12"/>
  <c r="T347" i="12"/>
  <c r="T348" i="12"/>
  <c r="T349" i="12"/>
  <c r="T350" i="12"/>
  <c r="T351" i="12"/>
  <c r="T352" i="12"/>
  <c r="T353" i="12"/>
  <c r="T354" i="12"/>
  <c r="T355" i="12"/>
  <c r="T356" i="12"/>
  <c r="T357" i="12"/>
  <c r="T358" i="12"/>
  <c r="T359" i="12"/>
  <c r="T360" i="12"/>
  <c r="T361" i="12"/>
  <c r="T362" i="12"/>
  <c r="T363" i="12"/>
  <c r="T364" i="12"/>
  <c r="T365" i="12"/>
  <c r="T366" i="12"/>
  <c r="T367" i="12"/>
  <c r="T368" i="12"/>
  <c r="T369" i="12"/>
  <c r="T370" i="12"/>
  <c r="T371" i="12"/>
  <c r="T372" i="12"/>
  <c r="T373" i="12"/>
  <c r="T374" i="12"/>
  <c r="T375" i="12"/>
  <c r="T376" i="12"/>
  <c r="T377" i="12"/>
  <c r="T378" i="12"/>
  <c r="T379" i="12"/>
  <c r="T380" i="12"/>
  <c r="T381" i="12"/>
  <c r="T382" i="12"/>
  <c r="T383" i="12"/>
  <c r="T384" i="12"/>
  <c r="T385" i="12"/>
  <c r="T386" i="12"/>
  <c r="T387" i="12"/>
  <c r="T388" i="12"/>
  <c r="T389" i="12"/>
  <c r="T390" i="12"/>
  <c r="T391" i="12"/>
  <c r="T392" i="12"/>
  <c r="T393" i="12"/>
  <c r="T394" i="12"/>
  <c r="T395" i="12"/>
  <c r="T396" i="12"/>
  <c r="T397" i="12"/>
  <c r="T398" i="12"/>
  <c r="T399" i="12"/>
  <c r="T400" i="12"/>
  <c r="T401" i="12"/>
  <c r="T402" i="12"/>
  <c r="T403" i="12"/>
  <c r="T404" i="12"/>
  <c r="T405" i="12"/>
  <c r="T406" i="12"/>
  <c r="T407" i="12"/>
  <c r="T408" i="12"/>
  <c r="T409" i="12"/>
  <c r="T410" i="12"/>
  <c r="T411" i="12"/>
  <c r="T412" i="12"/>
  <c r="T413" i="12"/>
  <c r="T414" i="12"/>
  <c r="T415" i="12"/>
  <c r="T416" i="12"/>
  <c r="T417" i="12"/>
  <c r="T418" i="12"/>
  <c r="T419" i="12"/>
  <c r="T420" i="12"/>
  <c r="T421" i="12"/>
  <c r="T422" i="12"/>
  <c r="T423" i="12"/>
  <c r="T424" i="12"/>
  <c r="T425" i="12"/>
  <c r="T426" i="12"/>
  <c r="T427" i="12"/>
  <c r="T428" i="12"/>
  <c r="T429" i="12"/>
  <c r="T430" i="12"/>
  <c r="T431" i="12"/>
  <c r="T432" i="12"/>
  <c r="T433" i="12"/>
  <c r="T434" i="12"/>
  <c r="T435" i="12"/>
  <c r="T436" i="12"/>
  <c r="T437" i="12"/>
  <c r="T438" i="12"/>
  <c r="T439" i="12"/>
  <c r="T440" i="12"/>
  <c r="T441" i="12"/>
  <c r="T442" i="12"/>
  <c r="T443" i="12"/>
  <c r="T444" i="12"/>
  <c r="T445" i="12"/>
  <c r="T446" i="12"/>
  <c r="T447" i="12"/>
  <c r="T448" i="12"/>
  <c r="T449" i="12"/>
  <c r="T450" i="12"/>
  <c r="T451" i="12"/>
  <c r="T452" i="12"/>
  <c r="T453" i="12"/>
  <c r="T454" i="12"/>
  <c r="T455" i="12"/>
  <c r="T456" i="12"/>
  <c r="T457" i="12"/>
  <c r="T458" i="12"/>
  <c r="T459" i="12"/>
  <c r="T460" i="12"/>
  <c r="T461" i="12"/>
  <c r="T462" i="12"/>
  <c r="T463" i="12"/>
  <c r="T464" i="12"/>
  <c r="T465" i="12"/>
  <c r="T466" i="12"/>
  <c r="T467" i="12"/>
  <c r="T468" i="12"/>
  <c r="T469" i="12"/>
  <c r="T470" i="12"/>
  <c r="T471" i="12"/>
  <c r="T472" i="12"/>
  <c r="T473" i="12"/>
  <c r="T474" i="12"/>
  <c r="T475" i="12"/>
  <c r="T476" i="12"/>
  <c r="T477" i="12"/>
  <c r="T478" i="12"/>
  <c r="T479" i="12"/>
  <c r="T480" i="12"/>
  <c r="T481" i="12"/>
  <c r="T482" i="12"/>
  <c r="T483" i="12"/>
  <c r="T484" i="12"/>
  <c r="T485" i="12"/>
  <c r="T486" i="12"/>
  <c r="T487" i="12"/>
  <c r="T488" i="12"/>
  <c r="T489" i="12"/>
  <c r="T490" i="12"/>
  <c r="T491" i="12"/>
  <c r="T492" i="12"/>
  <c r="T493" i="12"/>
  <c r="T494" i="12"/>
  <c r="T495" i="12"/>
  <c r="T496" i="12"/>
  <c r="T497" i="12"/>
  <c r="T498" i="12"/>
  <c r="T499" i="12"/>
  <c r="T500" i="12"/>
  <c r="T501" i="12"/>
  <c r="T502" i="12"/>
  <c r="T503" i="12"/>
  <c r="T504" i="12"/>
  <c r="T505" i="12"/>
  <c r="T506" i="12"/>
  <c r="T507" i="12"/>
  <c r="T508" i="12"/>
  <c r="T509" i="12"/>
  <c r="T510" i="12"/>
  <c r="T511" i="12"/>
  <c r="T512" i="12"/>
  <c r="T513" i="12"/>
  <c r="T514" i="12"/>
  <c r="T515" i="12"/>
  <c r="T516" i="12"/>
  <c r="T517" i="12"/>
  <c r="T518" i="12"/>
  <c r="T519" i="12"/>
  <c r="T520" i="12"/>
  <c r="T521" i="12"/>
  <c r="T522" i="12"/>
  <c r="T523" i="12"/>
  <c r="T524" i="12"/>
  <c r="T525" i="12"/>
  <c r="T526" i="12"/>
  <c r="T527" i="12"/>
  <c r="T528" i="12"/>
  <c r="T529" i="12"/>
  <c r="T530" i="12"/>
  <c r="T531" i="12"/>
  <c r="T532" i="12"/>
  <c r="T533" i="12"/>
  <c r="T534" i="12"/>
  <c r="T535" i="12"/>
  <c r="T648" i="12"/>
  <c r="Q92" i="12"/>
  <c r="Q95" i="12"/>
  <c r="Q98" i="12"/>
  <c r="Q101" i="12"/>
  <c r="Q104" i="12"/>
  <c r="Q107" i="12"/>
  <c r="Q110" i="12"/>
  <c r="Q113" i="12"/>
  <c r="Q116" i="12"/>
  <c r="Q119" i="12"/>
  <c r="Q122" i="12"/>
  <c r="Q125" i="12"/>
  <c r="R125" i="12" s="1"/>
  <c r="AS125" i="12" s="1"/>
  <c r="AT125" i="12" s="1"/>
  <c r="I124" i="15" s="1"/>
  <c r="Q128" i="12"/>
  <c r="Q131" i="12"/>
  <c r="Q134" i="12"/>
  <c r="Q137" i="12"/>
  <c r="Q140" i="12"/>
  <c r="Q143" i="12"/>
  <c r="Q146" i="12"/>
  <c r="Q149" i="12"/>
  <c r="Q152" i="12"/>
  <c r="Q155" i="12"/>
  <c r="Q158" i="12"/>
  <c r="Q161" i="12"/>
  <c r="Q164" i="12"/>
  <c r="Q167" i="12"/>
  <c r="Q170" i="12"/>
  <c r="Q173" i="12"/>
  <c r="Q176" i="12"/>
  <c r="Q179" i="12"/>
  <c r="Q182" i="12"/>
  <c r="Q185" i="12"/>
  <c r="Q188" i="12"/>
  <c r="Q191" i="12"/>
  <c r="Q194" i="12"/>
  <c r="Q197" i="12"/>
  <c r="R197" i="12" s="1"/>
  <c r="AS197" i="12" s="1"/>
  <c r="AT197" i="12" s="1"/>
  <c r="I196" i="15" s="1"/>
  <c r="Q200" i="12"/>
  <c r="Q203" i="12"/>
  <c r="Q206" i="12"/>
  <c r="Q209" i="12"/>
  <c r="Q212" i="12"/>
  <c r="Q215" i="12"/>
  <c r="Q218" i="12"/>
  <c r="Q221" i="12"/>
  <c r="Q224" i="12"/>
  <c r="Q227" i="12"/>
  <c r="Q230" i="12"/>
  <c r="Q233" i="12"/>
  <c r="Q236" i="12"/>
  <c r="Q239" i="12"/>
  <c r="Q242" i="12"/>
  <c r="Q245" i="12"/>
  <c r="Q248" i="12"/>
  <c r="Q251" i="12"/>
  <c r="Q254" i="12"/>
  <c r="Q257" i="12"/>
  <c r="Q260" i="12"/>
  <c r="Q263" i="12"/>
  <c r="Q266" i="12"/>
  <c r="Q269" i="12"/>
  <c r="R269" i="12" s="1"/>
  <c r="AS269" i="12" s="1"/>
  <c r="AT269" i="12" s="1"/>
  <c r="Q272" i="12"/>
  <c r="Q275" i="12"/>
  <c r="Q278" i="12"/>
  <c r="Q281" i="12"/>
  <c r="Q284" i="12"/>
  <c r="Q287" i="12"/>
  <c r="Q290" i="12"/>
  <c r="Q293" i="12"/>
  <c r="Q296" i="12"/>
  <c r="Q299" i="12"/>
  <c r="Q302" i="12"/>
  <c r="Q305" i="12"/>
  <c r="Q308" i="12"/>
  <c r="Q311" i="12"/>
  <c r="Q314" i="12"/>
  <c r="Q317" i="12"/>
  <c r="Q320" i="12"/>
  <c r="Q323" i="12"/>
  <c r="Q326" i="12"/>
  <c r="Q329" i="12"/>
  <c r="Q332" i="12"/>
  <c r="Q335" i="12"/>
  <c r="Q338" i="12"/>
  <c r="Q341" i="12"/>
  <c r="Q344" i="12"/>
  <c r="Q347" i="12"/>
  <c r="Q350" i="12"/>
  <c r="Q353" i="12"/>
  <c r="Q356" i="12"/>
  <c r="Q359" i="12"/>
  <c r="Q362" i="12"/>
  <c r="Q365" i="12"/>
  <c r="Q368" i="12"/>
  <c r="Q371" i="12"/>
  <c r="Q374" i="12"/>
  <c r="Q377" i="12"/>
  <c r="Q380" i="12"/>
  <c r="Q383" i="12"/>
  <c r="Q386" i="12"/>
  <c r="Q389" i="12"/>
  <c r="Q392" i="12"/>
  <c r="Q395" i="12"/>
  <c r="Q398" i="12"/>
  <c r="Q401" i="12"/>
  <c r="Q404" i="12"/>
  <c r="Q407" i="12"/>
  <c r="Q410" i="12"/>
  <c r="Q413" i="12"/>
  <c r="Q416" i="12"/>
  <c r="Q419" i="12"/>
  <c r="Q422" i="12"/>
  <c r="Q425" i="12"/>
  <c r="Q428" i="12"/>
  <c r="Q431" i="12"/>
  <c r="Q434" i="12"/>
  <c r="Q437" i="12"/>
  <c r="Q440" i="12"/>
  <c r="Q443" i="12"/>
  <c r="Q446" i="12"/>
  <c r="Q449" i="12"/>
  <c r="Q452" i="12"/>
  <c r="Q455" i="12"/>
  <c r="Q458" i="12"/>
  <c r="Q461" i="12"/>
  <c r="Q464" i="12"/>
  <c r="Q467" i="12"/>
  <c r="Q470" i="12"/>
  <c r="Q473" i="12"/>
  <c r="Q476" i="12"/>
  <c r="Q479" i="12"/>
  <c r="Q482" i="12"/>
  <c r="Q485" i="12"/>
  <c r="Q488" i="12"/>
  <c r="Q491" i="12"/>
  <c r="Q494" i="12"/>
  <c r="Q497" i="12"/>
  <c r="Q500" i="12"/>
  <c r="Q503" i="12"/>
  <c r="Q506" i="12"/>
  <c r="Q509" i="12"/>
  <c r="Q512" i="12"/>
  <c r="Q515" i="12"/>
  <c r="Q518" i="12"/>
  <c r="Q521" i="12"/>
  <c r="Q524" i="12"/>
  <c r="Q527" i="12"/>
  <c r="Q530" i="12"/>
  <c r="Q533" i="12"/>
  <c r="Q14" i="12"/>
  <c r="Q17" i="12"/>
  <c r="Q20" i="12"/>
  <c r="Q23" i="12"/>
  <c r="Q26" i="12"/>
  <c r="Q29" i="12"/>
  <c r="Q32" i="12"/>
  <c r="Q35" i="12"/>
  <c r="Q38" i="12"/>
  <c r="Q41" i="12"/>
  <c r="Q44" i="12"/>
  <c r="Q47" i="12"/>
  <c r="Q50" i="12"/>
  <c r="Q53" i="12"/>
  <c r="Q56" i="12"/>
  <c r="Q59" i="12"/>
  <c r="Q62" i="12"/>
  <c r="Q65" i="12"/>
  <c r="Q68" i="12"/>
  <c r="Q71" i="12"/>
  <c r="Q74" i="12"/>
  <c r="Q77" i="12"/>
  <c r="Q80" i="12"/>
  <c r="Q83" i="12"/>
  <c r="Q86" i="12"/>
  <c r="Q89" i="12"/>
  <c r="O53" i="12"/>
  <c r="O56" i="12"/>
  <c r="O59" i="12"/>
  <c r="O62" i="12"/>
  <c r="O65" i="12"/>
  <c r="O68" i="12"/>
  <c r="O71" i="12"/>
  <c r="O74" i="12"/>
  <c r="O77" i="12"/>
  <c r="O80" i="12"/>
  <c r="O83" i="12"/>
  <c r="O86" i="12"/>
  <c r="O89" i="12"/>
  <c r="O92" i="12"/>
  <c r="O95" i="12"/>
  <c r="O98" i="12"/>
  <c r="O101" i="12"/>
  <c r="O104" i="12"/>
  <c r="O107" i="12"/>
  <c r="O110" i="12"/>
  <c r="O113" i="12"/>
  <c r="O116" i="12"/>
  <c r="O119" i="12"/>
  <c r="O122" i="12"/>
  <c r="O125" i="12"/>
  <c r="O128" i="12"/>
  <c r="O131" i="12"/>
  <c r="O134" i="12"/>
  <c r="O137" i="12"/>
  <c r="O140" i="12"/>
  <c r="O143" i="12"/>
  <c r="O146" i="12"/>
  <c r="O149" i="12"/>
  <c r="O152" i="12"/>
  <c r="O155" i="12"/>
  <c r="O158" i="12"/>
  <c r="O161" i="12"/>
  <c r="O164" i="12"/>
  <c r="O167" i="12"/>
  <c r="O170" i="12"/>
  <c r="O173" i="12"/>
  <c r="O176" i="12"/>
  <c r="O179" i="12"/>
  <c r="O182" i="12"/>
  <c r="O185" i="12"/>
  <c r="O188" i="12"/>
  <c r="O191" i="12"/>
  <c r="O194" i="12"/>
  <c r="O197" i="12"/>
  <c r="O200" i="12"/>
  <c r="O203" i="12"/>
  <c r="O206" i="12"/>
  <c r="O209" i="12"/>
  <c r="O212" i="12"/>
  <c r="O215" i="12"/>
  <c r="O218" i="12"/>
  <c r="O221" i="12"/>
  <c r="O224" i="12"/>
  <c r="O227" i="12"/>
  <c r="O230" i="12"/>
  <c r="O233" i="12"/>
  <c r="O236" i="12"/>
  <c r="O239" i="12"/>
  <c r="O242" i="12"/>
  <c r="O245" i="12"/>
  <c r="O248" i="12"/>
  <c r="O251" i="12"/>
  <c r="O254" i="12"/>
  <c r="O257" i="12"/>
  <c r="O260" i="12"/>
  <c r="O263" i="12"/>
  <c r="O266" i="12"/>
  <c r="O269" i="12"/>
  <c r="AN536" i="12" l="1"/>
  <c r="AM536" i="12" s="1"/>
  <c r="AN206" i="12"/>
  <c r="AM206" i="12" s="1"/>
  <c r="R215" i="12"/>
  <c r="AS215" i="12" s="1"/>
  <c r="AT215" i="12" s="1"/>
  <c r="I214" i="15" s="1"/>
  <c r="AN383" i="12"/>
  <c r="AM383" i="12" s="1"/>
  <c r="R167" i="12"/>
  <c r="AS167" i="12" s="1"/>
  <c r="AT167" i="12" s="1"/>
  <c r="I166" i="15" s="1"/>
  <c r="R59" i="12"/>
  <c r="AS59" i="12" s="1"/>
  <c r="AT59" i="12" s="1"/>
  <c r="I58" i="8" s="1"/>
  <c r="R239" i="12"/>
  <c r="AS239" i="12" s="1"/>
  <c r="AT239" i="12" s="1"/>
  <c r="I238" i="15" s="1"/>
  <c r="R149" i="12"/>
  <c r="AS149" i="12" s="1"/>
  <c r="AT149" i="12" s="1"/>
  <c r="I148" i="15" s="1"/>
  <c r="R95" i="12"/>
  <c r="AS95" i="12" s="1"/>
  <c r="AT95" i="12" s="1"/>
  <c r="I94" i="15" s="1"/>
  <c r="R221" i="12"/>
  <c r="AS221" i="12" s="1"/>
  <c r="AT221" i="12" s="1"/>
  <c r="I220" i="15" s="1"/>
  <c r="AN539" i="12"/>
  <c r="AM539" i="12" s="1"/>
  <c r="AN302" i="12"/>
  <c r="AM302" i="12" s="1"/>
  <c r="AN110" i="12"/>
  <c r="AM110" i="12" s="1"/>
  <c r="AN503" i="12"/>
  <c r="AM503" i="12" s="1"/>
  <c r="AN527" i="12"/>
  <c r="AM527" i="12" s="1"/>
  <c r="R263" i="12"/>
  <c r="AS263" i="12" s="1"/>
  <c r="AT263" i="12" s="1"/>
  <c r="I262" i="15" s="1"/>
  <c r="R191" i="12"/>
  <c r="AS191" i="12" s="1"/>
  <c r="AT191" i="12" s="1"/>
  <c r="I190" i="15" s="1"/>
  <c r="R119" i="12"/>
  <c r="AS119" i="12" s="1"/>
  <c r="AT119" i="12" s="1"/>
  <c r="I118" i="15" s="1"/>
  <c r="R245" i="12"/>
  <c r="AS245" i="12" s="1"/>
  <c r="AT245" i="12" s="1"/>
  <c r="I244" i="15" s="1"/>
  <c r="R173" i="12"/>
  <c r="AS173" i="12" s="1"/>
  <c r="AT173" i="12" s="1"/>
  <c r="I172" i="15" s="1"/>
  <c r="R101" i="12"/>
  <c r="AS101" i="12" s="1"/>
  <c r="AT101" i="12" s="1"/>
  <c r="I100" i="8" s="1"/>
  <c r="K100" i="8" s="1"/>
  <c r="R185" i="12"/>
  <c r="AS185" i="12" s="1"/>
  <c r="AT185" i="12" s="1"/>
  <c r="I184" i="14" s="1"/>
  <c r="AI230" i="12"/>
  <c r="AH230" i="12" s="1"/>
  <c r="R227" i="12"/>
  <c r="AS227" i="12" s="1"/>
  <c r="AT227" i="12" s="1"/>
  <c r="I226" i="8" s="1"/>
  <c r="K226" i="8" s="1"/>
  <c r="AN521" i="12"/>
  <c r="AM521" i="12" s="1"/>
  <c r="AN512" i="12"/>
  <c r="AM512" i="12" s="1"/>
  <c r="AN497" i="12"/>
  <c r="AM497" i="12" s="1"/>
  <c r="AN488" i="12"/>
  <c r="AM488" i="12" s="1"/>
  <c r="AN473" i="12"/>
  <c r="AM473" i="12" s="1"/>
  <c r="AN464" i="12"/>
  <c r="AM464" i="12" s="1"/>
  <c r="AN449" i="12"/>
  <c r="AM449" i="12" s="1"/>
  <c r="AN440" i="12"/>
  <c r="AM440" i="12" s="1"/>
  <c r="AN425" i="12"/>
  <c r="AM425" i="12" s="1"/>
  <c r="AN416" i="12"/>
  <c r="AM416" i="12" s="1"/>
  <c r="AN401" i="12"/>
  <c r="AM401" i="12" s="1"/>
  <c r="AN392" i="12"/>
  <c r="AM392" i="12" s="1"/>
  <c r="AN377" i="12"/>
  <c r="AM377" i="12" s="1"/>
  <c r="AN368" i="12"/>
  <c r="AM368" i="12" s="1"/>
  <c r="AN353" i="12"/>
  <c r="AM353" i="12" s="1"/>
  <c r="AN344" i="12"/>
  <c r="AM344" i="12" s="1"/>
  <c r="AN329" i="12"/>
  <c r="AM329" i="12" s="1"/>
  <c r="AN320" i="12"/>
  <c r="AM320" i="12" s="1"/>
  <c r="AN305" i="12"/>
  <c r="AM305" i="12" s="1"/>
  <c r="AN296" i="12"/>
  <c r="AM296" i="12" s="1"/>
  <c r="AN281" i="12"/>
  <c r="AM281" i="12" s="1"/>
  <c r="AN272" i="12"/>
  <c r="AM272" i="12" s="1"/>
  <c r="AN257" i="12"/>
  <c r="AM257" i="12" s="1"/>
  <c r="AN248" i="12"/>
  <c r="AM248" i="12" s="1"/>
  <c r="AN233" i="12"/>
  <c r="AM233" i="12" s="1"/>
  <c r="AN224" i="12"/>
  <c r="AM224" i="12" s="1"/>
  <c r="AN209" i="12"/>
  <c r="AM209" i="12" s="1"/>
  <c r="AN200" i="12"/>
  <c r="AM200" i="12" s="1"/>
  <c r="AN185" i="12"/>
  <c r="AM185" i="12" s="1"/>
  <c r="AN176" i="12"/>
  <c r="AM176" i="12" s="1"/>
  <c r="AN161" i="12"/>
  <c r="AM161" i="12" s="1"/>
  <c r="AN152" i="12"/>
  <c r="AM152" i="12" s="1"/>
  <c r="AN137" i="12"/>
  <c r="AM137" i="12" s="1"/>
  <c r="AN128" i="12"/>
  <c r="AM128" i="12" s="1"/>
  <c r="AN113" i="12"/>
  <c r="AM113" i="12" s="1"/>
  <c r="AN104" i="12"/>
  <c r="AM104" i="12" s="1"/>
  <c r="AN89" i="12"/>
  <c r="AM89" i="12" s="1"/>
  <c r="AN80" i="12"/>
  <c r="AM80" i="12" s="1"/>
  <c r="AN65" i="12"/>
  <c r="AM65" i="12" s="1"/>
  <c r="AN56" i="12"/>
  <c r="AM56" i="12" s="1"/>
  <c r="AN560" i="12"/>
  <c r="AM560" i="12" s="1"/>
  <c r="AN479" i="12"/>
  <c r="AM479" i="12" s="1"/>
  <c r="AN455" i="12"/>
  <c r="AM455" i="12" s="1"/>
  <c r="AN431" i="12"/>
  <c r="AM431" i="12" s="1"/>
  <c r="Y65" i="12"/>
  <c r="X65" i="12" s="1"/>
  <c r="Y401" i="12"/>
  <c r="X401" i="12" s="1"/>
  <c r="Y89" i="12"/>
  <c r="X89" i="12" s="1"/>
  <c r="AD557" i="12"/>
  <c r="AC557" i="12" s="1"/>
  <c r="R233" i="12"/>
  <c r="AS233" i="12" s="1"/>
  <c r="AT233" i="12" s="1"/>
  <c r="I232" i="15" s="1"/>
  <c r="R137" i="12"/>
  <c r="AS137" i="12" s="1"/>
  <c r="AT137" i="12" s="1"/>
  <c r="I136" i="15" s="1"/>
  <c r="R251" i="12"/>
  <c r="AS251" i="12" s="1"/>
  <c r="AT251" i="12" s="1"/>
  <c r="I250" i="15" s="1"/>
  <c r="R203" i="12"/>
  <c r="AS203" i="12" s="1"/>
  <c r="AT203" i="12" s="1"/>
  <c r="I202" i="15" s="1"/>
  <c r="R179" i="12"/>
  <c r="AS179" i="12" s="1"/>
  <c r="AT179" i="12" s="1"/>
  <c r="I178" i="15" s="1"/>
  <c r="R155" i="12"/>
  <c r="AS155" i="12" s="1"/>
  <c r="AT155" i="12" s="1"/>
  <c r="I154" i="15" s="1"/>
  <c r="R131" i="12"/>
  <c r="AS131" i="12" s="1"/>
  <c r="AT131" i="12" s="1"/>
  <c r="I130" i="15" s="1"/>
  <c r="R107" i="12"/>
  <c r="AS107" i="12" s="1"/>
  <c r="AT107" i="12" s="1"/>
  <c r="I106" i="15" s="1"/>
  <c r="AI536" i="12"/>
  <c r="AH536" i="12" s="1"/>
  <c r="AN542" i="12"/>
  <c r="AM542" i="12" s="1"/>
  <c r="AN374" i="12"/>
  <c r="AM374" i="12" s="1"/>
  <c r="AN350" i="12"/>
  <c r="AM350" i="12" s="1"/>
  <c r="AD548" i="12"/>
  <c r="AC548" i="12" s="1"/>
  <c r="AN557" i="12"/>
  <c r="AM557" i="12" s="1"/>
  <c r="AN548" i="12"/>
  <c r="AM548" i="12" s="1"/>
  <c r="R257" i="12"/>
  <c r="AS257" i="12" s="1"/>
  <c r="AT257" i="12" s="1"/>
  <c r="I256" i="15" s="1"/>
  <c r="R209" i="12"/>
  <c r="AS209" i="12" s="1"/>
  <c r="AT209" i="12" s="1"/>
  <c r="I208" i="15" s="1"/>
  <c r="R161" i="12"/>
  <c r="AS161" i="12" s="1"/>
  <c r="AT161" i="12" s="1"/>
  <c r="I160" i="15" s="1"/>
  <c r="R113" i="12"/>
  <c r="AS113" i="12" s="1"/>
  <c r="AT113" i="12" s="1"/>
  <c r="I112" i="15" s="1"/>
  <c r="R77" i="12"/>
  <c r="AS77" i="12" s="1"/>
  <c r="AT77" i="12" s="1"/>
  <c r="I76" i="15" s="1"/>
  <c r="R53" i="12"/>
  <c r="R143" i="12"/>
  <c r="AS143" i="12" s="1"/>
  <c r="AT143" i="12" s="1"/>
  <c r="I142" i="15" s="1"/>
  <c r="AN554" i="12"/>
  <c r="AM554" i="12" s="1"/>
  <c r="I538" i="14"/>
  <c r="I538" i="15"/>
  <c r="I535" i="8"/>
  <c r="K535" i="8" s="1"/>
  <c r="I535" i="15"/>
  <c r="I565" i="14"/>
  <c r="I565" i="15"/>
  <c r="I562" i="14"/>
  <c r="I562" i="15"/>
  <c r="I559" i="14"/>
  <c r="I559" i="15"/>
  <c r="I556" i="14"/>
  <c r="I556" i="15"/>
  <c r="AD545" i="12"/>
  <c r="AC545" i="12" s="1"/>
  <c r="AD536" i="12"/>
  <c r="AC536" i="12" s="1"/>
  <c r="I553" i="14"/>
  <c r="I553" i="15"/>
  <c r="I550" i="14"/>
  <c r="I550" i="15"/>
  <c r="I541" i="14"/>
  <c r="I541" i="15"/>
  <c r="I268" i="14"/>
  <c r="I268" i="15"/>
  <c r="I544" i="14"/>
  <c r="I544" i="15"/>
  <c r="Y548" i="12"/>
  <c r="X548" i="12" s="1"/>
  <c r="AI104" i="12"/>
  <c r="AH104" i="12" s="1"/>
  <c r="U563" i="12"/>
  <c r="V563" i="12" s="1"/>
  <c r="U554" i="12"/>
  <c r="V554" i="12" s="1"/>
  <c r="Y539" i="12"/>
  <c r="X539" i="12" s="1"/>
  <c r="R71" i="12"/>
  <c r="AS71" i="12" s="1"/>
  <c r="AT71" i="12" s="1"/>
  <c r="I70" i="15" s="1"/>
  <c r="R266" i="12"/>
  <c r="AS266" i="12" s="1"/>
  <c r="AT266" i="12" s="1"/>
  <c r="I265" i="14" s="1"/>
  <c r="R242" i="12"/>
  <c r="AS242" i="12" s="1"/>
  <c r="AT242" i="12" s="1"/>
  <c r="I241" i="14" s="1"/>
  <c r="R218" i="12"/>
  <c r="AS218" i="12" s="1"/>
  <c r="AT218" i="12" s="1"/>
  <c r="I217" i="14" s="1"/>
  <c r="R194" i="12"/>
  <c r="AS194" i="12" s="1"/>
  <c r="AT194" i="12" s="1"/>
  <c r="I193" i="14" s="1"/>
  <c r="R170" i="12"/>
  <c r="AS170" i="12" s="1"/>
  <c r="AT170" i="12" s="1"/>
  <c r="I169" i="14" s="1"/>
  <c r="R146" i="12"/>
  <c r="AS146" i="12" s="1"/>
  <c r="AT146" i="12" s="1"/>
  <c r="I145" i="14" s="1"/>
  <c r="R122" i="12"/>
  <c r="AS122" i="12" s="1"/>
  <c r="AT122" i="12" s="1"/>
  <c r="I121" i="14" s="1"/>
  <c r="R98" i="12"/>
  <c r="AS98" i="12" s="1"/>
  <c r="AT98" i="12" s="1"/>
  <c r="R260" i="12"/>
  <c r="AS260" i="12" s="1"/>
  <c r="AT260" i="12" s="1"/>
  <c r="I259" i="15" s="1"/>
  <c r="R236" i="12"/>
  <c r="AS236" i="12" s="1"/>
  <c r="AT236" i="12" s="1"/>
  <c r="R212" i="12"/>
  <c r="AS212" i="12" s="1"/>
  <c r="AT212" i="12" s="1"/>
  <c r="I211" i="8" s="1"/>
  <c r="K211" i="8" s="1"/>
  <c r="R188" i="12"/>
  <c r="AS188" i="12" s="1"/>
  <c r="AT188" i="12" s="1"/>
  <c r="I187" i="8" s="1"/>
  <c r="K187" i="8" s="1"/>
  <c r="R164" i="12"/>
  <c r="AS164" i="12" s="1"/>
  <c r="AT164" i="12" s="1"/>
  <c r="I163" i="15" s="1"/>
  <c r="R140" i="12"/>
  <c r="AS140" i="12" s="1"/>
  <c r="AT140" i="12" s="1"/>
  <c r="R116" i="12"/>
  <c r="AS116" i="12" s="1"/>
  <c r="AT116" i="12" s="1"/>
  <c r="I115" i="15" s="1"/>
  <c r="R92" i="12"/>
  <c r="AS92" i="12" s="1"/>
  <c r="AT92" i="12" s="1"/>
  <c r="R68" i="12"/>
  <c r="AS68" i="12" s="1"/>
  <c r="AT68" i="12" s="1"/>
  <c r="I67" i="15" s="1"/>
  <c r="R254" i="12"/>
  <c r="AS254" i="12" s="1"/>
  <c r="AT254" i="12" s="1"/>
  <c r="R230" i="12"/>
  <c r="AS230" i="12" s="1"/>
  <c r="AT230" i="12" s="1"/>
  <c r="I229" i="15" s="1"/>
  <c r="R206" i="12"/>
  <c r="AS206" i="12" s="1"/>
  <c r="AT206" i="12" s="1"/>
  <c r="R182" i="12"/>
  <c r="AS182" i="12" s="1"/>
  <c r="AT182" i="12" s="1"/>
  <c r="I181" i="15" s="1"/>
  <c r="R158" i="12"/>
  <c r="AS158" i="12" s="1"/>
  <c r="AT158" i="12" s="1"/>
  <c r="I157" i="14" s="1"/>
  <c r="R134" i="12"/>
  <c r="AS134" i="12" s="1"/>
  <c r="AT134" i="12" s="1"/>
  <c r="I133" i="8" s="1"/>
  <c r="K133" i="8" s="1"/>
  <c r="R110" i="12"/>
  <c r="AS110" i="12" s="1"/>
  <c r="AT110" i="12" s="1"/>
  <c r="R80" i="12"/>
  <c r="AS80" i="12" s="1"/>
  <c r="AT80" i="12" s="1"/>
  <c r="I79" i="15" s="1"/>
  <c r="R56" i="12"/>
  <c r="R89" i="12"/>
  <c r="AS89" i="12" s="1"/>
  <c r="AT89" i="12" s="1"/>
  <c r="I88" i="15" s="1"/>
  <c r="R65" i="12"/>
  <c r="AS65" i="12" s="1"/>
  <c r="AT65" i="12" s="1"/>
  <c r="I64" i="14" s="1"/>
  <c r="U41" i="12"/>
  <c r="V41" i="12" s="1"/>
  <c r="U17" i="12"/>
  <c r="V17" i="12" s="1"/>
  <c r="Y509" i="12"/>
  <c r="X509" i="12" s="1"/>
  <c r="Y413" i="12"/>
  <c r="X413" i="12" s="1"/>
  <c r="Y269" i="12"/>
  <c r="X269" i="12" s="1"/>
  <c r="Y173" i="12"/>
  <c r="X173" i="12" s="1"/>
  <c r="Y125" i="12"/>
  <c r="X125" i="12" s="1"/>
  <c r="Y77" i="12"/>
  <c r="X77" i="12" s="1"/>
  <c r="Y29" i="12"/>
  <c r="X29" i="12" s="1"/>
  <c r="U566" i="12"/>
  <c r="V566" i="12" s="1"/>
  <c r="U542" i="12"/>
  <c r="V542" i="12" s="1"/>
  <c r="R86" i="12"/>
  <c r="AS86" i="12" s="1"/>
  <c r="AT86" i="12" s="1"/>
  <c r="R62" i="12"/>
  <c r="AS62" i="12" s="1"/>
  <c r="AT62" i="12" s="1"/>
  <c r="I61" i="15" s="1"/>
  <c r="AN290" i="12"/>
  <c r="AM290" i="12" s="1"/>
  <c r="AN98" i="12"/>
  <c r="AM98" i="12" s="1"/>
  <c r="AN32" i="12"/>
  <c r="AM32" i="12" s="1"/>
  <c r="Y554" i="12"/>
  <c r="X554" i="12" s="1"/>
  <c r="Y551" i="12"/>
  <c r="X551" i="12" s="1"/>
  <c r="R200" i="12"/>
  <c r="AS200" i="12" s="1"/>
  <c r="AT200" i="12" s="1"/>
  <c r="I199" i="15" s="1"/>
  <c r="R128" i="12"/>
  <c r="AS128" i="12" s="1"/>
  <c r="AT128" i="12" s="1"/>
  <c r="Y515" i="12"/>
  <c r="X515" i="12" s="1"/>
  <c r="Y491" i="12"/>
  <c r="X491" i="12" s="1"/>
  <c r="Y467" i="12"/>
  <c r="X467" i="12" s="1"/>
  <c r="Y443" i="12"/>
  <c r="X443" i="12" s="1"/>
  <c r="Y419" i="12"/>
  <c r="X419" i="12" s="1"/>
  <c r="Y395" i="12"/>
  <c r="X395" i="12" s="1"/>
  <c r="Y371" i="12"/>
  <c r="X371" i="12" s="1"/>
  <c r="Y347" i="12"/>
  <c r="X347" i="12" s="1"/>
  <c r="Y323" i="12"/>
  <c r="X323" i="12" s="1"/>
  <c r="Y299" i="12"/>
  <c r="X299" i="12" s="1"/>
  <c r="Y275" i="12"/>
  <c r="X275" i="12" s="1"/>
  <c r="Y251" i="12"/>
  <c r="X251" i="12" s="1"/>
  <c r="Y227" i="12"/>
  <c r="X227" i="12" s="1"/>
  <c r="Y203" i="12"/>
  <c r="X203" i="12" s="1"/>
  <c r="Y179" i="12"/>
  <c r="X179" i="12" s="1"/>
  <c r="AN551" i="12"/>
  <c r="AM551" i="12" s="1"/>
  <c r="R248" i="12"/>
  <c r="AS248" i="12" s="1"/>
  <c r="AT248" i="12" s="1"/>
  <c r="I247" i="8" s="1"/>
  <c r="K247" i="8" s="1"/>
  <c r="R224" i="12"/>
  <c r="AS224" i="12" s="1"/>
  <c r="AT224" i="12" s="1"/>
  <c r="I223" i="14" s="1"/>
  <c r="R176" i="12"/>
  <c r="AS176" i="12" s="1"/>
  <c r="AT176" i="12" s="1"/>
  <c r="I175" i="15" s="1"/>
  <c r="R152" i="12"/>
  <c r="AS152" i="12" s="1"/>
  <c r="AT152" i="12" s="1"/>
  <c r="I151" i="15" s="1"/>
  <c r="R104" i="12"/>
  <c r="AS104" i="12" s="1"/>
  <c r="AT104" i="12" s="1"/>
  <c r="AN407" i="12"/>
  <c r="AM407" i="12" s="1"/>
  <c r="AN359" i="12"/>
  <c r="AM359" i="12" s="1"/>
  <c r="AN335" i="12"/>
  <c r="AM335" i="12" s="1"/>
  <c r="AN326" i="12"/>
  <c r="AM326" i="12" s="1"/>
  <c r="AN311" i="12"/>
  <c r="AM311" i="12" s="1"/>
  <c r="AN287" i="12"/>
  <c r="AM287" i="12" s="1"/>
  <c r="AN278" i="12"/>
  <c r="AM278" i="12" s="1"/>
  <c r="AN263" i="12"/>
  <c r="AM263" i="12" s="1"/>
  <c r="AN254" i="12"/>
  <c r="AM254" i="12" s="1"/>
  <c r="AN239" i="12"/>
  <c r="AM239" i="12" s="1"/>
  <c r="AN230" i="12"/>
  <c r="AM230" i="12" s="1"/>
  <c r="AN215" i="12"/>
  <c r="AM215" i="12" s="1"/>
  <c r="AN191" i="12"/>
  <c r="AM191" i="12" s="1"/>
  <c r="AN182" i="12"/>
  <c r="AM182" i="12" s="1"/>
  <c r="AN167" i="12"/>
  <c r="AM167" i="12" s="1"/>
  <c r="AN158" i="12"/>
  <c r="AM158" i="12" s="1"/>
  <c r="AN143" i="12"/>
  <c r="AM143" i="12" s="1"/>
  <c r="AN134" i="12"/>
  <c r="AM134" i="12" s="1"/>
  <c r="AN119" i="12"/>
  <c r="AM119" i="12" s="1"/>
  <c r="AN95" i="12"/>
  <c r="AM95" i="12" s="1"/>
  <c r="AN86" i="12"/>
  <c r="AM86" i="12" s="1"/>
  <c r="AN71" i="12"/>
  <c r="AM71" i="12" s="1"/>
  <c r="AN62" i="12"/>
  <c r="AM62" i="12" s="1"/>
  <c r="AN47" i="12"/>
  <c r="AM47" i="12" s="1"/>
  <c r="AN38" i="12"/>
  <c r="AM38" i="12" s="1"/>
  <c r="AN23" i="12"/>
  <c r="AM23" i="12" s="1"/>
  <c r="AN566" i="12"/>
  <c r="AM566" i="12" s="1"/>
  <c r="AN563" i="12"/>
  <c r="AM563" i="12" s="1"/>
  <c r="Y563" i="12"/>
  <c r="X563" i="12" s="1"/>
  <c r="AN545" i="12"/>
  <c r="AM545" i="12" s="1"/>
  <c r="R74" i="12"/>
  <c r="AS74" i="12" s="1"/>
  <c r="AT74" i="12" s="1"/>
  <c r="Y497" i="12"/>
  <c r="X497" i="12" s="1"/>
  <c r="Y473" i="12"/>
  <c r="X473" i="12" s="1"/>
  <c r="Y449" i="12"/>
  <c r="X449" i="12" s="1"/>
  <c r="Y425" i="12"/>
  <c r="X425" i="12" s="1"/>
  <c r="Y377" i="12"/>
  <c r="X377" i="12" s="1"/>
  <c r="Y353" i="12"/>
  <c r="X353" i="12" s="1"/>
  <c r="Y329" i="12"/>
  <c r="X329" i="12" s="1"/>
  <c r="Y305" i="12"/>
  <c r="X305" i="12" s="1"/>
  <c r="Y281" i="12"/>
  <c r="X281" i="12" s="1"/>
  <c r="Y257" i="12"/>
  <c r="X257" i="12" s="1"/>
  <c r="Y233" i="12"/>
  <c r="X233" i="12" s="1"/>
  <c r="Y209" i="12"/>
  <c r="X209" i="12" s="1"/>
  <c r="Y185" i="12"/>
  <c r="X185" i="12" s="1"/>
  <c r="Y161" i="12"/>
  <c r="X161" i="12" s="1"/>
  <c r="Y137" i="12"/>
  <c r="X137" i="12" s="1"/>
  <c r="Y113" i="12"/>
  <c r="X113" i="12" s="1"/>
  <c r="Y41" i="12"/>
  <c r="X41" i="12" s="1"/>
  <c r="Y17" i="12"/>
  <c r="X17" i="12" s="1"/>
  <c r="AI71" i="12"/>
  <c r="AH71" i="12" s="1"/>
  <c r="Y560" i="12"/>
  <c r="X560" i="12" s="1"/>
  <c r="AD554" i="12"/>
  <c r="AC554" i="12" s="1"/>
  <c r="AI545" i="12"/>
  <c r="AH545" i="12" s="1"/>
  <c r="AI398" i="12"/>
  <c r="AH398" i="12" s="1"/>
  <c r="AI182" i="12"/>
  <c r="AH182" i="12" s="1"/>
  <c r="AI143" i="12"/>
  <c r="AH143" i="12" s="1"/>
  <c r="AI350" i="12"/>
  <c r="AH350" i="12" s="1"/>
  <c r="AI326" i="12"/>
  <c r="AH326" i="12" s="1"/>
  <c r="AI158" i="12"/>
  <c r="AH158" i="12" s="1"/>
  <c r="AI239" i="12"/>
  <c r="AH239" i="12" s="1"/>
  <c r="AI263" i="12"/>
  <c r="AH263" i="12" s="1"/>
  <c r="AI86" i="12"/>
  <c r="AH86" i="12" s="1"/>
  <c r="AD278" i="12"/>
  <c r="AC278" i="12" s="1"/>
  <c r="AI488" i="12"/>
  <c r="AH488" i="12" s="1"/>
  <c r="AI368" i="12"/>
  <c r="AH368" i="12" s="1"/>
  <c r="AI344" i="12"/>
  <c r="AH344" i="12" s="1"/>
  <c r="AI320" i="12"/>
  <c r="AH320" i="12" s="1"/>
  <c r="AI296" i="12"/>
  <c r="AH296" i="12" s="1"/>
  <c r="AI128" i="12"/>
  <c r="AH128" i="12" s="1"/>
  <c r="AI80" i="12"/>
  <c r="AH80" i="12" s="1"/>
  <c r="AI56" i="12"/>
  <c r="AH56" i="12" s="1"/>
  <c r="I565" i="8"/>
  <c r="K565" i="8" s="1"/>
  <c r="AI563" i="12"/>
  <c r="AH563" i="12" s="1"/>
  <c r="AD566" i="12"/>
  <c r="AC566" i="12" s="1"/>
  <c r="I550" i="8"/>
  <c r="K550" i="8" s="1"/>
  <c r="AD449" i="12"/>
  <c r="AC449" i="12" s="1"/>
  <c r="AD440" i="12"/>
  <c r="AC440" i="12" s="1"/>
  <c r="AD401" i="12"/>
  <c r="AC401" i="12" s="1"/>
  <c r="AD392" i="12"/>
  <c r="AC392" i="12" s="1"/>
  <c r="AD368" i="12"/>
  <c r="AC368" i="12" s="1"/>
  <c r="AD344" i="12"/>
  <c r="AC344" i="12" s="1"/>
  <c r="AD329" i="12"/>
  <c r="AC329" i="12" s="1"/>
  <c r="AD272" i="12"/>
  <c r="AC272" i="12" s="1"/>
  <c r="AD248" i="12"/>
  <c r="AC248" i="12" s="1"/>
  <c r="AD233" i="12"/>
  <c r="AC233" i="12" s="1"/>
  <c r="AD200" i="12"/>
  <c r="AC200" i="12" s="1"/>
  <c r="AD185" i="12"/>
  <c r="AC185" i="12" s="1"/>
  <c r="AD113" i="12"/>
  <c r="AC113" i="12" s="1"/>
  <c r="AD80" i="12"/>
  <c r="AC80" i="12" s="1"/>
  <c r="AD65" i="12"/>
  <c r="AC65" i="12" s="1"/>
  <c r="AD41" i="12"/>
  <c r="AC41" i="12" s="1"/>
  <c r="AD32" i="12"/>
  <c r="AC32" i="12" s="1"/>
  <c r="AI527" i="12"/>
  <c r="AH527" i="12" s="1"/>
  <c r="AI518" i="12"/>
  <c r="AH518" i="12" s="1"/>
  <c r="AI503" i="12"/>
  <c r="AH503" i="12" s="1"/>
  <c r="AI494" i="12"/>
  <c r="AH494" i="12" s="1"/>
  <c r="AI470" i="12"/>
  <c r="AH470" i="12" s="1"/>
  <c r="AI446" i="12"/>
  <c r="AH446" i="12" s="1"/>
  <c r="AI422" i="12"/>
  <c r="AH422" i="12" s="1"/>
  <c r="AI374" i="12"/>
  <c r="AH374" i="12" s="1"/>
  <c r="AI335" i="12"/>
  <c r="AH335" i="12" s="1"/>
  <c r="AI551" i="12"/>
  <c r="AH551" i="12" s="1"/>
  <c r="R83" i="12"/>
  <c r="I103" i="8"/>
  <c r="K103" i="8" s="1"/>
  <c r="AD167" i="12"/>
  <c r="AC167" i="12" s="1"/>
  <c r="AI524" i="12"/>
  <c r="AH524" i="12" s="1"/>
  <c r="AI509" i="12"/>
  <c r="AH509" i="12" s="1"/>
  <c r="AI485" i="12"/>
  <c r="AH485" i="12" s="1"/>
  <c r="AI461" i="12"/>
  <c r="AH461" i="12" s="1"/>
  <c r="AI437" i="12"/>
  <c r="AH437" i="12" s="1"/>
  <c r="AI413" i="12"/>
  <c r="AH413" i="12" s="1"/>
  <c r="AI389" i="12"/>
  <c r="AH389" i="12" s="1"/>
  <c r="AI365" i="12"/>
  <c r="AH365" i="12" s="1"/>
  <c r="AI341" i="12"/>
  <c r="AH341" i="12" s="1"/>
  <c r="I547" i="14"/>
  <c r="I547" i="8"/>
  <c r="K547" i="8" s="1"/>
  <c r="I238" i="8"/>
  <c r="K238" i="8" s="1"/>
  <c r="I238" i="14"/>
  <c r="I124" i="8"/>
  <c r="K124" i="8" s="1"/>
  <c r="I124" i="14"/>
  <c r="Y362" i="12"/>
  <c r="X362" i="12" s="1"/>
  <c r="AI272" i="12"/>
  <c r="AH272" i="12" s="1"/>
  <c r="AI248" i="12"/>
  <c r="AH248" i="12" s="1"/>
  <c r="AI224" i="12"/>
  <c r="AH224" i="12" s="1"/>
  <c r="AI200" i="12"/>
  <c r="AH200" i="12" s="1"/>
  <c r="AI176" i="12"/>
  <c r="AH176" i="12" s="1"/>
  <c r="AI152" i="12"/>
  <c r="AH152" i="12" s="1"/>
  <c r="I205" i="14"/>
  <c r="AD179" i="12"/>
  <c r="AC179" i="12" s="1"/>
  <c r="I214" i="8"/>
  <c r="K214" i="8" s="1"/>
  <c r="I214" i="14"/>
  <c r="I202" i="8"/>
  <c r="K202" i="8" s="1"/>
  <c r="I202" i="14"/>
  <c r="I178" i="8"/>
  <c r="K178" i="8" s="1"/>
  <c r="I178" i="14"/>
  <c r="I154" i="8"/>
  <c r="K154" i="8" s="1"/>
  <c r="I154" i="14"/>
  <c r="Y416" i="12"/>
  <c r="X416" i="12" s="1"/>
  <c r="Y296" i="12"/>
  <c r="X296" i="12" s="1"/>
  <c r="I196" i="8"/>
  <c r="K196" i="8" s="1"/>
  <c r="I196" i="14"/>
  <c r="AI311" i="12"/>
  <c r="AH311" i="12" s="1"/>
  <c r="AI302" i="12"/>
  <c r="AH302" i="12" s="1"/>
  <c r="AI287" i="12"/>
  <c r="AH287" i="12" s="1"/>
  <c r="AI278" i="12"/>
  <c r="AH278" i="12" s="1"/>
  <c r="AI254" i="12"/>
  <c r="AH254" i="12" s="1"/>
  <c r="AI215" i="12"/>
  <c r="AH215" i="12" s="1"/>
  <c r="AI206" i="12"/>
  <c r="AH206" i="12" s="1"/>
  <c r="AI191" i="12"/>
  <c r="AH191" i="12" s="1"/>
  <c r="I166" i="8"/>
  <c r="K166" i="8" s="1"/>
  <c r="I166" i="14"/>
  <c r="I151" i="8"/>
  <c r="K151" i="8" s="1"/>
  <c r="U527" i="12"/>
  <c r="V527" i="12" s="1"/>
  <c r="U503" i="12"/>
  <c r="V503" i="12" s="1"/>
  <c r="U479" i="12"/>
  <c r="V479" i="12" s="1"/>
  <c r="U455" i="12"/>
  <c r="V455" i="12" s="1"/>
  <c r="U431" i="12"/>
  <c r="V431" i="12" s="1"/>
  <c r="U407" i="12"/>
  <c r="V407" i="12" s="1"/>
  <c r="U383" i="12"/>
  <c r="V383" i="12" s="1"/>
  <c r="U359" i="12"/>
  <c r="V359" i="12" s="1"/>
  <c r="U335" i="12"/>
  <c r="V335" i="12" s="1"/>
  <c r="U311" i="12"/>
  <c r="V311" i="12" s="1"/>
  <c r="U287" i="12"/>
  <c r="AQ287" i="12" s="1"/>
  <c r="AR287" i="12" s="1"/>
  <c r="U263" i="12"/>
  <c r="AQ263" i="12" s="1"/>
  <c r="AR263" i="12" s="1"/>
  <c r="U239" i="12"/>
  <c r="V239" i="12" s="1"/>
  <c r="U215" i="12"/>
  <c r="V215" i="12" s="1"/>
  <c r="U191" i="12"/>
  <c r="V191" i="12" s="1"/>
  <c r="U167" i="12"/>
  <c r="V167" i="12" s="1"/>
  <c r="U143" i="12"/>
  <c r="V143" i="12" s="1"/>
  <c r="U119" i="12"/>
  <c r="V119" i="12" s="1"/>
  <c r="U95" i="12"/>
  <c r="V95" i="12" s="1"/>
  <c r="U71" i="12"/>
  <c r="AQ71" i="12" s="1"/>
  <c r="AR71" i="12" s="1"/>
  <c r="U47" i="12"/>
  <c r="V47" i="12" s="1"/>
  <c r="AI566" i="12"/>
  <c r="AH566" i="12" s="1"/>
  <c r="AD542" i="12"/>
  <c r="AC542" i="12" s="1"/>
  <c r="AI539" i="12"/>
  <c r="AH539" i="12" s="1"/>
  <c r="U536" i="12"/>
  <c r="AI32" i="12"/>
  <c r="AH32" i="12" s="1"/>
  <c r="AI560" i="12"/>
  <c r="AH560" i="12" s="1"/>
  <c r="U548" i="12"/>
  <c r="Y545" i="12"/>
  <c r="X545" i="12" s="1"/>
  <c r="Y542" i="12"/>
  <c r="X542" i="12" s="1"/>
  <c r="U539" i="12"/>
  <c r="AD539" i="12"/>
  <c r="AC539" i="12" s="1"/>
  <c r="I541" i="8"/>
  <c r="K541" i="8" s="1"/>
  <c r="I553" i="8"/>
  <c r="K553" i="8" s="1"/>
  <c r="I268" i="8"/>
  <c r="K268" i="8" s="1"/>
  <c r="Y566" i="12"/>
  <c r="X566" i="12" s="1"/>
  <c r="AD563" i="12"/>
  <c r="AC563" i="12" s="1"/>
  <c r="AD560" i="12"/>
  <c r="AC560" i="12" s="1"/>
  <c r="U545" i="12"/>
  <c r="AI542" i="12"/>
  <c r="AH542" i="12" s="1"/>
  <c r="I559" i="8"/>
  <c r="K559" i="8" s="1"/>
  <c r="I544" i="8"/>
  <c r="K544" i="8" s="1"/>
  <c r="AI167" i="12"/>
  <c r="AH167" i="12" s="1"/>
  <c r="AI134" i="12"/>
  <c r="AH134" i="12" s="1"/>
  <c r="AI119" i="12"/>
  <c r="AH119" i="12" s="1"/>
  <c r="AI110" i="12"/>
  <c r="AH110" i="12" s="1"/>
  <c r="AI95" i="12"/>
  <c r="AH95" i="12" s="1"/>
  <c r="AI62" i="12"/>
  <c r="AH62" i="12" s="1"/>
  <c r="AI47" i="12"/>
  <c r="AH47" i="12" s="1"/>
  <c r="AI38" i="12"/>
  <c r="AH38" i="12" s="1"/>
  <c r="AI23" i="12"/>
  <c r="AH23" i="12" s="1"/>
  <c r="U560" i="12"/>
  <c r="AI557" i="12"/>
  <c r="AH557" i="12" s="1"/>
  <c r="Y557" i="12"/>
  <c r="X557" i="12" s="1"/>
  <c r="U551" i="12"/>
  <c r="AD551" i="12"/>
  <c r="AC551" i="12" s="1"/>
  <c r="I556" i="8"/>
  <c r="K556" i="8" s="1"/>
  <c r="U557" i="12"/>
  <c r="AI554" i="12"/>
  <c r="AH554" i="12" s="1"/>
  <c r="Y536" i="12"/>
  <c r="X536" i="12" s="1"/>
  <c r="I562" i="8"/>
  <c r="K562" i="8" s="1"/>
  <c r="AI548" i="12"/>
  <c r="AH548" i="12" s="1"/>
  <c r="I58" i="14"/>
  <c r="I538" i="8"/>
  <c r="K538" i="8" s="1"/>
  <c r="I535" i="14"/>
  <c r="AN509" i="12"/>
  <c r="AM509" i="12" s="1"/>
  <c r="AN485" i="12"/>
  <c r="AM485" i="12" s="1"/>
  <c r="AN461" i="12"/>
  <c r="AM461" i="12" s="1"/>
  <c r="U497" i="12"/>
  <c r="AQ497" i="12" s="1"/>
  <c r="AR497" i="12" s="1"/>
  <c r="U377" i="12"/>
  <c r="AQ377" i="12" s="1"/>
  <c r="AR377" i="12" s="1"/>
  <c r="U305" i="12"/>
  <c r="V305" i="12" s="1"/>
  <c r="U137" i="12"/>
  <c r="U113" i="12"/>
  <c r="V113" i="12" s="1"/>
  <c r="Y479" i="12"/>
  <c r="X479" i="12" s="1"/>
  <c r="Y350" i="12"/>
  <c r="X350" i="12" s="1"/>
  <c r="AD518" i="12"/>
  <c r="AC518" i="12" s="1"/>
  <c r="AD446" i="12"/>
  <c r="AC446" i="12" s="1"/>
  <c r="AD374" i="12"/>
  <c r="AC374" i="12" s="1"/>
  <c r="AD293" i="12"/>
  <c r="AC293" i="12" s="1"/>
  <c r="AD254" i="12"/>
  <c r="AC254" i="12" s="1"/>
  <c r="AD206" i="12"/>
  <c r="AC206" i="12" s="1"/>
  <c r="AD86" i="12"/>
  <c r="AC86" i="12" s="1"/>
  <c r="AD53" i="12"/>
  <c r="AC53" i="12" s="1"/>
  <c r="U515" i="12"/>
  <c r="V515" i="12" s="1"/>
  <c r="U275" i="12"/>
  <c r="AQ275" i="12" s="1"/>
  <c r="AR275" i="12" s="1"/>
  <c r="U242" i="12"/>
  <c r="AQ242" i="12" s="1"/>
  <c r="AR242" i="12" s="1"/>
  <c r="U203" i="12"/>
  <c r="V203" i="12" s="1"/>
  <c r="U179" i="12"/>
  <c r="V179" i="12" s="1"/>
  <c r="U155" i="12"/>
  <c r="V155" i="12" s="1"/>
  <c r="U131" i="12"/>
  <c r="V131" i="12" s="1"/>
  <c r="U122" i="12"/>
  <c r="AQ122" i="12" s="1"/>
  <c r="AR122" i="12" s="1"/>
  <c r="U107" i="12"/>
  <c r="AQ107" i="12" s="1"/>
  <c r="AR107" i="12" s="1"/>
  <c r="U98" i="12"/>
  <c r="AQ98" i="12" s="1"/>
  <c r="AR98" i="12" s="1"/>
  <c r="U83" i="12"/>
  <c r="U59" i="12"/>
  <c r="V59" i="12" s="1"/>
  <c r="U35" i="12"/>
  <c r="V35" i="12" s="1"/>
  <c r="Y455" i="12"/>
  <c r="X455" i="12" s="1"/>
  <c r="Y263" i="12"/>
  <c r="X263" i="12" s="1"/>
  <c r="Y47" i="12"/>
  <c r="X47" i="12" s="1"/>
  <c r="AD494" i="12"/>
  <c r="AC494" i="12" s="1"/>
  <c r="AD398" i="12"/>
  <c r="AC398" i="12" s="1"/>
  <c r="AD326" i="12"/>
  <c r="AC326" i="12" s="1"/>
  <c r="AD197" i="12"/>
  <c r="AC197" i="12" s="1"/>
  <c r="AD101" i="12"/>
  <c r="AC101" i="12" s="1"/>
  <c r="AD38" i="12"/>
  <c r="AC38" i="12" s="1"/>
  <c r="U395" i="12"/>
  <c r="AQ395" i="12" s="1"/>
  <c r="AR395" i="12" s="1"/>
  <c r="U347" i="12"/>
  <c r="AQ347" i="12" s="1"/>
  <c r="AR347" i="12" s="1"/>
  <c r="U299" i="12"/>
  <c r="V299" i="12" s="1"/>
  <c r="U227" i="12"/>
  <c r="V227" i="12" s="1"/>
  <c r="Y485" i="12"/>
  <c r="X485" i="12" s="1"/>
  <c r="Y143" i="12"/>
  <c r="X143" i="12" s="1"/>
  <c r="AD470" i="12"/>
  <c r="AC470" i="12" s="1"/>
  <c r="AD422" i="12"/>
  <c r="AC422" i="12" s="1"/>
  <c r="AD350" i="12"/>
  <c r="AC350" i="12" s="1"/>
  <c r="AD302" i="12"/>
  <c r="AC302" i="12" s="1"/>
  <c r="AD182" i="12"/>
  <c r="AC182" i="12" s="1"/>
  <c r="AD134" i="12"/>
  <c r="AC134" i="12" s="1"/>
  <c r="U530" i="12"/>
  <c r="V530" i="12" s="1"/>
  <c r="U491" i="12"/>
  <c r="AQ491" i="12" s="1"/>
  <c r="AR491" i="12" s="1"/>
  <c r="U419" i="12"/>
  <c r="V419" i="12" s="1"/>
  <c r="U323" i="12"/>
  <c r="V323" i="12" s="1"/>
  <c r="U251" i="12"/>
  <c r="V251" i="12" s="1"/>
  <c r="Y530" i="12"/>
  <c r="X530" i="12" s="1"/>
  <c r="Y524" i="12"/>
  <c r="X524" i="12" s="1"/>
  <c r="Y506" i="12"/>
  <c r="X506" i="12" s="1"/>
  <c r="Y482" i="12"/>
  <c r="X482" i="12" s="1"/>
  <c r="Y458" i="12"/>
  <c r="X458" i="12" s="1"/>
  <c r="Y452" i="12"/>
  <c r="X452" i="12" s="1"/>
  <c r="Y434" i="12"/>
  <c r="X434" i="12" s="1"/>
  <c r="Y428" i="12"/>
  <c r="X428" i="12" s="1"/>
  <c r="Y410" i="12"/>
  <c r="X410" i="12" s="1"/>
  <c r="Y404" i="12"/>
  <c r="X404" i="12" s="1"/>
  <c r="Y386" i="12"/>
  <c r="X386" i="12" s="1"/>
  <c r="Y380" i="12"/>
  <c r="X380" i="12" s="1"/>
  <c r="Y356" i="12"/>
  <c r="X356" i="12" s="1"/>
  <c r="Y338" i="12"/>
  <c r="X338" i="12" s="1"/>
  <c r="Y332" i="12"/>
  <c r="X332" i="12" s="1"/>
  <c r="Y314" i="12"/>
  <c r="X314" i="12" s="1"/>
  <c r="Y308" i="12"/>
  <c r="X308" i="12" s="1"/>
  <c r="Y290" i="12"/>
  <c r="X290" i="12" s="1"/>
  <c r="Y284" i="12"/>
  <c r="X284" i="12" s="1"/>
  <c r="Y266" i="12"/>
  <c r="X266" i="12" s="1"/>
  <c r="Y260" i="12"/>
  <c r="X260" i="12" s="1"/>
  <c r="Y242" i="12"/>
  <c r="X242" i="12" s="1"/>
  <c r="Y236" i="12"/>
  <c r="X236" i="12" s="1"/>
  <c r="Y218" i="12"/>
  <c r="X218" i="12" s="1"/>
  <c r="Y212" i="12"/>
  <c r="X212" i="12" s="1"/>
  <c r="Y188" i="12"/>
  <c r="X188" i="12" s="1"/>
  <c r="Y164" i="12"/>
  <c r="X164" i="12" s="1"/>
  <c r="Y155" i="12"/>
  <c r="X155" i="12" s="1"/>
  <c r="Y140" i="12"/>
  <c r="X140" i="12" s="1"/>
  <c r="Y131" i="12"/>
  <c r="X131" i="12" s="1"/>
  <c r="Y116" i="12"/>
  <c r="X116" i="12" s="1"/>
  <c r="Y107" i="12"/>
  <c r="X107" i="12" s="1"/>
  <c r="Y92" i="12"/>
  <c r="X92" i="12" s="1"/>
  <c r="Y83" i="12"/>
  <c r="X83" i="12" s="1"/>
  <c r="Y68" i="12"/>
  <c r="X68" i="12" s="1"/>
  <c r="Y59" i="12"/>
  <c r="X59" i="12" s="1"/>
  <c r="Y44" i="12"/>
  <c r="X44" i="12" s="1"/>
  <c r="Y35" i="12"/>
  <c r="X35" i="12" s="1"/>
  <c r="Y20" i="12"/>
  <c r="X20" i="12" s="1"/>
  <c r="Y503" i="12"/>
  <c r="X503" i="12" s="1"/>
  <c r="Y62" i="12"/>
  <c r="X62" i="12" s="1"/>
  <c r="Y23" i="12"/>
  <c r="X23" i="12" s="1"/>
  <c r="AD230" i="12"/>
  <c r="AC230" i="12" s="1"/>
  <c r="AD158" i="12"/>
  <c r="AC158" i="12" s="1"/>
  <c r="AD110" i="12"/>
  <c r="AC110" i="12" s="1"/>
  <c r="AD62" i="12"/>
  <c r="AC62" i="12" s="1"/>
  <c r="U434" i="12"/>
  <c r="V434" i="12" s="1"/>
  <c r="U371" i="12"/>
  <c r="V371" i="12" s="1"/>
  <c r="Y500" i="12"/>
  <c r="X500" i="12" s="1"/>
  <c r="Y476" i="12"/>
  <c r="X476" i="12" s="1"/>
  <c r="U512" i="12"/>
  <c r="AQ512" i="12" s="1"/>
  <c r="AR512" i="12" s="1"/>
  <c r="U440" i="12"/>
  <c r="AQ440" i="12" s="1"/>
  <c r="AR440" i="12" s="1"/>
  <c r="U416" i="12"/>
  <c r="V416" i="12" s="1"/>
  <c r="U344" i="12"/>
  <c r="V344" i="12" s="1"/>
  <c r="U320" i="12"/>
  <c r="V320" i="12" s="1"/>
  <c r="U296" i="12"/>
  <c r="AQ296" i="12" s="1"/>
  <c r="AR296" i="12" s="1"/>
  <c r="U272" i="12"/>
  <c r="V272" i="12" s="1"/>
  <c r="U248" i="12"/>
  <c r="AQ248" i="12" s="1"/>
  <c r="AR248" i="12" s="1"/>
  <c r="U224" i="12"/>
  <c r="AQ224" i="12" s="1"/>
  <c r="AR224" i="12" s="1"/>
  <c r="U200" i="12"/>
  <c r="AQ200" i="12" s="1"/>
  <c r="AR200" i="12" s="1"/>
  <c r="U152" i="12"/>
  <c r="AQ152" i="12" s="1"/>
  <c r="AR152" i="12" s="1"/>
  <c r="U128" i="12"/>
  <c r="AQ128" i="12" s="1"/>
  <c r="AR128" i="12" s="1"/>
  <c r="Y320" i="12"/>
  <c r="X320" i="12" s="1"/>
  <c r="Y32" i="12"/>
  <c r="X32" i="12" s="1"/>
  <c r="AD503" i="12"/>
  <c r="AC503" i="12" s="1"/>
  <c r="AD479" i="12"/>
  <c r="AC479" i="12" s="1"/>
  <c r="AD455" i="12"/>
  <c r="AC455" i="12" s="1"/>
  <c r="AD407" i="12"/>
  <c r="AC407" i="12" s="1"/>
  <c r="AD383" i="12"/>
  <c r="AC383" i="12" s="1"/>
  <c r="AD359" i="12"/>
  <c r="AC359" i="12" s="1"/>
  <c r="AD335" i="12"/>
  <c r="AC335" i="12" s="1"/>
  <c r="AD311" i="12"/>
  <c r="AC311" i="12" s="1"/>
  <c r="AD287" i="12"/>
  <c r="AC287" i="12" s="1"/>
  <c r="AD263" i="12"/>
  <c r="AC263" i="12" s="1"/>
  <c r="AD239" i="12"/>
  <c r="AC239" i="12" s="1"/>
  <c r="AD215" i="12"/>
  <c r="AC215" i="12" s="1"/>
  <c r="AD191" i="12"/>
  <c r="AC191" i="12" s="1"/>
  <c r="AD143" i="12"/>
  <c r="AC143" i="12" s="1"/>
  <c r="AD119" i="12"/>
  <c r="AC119" i="12" s="1"/>
  <c r="AD95" i="12"/>
  <c r="AC95" i="12" s="1"/>
  <c r="AD71" i="12"/>
  <c r="AC71" i="12" s="1"/>
  <c r="AD47" i="12"/>
  <c r="AC47" i="12" s="1"/>
  <c r="AD23" i="12"/>
  <c r="AC23" i="12" s="1"/>
  <c r="U212" i="12"/>
  <c r="AQ212" i="12" s="1"/>
  <c r="AR212" i="12" s="1"/>
  <c r="U68" i="12"/>
  <c r="V68" i="12" s="1"/>
  <c r="U44" i="12"/>
  <c r="U38" i="12"/>
  <c r="V38" i="12" s="1"/>
  <c r="AD140" i="12"/>
  <c r="AC140" i="12" s="1"/>
  <c r="AD527" i="12"/>
  <c r="AC527" i="12" s="1"/>
  <c r="AD431" i="12"/>
  <c r="AC431" i="12" s="1"/>
  <c r="Y521" i="12"/>
  <c r="X521" i="12" s="1"/>
  <c r="Y26" i="12"/>
  <c r="X26" i="12" s="1"/>
  <c r="AN533" i="12"/>
  <c r="AM533" i="12" s="1"/>
  <c r="AI533" i="12"/>
  <c r="AH533" i="12" s="1"/>
  <c r="U494" i="12"/>
  <c r="V494" i="12" s="1"/>
  <c r="U461" i="12"/>
  <c r="U437" i="12"/>
  <c r="V437" i="12" s="1"/>
  <c r="U350" i="12"/>
  <c r="V350" i="12" s="1"/>
  <c r="U326" i="12"/>
  <c r="V326" i="12" s="1"/>
  <c r="U206" i="12"/>
  <c r="AQ206" i="12" s="1"/>
  <c r="AR206" i="12" s="1"/>
  <c r="U182" i="12"/>
  <c r="AQ182" i="12" s="1"/>
  <c r="AR182" i="12" s="1"/>
  <c r="U158" i="12"/>
  <c r="V158" i="12" s="1"/>
  <c r="U134" i="12"/>
  <c r="V134" i="12" s="1"/>
  <c r="U101" i="12"/>
  <c r="AQ101" i="12" s="1"/>
  <c r="AR101" i="12" s="1"/>
  <c r="U14" i="12"/>
  <c r="V14" i="12" s="1"/>
  <c r="U509" i="12"/>
  <c r="V509" i="12" s="1"/>
  <c r="U413" i="12"/>
  <c r="V413" i="12" s="1"/>
  <c r="U365" i="12"/>
  <c r="V365" i="12" s="1"/>
  <c r="U293" i="12"/>
  <c r="V293" i="12" s="1"/>
  <c r="U245" i="12"/>
  <c r="V245" i="12" s="1"/>
  <c r="U197" i="12"/>
  <c r="V197" i="12" s="1"/>
  <c r="U518" i="12"/>
  <c r="V518" i="12" s="1"/>
  <c r="U470" i="12"/>
  <c r="AQ470" i="12" s="1"/>
  <c r="AR470" i="12" s="1"/>
  <c r="U422" i="12"/>
  <c r="V422" i="12" s="1"/>
  <c r="U398" i="12"/>
  <c r="AQ398" i="12" s="1"/>
  <c r="AR398" i="12" s="1"/>
  <c r="U374" i="12"/>
  <c r="V374" i="12" s="1"/>
  <c r="U341" i="12"/>
  <c r="V341" i="12" s="1"/>
  <c r="U302" i="12"/>
  <c r="V302" i="12" s="1"/>
  <c r="U278" i="12"/>
  <c r="V278" i="12" s="1"/>
  <c r="U254" i="12"/>
  <c r="V254" i="12" s="1"/>
  <c r="U230" i="12"/>
  <c r="AQ230" i="12" s="1"/>
  <c r="AR230" i="12" s="1"/>
  <c r="U110" i="12"/>
  <c r="V110" i="12" s="1"/>
  <c r="U62" i="12"/>
  <c r="V62" i="12" s="1"/>
  <c r="U500" i="12"/>
  <c r="V500" i="12" s="1"/>
  <c r="U476" i="12"/>
  <c r="AQ476" i="12" s="1"/>
  <c r="AR476" i="12" s="1"/>
  <c r="U452" i="12"/>
  <c r="V452" i="12" s="1"/>
  <c r="U404" i="12"/>
  <c r="V404" i="12" s="1"/>
  <c r="U380" i="12"/>
  <c r="AQ380" i="12" s="1"/>
  <c r="AR380" i="12" s="1"/>
  <c r="U356" i="12"/>
  <c r="AQ356" i="12" s="1"/>
  <c r="AR356" i="12" s="1"/>
  <c r="U308" i="12"/>
  <c r="V308" i="12" s="1"/>
  <c r="U260" i="12"/>
  <c r="AQ260" i="12" s="1"/>
  <c r="AR260" i="12" s="1"/>
  <c r="U164" i="12"/>
  <c r="V164" i="12" s="1"/>
  <c r="U140" i="12"/>
  <c r="AQ140" i="12" s="1"/>
  <c r="AR140" i="12" s="1"/>
  <c r="U116" i="12"/>
  <c r="AQ116" i="12" s="1"/>
  <c r="AR116" i="12" s="1"/>
  <c r="U92" i="12"/>
  <c r="AQ92" i="12" s="1"/>
  <c r="AR92" i="12" s="1"/>
  <c r="Y317" i="12"/>
  <c r="X317" i="12" s="1"/>
  <c r="Y293" i="12"/>
  <c r="X293" i="12" s="1"/>
  <c r="Y194" i="12"/>
  <c r="X194" i="12" s="1"/>
  <c r="Y170" i="12"/>
  <c r="X170" i="12" s="1"/>
  <c r="Y146" i="12"/>
  <c r="X146" i="12" s="1"/>
  <c r="Y122" i="12"/>
  <c r="X122" i="12" s="1"/>
  <c r="U458" i="12"/>
  <c r="V458" i="12" s="1"/>
  <c r="U362" i="12"/>
  <c r="V362" i="12" s="1"/>
  <c r="U338" i="12"/>
  <c r="V338" i="12" s="1"/>
  <c r="U290" i="12"/>
  <c r="AQ290" i="12" s="1"/>
  <c r="AR290" i="12" s="1"/>
  <c r="U74" i="12"/>
  <c r="AQ74" i="12" s="1"/>
  <c r="AR74" i="12" s="1"/>
  <c r="U473" i="12"/>
  <c r="V473" i="12" s="1"/>
  <c r="U401" i="12"/>
  <c r="V401" i="12" s="1"/>
  <c r="U257" i="12"/>
  <c r="V257" i="12" s="1"/>
  <c r="U209" i="12"/>
  <c r="V209" i="12" s="1"/>
  <c r="U65" i="12"/>
  <c r="V65" i="12" s="1"/>
  <c r="U86" i="12"/>
  <c r="AQ86" i="12" s="1"/>
  <c r="AR86" i="12" s="1"/>
  <c r="U23" i="12"/>
  <c r="V23" i="12" s="1"/>
  <c r="U149" i="12"/>
  <c r="V149" i="12" s="1"/>
  <c r="U125" i="12"/>
  <c r="V125" i="12" s="1"/>
  <c r="U77" i="12"/>
  <c r="V77" i="12" s="1"/>
  <c r="U53" i="12"/>
  <c r="V53" i="12" s="1"/>
  <c r="U29" i="12"/>
  <c r="AI512" i="12"/>
  <c r="AH512" i="12" s="1"/>
  <c r="AI479" i="12"/>
  <c r="AH479" i="12" s="1"/>
  <c r="AI464" i="12"/>
  <c r="AH464" i="12" s="1"/>
  <c r="AI455" i="12"/>
  <c r="AH455" i="12" s="1"/>
  <c r="AI440" i="12"/>
  <c r="AH440" i="12" s="1"/>
  <c r="AI431" i="12"/>
  <c r="AH431" i="12" s="1"/>
  <c r="AI416" i="12"/>
  <c r="AH416" i="12" s="1"/>
  <c r="AI407" i="12"/>
  <c r="AH407" i="12" s="1"/>
  <c r="AI392" i="12"/>
  <c r="AH392" i="12" s="1"/>
  <c r="AI383" i="12"/>
  <c r="AH383" i="12" s="1"/>
  <c r="AI359" i="12"/>
  <c r="AH359" i="12" s="1"/>
  <c r="U20" i="12"/>
  <c r="V20" i="12" s="1"/>
  <c r="Y512" i="12"/>
  <c r="X512" i="12" s="1"/>
  <c r="Y488" i="12"/>
  <c r="X488" i="12" s="1"/>
  <c r="Y464" i="12"/>
  <c r="X464" i="12" s="1"/>
  <c r="Y446" i="12"/>
  <c r="X446" i="12" s="1"/>
  <c r="Y440" i="12"/>
  <c r="X440" i="12" s="1"/>
  <c r="Y422" i="12"/>
  <c r="X422" i="12" s="1"/>
  <c r="Y407" i="12"/>
  <c r="X407" i="12" s="1"/>
  <c r="Y392" i="12"/>
  <c r="X392" i="12" s="1"/>
  <c r="Y383" i="12"/>
  <c r="X383" i="12" s="1"/>
  <c r="Y368" i="12"/>
  <c r="X368" i="12" s="1"/>
  <c r="Y359" i="12"/>
  <c r="X359" i="12" s="1"/>
  <c r="Y344" i="12"/>
  <c r="X344" i="12" s="1"/>
  <c r="Y287" i="12"/>
  <c r="X287" i="12" s="1"/>
  <c r="Y272" i="12"/>
  <c r="X272" i="12" s="1"/>
  <c r="Y254" i="12"/>
  <c r="X254" i="12" s="1"/>
  <c r="Y248" i="12"/>
  <c r="X248" i="12" s="1"/>
  <c r="Y239" i="12"/>
  <c r="X239" i="12" s="1"/>
  <c r="Y230" i="12"/>
  <c r="X230" i="12" s="1"/>
  <c r="Y224" i="12"/>
  <c r="X224" i="12" s="1"/>
  <c r="Y206" i="12"/>
  <c r="X206" i="12" s="1"/>
  <c r="Y200" i="12"/>
  <c r="X200" i="12" s="1"/>
  <c r="Y182" i="12"/>
  <c r="X182" i="12" s="1"/>
  <c r="Y176" i="12"/>
  <c r="X176" i="12" s="1"/>
  <c r="Y158" i="12"/>
  <c r="X158" i="12" s="1"/>
  <c r="Y152" i="12"/>
  <c r="X152" i="12" s="1"/>
  <c r="Y128" i="12"/>
  <c r="X128" i="12" s="1"/>
  <c r="Y119" i="12"/>
  <c r="X119" i="12" s="1"/>
  <c r="Y104" i="12"/>
  <c r="X104" i="12" s="1"/>
  <c r="Y95" i="12"/>
  <c r="X95" i="12" s="1"/>
  <c r="Y80" i="12"/>
  <c r="X80" i="12" s="1"/>
  <c r="Y71" i="12"/>
  <c r="X71" i="12" s="1"/>
  <c r="Y56" i="12"/>
  <c r="X56" i="12" s="1"/>
  <c r="U194" i="12"/>
  <c r="V194" i="12" s="1"/>
  <c r="U170" i="12"/>
  <c r="AQ170" i="12" s="1"/>
  <c r="AR170" i="12" s="1"/>
  <c r="Y470" i="12"/>
  <c r="X470" i="12" s="1"/>
  <c r="Y389" i="12"/>
  <c r="X389" i="12" s="1"/>
  <c r="Y326" i="12"/>
  <c r="X326" i="12" s="1"/>
  <c r="Y149" i="12"/>
  <c r="X149" i="12" s="1"/>
  <c r="Y101" i="12"/>
  <c r="X101" i="12" s="1"/>
  <c r="Y86" i="12"/>
  <c r="X86" i="12" s="1"/>
  <c r="Y38" i="12"/>
  <c r="X38" i="12" s="1"/>
  <c r="Y14" i="12"/>
  <c r="X14" i="12" s="1"/>
  <c r="AN14" i="12"/>
  <c r="AM14" i="12" s="1"/>
  <c r="Y221" i="12"/>
  <c r="X221" i="12" s="1"/>
  <c r="Y197" i="12"/>
  <c r="X197" i="12" s="1"/>
  <c r="Y53" i="12"/>
  <c r="X53" i="12" s="1"/>
  <c r="AD506" i="12"/>
  <c r="AC506" i="12" s="1"/>
  <c r="AD410" i="12"/>
  <c r="AC410" i="12" s="1"/>
  <c r="AD371" i="12"/>
  <c r="AC371" i="12" s="1"/>
  <c r="AD332" i="12"/>
  <c r="AC332" i="12" s="1"/>
  <c r="AD275" i="12"/>
  <c r="AC275" i="12" s="1"/>
  <c r="AD236" i="12"/>
  <c r="AC236" i="12" s="1"/>
  <c r="AD170" i="12"/>
  <c r="AC170" i="12" s="1"/>
  <c r="AD146" i="12"/>
  <c r="AC146" i="12" s="1"/>
  <c r="AD122" i="12"/>
  <c r="AC122" i="12" s="1"/>
  <c r="AD83" i="12"/>
  <c r="AC83" i="12" s="1"/>
  <c r="AD50" i="12"/>
  <c r="AC50" i="12" s="1"/>
  <c r="AI500" i="12"/>
  <c r="AH500" i="12" s="1"/>
  <c r="AI476" i="12"/>
  <c r="AH476" i="12" s="1"/>
  <c r="AI452" i="12"/>
  <c r="AH452" i="12" s="1"/>
  <c r="AI428" i="12"/>
  <c r="AH428" i="12" s="1"/>
  <c r="AI404" i="12"/>
  <c r="AH404" i="12" s="1"/>
  <c r="AI380" i="12"/>
  <c r="AH380" i="12" s="1"/>
  <c r="AI356" i="12"/>
  <c r="AH356" i="12" s="1"/>
  <c r="AI332" i="12"/>
  <c r="AH332" i="12" s="1"/>
  <c r="AI317" i="12"/>
  <c r="AH317" i="12" s="1"/>
  <c r="AI308" i="12"/>
  <c r="AH308" i="12" s="1"/>
  <c r="AI293" i="12"/>
  <c r="AH293" i="12" s="1"/>
  <c r="AI284" i="12"/>
  <c r="AH284" i="12" s="1"/>
  <c r="AI269" i="12"/>
  <c r="AH269" i="12" s="1"/>
  <c r="AI260" i="12"/>
  <c r="AH260" i="12" s="1"/>
  <c r="AI245" i="12"/>
  <c r="AH245" i="12" s="1"/>
  <c r="AI236" i="12"/>
  <c r="AH236" i="12" s="1"/>
  <c r="AI221" i="12"/>
  <c r="AH221" i="12" s="1"/>
  <c r="AI212" i="12"/>
  <c r="AH212" i="12" s="1"/>
  <c r="AI197" i="12"/>
  <c r="AH197" i="12" s="1"/>
  <c r="AI188" i="12"/>
  <c r="AH188" i="12" s="1"/>
  <c r="AI173" i="12"/>
  <c r="AH173" i="12" s="1"/>
  <c r="AI164" i="12"/>
  <c r="AH164" i="12" s="1"/>
  <c r="AI149" i="12"/>
  <c r="AH149" i="12" s="1"/>
  <c r="AN437" i="12"/>
  <c r="AM437" i="12" s="1"/>
  <c r="AN413" i="12"/>
  <c r="AM413" i="12" s="1"/>
  <c r="AN389" i="12"/>
  <c r="AM389" i="12" s="1"/>
  <c r="AN365" i="12"/>
  <c r="AM365" i="12" s="1"/>
  <c r="AN341" i="12"/>
  <c r="AM341" i="12" s="1"/>
  <c r="AN317" i="12"/>
  <c r="AM317" i="12" s="1"/>
  <c r="AN293" i="12"/>
  <c r="AM293" i="12" s="1"/>
  <c r="AN269" i="12"/>
  <c r="AM269" i="12" s="1"/>
  <c r="AN245" i="12"/>
  <c r="AM245" i="12" s="1"/>
  <c r="AN221" i="12"/>
  <c r="AM221" i="12" s="1"/>
  <c r="AN197" i="12"/>
  <c r="AM197" i="12" s="1"/>
  <c r="AN173" i="12"/>
  <c r="AM173" i="12" s="1"/>
  <c r="AN149" i="12"/>
  <c r="AM149" i="12" s="1"/>
  <c r="AN125" i="12"/>
  <c r="AM125" i="12" s="1"/>
  <c r="AN101" i="12"/>
  <c r="AM101" i="12" s="1"/>
  <c r="AN77" i="12"/>
  <c r="AM77" i="12" s="1"/>
  <c r="Y98" i="12"/>
  <c r="X98" i="12" s="1"/>
  <c r="Y74" i="12"/>
  <c r="X74" i="12" s="1"/>
  <c r="Y50" i="12"/>
  <c r="X50" i="12" s="1"/>
  <c r="AN530" i="12"/>
  <c r="AM530" i="12" s="1"/>
  <c r="AN506" i="12"/>
  <c r="AM506" i="12" s="1"/>
  <c r="AN482" i="12"/>
  <c r="AM482" i="12" s="1"/>
  <c r="AN458" i="12"/>
  <c r="AM458" i="12" s="1"/>
  <c r="AN434" i="12"/>
  <c r="AM434" i="12" s="1"/>
  <c r="AN410" i="12"/>
  <c r="AM410" i="12" s="1"/>
  <c r="AN386" i="12"/>
  <c r="AM386" i="12" s="1"/>
  <c r="AN362" i="12"/>
  <c r="AM362" i="12" s="1"/>
  <c r="AN338" i="12"/>
  <c r="AM338" i="12" s="1"/>
  <c r="AN314" i="12"/>
  <c r="AM314" i="12" s="1"/>
  <c r="AN266" i="12"/>
  <c r="AM266" i="12" s="1"/>
  <c r="AN242" i="12"/>
  <c r="AM242" i="12" s="1"/>
  <c r="AN218" i="12"/>
  <c r="AM218" i="12" s="1"/>
  <c r="AN194" i="12"/>
  <c r="AM194" i="12" s="1"/>
  <c r="AN170" i="12"/>
  <c r="AM170" i="12" s="1"/>
  <c r="AN146" i="12"/>
  <c r="AM146" i="12" s="1"/>
  <c r="AN122" i="12"/>
  <c r="AM122" i="12" s="1"/>
  <c r="AN74" i="12"/>
  <c r="AM74" i="12" s="1"/>
  <c r="AN26" i="12"/>
  <c r="AM26" i="12" s="1"/>
  <c r="AD530" i="12"/>
  <c r="AC530" i="12" s="1"/>
  <c r="AD521" i="12"/>
  <c r="AC521" i="12" s="1"/>
  <c r="AD512" i="12"/>
  <c r="AC512" i="12" s="1"/>
  <c r="AD497" i="12"/>
  <c r="AC497" i="12" s="1"/>
  <c r="AD488" i="12"/>
  <c r="AC488" i="12" s="1"/>
  <c r="AD482" i="12"/>
  <c r="AC482" i="12" s="1"/>
  <c r="AD473" i="12"/>
  <c r="AC473" i="12" s="1"/>
  <c r="AD464" i="12"/>
  <c r="AC464" i="12" s="1"/>
  <c r="AD458" i="12"/>
  <c r="AC458" i="12" s="1"/>
  <c r="AD434" i="12"/>
  <c r="AC434" i="12" s="1"/>
  <c r="AD425" i="12"/>
  <c r="AC425" i="12" s="1"/>
  <c r="AD416" i="12"/>
  <c r="AC416" i="12" s="1"/>
  <c r="AD386" i="12"/>
  <c r="AC386" i="12" s="1"/>
  <c r="AD377" i="12"/>
  <c r="AC377" i="12" s="1"/>
  <c r="AD362" i="12"/>
  <c r="AC362" i="12" s="1"/>
  <c r="AD353" i="12"/>
  <c r="AC353" i="12" s="1"/>
  <c r="AD338" i="12"/>
  <c r="AC338" i="12" s="1"/>
  <c r="AD320" i="12"/>
  <c r="AC320" i="12" s="1"/>
  <c r="AD314" i="12"/>
  <c r="AC314" i="12" s="1"/>
  <c r="AD305" i="12"/>
  <c r="AC305" i="12" s="1"/>
  <c r="AD296" i="12"/>
  <c r="AC296" i="12" s="1"/>
  <c r="AD290" i="12"/>
  <c r="AC290" i="12" s="1"/>
  <c r="AD281" i="12"/>
  <c r="AC281" i="12" s="1"/>
  <c r="AD266" i="12"/>
  <c r="AC266" i="12" s="1"/>
  <c r="AD257" i="12"/>
  <c r="AC257" i="12" s="1"/>
  <c r="AD242" i="12"/>
  <c r="AC242" i="12" s="1"/>
  <c r="AD224" i="12"/>
  <c r="AC224" i="12" s="1"/>
  <c r="AD218" i="12"/>
  <c r="AC218" i="12" s="1"/>
  <c r="AD209" i="12"/>
  <c r="AC209" i="12" s="1"/>
  <c r="AD194" i="12"/>
  <c r="AC194" i="12" s="1"/>
  <c r="AD176" i="12"/>
  <c r="AC176" i="12" s="1"/>
  <c r="AD161" i="12"/>
  <c r="AC161" i="12" s="1"/>
  <c r="AD152" i="12"/>
  <c r="AC152" i="12" s="1"/>
  <c r="AD137" i="12"/>
  <c r="AC137" i="12" s="1"/>
  <c r="AD128" i="12"/>
  <c r="AC128" i="12" s="1"/>
  <c r="AD104" i="12"/>
  <c r="AC104" i="12" s="1"/>
  <c r="AD98" i="12"/>
  <c r="AC98" i="12" s="1"/>
  <c r="AD89" i="12"/>
  <c r="AC89" i="12" s="1"/>
  <c r="AD74" i="12"/>
  <c r="AC74" i="12" s="1"/>
  <c r="AD56" i="12"/>
  <c r="AC56" i="12" s="1"/>
  <c r="AD26" i="12"/>
  <c r="AC26" i="12" s="1"/>
  <c r="AI521" i="12"/>
  <c r="AH521" i="12" s="1"/>
  <c r="AI497" i="12"/>
  <c r="AH497" i="12" s="1"/>
  <c r="AI473" i="12"/>
  <c r="AH473" i="12" s="1"/>
  <c r="AI467" i="12"/>
  <c r="AH467" i="12" s="1"/>
  <c r="AI458" i="12"/>
  <c r="AH458" i="12" s="1"/>
  <c r="AI434" i="12"/>
  <c r="AH434" i="12" s="1"/>
  <c r="AI410" i="12"/>
  <c r="AH410" i="12" s="1"/>
  <c r="AI371" i="12"/>
  <c r="AH371" i="12" s="1"/>
  <c r="AI353" i="12"/>
  <c r="AH353" i="12" s="1"/>
  <c r="AI338" i="12"/>
  <c r="AH338" i="12" s="1"/>
  <c r="AI305" i="12"/>
  <c r="AH305" i="12" s="1"/>
  <c r="AI281" i="12"/>
  <c r="AH281" i="12" s="1"/>
  <c r="AI275" i="12"/>
  <c r="AH275" i="12" s="1"/>
  <c r="AI257" i="12"/>
  <c r="AH257" i="12" s="1"/>
  <c r="AI242" i="12"/>
  <c r="AH242" i="12" s="1"/>
  <c r="AI218" i="12"/>
  <c r="AH218" i="12" s="1"/>
  <c r="AI194" i="12"/>
  <c r="AH194" i="12" s="1"/>
  <c r="AI185" i="12"/>
  <c r="AH185" i="12" s="1"/>
  <c r="AI179" i="12"/>
  <c r="AH179" i="12" s="1"/>
  <c r="AI161" i="12"/>
  <c r="AH161" i="12" s="1"/>
  <c r="AI137" i="12"/>
  <c r="AH137" i="12" s="1"/>
  <c r="AI122" i="12"/>
  <c r="AH122" i="12" s="1"/>
  <c r="AI98" i="12"/>
  <c r="AH98" i="12" s="1"/>
  <c r="AI89" i="12"/>
  <c r="AH89" i="12" s="1"/>
  <c r="AI83" i="12"/>
  <c r="AH83" i="12" s="1"/>
  <c r="AI65" i="12"/>
  <c r="AH65" i="12" s="1"/>
  <c r="AI41" i="12"/>
  <c r="AH41" i="12" s="1"/>
  <c r="AI26" i="12"/>
  <c r="AH26" i="12" s="1"/>
  <c r="AN41" i="12"/>
  <c r="AM41" i="12" s="1"/>
  <c r="AN17" i="12"/>
  <c r="AM17" i="12" s="1"/>
  <c r="V461" i="12"/>
  <c r="AQ323" i="12"/>
  <c r="AR323" i="12" s="1"/>
  <c r="V137" i="12"/>
  <c r="AQ137" i="12"/>
  <c r="AR137" i="12" s="1"/>
  <c r="AQ479" i="12"/>
  <c r="AR479" i="12" s="1"/>
  <c r="U533" i="12"/>
  <c r="V533" i="12" s="1"/>
  <c r="U485" i="12"/>
  <c r="U389" i="12"/>
  <c r="U317" i="12"/>
  <c r="U269" i="12"/>
  <c r="U221" i="12"/>
  <c r="U173" i="12"/>
  <c r="U428" i="12"/>
  <c r="U332" i="12"/>
  <c r="U284" i="12"/>
  <c r="U236" i="12"/>
  <c r="U188" i="12"/>
  <c r="AI530" i="12"/>
  <c r="AH530" i="12" s="1"/>
  <c r="AI506" i="12"/>
  <c r="AH506" i="12" s="1"/>
  <c r="AI482" i="12"/>
  <c r="AH482" i="12" s="1"/>
  <c r="AI386" i="12"/>
  <c r="AH386" i="12" s="1"/>
  <c r="AI362" i="12"/>
  <c r="AH362" i="12" s="1"/>
  <c r="AI329" i="12"/>
  <c r="AH329" i="12" s="1"/>
  <c r="AI314" i="12"/>
  <c r="AH314" i="12" s="1"/>
  <c r="AI290" i="12"/>
  <c r="AH290" i="12" s="1"/>
  <c r="AI266" i="12"/>
  <c r="AH266" i="12" s="1"/>
  <c r="AI233" i="12"/>
  <c r="AH233" i="12" s="1"/>
  <c r="AI209" i="12"/>
  <c r="AH209" i="12" s="1"/>
  <c r="AI170" i="12"/>
  <c r="AH170" i="12" s="1"/>
  <c r="AI146" i="12"/>
  <c r="AH146" i="12" s="1"/>
  <c r="AI113" i="12"/>
  <c r="AH113" i="12" s="1"/>
  <c r="AI74" i="12"/>
  <c r="AH74" i="12" s="1"/>
  <c r="AI50" i="12"/>
  <c r="AH50" i="12" s="1"/>
  <c r="U446" i="12"/>
  <c r="U467" i="12"/>
  <c r="U506" i="12"/>
  <c r="U482" i="12"/>
  <c r="U410" i="12"/>
  <c r="U386" i="12"/>
  <c r="U314" i="12"/>
  <c r="U266" i="12"/>
  <c r="U218" i="12"/>
  <c r="U146" i="12"/>
  <c r="U50" i="12"/>
  <c r="U26" i="12"/>
  <c r="Y527" i="12"/>
  <c r="X527" i="12" s="1"/>
  <c r="Y431" i="12"/>
  <c r="X431" i="12" s="1"/>
  <c r="Y335" i="12"/>
  <c r="X335" i="12" s="1"/>
  <c r="Y311" i="12"/>
  <c r="X311" i="12" s="1"/>
  <c r="Y215" i="12"/>
  <c r="X215" i="12" s="1"/>
  <c r="Y191" i="12"/>
  <c r="X191" i="12" s="1"/>
  <c r="Y167" i="12"/>
  <c r="X167" i="12" s="1"/>
  <c r="AI449" i="12"/>
  <c r="AH449" i="12" s="1"/>
  <c r="AI425" i="12"/>
  <c r="AH425" i="12" s="1"/>
  <c r="AI401" i="12"/>
  <c r="AH401" i="12" s="1"/>
  <c r="AI377" i="12"/>
  <c r="AH377" i="12" s="1"/>
  <c r="U443" i="12"/>
  <c r="U425" i="12"/>
  <c r="U353" i="12"/>
  <c r="U329" i="12"/>
  <c r="U281" i="12"/>
  <c r="U233" i="12"/>
  <c r="U185" i="12"/>
  <c r="U161" i="12"/>
  <c r="U89" i="12"/>
  <c r="Y518" i="12"/>
  <c r="X518" i="12" s="1"/>
  <c r="Y494" i="12"/>
  <c r="X494" i="12" s="1"/>
  <c r="Y398" i="12"/>
  <c r="X398" i="12" s="1"/>
  <c r="Y374" i="12"/>
  <c r="X374" i="12" s="1"/>
  <c r="Y302" i="12"/>
  <c r="X302" i="12" s="1"/>
  <c r="Y278" i="12"/>
  <c r="X278" i="12" s="1"/>
  <c r="Y134" i="12"/>
  <c r="X134" i="12" s="1"/>
  <c r="Y110" i="12"/>
  <c r="X110" i="12" s="1"/>
  <c r="U524" i="12"/>
  <c r="U521" i="12"/>
  <c r="U449" i="12"/>
  <c r="U488" i="12"/>
  <c r="U464" i="12"/>
  <c r="U392" i="12"/>
  <c r="U368" i="12"/>
  <c r="U176" i="12"/>
  <c r="U104" i="12"/>
  <c r="U80" i="12"/>
  <c r="U56" i="12"/>
  <c r="U32" i="12"/>
  <c r="Y461" i="12"/>
  <c r="X461" i="12" s="1"/>
  <c r="Y437" i="12"/>
  <c r="X437" i="12" s="1"/>
  <c r="Y365" i="12"/>
  <c r="X365" i="12" s="1"/>
  <c r="Y341" i="12"/>
  <c r="X341" i="12" s="1"/>
  <c r="Y245" i="12"/>
  <c r="X245" i="12" s="1"/>
  <c r="AD533" i="12"/>
  <c r="AC533" i="12" s="1"/>
  <c r="AD524" i="12"/>
  <c r="AC524" i="12" s="1"/>
  <c r="AD515" i="12"/>
  <c r="AC515" i="12" s="1"/>
  <c r="AD509" i="12"/>
  <c r="AC509" i="12" s="1"/>
  <c r="AD500" i="12"/>
  <c r="AC500" i="12" s="1"/>
  <c r="AD491" i="12"/>
  <c r="AC491" i="12" s="1"/>
  <c r="AD485" i="12"/>
  <c r="AC485" i="12" s="1"/>
  <c r="AD476" i="12"/>
  <c r="AC476" i="12" s="1"/>
  <c r="AD467" i="12"/>
  <c r="AC467" i="12" s="1"/>
  <c r="AD461" i="12"/>
  <c r="AC461" i="12" s="1"/>
  <c r="AD452" i="12"/>
  <c r="AC452" i="12" s="1"/>
  <c r="AD443" i="12"/>
  <c r="AC443" i="12" s="1"/>
  <c r="AD437" i="12"/>
  <c r="AC437" i="12" s="1"/>
  <c r="AD428" i="12"/>
  <c r="AC428" i="12" s="1"/>
  <c r="AD419" i="12"/>
  <c r="AC419" i="12" s="1"/>
  <c r="AD413" i="12"/>
  <c r="AC413" i="12" s="1"/>
  <c r="AD404" i="12"/>
  <c r="AC404" i="12" s="1"/>
  <c r="AD395" i="12"/>
  <c r="AC395" i="12" s="1"/>
  <c r="AD389" i="12"/>
  <c r="AC389" i="12" s="1"/>
  <c r="AD380" i="12"/>
  <c r="AC380" i="12" s="1"/>
  <c r="AD365" i="12"/>
  <c r="AC365" i="12" s="1"/>
  <c r="AD356" i="12"/>
  <c r="AC356" i="12" s="1"/>
  <c r="AD347" i="12"/>
  <c r="AC347" i="12" s="1"/>
  <c r="AD341" i="12"/>
  <c r="AC341" i="12" s="1"/>
  <c r="AD323" i="12"/>
  <c r="AC323" i="12" s="1"/>
  <c r="AD317" i="12"/>
  <c r="AC317" i="12" s="1"/>
  <c r="AD308" i="12"/>
  <c r="AC308" i="12" s="1"/>
  <c r="AD299" i="12"/>
  <c r="AC299" i="12" s="1"/>
  <c r="AD284" i="12"/>
  <c r="AC284" i="12" s="1"/>
  <c r="AD269" i="12"/>
  <c r="AC269" i="12" s="1"/>
  <c r="AD260" i="12"/>
  <c r="AC260" i="12" s="1"/>
  <c r="AD251" i="12"/>
  <c r="AC251" i="12" s="1"/>
  <c r="AD245" i="12"/>
  <c r="AC245" i="12" s="1"/>
  <c r="AD227" i="12"/>
  <c r="AC227" i="12" s="1"/>
  <c r="AD221" i="12"/>
  <c r="AC221" i="12" s="1"/>
  <c r="AD212" i="12"/>
  <c r="AC212" i="12" s="1"/>
  <c r="AD203" i="12"/>
  <c r="AC203" i="12" s="1"/>
  <c r="AD188" i="12"/>
  <c r="AC188" i="12" s="1"/>
  <c r="AD173" i="12"/>
  <c r="AC173" i="12" s="1"/>
  <c r="AD164" i="12"/>
  <c r="AC164" i="12" s="1"/>
  <c r="AD155" i="12"/>
  <c r="AC155" i="12" s="1"/>
  <c r="AD149" i="12"/>
  <c r="AC149" i="12" s="1"/>
  <c r="AD131" i="12"/>
  <c r="AC131" i="12" s="1"/>
  <c r="AD125" i="12"/>
  <c r="AC125" i="12" s="1"/>
  <c r="AD116" i="12"/>
  <c r="AC116" i="12" s="1"/>
  <c r="AD107" i="12"/>
  <c r="AC107" i="12" s="1"/>
  <c r="AD92" i="12"/>
  <c r="AC92" i="12" s="1"/>
  <c r="AD77" i="12"/>
  <c r="AC77" i="12" s="1"/>
  <c r="AD68" i="12"/>
  <c r="AC68" i="12" s="1"/>
  <c r="AD59" i="12"/>
  <c r="AC59" i="12" s="1"/>
  <c r="AD44" i="12"/>
  <c r="AC44" i="12" s="1"/>
  <c r="AD35" i="12"/>
  <c r="AC35" i="12" s="1"/>
  <c r="AD29" i="12"/>
  <c r="AC29" i="12" s="1"/>
  <c r="AD20" i="12"/>
  <c r="AC20" i="12" s="1"/>
  <c r="Y533" i="12"/>
  <c r="X533" i="12" s="1"/>
  <c r="AN524" i="12"/>
  <c r="AM524" i="12" s="1"/>
  <c r="AN515" i="12"/>
  <c r="AM515" i="12" s="1"/>
  <c r="AN500" i="12"/>
  <c r="AM500" i="12" s="1"/>
  <c r="AI515" i="12"/>
  <c r="AH515" i="12" s="1"/>
  <c r="AI491" i="12"/>
  <c r="AH491" i="12" s="1"/>
  <c r="AI443" i="12"/>
  <c r="AH443" i="12" s="1"/>
  <c r="AI419" i="12"/>
  <c r="AH419" i="12" s="1"/>
  <c r="AI395" i="12"/>
  <c r="AH395" i="12" s="1"/>
  <c r="AI347" i="12"/>
  <c r="AH347" i="12" s="1"/>
  <c r="AI323" i="12"/>
  <c r="AH323" i="12" s="1"/>
  <c r="AI299" i="12"/>
  <c r="AH299" i="12" s="1"/>
  <c r="AI251" i="12"/>
  <c r="AH251" i="12" s="1"/>
  <c r="AI227" i="12"/>
  <c r="AH227" i="12" s="1"/>
  <c r="AN50" i="12"/>
  <c r="AM50" i="12" s="1"/>
  <c r="AI203" i="12"/>
  <c r="AH203" i="12" s="1"/>
  <c r="AI155" i="12"/>
  <c r="AH155" i="12" s="1"/>
  <c r="AI140" i="12"/>
  <c r="AH140" i="12" s="1"/>
  <c r="AI131" i="12"/>
  <c r="AH131" i="12" s="1"/>
  <c r="AI125" i="12"/>
  <c r="AH125" i="12" s="1"/>
  <c r="AI116" i="12"/>
  <c r="AH116" i="12" s="1"/>
  <c r="AI107" i="12"/>
  <c r="AH107" i="12" s="1"/>
  <c r="AI101" i="12"/>
  <c r="AH101" i="12" s="1"/>
  <c r="AI92" i="12"/>
  <c r="AH92" i="12" s="1"/>
  <c r="AI77" i="12"/>
  <c r="AH77" i="12" s="1"/>
  <c r="AI68" i="12"/>
  <c r="AH68" i="12" s="1"/>
  <c r="AI59" i="12"/>
  <c r="AH59" i="12" s="1"/>
  <c r="AI53" i="12"/>
  <c r="AH53" i="12" s="1"/>
  <c r="AI44" i="12"/>
  <c r="AH44" i="12" s="1"/>
  <c r="AI35" i="12"/>
  <c r="AH35" i="12" s="1"/>
  <c r="AI29" i="12"/>
  <c r="AH29" i="12" s="1"/>
  <c r="AI20" i="12"/>
  <c r="AH20" i="12" s="1"/>
  <c r="AN491" i="12"/>
  <c r="AM491" i="12" s="1"/>
  <c r="AN476" i="12"/>
  <c r="AM476" i="12" s="1"/>
  <c r="AN467" i="12"/>
  <c r="AM467" i="12" s="1"/>
  <c r="AN452" i="12"/>
  <c r="AM452" i="12" s="1"/>
  <c r="AN443" i="12"/>
  <c r="AM443" i="12" s="1"/>
  <c r="AN428" i="12"/>
  <c r="AM428" i="12" s="1"/>
  <c r="AN419" i="12"/>
  <c r="AM419" i="12" s="1"/>
  <c r="AN404" i="12"/>
  <c r="AM404" i="12" s="1"/>
  <c r="AN395" i="12"/>
  <c r="AM395" i="12" s="1"/>
  <c r="AN380" i="12"/>
  <c r="AM380" i="12" s="1"/>
  <c r="AN371" i="12"/>
  <c r="AM371" i="12" s="1"/>
  <c r="AN356" i="12"/>
  <c r="AM356" i="12" s="1"/>
  <c r="AN347" i="12"/>
  <c r="AM347" i="12" s="1"/>
  <c r="AN332" i="12"/>
  <c r="AM332" i="12" s="1"/>
  <c r="AN323" i="12"/>
  <c r="AM323" i="12" s="1"/>
  <c r="AN308" i="12"/>
  <c r="AM308" i="12" s="1"/>
  <c r="AN299" i="12"/>
  <c r="AM299" i="12" s="1"/>
  <c r="AN284" i="12"/>
  <c r="AM284" i="12" s="1"/>
  <c r="AN275" i="12"/>
  <c r="AM275" i="12" s="1"/>
  <c r="AN260" i="12"/>
  <c r="AM260" i="12" s="1"/>
  <c r="AN251" i="12"/>
  <c r="AM251" i="12" s="1"/>
  <c r="AN236" i="12"/>
  <c r="AM236" i="12" s="1"/>
  <c r="AN227" i="12"/>
  <c r="AM227" i="12" s="1"/>
  <c r="AN212" i="12"/>
  <c r="AM212" i="12" s="1"/>
  <c r="AN203" i="12"/>
  <c r="AM203" i="12" s="1"/>
  <c r="AN188" i="12"/>
  <c r="AM188" i="12" s="1"/>
  <c r="AN179" i="12"/>
  <c r="AM179" i="12" s="1"/>
  <c r="AN164" i="12"/>
  <c r="AM164" i="12" s="1"/>
  <c r="AN155" i="12"/>
  <c r="AM155" i="12" s="1"/>
  <c r="AN140" i="12"/>
  <c r="AM140" i="12" s="1"/>
  <c r="AN131" i="12"/>
  <c r="AM131" i="12" s="1"/>
  <c r="AN116" i="12"/>
  <c r="AM116" i="12" s="1"/>
  <c r="AN107" i="12"/>
  <c r="AM107" i="12" s="1"/>
  <c r="AN92" i="12"/>
  <c r="AM92" i="12" s="1"/>
  <c r="AN83" i="12"/>
  <c r="AM83" i="12" s="1"/>
  <c r="AN68" i="12"/>
  <c r="AM68" i="12" s="1"/>
  <c r="AN59" i="12"/>
  <c r="AM59" i="12" s="1"/>
  <c r="AN53" i="12"/>
  <c r="AM53" i="12" s="1"/>
  <c r="AN44" i="12"/>
  <c r="AM44" i="12" s="1"/>
  <c r="AN35" i="12"/>
  <c r="AM35" i="12" s="1"/>
  <c r="AN29" i="12"/>
  <c r="AM29" i="12" s="1"/>
  <c r="AN20" i="12"/>
  <c r="AM20" i="12" s="1"/>
  <c r="AI14" i="12"/>
  <c r="AH14" i="12" s="1"/>
  <c r="AI17" i="12"/>
  <c r="AH17" i="12" s="1"/>
  <c r="AD17" i="12"/>
  <c r="AC17" i="12" s="1"/>
  <c r="AD14" i="12"/>
  <c r="AC14" i="12" s="1"/>
  <c r="O296" i="12"/>
  <c r="R296" i="12" s="1"/>
  <c r="AS296" i="12" s="1"/>
  <c r="AT296" i="12" s="1"/>
  <c r="I295" i="15" s="1"/>
  <c r="O299" i="12"/>
  <c r="R299" i="12" s="1"/>
  <c r="AS299" i="12" s="1"/>
  <c r="AT299" i="12" s="1"/>
  <c r="I298" i="15" s="1"/>
  <c r="O302" i="12"/>
  <c r="R302" i="12" s="1"/>
  <c r="AS302" i="12" s="1"/>
  <c r="AT302" i="12" s="1"/>
  <c r="I301" i="15" s="1"/>
  <c r="O305" i="12"/>
  <c r="R305" i="12" s="1"/>
  <c r="AS305" i="12" s="1"/>
  <c r="AT305" i="12" s="1"/>
  <c r="I304" i="15" s="1"/>
  <c r="O308" i="12"/>
  <c r="R308" i="12" s="1"/>
  <c r="AS308" i="12" s="1"/>
  <c r="AT308" i="12" s="1"/>
  <c r="O311" i="12"/>
  <c r="R311" i="12" s="1"/>
  <c r="AS311" i="12" s="1"/>
  <c r="AT311" i="12" s="1"/>
  <c r="I310" i="15" s="1"/>
  <c r="O314" i="12"/>
  <c r="R314" i="12" s="1"/>
  <c r="AS314" i="12" s="1"/>
  <c r="AT314" i="12" s="1"/>
  <c r="I313" i="15" s="1"/>
  <c r="O317" i="12"/>
  <c r="R317" i="12" s="1"/>
  <c r="AS317" i="12" s="1"/>
  <c r="AT317" i="12" s="1"/>
  <c r="I316" i="15" s="1"/>
  <c r="O320" i="12"/>
  <c r="R320" i="12" s="1"/>
  <c r="AS320" i="12" s="1"/>
  <c r="AT320" i="12" s="1"/>
  <c r="I319" i="15" s="1"/>
  <c r="O323" i="12"/>
  <c r="R323" i="12" s="1"/>
  <c r="AS323" i="12" s="1"/>
  <c r="AT323" i="12" s="1"/>
  <c r="I322" i="15" s="1"/>
  <c r="O326" i="12"/>
  <c r="R326" i="12" s="1"/>
  <c r="AS326" i="12" s="1"/>
  <c r="AT326" i="12" s="1"/>
  <c r="I325" i="15" s="1"/>
  <c r="O329" i="12"/>
  <c r="R329" i="12" s="1"/>
  <c r="AS329" i="12" s="1"/>
  <c r="AT329" i="12" s="1"/>
  <c r="I328" i="15" s="1"/>
  <c r="O332" i="12"/>
  <c r="R332" i="12" s="1"/>
  <c r="AS332" i="12" s="1"/>
  <c r="AT332" i="12" s="1"/>
  <c r="O335" i="12"/>
  <c r="R335" i="12" s="1"/>
  <c r="AS335" i="12" s="1"/>
  <c r="AT335" i="12" s="1"/>
  <c r="I334" i="15" s="1"/>
  <c r="O338" i="12"/>
  <c r="R338" i="12" s="1"/>
  <c r="AS338" i="12" s="1"/>
  <c r="AT338" i="12" s="1"/>
  <c r="I337" i="15" s="1"/>
  <c r="O341" i="12"/>
  <c r="R341" i="12" s="1"/>
  <c r="AS341" i="12" s="1"/>
  <c r="AT341" i="12" s="1"/>
  <c r="I340" i="15" s="1"/>
  <c r="O344" i="12"/>
  <c r="R344" i="12" s="1"/>
  <c r="AS344" i="12" s="1"/>
  <c r="AT344" i="12" s="1"/>
  <c r="I343" i="15" s="1"/>
  <c r="O347" i="12"/>
  <c r="R347" i="12" s="1"/>
  <c r="AS347" i="12" s="1"/>
  <c r="AT347" i="12" s="1"/>
  <c r="I346" i="15" s="1"/>
  <c r="O350" i="12"/>
  <c r="R350" i="12" s="1"/>
  <c r="AS350" i="12" s="1"/>
  <c r="AT350" i="12" s="1"/>
  <c r="I349" i="15" s="1"/>
  <c r="O353" i="12"/>
  <c r="R353" i="12" s="1"/>
  <c r="AS353" i="12" s="1"/>
  <c r="AT353" i="12" s="1"/>
  <c r="I352" i="15" s="1"/>
  <c r="O356" i="12"/>
  <c r="R356" i="12" s="1"/>
  <c r="AS356" i="12" s="1"/>
  <c r="AT356" i="12" s="1"/>
  <c r="O359" i="12"/>
  <c r="R359" i="12" s="1"/>
  <c r="AS359" i="12" s="1"/>
  <c r="AT359" i="12" s="1"/>
  <c r="I358" i="15" s="1"/>
  <c r="O362" i="12"/>
  <c r="R362" i="12" s="1"/>
  <c r="AS362" i="12" s="1"/>
  <c r="AT362" i="12" s="1"/>
  <c r="I361" i="15" s="1"/>
  <c r="O365" i="12"/>
  <c r="R365" i="12" s="1"/>
  <c r="AS365" i="12" s="1"/>
  <c r="AT365" i="12" s="1"/>
  <c r="I364" i="15" s="1"/>
  <c r="O368" i="12"/>
  <c r="R368" i="12" s="1"/>
  <c r="AS368" i="12" s="1"/>
  <c r="AT368" i="12" s="1"/>
  <c r="I367" i="15" s="1"/>
  <c r="O371" i="12"/>
  <c r="R371" i="12" s="1"/>
  <c r="AS371" i="12" s="1"/>
  <c r="AT371" i="12" s="1"/>
  <c r="I370" i="15" s="1"/>
  <c r="O374" i="12"/>
  <c r="R374" i="12" s="1"/>
  <c r="AS374" i="12" s="1"/>
  <c r="AT374" i="12" s="1"/>
  <c r="I373" i="15" s="1"/>
  <c r="O377" i="12"/>
  <c r="R377" i="12" s="1"/>
  <c r="AS377" i="12" s="1"/>
  <c r="AT377" i="12" s="1"/>
  <c r="I376" i="15" s="1"/>
  <c r="O380" i="12"/>
  <c r="R380" i="12" s="1"/>
  <c r="AS380" i="12" s="1"/>
  <c r="AT380" i="12" s="1"/>
  <c r="O383" i="12"/>
  <c r="R383" i="12" s="1"/>
  <c r="AS383" i="12" s="1"/>
  <c r="AT383" i="12" s="1"/>
  <c r="I382" i="15" s="1"/>
  <c r="O386" i="12"/>
  <c r="R386" i="12" s="1"/>
  <c r="AS386" i="12" s="1"/>
  <c r="AT386" i="12" s="1"/>
  <c r="I385" i="15" s="1"/>
  <c r="O389" i="12"/>
  <c r="R389" i="12" s="1"/>
  <c r="AS389" i="12" s="1"/>
  <c r="AT389" i="12" s="1"/>
  <c r="I388" i="15" s="1"/>
  <c r="O392" i="12"/>
  <c r="R392" i="12" s="1"/>
  <c r="AS392" i="12" s="1"/>
  <c r="AT392" i="12" s="1"/>
  <c r="I391" i="15" s="1"/>
  <c r="O395" i="12"/>
  <c r="R395" i="12" s="1"/>
  <c r="AS395" i="12" s="1"/>
  <c r="AT395" i="12" s="1"/>
  <c r="I394" i="15" s="1"/>
  <c r="O398" i="12"/>
  <c r="R398" i="12" s="1"/>
  <c r="AS398" i="12" s="1"/>
  <c r="AT398" i="12" s="1"/>
  <c r="I397" i="15" s="1"/>
  <c r="O401" i="12"/>
  <c r="R401" i="12" s="1"/>
  <c r="AS401" i="12" s="1"/>
  <c r="AT401" i="12" s="1"/>
  <c r="I400" i="15" s="1"/>
  <c r="O404" i="12"/>
  <c r="R404" i="12" s="1"/>
  <c r="AS404" i="12" s="1"/>
  <c r="AT404" i="12" s="1"/>
  <c r="O407" i="12"/>
  <c r="R407" i="12" s="1"/>
  <c r="AS407" i="12" s="1"/>
  <c r="AT407" i="12" s="1"/>
  <c r="I406" i="15" s="1"/>
  <c r="O410" i="12"/>
  <c r="R410" i="12" s="1"/>
  <c r="AS410" i="12" s="1"/>
  <c r="AT410" i="12" s="1"/>
  <c r="I409" i="15" s="1"/>
  <c r="O413" i="12"/>
  <c r="R413" i="12" s="1"/>
  <c r="AS413" i="12" s="1"/>
  <c r="AT413" i="12" s="1"/>
  <c r="I412" i="15" s="1"/>
  <c r="O416" i="12"/>
  <c r="R416" i="12" s="1"/>
  <c r="AS416" i="12" s="1"/>
  <c r="AT416" i="12" s="1"/>
  <c r="I415" i="15" s="1"/>
  <c r="O419" i="12"/>
  <c r="R419" i="12" s="1"/>
  <c r="AS419" i="12" s="1"/>
  <c r="AT419" i="12" s="1"/>
  <c r="I418" i="15" s="1"/>
  <c r="O422" i="12"/>
  <c r="R422" i="12" s="1"/>
  <c r="AS422" i="12" s="1"/>
  <c r="AT422" i="12" s="1"/>
  <c r="I421" i="15" s="1"/>
  <c r="O425" i="12"/>
  <c r="R425" i="12" s="1"/>
  <c r="AS425" i="12" s="1"/>
  <c r="AT425" i="12" s="1"/>
  <c r="I424" i="15" s="1"/>
  <c r="O428" i="12"/>
  <c r="R428" i="12" s="1"/>
  <c r="AS428" i="12" s="1"/>
  <c r="AT428" i="12" s="1"/>
  <c r="O431" i="12"/>
  <c r="R431" i="12" s="1"/>
  <c r="AS431" i="12" s="1"/>
  <c r="AT431" i="12" s="1"/>
  <c r="I430" i="15" s="1"/>
  <c r="O434" i="12"/>
  <c r="R434" i="12" s="1"/>
  <c r="AS434" i="12" s="1"/>
  <c r="AT434" i="12" s="1"/>
  <c r="I433" i="15" s="1"/>
  <c r="O437" i="12"/>
  <c r="R437" i="12" s="1"/>
  <c r="AS437" i="12" s="1"/>
  <c r="AT437" i="12" s="1"/>
  <c r="I436" i="15" s="1"/>
  <c r="O440" i="12"/>
  <c r="R440" i="12" s="1"/>
  <c r="AS440" i="12" s="1"/>
  <c r="AT440" i="12" s="1"/>
  <c r="I439" i="15" s="1"/>
  <c r="O443" i="12"/>
  <c r="R443" i="12" s="1"/>
  <c r="AS443" i="12" s="1"/>
  <c r="AT443" i="12" s="1"/>
  <c r="I442" i="15" s="1"/>
  <c r="O446" i="12"/>
  <c r="R446" i="12" s="1"/>
  <c r="AS446" i="12" s="1"/>
  <c r="AT446" i="12" s="1"/>
  <c r="I445" i="15" s="1"/>
  <c r="O449" i="12"/>
  <c r="R449" i="12" s="1"/>
  <c r="AS449" i="12" s="1"/>
  <c r="AT449" i="12" s="1"/>
  <c r="I448" i="15" s="1"/>
  <c r="O452" i="12"/>
  <c r="R452" i="12" s="1"/>
  <c r="AS452" i="12" s="1"/>
  <c r="AT452" i="12" s="1"/>
  <c r="O455" i="12"/>
  <c r="R455" i="12" s="1"/>
  <c r="AS455" i="12" s="1"/>
  <c r="AT455" i="12" s="1"/>
  <c r="I454" i="15" s="1"/>
  <c r="O458" i="12"/>
  <c r="R458" i="12" s="1"/>
  <c r="AS458" i="12" s="1"/>
  <c r="AT458" i="12" s="1"/>
  <c r="I457" i="15" s="1"/>
  <c r="O461" i="12"/>
  <c r="R461" i="12" s="1"/>
  <c r="AS461" i="12" s="1"/>
  <c r="AT461" i="12" s="1"/>
  <c r="I460" i="15" s="1"/>
  <c r="O464" i="12"/>
  <c r="R464" i="12" s="1"/>
  <c r="AS464" i="12" s="1"/>
  <c r="AT464" i="12" s="1"/>
  <c r="I463" i="15" s="1"/>
  <c r="O467" i="12"/>
  <c r="R467" i="12" s="1"/>
  <c r="AS467" i="12" s="1"/>
  <c r="AT467" i="12" s="1"/>
  <c r="I466" i="15" s="1"/>
  <c r="O470" i="12"/>
  <c r="R470" i="12" s="1"/>
  <c r="AS470" i="12" s="1"/>
  <c r="AT470" i="12" s="1"/>
  <c r="I469" i="15" s="1"/>
  <c r="O473" i="12"/>
  <c r="R473" i="12" s="1"/>
  <c r="AS473" i="12" s="1"/>
  <c r="AT473" i="12" s="1"/>
  <c r="I472" i="15" s="1"/>
  <c r="O476" i="12"/>
  <c r="R476" i="12" s="1"/>
  <c r="AS476" i="12" s="1"/>
  <c r="AT476" i="12" s="1"/>
  <c r="O479" i="12"/>
  <c r="R479" i="12" s="1"/>
  <c r="AS479" i="12" s="1"/>
  <c r="AT479" i="12" s="1"/>
  <c r="I478" i="15" s="1"/>
  <c r="O482" i="12"/>
  <c r="R482" i="12" s="1"/>
  <c r="AS482" i="12" s="1"/>
  <c r="AT482" i="12" s="1"/>
  <c r="I481" i="15" s="1"/>
  <c r="O485" i="12"/>
  <c r="R485" i="12" s="1"/>
  <c r="AS485" i="12" s="1"/>
  <c r="AT485" i="12" s="1"/>
  <c r="I484" i="15" s="1"/>
  <c r="O488" i="12"/>
  <c r="R488" i="12" s="1"/>
  <c r="AS488" i="12" s="1"/>
  <c r="AT488" i="12" s="1"/>
  <c r="I487" i="15" s="1"/>
  <c r="O491" i="12"/>
  <c r="R491" i="12" s="1"/>
  <c r="AS491" i="12" s="1"/>
  <c r="AT491" i="12" s="1"/>
  <c r="I490" i="15" s="1"/>
  <c r="O494" i="12"/>
  <c r="R494" i="12" s="1"/>
  <c r="AS494" i="12" s="1"/>
  <c r="AT494" i="12" s="1"/>
  <c r="I493" i="15" s="1"/>
  <c r="O497" i="12"/>
  <c r="R497" i="12" s="1"/>
  <c r="AS497" i="12" s="1"/>
  <c r="AT497" i="12" s="1"/>
  <c r="I496" i="15" s="1"/>
  <c r="O500" i="12"/>
  <c r="R500" i="12" s="1"/>
  <c r="AS500" i="12" s="1"/>
  <c r="AT500" i="12" s="1"/>
  <c r="O503" i="12"/>
  <c r="R503" i="12" s="1"/>
  <c r="AS503" i="12" s="1"/>
  <c r="AT503" i="12" s="1"/>
  <c r="I502" i="15" s="1"/>
  <c r="O506" i="12"/>
  <c r="R506" i="12" s="1"/>
  <c r="AS506" i="12" s="1"/>
  <c r="AT506" i="12" s="1"/>
  <c r="I505" i="15" s="1"/>
  <c r="O509" i="12"/>
  <c r="R509" i="12" s="1"/>
  <c r="AS509" i="12" s="1"/>
  <c r="AT509" i="12" s="1"/>
  <c r="I508" i="15" s="1"/>
  <c r="O512" i="12"/>
  <c r="R512" i="12" s="1"/>
  <c r="AS512" i="12" s="1"/>
  <c r="AT512" i="12" s="1"/>
  <c r="I511" i="15" s="1"/>
  <c r="O515" i="12"/>
  <c r="R515" i="12" s="1"/>
  <c r="AS515" i="12" s="1"/>
  <c r="AT515" i="12" s="1"/>
  <c r="I514" i="15" s="1"/>
  <c r="O518" i="12"/>
  <c r="R518" i="12" s="1"/>
  <c r="AS518" i="12" s="1"/>
  <c r="AT518" i="12" s="1"/>
  <c r="I517" i="15" s="1"/>
  <c r="O521" i="12"/>
  <c r="R521" i="12" s="1"/>
  <c r="AS521" i="12" s="1"/>
  <c r="AT521" i="12" s="1"/>
  <c r="I520" i="15" s="1"/>
  <c r="O524" i="12"/>
  <c r="R524" i="12" s="1"/>
  <c r="AS524" i="12" s="1"/>
  <c r="AT524" i="12" s="1"/>
  <c r="O527" i="12"/>
  <c r="R527" i="12" s="1"/>
  <c r="AS527" i="12" s="1"/>
  <c r="AT527" i="12" s="1"/>
  <c r="I526" i="15" s="1"/>
  <c r="O530" i="12"/>
  <c r="R530" i="12" s="1"/>
  <c r="AS530" i="12" s="1"/>
  <c r="AT530" i="12" s="1"/>
  <c r="I529" i="15" s="1"/>
  <c r="O533" i="12"/>
  <c r="R533" i="12" s="1"/>
  <c r="C398" i="12"/>
  <c r="E398" i="12"/>
  <c r="C401" i="12"/>
  <c r="E401" i="12"/>
  <c r="C404" i="12"/>
  <c r="E404" i="12"/>
  <c r="C407" i="12"/>
  <c r="E407" i="12"/>
  <c r="C410" i="12"/>
  <c r="E410" i="12"/>
  <c r="C413" i="12"/>
  <c r="E413" i="12"/>
  <c r="C416" i="12"/>
  <c r="E416" i="12"/>
  <c r="C419" i="12"/>
  <c r="E419" i="12"/>
  <c r="C422" i="12"/>
  <c r="E422" i="12"/>
  <c r="C425" i="12"/>
  <c r="E425" i="12"/>
  <c r="C428" i="12"/>
  <c r="E428" i="12"/>
  <c r="C431" i="12"/>
  <c r="E431" i="12"/>
  <c r="C434" i="12"/>
  <c r="E434" i="12"/>
  <c r="C437" i="12"/>
  <c r="E437" i="12"/>
  <c r="C440" i="12"/>
  <c r="E440" i="12"/>
  <c r="C443" i="12"/>
  <c r="E443" i="12"/>
  <c r="C446" i="12"/>
  <c r="E446" i="12"/>
  <c r="C449" i="12"/>
  <c r="E449" i="12"/>
  <c r="C452" i="12"/>
  <c r="E452" i="12"/>
  <c r="C455" i="12"/>
  <c r="E455" i="12"/>
  <c r="C458" i="12"/>
  <c r="E458" i="12"/>
  <c r="C461" i="12"/>
  <c r="E461" i="12"/>
  <c r="C464" i="12"/>
  <c r="E464" i="12"/>
  <c r="C467" i="12"/>
  <c r="E467" i="12"/>
  <c r="C470" i="12"/>
  <c r="E470" i="12"/>
  <c r="C473" i="12"/>
  <c r="E473" i="12"/>
  <c r="C476" i="12"/>
  <c r="E476" i="12"/>
  <c r="C479" i="12"/>
  <c r="E479" i="12"/>
  <c r="C482" i="12"/>
  <c r="E482" i="12"/>
  <c r="C485" i="12"/>
  <c r="E485" i="12"/>
  <c r="C488" i="12"/>
  <c r="E488" i="12"/>
  <c r="C491" i="12"/>
  <c r="E491" i="12"/>
  <c r="C494" i="12"/>
  <c r="E494" i="12"/>
  <c r="C497" i="12"/>
  <c r="E497" i="12"/>
  <c r="C500" i="12"/>
  <c r="E500" i="12"/>
  <c r="C503" i="12"/>
  <c r="E503" i="12"/>
  <c r="C506" i="12"/>
  <c r="E506" i="12"/>
  <c r="C509" i="12"/>
  <c r="E509" i="12"/>
  <c r="C512" i="12"/>
  <c r="E512" i="12"/>
  <c r="C515" i="12"/>
  <c r="E515" i="12"/>
  <c r="C518" i="12"/>
  <c r="E518" i="12"/>
  <c r="C521" i="12"/>
  <c r="E521" i="12"/>
  <c r="C524" i="12"/>
  <c r="E524" i="12"/>
  <c r="C527" i="12"/>
  <c r="E527" i="12"/>
  <c r="C530" i="12"/>
  <c r="E530" i="12"/>
  <c r="C533" i="12"/>
  <c r="E533" i="12"/>
  <c r="C296" i="12"/>
  <c r="E296" i="12"/>
  <c r="C299" i="12"/>
  <c r="E299" i="12"/>
  <c r="C302" i="12"/>
  <c r="E302" i="12"/>
  <c r="C305" i="12"/>
  <c r="E305" i="12"/>
  <c r="C308" i="12"/>
  <c r="E308" i="12"/>
  <c r="C311" i="12"/>
  <c r="E311" i="12"/>
  <c r="C314" i="12"/>
  <c r="E314" i="12"/>
  <c r="C317" i="12"/>
  <c r="E317" i="12"/>
  <c r="C320" i="12"/>
  <c r="E320" i="12"/>
  <c r="C323" i="12"/>
  <c r="E323" i="12"/>
  <c r="C326" i="12"/>
  <c r="E326" i="12"/>
  <c r="C329" i="12"/>
  <c r="E329" i="12"/>
  <c r="C332" i="12"/>
  <c r="E332" i="12"/>
  <c r="C335" i="12"/>
  <c r="E335" i="12"/>
  <c r="C338" i="12"/>
  <c r="E338" i="12"/>
  <c r="C341" i="12"/>
  <c r="E341" i="12"/>
  <c r="C344" i="12"/>
  <c r="E344" i="12"/>
  <c r="C347" i="12"/>
  <c r="E347" i="12"/>
  <c r="C350" i="12"/>
  <c r="E350" i="12"/>
  <c r="C353" i="12"/>
  <c r="E353" i="12"/>
  <c r="C356" i="12"/>
  <c r="E356" i="12"/>
  <c r="C359" i="12"/>
  <c r="E359" i="12"/>
  <c r="C362" i="12"/>
  <c r="E362" i="12"/>
  <c r="C365" i="12"/>
  <c r="E365" i="12"/>
  <c r="C368" i="12"/>
  <c r="E368" i="12"/>
  <c r="C371" i="12"/>
  <c r="E371" i="12"/>
  <c r="C374" i="12"/>
  <c r="E374" i="12"/>
  <c r="C377" i="12"/>
  <c r="E377" i="12"/>
  <c r="C380" i="12"/>
  <c r="E380" i="12"/>
  <c r="C383" i="12"/>
  <c r="E383" i="12"/>
  <c r="C386" i="12"/>
  <c r="E386" i="12"/>
  <c r="C389" i="12"/>
  <c r="E389" i="12"/>
  <c r="C392" i="12"/>
  <c r="E392" i="12"/>
  <c r="C395" i="12"/>
  <c r="E395" i="12"/>
  <c r="C272" i="12"/>
  <c r="E272" i="12"/>
  <c r="C275" i="12"/>
  <c r="E275" i="12"/>
  <c r="C278" i="12"/>
  <c r="E278" i="12"/>
  <c r="C281" i="12"/>
  <c r="E281" i="12"/>
  <c r="C284" i="12"/>
  <c r="E284" i="12"/>
  <c r="C287" i="12"/>
  <c r="E287" i="12"/>
  <c r="C290" i="12"/>
  <c r="E290" i="12"/>
  <c r="C293" i="12"/>
  <c r="E293" i="12"/>
  <c r="C233" i="12"/>
  <c r="E233" i="12"/>
  <c r="C236" i="12"/>
  <c r="E236" i="12"/>
  <c r="C239" i="12"/>
  <c r="E239" i="12"/>
  <c r="C242" i="12"/>
  <c r="E242" i="12"/>
  <c r="C245" i="12"/>
  <c r="E245" i="12"/>
  <c r="C248" i="12"/>
  <c r="E248" i="12"/>
  <c r="C251" i="12"/>
  <c r="E251" i="12"/>
  <c r="C254" i="12"/>
  <c r="E254" i="12"/>
  <c r="C257" i="12"/>
  <c r="E257" i="12"/>
  <c r="C260" i="12"/>
  <c r="E260" i="12"/>
  <c r="C263" i="12"/>
  <c r="E263" i="12"/>
  <c r="C266" i="12"/>
  <c r="E266" i="12"/>
  <c r="C269" i="12"/>
  <c r="E269" i="12"/>
  <c r="C137" i="12"/>
  <c r="E137" i="12"/>
  <c r="C140" i="12"/>
  <c r="E140" i="12"/>
  <c r="C143" i="12"/>
  <c r="E143" i="12"/>
  <c r="C146" i="12"/>
  <c r="E146" i="12"/>
  <c r="C149" i="12"/>
  <c r="E149" i="12"/>
  <c r="C152" i="12"/>
  <c r="E152" i="12"/>
  <c r="C155" i="12"/>
  <c r="E155" i="12"/>
  <c r="C158" i="12"/>
  <c r="E158" i="12"/>
  <c r="C161" i="12"/>
  <c r="E161" i="12"/>
  <c r="C164" i="12"/>
  <c r="E164" i="12"/>
  <c r="C167" i="12"/>
  <c r="E167" i="12"/>
  <c r="C170" i="12"/>
  <c r="E170" i="12"/>
  <c r="C173" i="12"/>
  <c r="E173" i="12"/>
  <c r="C176" i="12"/>
  <c r="E176" i="12"/>
  <c r="C179" i="12"/>
  <c r="E179" i="12"/>
  <c r="C182" i="12"/>
  <c r="E182" i="12"/>
  <c r="C185" i="12"/>
  <c r="E185" i="12"/>
  <c r="C188" i="12"/>
  <c r="E188" i="12"/>
  <c r="C191" i="12"/>
  <c r="E191" i="12"/>
  <c r="C194" i="12"/>
  <c r="E194" i="12"/>
  <c r="C197" i="12"/>
  <c r="E197" i="12"/>
  <c r="C200" i="12"/>
  <c r="E200" i="12"/>
  <c r="C203" i="12"/>
  <c r="E203" i="12"/>
  <c r="C206" i="12"/>
  <c r="E206" i="12"/>
  <c r="C209" i="12"/>
  <c r="E209" i="12"/>
  <c r="C212" i="12"/>
  <c r="E212" i="12"/>
  <c r="C215" i="12"/>
  <c r="E215" i="12"/>
  <c r="C218" i="12"/>
  <c r="E218" i="12"/>
  <c r="C221" i="12"/>
  <c r="E221" i="12"/>
  <c r="C224" i="12"/>
  <c r="E224" i="12"/>
  <c r="C227" i="12"/>
  <c r="E227" i="12"/>
  <c r="C230" i="12"/>
  <c r="E230" i="12"/>
  <c r="C122" i="12"/>
  <c r="E122" i="12"/>
  <c r="C125" i="12"/>
  <c r="E125" i="12"/>
  <c r="C128" i="12"/>
  <c r="E128" i="12"/>
  <c r="C131" i="12"/>
  <c r="E131" i="12"/>
  <c r="C134" i="12"/>
  <c r="E134" i="12"/>
  <c r="C101" i="12"/>
  <c r="E101" i="12"/>
  <c r="C104" i="12"/>
  <c r="E104" i="12"/>
  <c r="C107" i="12"/>
  <c r="E107" i="12"/>
  <c r="C110" i="12"/>
  <c r="E110" i="12"/>
  <c r="C113" i="12"/>
  <c r="E113" i="12"/>
  <c r="C116" i="12"/>
  <c r="E116" i="12"/>
  <c r="C119" i="12"/>
  <c r="E119" i="12"/>
  <c r="C53" i="12"/>
  <c r="C56" i="12"/>
  <c r="C59" i="12"/>
  <c r="E59" i="12"/>
  <c r="C62" i="12"/>
  <c r="E62" i="12"/>
  <c r="C65" i="12"/>
  <c r="E65" i="12"/>
  <c r="C68" i="12"/>
  <c r="E68" i="12"/>
  <c r="C71" i="12"/>
  <c r="E71" i="12"/>
  <c r="C74" i="12"/>
  <c r="E74" i="12"/>
  <c r="C77" i="12"/>
  <c r="E77" i="12"/>
  <c r="C80" i="12"/>
  <c r="E80" i="12"/>
  <c r="C83" i="12"/>
  <c r="E83" i="12"/>
  <c r="C86" i="12"/>
  <c r="E86" i="12"/>
  <c r="C89" i="12"/>
  <c r="E89" i="12"/>
  <c r="C92" i="12"/>
  <c r="E92" i="12"/>
  <c r="C95" i="12"/>
  <c r="E95" i="12"/>
  <c r="C98" i="12"/>
  <c r="E98" i="12"/>
  <c r="V10" i="14"/>
  <c r="U10" i="14"/>
  <c r="W10" i="14"/>
  <c r="Q10" i="14"/>
  <c r="P10" i="14"/>
  <c r="O10" i="14"/>
  <c r="N10" i="14"/>
  <c r="H10" i="14"/>
  <c r="G11" i="14"/>
  <c r="G12" i="14"/>
  <c r="G10" i="14"/>
  <c r="F10" i="14"/>
  <c r="E10" i="14"/>
  <c r="E10" i="8"/>
  <c r="D10" i="14"/>
  <c r="D10" i="8"/>
  <c r="C10" i="14"/>
  <c r="C10" i="8"/>
  <c r="B10" i="14"/>
  <c r="D6" i="14"/>
  <c r="A6" i="14"/>
  <c r="AQ239" i="12" l="1"/>
  <c r="AR239" i="12" s="1"/>
  <c r="I100" i="15"/>
  <c r="AQ251" i="12"/>
  <c r="AR251" i="12" s="1"/>
  <c r="I175" i="14"/>
  <c r="AQ371" i="12"/>
  <c r="AR371" i="12" s="1"/>
  <c r="AQ503" i="12"/>
  <c r="AR503" i="12" s="1"/>
  <c r="I67" i="14"/>
  <c r="I67" i="8"/>
  <c r="I184" i="15"/>
  <c r="I172" i="8"/>
  <c r="K172" i="8" s="1"/>
  <c r="I172" i="14"/>
  <c r="V347" i="12"/>
  <c r="I100" i="14"/>
  <c r="I244" i="14"/>
  <c r="I244" i="8"/>
  <c r="K244" i="8" s="1"/>
  <c r="I118" i="8"/>
  <c r="K118" i="8" s="1"/>
  <c r="I112" i="14"/>
  <c r="AQ179" i="12"/>
  <c r="AR179" i="12" s="1"/>
  <c r="R178" i="15" s="1"/>
  <c r="AQ155" i="12"/>
  <c r="AR155" i="12" s="1"/>
  <c r="R154" i="14" s="1"/>
  <c r="V263" i="12"/>
  <c r="V377" i="12"/>
  <c r="I181" i="8"/>
  <c r="K181" i="8" s="1"/>
  <c r="I148" i="14"/>
  <c r="I148" i="8"/>
  <c r="K148" i="8" s="1"/>
  <c r="I118" i="14"/>
  <c r="I142" i="14"/>
  <c r="I115" i="14"/>
  <c r="I142" i="8"/>
  <c r="K142" i="8" s="1"/>
  <c r="I115" i="8"/>
  <c r="K115" i="8" s="1"/>
  <c r="I160" i="8"/>
  <c r="K160" i="8" s="1"/>
  <c r="I94" i="14"/>
  <c r="AQ311" i="12"/>
  <c r="AR311" i="12" s="1"/>
  <c r="R310" i="14" s="1"/>
  <c r="I94" i="8"/>
  <c r="K94" i="8" s="1"/>
  <c r="I226" i="14"/>
  <c r="AQ359" i="12"/>
  <c r="AR359" i="12" s="1"/>
  <c r="R358" i="15" s="1"/>
  <c r="I160" i="14"/>
  <c r="I58" i="15"/>
  <c r="AQ44" i="12"/>
  <c r="AR44" i="12" s="1"/>
  <c r="R43" i="15" s="1"/>
  <c r="AQ41" i="12"/>
  <c r="AR41" i="12" s="1"/>
  <c r="R40" i="15" s="1"/>
  <c r="AQ38" i="12"/>
  <c r="AR38" i="12" s="1"/>
  <c r="R37" i="15" s="1"/>
  <c r="AQ29" i="12"/>
  <c r="AR29" i="12" s="1"/>
  <c r="R28" i="14" s="1"/>
  <c r="I184" i="8"/>
  <c r="K184" i="8" s="1"/>
  <c r="V122" i="12"/>
  <c r="V497" i="12"/>
  <c r="I61" i="14"/>
  <c r="V98" i="12"/>
  <c r="AQ326" i="12"/>
  <c r="AR326" i="12" s="1"/>
  <c r="R325" i="15" s="1"/>
  <c r="I61" i="8"/>
  <c r="V398" i="12"/>
  <c r="I226" i="15"/>
  <c r="V470" i="12"/>
  <c r="V296" i="12"/>
  <c r="I76" i="14"/>
  <c r="V287" i="12"/>
  <c r="I76" i="8"/>
  <c r="K76" i="8" s="1"/>
  <c r="AQ131" i="12"/>
  <c r="AR131" i="12" s="1"/>
  <c r="R130" i="14" s="1"/>
  <c r="I220" i="14"/>
  <c r="AQ350" i="12"/>
  <c r="AR350" i="12" s="1"/>
  <c r="R349" i="15" s="1"/>
  <c r="V395" i="12"/>
  <c r="I220" i="8"/>
  <c r="K220" i="8" s="1"/>
  <c r="AQ434" i="12"/>
  <c r="AR434" i="12" s="1"/>
  <c r="R433" i="14" s="1"/>
  <c r="AQ197" i="12"/>
  <c r="AR197" i="12" s="1"/>
  <c r="R196" i="14" s="1"/>
  <c r="AQ164" i="12"/>
  <c r="AR164" i="12" s="1"/>
  <c r="R163" i="14" s="1"/>
  <c r="I130" i="14"/>
  <c r="V512" i="12"/>
  <c r="V101" i="12"/>
  <c r="I181" i="14"/>
  <c r="I190" i="8"/>
  <c r="K190" i="8" s="1"/>
  <c r="I163" i="14"/>
  <c r="AQ47" i="12"/>
  <c r="AR47" i="12" s="1"/>
  <c r="R46" i="14" s="1"/>
  <c r="AQ365" i="12"/>
  <c r="AR365" i="12" s="1"/>
  <c r="R364" i="14" s="1"/>
  <c r="I163" i="8"/>
  <c r="K163" i="8" s="1"/>
  <c r="V86" i="12"/>
  <c r="AQ119" i="12"/>
  <c r="AR119" i="12" s="1"/>
  <c r="R118" i="14" s="1"/>
  <c r="AQ227" i="12"/>
  <c r="AR227" i="12" s="1"/>
  <c r="R226" i="14" s="1"/>
  <c r="AQ143" i="12"/>
  <c r="AR143" i="12" s="1"/>
  <c r="R142" i="14" s="1"/>
  <c r="I259" i="14"/>
  <c r="I262" i="14"/>
  <c r="V224" i="12"/>
  <c r="I259" i="8"/>
  <c r="K259" i="8" s="1"/>
  <c r="I262" i="8"/>
  <c r="K262" i="8" s="1"/>
  <c r="AQ272" i="12"/>
  <c r="AR272" i="12" s="1"/>
  <c r="R271" i="14" s="1"/>
  <c r="V275" i="12"/>
  <c r="V260" i="12"/>
  <c r="I199" i="14"/>
  <c r="V380" i="12"/>
  <c r="I199" i="8"/>
  <c r="K199" i="8" s="1"/>
  <c r="I208" i="14"/>
  <c r="I136" i="14"/>
  <c r="AQ62" i="12"/>
  <c r="AR62" i="12" s="1"/>
  <c r="R61" i="15" s="1"/>
  <c r="I79" i="8"/>
  <c r="K79" i="8" s="1"/>
  <c r="I232" i="8"/>
  <c r="K232" i="8" s="1"/>
  <c r="AQ413" i="12"/>
  <c r="AR413" i="12" s="1"/>
  <c r="R412" i="14" s="1"/>
  <c r="AQ473" i="12"/>
  <c r="AR473" i="12" s="1"/>
  <c r="R472" i="15" s="1"/>
  <c r="AQ125" i="12"/>
  <c r="AR125" i="12" s="1"/>
  <c r="R124" i="14" s="1"/>
  <c r="I70" i="14"/>
  <c r="I208" i="8"/>
  <c r="K208" i="8" s="1"/>
  <c r="I79" i="14"/>
  <c r="AQ254" i="12"/>
  <c r="AR254" i="12" s="1"/>
  <c r="R253" i="14" s="1"/>
  <c r="I70" i="8"/>
  <c r="V71" i="12"/>
  <c r="I136" i="8"/>
  <c r="K136" i="8" s="1"/>
  <c r="V200" i="12"/>
  <c r="AQ95" i="12"/>
  <c r="AR95" i="12" s="1"/>
  <c r="R94" i="15" s="1"/>
  <c r="AQ194" i="12"/>
  <c r="AR194" i="12" s="1"/>
  <c r="R193" i="14" s="1"/>
  <c r="AQ404" i="12"/>
  <c r="AR404" i="12" s="1"/>
  <c r="R403" i="14" s="1"/>
  <c r="AQ563" i="12"/>
  <c r="AR563" i="12" s="1"/>
  <c r="R562" i="15" s="1"/>
  <c r="I232" i="14"/>
  <c r="AQ338" i="12"/>
  <c r="AR338" i="12" s="1"/>
  <c r="R337" i="14" s="1"/>
  <c r="I151" i="14"/>
  <c r="AQ542" i="12"/>
  <c r="AR542" i="12" s="1"/>
  <c r="R541" i="14" s="1"/>
  <c r="I190" i="14"/>
  <c r="V290" i="12"/>
  <c r="V230" i="12"/>
  <c r="AQ308" i="12"/>
  <c r="AR308" i="12" s="1"/>
  <c r="R307" i="14" s="1"/>
  <c r="AQ299" i="12"/>
  <c r="AR299" i="12" s="1"/>
  <c r="R298" i="14" s="1"/>
  <c r="AQ68" i="12"/>
  <c r="AR68" i="12" s="1"/>
  <c r="R67" i="15" s="1"/>
  <c r="V491" i="12"/>
  <c r="I112" i="8"/>
  <c r="K112" i="8" s="1"/>
  <c r="AQ416" i="12"/>
  <c r="AR416" i="12" s="1"/>
  <c r="R415" i="14" s="1"/>
  <c r="AQ383" i="12"/>
  <c r="AR383" i="12" s="1"/>
  <c r="R382" i="15" s="1"/>
  <c r="AQ554" i="12"/>
  <c r="AR554" i="12" s="1"/>
  <c r="R553" i="14" s="1"/>
  <c r="AQ305" i="12"/>
  <c r="AR305" i="12" s="1"/>
  <c r="R304" i="14" s="1"/>
  <c r="AQ191" i="12"/>
  <c r="AR191" i="12" s="1"/>
  <c r="R190" i="14" s="1"/>
  <c r="I250" i="14"/>
  <c r="I250" i="8"/>
  <c r="K250" i="8" s="1"/>
  <c r="AQ566" i="12"/>
  <c r="AR566" i="12" s="1"/>
  <c r="R565" i="14" s="1"/>
  <c r="V44" i="12"/>
  <c r="I130" i="8"/>
  <c r="K130" i="8" s="1"/>
  <c r="I256" i="14"/>
  <c r="I175" i="8"/>
  <c r="K175" i="8" s="1"/>
  <c r="AQ65" i="12"/>
  <c r="AR65" i="12" s="1"/>
  <c r="R64" i="14" s="1"/>
  <c r="AQ362" i="12"/>
  <c r="AR362" i="12" s="1"/>
  <c r="R361" i="15" s="1"/>
  <c r="V242" i="12"/>
  <c r="I256" i="8"/>
  <c r="K256" i="8" s="1"/>
  <c r="AQ77" i="12"/>
  <c r="AR77" i="12" s="1"/>
  <c r="R76" i="14" s="1"/>
  <c r="V440" i="12"/>
  <c r="AQ530" i="12"/>
  <c r="AR530" i="12" s="1"/>
  <c r="R529" i="14" s="1"/>
  <c r="AQ500" i="12"/>
  <c r="AR500" i="12" s="1"/>
  <c r="R499" i="14" s="1"/>
  <c r="I229" i="14"/>
  <c r="AQ401" i="12"/>
  <c r="AR401" i="12" s="1"/>
  <c r="R400" i="15" s="1"/>
  <c r="I229" i="8"/>
  <c r="K229" i="8" s="1"/>
  <c r="AQ407" i="12"/>
  <c r="AR407" i="12" s="1"/>
  <c r="R406" i="14" s="1"/>
  <c r="I88" i="14"/>
  <c r="V170" i="12"/>
  <c r="V212" i="12"/>
  <c r="I106" i="14"/>
  <c r="I88" i="8"/>
  <c r="K88" i="8" s="1"/>
  <c r="V206" i="12"/>
  <c r="I106" i="8"/>
  <c r="K106" i="8" s="1"/>
  <c r="R199" i="14"/>
  <c r="R199" i="15"/>
  <c r="R295" i="14"/>
  <c r="R295" i="15"/>
  <c r="R496" i="14"/>
  <c r="R496" i="15"/>
  <c r="R97" i="14"/>
  <c r="R97" i="15"/>
  <c r="I223" i="8"/>
  <c r="K223" i="8" s="1"/>
  <c r="I223" i="15"/>
  <c r="I253" i="8"/>
  <c r="K253" i="8" s="1"/>
  <c r="I253" i="15"/>
  <c r="I235" i="8"/>
  <c r="K235" i="8" s="1"/>
  <c r="I235" i="15"/>
  <c r="I241" i="8"/>
  <c r="K241" i="8" s="1"/>
  <c r="I241" i="15"/>
  <c r="R238" i="14"/>
  <c r="R238" i="15"/>
  <c r="R73" i="14"/>
  <c r="R73" i="15"/>
  <c r="R247" i="14"/>
  <c r="R247" i="15"/>
  <c r="R106" i="14"/>
  <c r="R106" i="15"/>
  <c r="R70" i="14"/>
  <c r="R70" i="15"/>
  <c r="R262" i="14"/>
  <c r="R262" i="15"/>
  <c r="I247" i="14"/>
  <c r="I247" i="15"/>
  <c r="I265" i="8"/>
  <c r="K265" i="8" s="1"/>
  <c r="I265" i="15"/>
  <c r="R85" i="14"/>
  <c r="R85" i="15"/>
  <c r="R241" i="14"/>
  <c r="R241" i="15"/>
  <c r="R289" i="14"/>
  <c r="R289" i="15"/>
  <c r="R355" i="14"/>
  <c r="R355" i="15"/>
  <c r="R229" i="14"/>
  <c r="R229" i="15"/>
  <c r="R469" i="14"/>
  <c r="R469" i="15"/>
  <c r="R121" i="14"/>
  <c r="R121" i="15"/>
  <c r="I127" i="8"/>
  <c r="K127" i="8" s="1"/>
  <c r="I127" i="15"/>
  <c r="I85" i="8"/>
  <c r="K85" i="8" s="1"/>
  <c r="I85" i="15"/>
  <c r="I109" i="14"/>
  <c r="I109" i="15"/>
  <c r="I91" i="8"/>
  <c r="K91" i="8" s="1"/>
  <c r="I91" i="15"/>
  <c r="I97" i="8"/>
  <c r="K97" i="8" s="1"/>
  <c r="I97" i="15"/>
  <c r="R349" i="14"/>
  <c r="R370" i="14"/>
  <c r="R370" i="15"/>
  <c r="R439" i="14"/>
  <c r="R439" i="15"/>
  <c r="R136" i="14"/>
  <c r="R136" i="15"/>
  <c r="R274" i="14"/>
  <c r="R274" i="15"/>
  <c r="R100" i="14"/>
  <c r="R100" i="15"/>
  <c r="R397" i="14"/>
  <c r="R397" i="15"/>
  <c r="R379" i="14"/>
  <c r="R379" i="15"/>
  <c r="I133" i="14"/>
  <c r="I133" i="15"/>
  <c r="I121" i="8"/>
  <c r="K121" i="8" s="1"/>
  <c r="I121" i="15"/>
  <c r="I523" i="8"/>
  <c r="K523" i="8" s="1"/>
  <c r="I523" i="15"/>
  <c r="I499" i="8"/>
  <c r="K499" i="8" s="1"/>
  <c r="I499" i="15"/>
  <c r="I475" i="14"/>
  <c r="I475" i="15"/>
  <c r="I451" i="14"/>
  <c r="I451" i="15"/>
  <c r="I427" i="14"/>
  <c r="I427" i="15"/>
  <c r="I403" i="14"/>
  <c r="I403" i="15"/>
  <c r="I379" i="8"/>
  <c r="K379" i="8" s="1"/>
  <c r="I379" i="15"/>
  <c r="I355" i="8"/>
  <c r="K355" i="8" s="1"/>
  <c r="I355" i="15"/>
  <c r="I331" i="8"/>
  <c r="K331" i="8" s="1"/>
  <c r="I331" i="15"/>
  <c r="I307" i="8"/>
  <c r="K307" i="8" s="1"/>
  <c r="I307" i="15"/>
  <c r="R250" i="14"/>
  <c r="R250" i="15"/>
  <c r="R223" i="14"/>
  <c r="R223" i="15"/>
  <c r="R394" i="14"/>
  <c r="R394" i="15"/>
  <c r="R91" i="14"/>
  <c r="R91" i="15"/>
  <c r="I157" i="8"/>
  <c r="K157" i="8" s="1"/>
  <c r="I157" i="15"/>
  <c r="I139" i="8"/>
  <c r="K139" i="8" s="1"/>
  <c r="I139" i="15"/>
  <c r="I145" i="8"/>
  <c r="K145" i="8" s="1"/>
  <c r="I145" i="15"/>
  <c r="R478" i="14"/>
  <c r="R478" i="15"/>
  <c r="R511" i="14"/>
  <c r="R511" i="15"/>
  <c r="R322" i="14"/>
  <c r="R322" i="15"/>
  <c r="R259" i="14"/>
  <c r="R259" i="15"/>
  <c r="R115" i="14"/>
  <c r="R115" i="15"/>
  <c r="R127" i="14"/>
  <c r="R127" i="15"/>
  <c r="I103" i="14"/>
  <c r="I103" i="15"/>
  <c r="I169" i="8"/>
  <c r="K169" i="8" s="1"/>
  <c r="I169" i="15"/>
  <c r="R346" i="14"/>
  <c r="R346" i="15"/>
  <c r="R205" i="14"/>
  <c r="R205" i="15"/>
  <c r="R169" i="14"/>
  <c r="R169" i="15"/>
  <c r="R178" i="14"/>
  <c r="R376" i="14"/>
  <c r="R376" i="15"/>
  <c r="R211" i="14"/>
  <c r="R211" i="15"/>
  <c r="R286" i="14"/>
  <c r="R286" i="15"/>
  <c r="R139" i="14"/>
  <c r="R139" i="15"/>
  <c r="R475" i="14"/>
  <c r="R475" i="15"/>
  <c r="R181" i="14"/>
  <c r="R181" i="15"/>
  <c r="R151" i="14"/>
  <c r="R151" i="15"/>
  <c r="R490" i="14"/>
  <c r="R490" i="15"/>
  <c r="I73" i="8"/>
  <c r="I73" i="15"/>
  <c r="I64" i="8"/>
  <c r="I64" i="15"/>
  <c r="I205" i="8"/>
  <c r="K205" i="8" s="1"/>
  <c r="I205" i="15"/>
  <c r="I187" i="14"/>
  <c r="I187" i="15"/>
  <c r="I193" i="8"/>
  <c r="K193" i="8" s="1"/>
  <c r="I193" i="15"/>
  <c r="R502" i="14"/>
  <c r="R502" i="15"/>
  <c r="I211" i="14"/>
  <c r="I211" i="15"/>
  <c r="I217" i="8"/>
  <c r="K217" i="8" s="1"/>
  <c r="I217" i="15"/>
  <c r="AQ509" i="12"/>
  <c r="AR509" i="12" s="1"/>
  <c r="I253" i="14"/>
  <c r="V74" i="12"/>
  <c r="V107" i="12"/>
  <c r="AQ515" i="12"/>
  <c r="AR515" i="12" s="1"/>
  <c r="V356" i="12"/>
  <c r="AQ422" i="12"/>
  <c r="AR422" i="12" s="1"/>
  <c r="V248" i="12"/>
  <c r="I139" i="14"/>
  <c r="AQ149" i="12"/>
  <c r="AR149" i="12" s="1"/>
  <c r="AQ455" i="12"/>
  <c r="AR455" i="12" s="1"/>
  <c r="AQ158" i="12"/>
  <c r="AR158" i="12" s="1"/>
  <c r="AQ452" i="12"/>
  <c r="AR452" i="12" s="1"/>
  <c r="AQ20" i="12"/>
  <c r="AR20" i="12" s="1"/>
  <c r="AQ23" i="12"/>
  <c r="AR23" i="12" s="1"/>
  <c r="I73" i="14"/>
  <c r="I91" i="14"/>
  <c r="I109" i="8"/>
  <c r="K109" i="8" s="1"/>
  <c r="I235" i="14"/>
  <c r="I97" i="14"/>
  <c r="I127" i="14"/>
  <c r="I85" i="14"/>
  <c r="I502" i="8"/>
  <c r="K502" i="8" s="1"/>
  <c r="I502" i="14"/>
  <c r="I472" i="8"/>
  <c r="K472" i="8" s="1"/>
  <c r="I472" i="14"/>
  <c r="I424" i="8"/>
  <c r="K424" i="8" s="1"/>
  <c r="I424" i="14"/>
  <c r="I376" i="8"/>
  <c r="K376" i="8" s="1"/>
  <c r="I376" i="14"/>
  <c r="I328" i="8"/>
  <c r="K328" i="8" s="1"/>
  <c r="I328" i="14"/>
  <c r="I517" i="8"/>
  <c r="K517" i="8" s="1"/>
  <c r="I517" i="14"/>
  <c r="I493" i="8"/>
  <c r="K493" i="8" s="1"/>
  <c r="I493" i="14"/>
  <c r="I469" i="8"/>
  <c r="K469" i="8" s="1"/>
  <c r="I469" i="14"/>
  <c r="I445" i="8"/>
  <c r="K445" i="8" s="1"/>
  <c r="I445" i="14"/>
  <c r="I421" i="8"/>
  <c r="K421" i="8" s="1"/>
  <c r="I421" i="14"/>
  <c r="I397" i="8"/>
  <c r="K397" i="8" s="1"/>
  <c r="I397" i="14"/>
  <c r="I373" i="8"/>
  <c r="K373" i="8" s="1"/>
  <c r="I373" i="14"/>
  <c r="I349" i="8"/>
  <c r="K349" i="8" s="1"/>
  <c r="I349" i="14"/>
  <c r="I325" i="8"/>
  <c r="K325" i="8" s="1"/>
  <c r="I325" i="14"/>
  <c r="I301" i="8"/>
  <c r="K301" i="8" s="1"/>
  <c r="I301" i="14"/>
  <c r="I478" i="8"/>
  <c r="K478" i="8" s="1"/>
  <c r="I478" i="14"/>
  <c r="I520" i="8"/>
  <c r="K520" i="8" s="1"/>
  <c r="I520" i="14"/>
  <c r="I448" i="8"/>
  <c r="K448" i="8" s="1"/>
  <c r="I448" i="14"/>
  <c r="I400" i="8"/>
  <c r="K400" i="8" s="1"/>
  <c r="I400" i="14"/>
  <c r="I352" i="8"/>
  <c r="K352" i="8" s="1"/>
  <c r="I352" i="14"/>
  <c r="I304" i="8"/>
  <c r="K304" i="8" s="1"/>
  <c r="I304" i="14"/>
  <c r="I514" i="14"/>
  <c r="I514" i="8"/>
  <c r="K514" i="8" s="1"/>
  <c r="I490" i="14"/>
  <c r="I490" i="8"/>
  <c r="K490" i="8" s="1"/>
  <c r="I466" i="8"/>
  <c r="K466" i="8" s="1"/>
  <c r="I466" i="14"/>
  <c r="I442" i="8"/>
  <c r="K442" i="8" s="1"/>
  <c r="I442" i="14"/>
  <c r="I418" i="8"/>
  <c r="K418" i="8" s="1"/>
  <c r="I418" i="14"/>
  <c r="I394" i="8"/>
  <c r="K394" i="8" s="1"/>
  <c r="I394" i="14"/>
  <c r="I370" i="8"/>
  <c r="K370" i="8" s="1"/>
  <c r="I370" i="14"/>
  <c r="I346" i="8"/>
  <c r="K346" i="8" s="1"/>
  <c r="I346" i="14"/>
  <c r="I322" i="8"/>
  <c r="K322" i="8" s="1"/>
  <c r="I322" i="14"/>
  <c r="I298" i="8"/>
  <c r="K298" i="8" s="1"/>
  <c r="I298" i="14"/>
  <c r="I511" i="8"/>
  <c r="K511" i="8" s="1"/>
  <c r="I511" i="14"/>
  <c r="I487" i="8"/>
  <c r="K487" i="8" s="1"/>
  <c r="I487" i="14"/>
  <c r="I463" i="8"/>
  <c r="K463" i="8" s="1"/>
  <c r="I463" i="14"/>
  <c r="I439" i="8"/>
  <c r="K439" i="8" s="1"/>
  <c r="I439" i="14"/>
  <c r="I415" i="8"/>
  <c r="K415" i="8" s="1"/>
  <c r="I415" i="14"/>
  <c r="I391" i="8"/>
  <c r="K391" i="8" s="1"/>
  <c r="I391" i="14"/>
  <c r="I367" i="8"/>
  <c r="K367" i="8" s="1"/>
  <c r="I367" i="14"/>
  <c r="I343" i="8"/>
  <c r="K343" i="8" s="1"/>
  <c r="I343" i="14"/>
  <c r="I319" i="8"/>
  <c r="K319" i="8" s="1"/>
  <c r="I319" i="14"/>
  <c r="I295" i="8"/>
  <c r="K295" i="8" s="1"/>
  <c r="I295" i="14"/>
  <c r="I508" i="8"/>
  <c r="K508" i="8" s="1"/>
  <c r="I508" i="14"/>
  <c r="I484" i="8"/>
  <c r="K484" i="8" s="1"/>
  <c r="I484" i="14"/>
  <c r="I460" i="8"/>
  <c r="K460" i="8" s="1"/>
  <c r="I460" i="14"/>
  <c r="I436" i="8"/>
  <c r="K436" i="8" s="1"/>
  <c r="I436" i="14"/>
  <c r="I412" i="8"/>
  <c r="K412" i="8" s="1"/>
  <c r="I412" i="14"/>
  <c r="I388" i="8"/>
  <c r="K388" i="8" s="1"/>
  <c r="I388" i="14"/>
  <c r="I364" i="8"/>
  <c r="K364" i="8" s="1"/>
  <c r="I364" i="14"/>
  <c r="I340" i="14"/>
  <c r="I340" i="8"/>
  <c r="K340" i="8" s="1"/>
  <c r="I316" i="14"/>
  <c r="I316" i="8"/>
  <c r="K316" i="8" s="1"/>
  <c r="I529" i="8"/>
  <c r="K529" i="8" s="1"/>
  <c r="I529" i="14"/>
  <c r="I505" i="8"/>
  <c r="K505" i="8" s="1"/>
  <c r="I505" i="14"/>
  <c r="I481" i="8"/>
  <c r="K481" i="8" s="1"/>
  <c r="I481" i="14"/>
  <c r="I457" i="8"/>
  <c r="K457" i="8" s="1"/>
  <c r="I457" i="14"/>
  <c r="I433" i="8"/>
  <c r="K433" i="8" s="1"/>
  <c r="I433" i="14"/>
  <c r="I409" i="8"/>
  <c r="K409" i="8" s="1"/>
  <c r="I409" i="14"/>
  <c r="I385" i="8"/>
  <c r="K385" i="8" s="1"/>
  <c r="I385" i="14"/>
  <c r="I361" i="8"/>
  <c r="K361" i="8" s="1"/>
  <c r="I361" i="14"/>
  <c r="I337" i="8"/>
  <c r="K337" i="8" s="1"/>
  <c r="I337" i="14"/>
  <c r="I313" i="8"/>
  <c r="K313" i="8" s="1"/>
  <c r="I313" i="14"/>
  <c r="I526" i="8"/>
  <c r="K526" i="8" s="1"/>
  <c r="I526" i="14"/>
  <c r="I454" i="8"/>
  <c r="K454" i="8" s="1"/>
  <c r="I454" i="14"/>
  <c r="I430" i="8"/>
  <c r="K430" i="8" s="1"/>
  <c r="I430" i="14"/>
  <c r="I406" i="8"/>
  <c r="K406" i="8" s="1"/>
  <c r="I406" i="14"/>
  <c r="I382" i="8"/>
  <c r="K382" i="8" s="1"/>
  <c r="I382" i="14"/>
  <c r="I358" i="8"/>
  <c r="K358" i="8" s="1"/>
  <c r="I358" i="14"/>
  <c r="I334" i="8"/>
  <c r="K334" i="8" s="1"/>
  <c r="I334" i="14"/>
  <c r="I310" i="8"/>
  <c r="K310" i="8" s="1"/>
  <c r="I310" i="14"/>
  <c r="I496" i="8"/>
  <c r="K496" i="8" s="1"/>
  <c r="I496" i="14"/>
  <c r="I475" i="8"/>
  <c r="K475" i="8" s="1"/>
  <c r="I355" i="14"/>
  <c r="I331" i="14"/>
  <c r="I379" i="14"/>
  <c r="I403" i="8"/>
  <c r="K403" i="8" s="1"/>
  <c r="I499" i="14"/>
  <c r="I451" i="8"/>
  <c r="K451" i="8" s="1"/>
  <c r="I427" i="8"/>
  <c r="K427" i="8" s="1"/>
  <c r="I523" i="14"/>
  <c r="I307" i="14"/>
  <c r="AQ83" i="12"/>
  <c r="AR83" i="12" s="1"/>
  <c r="V83" i="12"/>
  <c r="V557" i="12"/>
  <c r="AQ557" i="12"/>
  <c r="AR557" i="12" s="1"/>
  <c r="V539" i="12"/>
  <c r="AQ539" i="12"/>
  <c r="AR539" i="12" s="1"/>
  <c r="V551" i="12"/>
  <c r="AQ551" i="12"/>
  <c r="AR551" i="12" s="1"/>
  <c r="V548" i="12"/>
  <c r="AQ548" i="12"/>
  <c r="AR548" i="12" s="1"/>
  <c r="V560" i="12"/>
  <c r="AQ560" i="12"/>
  <c r="AR560" i="12" s="1"/>
  <c r="V545" i="12"/>
  <c r="AQ545" i="12"/>
  <c r="AR545" i="12" s="1"/>
  <c r="V536" i="12"/>
  <c r="AQ536" i="12"/>
  <c r="AR536" i="12" s="1"/>
  <c r="AQ113" i="12"/>
  <c r="AR113" i="12" s="1"/>
  <c r="AQ320" i="12"/>
  <c r="AR320" i="12" s="1"/>
  <c r="V92" i="12"/>
  <c r="V29" i="12"/>
  <c r="AQ458" i="12"/>
  <c r="AR458" i="12" s="1"/>
  <c r="AQ35" i="12"/>
  <c r="AR35" i="12" s="1"/>
  <c r="V116" i="12"/>
  <c r="V128" i="12"/>
  <c r="AQ209" i="12"/>
  <c r="AR209" i="12" s="1"/>
  <c r="AQ419" i="12"/>
  <c r="AR419" i="12" s="1"/>
  <c r="AQ203" i="12"/>
  <c r="AR203" i="12" s="1"/>
  <c r="AQ344" i="12"/>
  <c r="AR344" i="12" s="1"/>
  <c r="V152" i="12"/>
  <c r="AQ59" i="12"/>
  <c r="AR59" i="12" s="1"/>
  <c r="AQ257" i="12"/>
  <c r="AR257" i="12" s="1"/>
  <c r="AQ293" i="12"/>
  <c r="AR293" i="12" s="1"/>
  <c r="V182" i="12"/>
  <c r="AQ53" i="12"/>
  <c r="AR53" i="12" s="1"/>
  <c r="V476" i="12"/>
  <c r="V140" i="12"/>
  <c r="AQ176" i="12"/>
  <c r="AR176" i="12" s="1"/>
  <c r="V176" i="12"/>
  <c r="V89" i="12"/>
  <c r="AQ89" i="12"/>
  <c r="AR89" i="12" s="1"/>
  <c r="V443" i="12"/>
  <c r="AQ443" i="12"/>
  <c r="AR443" i="12" s="1"/>
  <c r="AQ314" i="12"/>
  <c r="AR314" i="12" s="1"/>
  <c r="V314" i="12"/>
  <c r="AQ110" i="12"/>
  <c r="AR110" i="12" s="1"/>
  <c r="AQ278" i="12"/>
  <c r="AR278" i="12" s="1"/>
  <c r="AQ368" i="12"/>
  <c r="AR368" i="12" s="1"/>
  <c r="V368" i="12"/>
  <c r="V161" i="12"/>
  <c r="AQ161" i="12"/>
  <c r="AR161" i="12" s="1"/>
  <c r="V386" i="12"/>
  <c r="AQ386" i="12"/>
  <c r="AR386" i="12" s="1"/>
  <c r="V173" i="12"/>
  <c r="AQ173" i="12"/>
  <c r="AR173" i="12" s="1"/>
  <c r="AQ494" i="12"/>
  <c r="AR494" i="12" s="1"/>
  <c r="V425" i="12"/>
  <c r="AQ425" i="12"/>
  <c r="AR425" i="12" s="1"/>
  <c r="AQ533" i="12"/>
  <c r="AR533" i="12" s="1"/>
  <c r="AQ392" i="12"/>
  <c r="AR392" i="12" s="1"/>
  <c r="V392" i="12"/>
  <c r="V185" i="12"/>
  <c r="AQ185" i="12"/>
  <c r="AR185" i="12" s="1"/>
  <c r="V410" i="12"/>
  <c r="AQ410" i="12"/>
  <c r="AR410" i="12" s="1"/>
  <c r="AQ188" i="12"/>
  <c r="AR188" i="12" s="1"/>
  <c r="V188" i="12"/>
  <c r="V221" i="12"/>
  <c r="AQ221" i="12"/>
  <c r="AR221" i="12" s="1"/>
  <c r="AQ464" i="12"/>
  <c r="AR464" i="12" s="1"/>
  <c r="V464" i="12"/>
  <c r="AQ524" i="12"/>
  <c r="AR524" i="12" s="1"/>
  <c r="V524" i="12"/>
  <c r="V233" i="12"/>
  <c r="AQ233" i="12"/>
  <c r="AR233" i="12" s="1"/>
  <c r="V26" i="12"/>
  <c r="AQ26" i="12"/>
  <c r="AR26" i="12" s="1"/>
  <c r="V482" i="12"/>
  <c r="AQ482" i="12"/>
  <c r="AR482" i="12" s="1"/>
  <c r="V467" i="12"/>
  <c r="AQ467" i="12"/>
  <c r="AR467" i="12" s="1"/>
  <c r="AQ236" i="12"/>
  <c r="AR236" i="12" s="1"/>
  <c r="V236" i="12"/>
  <c r="V269" i="12"/>
  <c r="AQ269" i="12"/>
  <c r="AR269" i="12" s="1"/>
  <c r="AQ167" i="12"/>
  <c r="AR167" i="12" s="1"/>
  <c r="AQ431" i="12"/>
  <c r="AR431" i="12" s="1"/>
  <c r="AQ245" i="12"/>
  <c r="AR245" i="12" s="1"/>
  <c r="AQ341" i="12"/>
  <c r="AR341" i="12" s="1"/>
  <c r="AQ437" i="12"/>
  <c r="AR437" i="12" s="1"/>
  <c r="AQ518" i="12"/>
  <c r="AR518" i="12" s="1"/>
  <c r="AQ527" i="12"/>
  <c r="AR527" i="12" s="1"/>
  <c r="AQ104" i="12"/>
  <c r="AR104" i="12" s="1"/>
  <c r="V104" i="12"/>
  <c r="V32" i="12"/>
  <c r="AQ32" i="12"/>
  <c r="AR32" i="12" s="1"/>
  <c r="AQ488" i="12"/>
  <c r="AR488" i="12" s="1"/>
  <c r="V488" i="12"/>
  <c r="AQ134" i="12"/>
  <c r="AR134" i="12" s="1"/>
  <c r="V281" i="12"/>
  <c r="AQ281" i="12"/>
  <c r="AR281" i="12" s="1"/>
  <c r="V50" i="12"/>
  <c r="AQ50" i="12"/>
  <c r="AR50" i="12" s="1"/>
  <c r="V506" i="12"/>
  <c r="AQ506" i="12"/>
  <c r="AR506" i="12" s="1"/>
  <c r="V446" i="12"/>
  <c r="AQ446" i="12"/>
  <c r="AR446" i="12" s="1"/>
  <c r="AQ302" i="12"/>
  <c r="AR302" i="12" s="1"/>
  <c r="AQ284" i="12"/>
  <c r="AR284" i="12" s="1"/>
  <c r="V284" i="12"/>
  <c r="V317" i="12"/>
  <c r="AQ317" i="12"/>
  <c r="AR317" i="12" s="1"/>
  <c r="AQ266" i="12"/>
  <c r="AR266" i="12" s="1"/>
  <c r="V266" i="12"/>
  <c r="V56" i="12"/>
  <c r="AQ56" i="12"/>
  <c r="AR56" i="12" s="1"/>
  <c r="V449" i="12"/>
  <c r="AQ449" i="12"/>
  <c r="AR449" i="12" s="1"/>
  <c r="V329" i="12"/>
  <c r="AQ329" i="12"/>
  <c r="AR329" i="12" s="1"/>
  <c r="AQ146" i="12"/>
  <c r="AR146" i="12" s="1"/>
  <c r="V146" i="12"/>
  <c r="AQ332" i="12"/>
  <c r="AR332" i="12" s="1"/>
  <c r="V332" i="12"/>
  <c r="V389" i="12"/>
  <c r="AQ389" i="12"/>
  <c r="AR389" i="12" s="1"/>
  <c r="AQ215" i="12"/>
  <c r="AR215" i="12" s="1"/>
  <c r="AQ374" i="12"/>
  <c r="AR374" i="12" s="1"/>
  <c r="AQ461" i="12"/>
  <c r="AR461" i="12" s="1"/>
  <c r="AQ335" i="12"/>
  <c r="AR335" i="12" s="1"/>
  <c r="AQ80" i="12"/>
  <c r="AR80" i="12" s="1"/>
  <c r="V80" i="12"/>
  <c r="V521" i="12"/>
  <c r="AQ521" i="12"/>
  <c r="AR521" i="12" s="1"/>
  <c r="V353" i="12"/>
  <c r="AQ353" i="12"/>
  <c r="AR353" i="12" s="1"/>
  <c r="AQ218" i="12"/>
  <c r="AR218" i="12" s="1"/>
  <c r="V218" i="12"/>
  <c r="AQ428" i="12"/>
  <c r="AR428" i="12" s="1"/>
  <c r="V428" i="12"/>
  <c r="V485" i="12"/>
  <c r="AQ485" i="12"/>
  <c r="AR485" i="12" s="1"/>
  <c r="AS533" i="12"/>
  <c r="AT533" i="12" s="1"/>
  <c r="I532" i="15" s="1"/>
  <c r="AQ17" i="12"/>
  <c r="AR17" i="12" s="1"/>
  <c r="AQ14" i="12"/>
  <c r="AR14" i="12" s="1"/>
  <c r="S3" i="8"/>
  <c r="S2" i="8"/>
  <c r="Q11" i="12"/>
  <c r="R11" i="12" s="1"/>
  <c r="R337" i="15" l="1"/>
  <c r="R46" i="15"/>
  <c r="R124" i="15"/>
  <c r="R325" i="14"/>
  <c r="R415" i="15"/>
  <c r="R43" i="14"/>
  <c r="R118" i="15"/>
  <c r="R154" i="15"/>
  <c r="R310" i="15"/>
  <c r="R61" i="14"/>
  <c r="R64" i="15"/>
  <c r="R358" i="14"/>
  <c r="R67" i="14"/>
  <c r="R298" i="15"/>
  <c r="R472" i="14"/>
  <c r="R412" i="15"/>
  <c r="R529" i="15"/>
  <c r="AS56" i="12"/>
  <c r="AT56" i="12" s="1"/>
  <c r="AS53" i="12"/>
  <c r="AT53" i="12" s="1"/>
  <c r="R40" i="14"/>
  <c r="R37" i="14"/>
  <c r="R28" i="15"/>
  <c r="R433" i="15"/>
  <c r="R196" i="15"/>
  <c r="R163" i="15"/>
  <c r="R130" i="15"/>
  <c r="R553" i="15"/>
  <c r="R364" i="15"/>
  <c r="R562" i="14"/>
  <c r="R253" i="15"/>
  <c r="R226" i="15"/>
  <c r="R382" i="14"/>
  <c r="R541" i="15"/>
  <c r="R271" i="15"/>
  <c r="R142" i="15"/>
  <c r="R190" i="15"/>
  <c r="R193" i="15"/>
  <c r="R94" i="14"/>
  <c r="R403" i="15"/>
  <c r="R307" i="15"/>
  <c r="R499" i="15"/>
  <c r="R565" i="15"/>
  <c r="R304" i="15"/>
  <c r="R406" i="15"/>
  <c r="R400" i="14"/>
  <c r="R361" i="14"/>
  <c r="R76" i="15"/>
  <c r="R481" i="14"/>
  <c r="R481" i="15"/>
  <c r="R172" i="14"/>
  <c r="R172" i="15"/>
  <c r="R484" i="14"/>
  <c r="R484" i="15"/>
  <c r="R448" i="14"/>
  <c r="R448" i="15"/>
  <c r="R166" i="14"/>
  <c r="R166" i="15"/>
  <c r="R175" i="14"/>
  <c r="R175" i="15"/>
  <c r="R280" i="14"/>
  <c r="R280" i="15"/>
  <c r="R103" i="14"/>
  <c r="R103" i="15"/>
  <c r="R25" i="14"/>
  <c r="R25" i="15"/>
  <c r="R385" i="14"/>
  <c r="R385" i="15"/>
  <c r="R343" i="14"/>
  <c r="R343" i="15"/>
  <c r="R559" i="14"/>
  <c r="R559" i="15"/>
  <c r="R421" i="14"/>
  <c r="R421" i="15"/>
  <c r="R55" i="14"/>
  <c r="R55" i="15"/>
  <c r="R301" i="14"/>
  <c r="R301" i="15"/>
  <c r="R526" i="14"/>
  <c r="R526" i="15"/>
  <c r="R391" i="14"/>
  <c r="R391" i="15"/>
  <c r="R313" i="14"/>
  <c r="R313" i="15"/>
  <c r="R202" i="14"/>
  <c r="R202" i="15"/>
  <c r="R451" i="14"/>
  <c r="R451" i="15"/>
  <c r="R427" i="14"/>
  <c r="R427" i="15"/>
  <c r="R445" i="14"/>
  <c r="R445" i="15"/>
  <c r="R532" i="14"/>
  <c r="R532" i="15"/>
  <c r="R52" i="14"/>
  <c r="R52" i="15"/>
  <c r="R418" i="14"/>
  <c r="R418" i="15"/>
  <c r="R319" i="14"/>
  <c r="R319" i="15"/>
  <c r="R547" i="14"/>
  <c r="R547" i="15"/>
  <c r="R157" i="14"/>
  <c r="R157" i="15"/>
  <c r="R514" i="14"/>
  <c r="R514" i="15"/>
  <c r="R331" i="14"/>
  <c r="R331" i="15"/>
  <c r="R517" i="14"/>
  <c r="R517" i="15"/>
  <c r="R442" i="14"/>
  <c r="R442" i="15"/>
  <c r="R187" i="14"/>
  <c r="R187" i="15"/>
  <c r="R112" i="14"/>
  <c r="R112" i="15"/>
  <c r="R454" i="14"/>
  <c r="R454" i="15"/>
  <c r="R79" i="14"/>
  <c r="R79" i="15"/>
  <c r="R133" i="14"/>
  <c r="R133" i="15"/>
  <c r="R334" i="14"/>
  <c r="R334" i="15"/>
  <c r="R235" i="14"/>
  <c r="R235" i="15"/>
  <c r="R208" i="14"/>
  <c r="R208" i="15"/>
  <c r="R217" i="14"/>
  <c r="R217" i="15"/>
  <c r="R145" i="14"/>
  <c r="R145" i="15"/>
  <c r="R505" i="14"/>
  <c r="R505" i="15"/>
  <c r="R340" i="14"/>
  <c r="R340" i="15"/>
  <c r="R409" i="14"/>
  <c r="R409" i="15"/>
  <c r="R88" i="14"/>
  <c r="R88" i="15"/>
  <c r="R550" i="14"/>
  <c r="R550" i="15"/>
  <c r="R232" i="14"/>
  <c r="R232" i="15"/>
  <c r="R160" i="14"/>
  <c r="R160" i="15"/>
  <c r="R436" i="14"/>
  <c r="R436" i="15"/>
  <c r="R424" i="14"/>
  <c r="R424" i="15"/>
  <c r="R82" i="14"/>
  <c r="R82" i="15"/>
  <c r="R13" i="14"/>
  <c r="R13" i="15"/>
  <c r="R460" i="14"/>
  <c r="R460" i="15"/>
  <c r="R265" i="14"/>
  <c r="R265" i="15"/>
  <c r="R487" i="14"/>
  <c r="R487" i="15"/>
  <c r="R466" i="14"/>
  <c r="R466" i="15"/>
  <c r="R292" i="14"/>
  <c r="R292" i="15"/>
  <c r="R535" i="14"/>
  <c r="R535" i="15"/>
  <c r="R148" i="14"/>
  <c r="R148" i="15"/>
  <c r="R16" i="14"/>
  <c r="R16" i="15"/>
  <c r="R352" i="14"/>
  <c r="R352" i="15"/>
  <c r="R373" i="14"/>
  <c r="R373" i="15"/>
  <c r="R328" i="14"/>
  <c r="R328" i="15"/>
  <c r="R316" i="14"/>
  <c r="R316" i="15"/>
  <c r="R31" i="14"/>
  <c r="R31" i="15"/>
  <c r="R244" i="14"/>
  <c r="R244" i="15"/>
  <c r="R523" i="14"/>
  <c r="R523" i="15"/>
  <c r="R493" i="14"/>
  <c r="R493" i="15"/>
  <c r="R367" i="14"/>
  <c r="R367" i="15"/>
  <c r="R256" i="14"/>
  <c r="R256" i="15"/>
  <c r="R58" i="14"/>
  <c r="R58" i="15"/>
  <c r="R544" i="14"/>
  <c r="R544" i="15"/>
  <c r="R538" i="14"/>
  <c r="R538" i="15"/>
  <c r="R508" i="14"/>
  <c r="R508" i="15"/>
  <c r="R214" i="14"/>
  <c r="R214" i="15"/>
  <c r="R430" i="14"/>
  <c r="R430" i="15"/>
  <c r="R277" i="14"/>
  <c r="R277" i="15"/>
  <c r="R520" i="14"/>
  <c r="R520" i="15"/>
  <c r="R463" i="14"/>
  <c r="R463" i="15"/>
  <c r="R22" i="14"/>
  <c r="R22" i="15"/>
  <c r="R49" i="14"/>
  <c r="R49" i="15"/>
  <c r="R184" i="14"/>
  <c r="R184" i="15"/>
  <c r="R34" i="14"/>
  <c r="R34" i="15"/>
  <c r="R388" i="14"/>
  <c r="R388" i="15"/>
  <c r="R109" i="14"/>
  <c r="R109" i="15"/>
  <c r="R457" i="14"/>
  <c r="R457" i="15"/>
  <c r="R283" i="14"/>
  <c r="R283" i="15"/>
  <c r="R268" i="14"/>
  <c r="R268" i="15"/>
  <c r="R220" i="14"/>
  <c r="R220" i="15"/>
  <c r="R556" i="14"/>
  <c r="R556" i="15"/>
  <c r="R19" i="14"/>
  <c r="R19" i="15"/>
  <c r="AS83" i="12"/>
  <c r="AT83" i="12" s="1"/>
  <c r="I532" i="8"/>
  <c r="K532" i="8" s="1"/>
  <c r="I532" i="14"/>
  <c r="I55" i="15" l="1"/>
  <c r="I55" i="8"/>
  <c r="I55" i="14"/>
  <c r="I52" i="15"/>
  <c r="I52" i="14"/>
  <c r="I52" i="8"/>
  <c r="I82" i="8"/>
  <c r="K82" i="8" s="1"/>
  <c r="I82" i="15"/>
  <c r="I82" i="14"/>
  <c r="AO11" i="12"/>
  <c r="AO12" i="12"/>
  <c r="AO13" i="12"/>
  <c r="AJ11" i="12"/>
  <c r="AJ12" i="12"/>
  <c r="AJ13" i="12"/>
  <c r="AE11" i="12"/>
  <c r="AE12" i="12"/>
  <c r="AE13" i="12"/>
  <c r="Z11" i="12"/>
  <c r="Z12" i="12"/>
  <c r="Z13" i="12"/>
  <c r="T11" i="12"/>
  <c r="R14" i="12"/>
  <c r="AS14" i="12" s="1"/>
  <c r="AT14" i="12" s="1"/>
  <c r="I13" i="15" s="1"/>
  <c r="I13" i="8" l="1"/>
  <c r="I13" i="14"/>
  <c r="Y11" i="12"/>
  <c r="X11" i="12" s="1"/>
  <c r="AD11" i="12"/>
  <c r="AC11" i="12" s="1"/>
  <c r="U11" i="12"/>
  <c r="V11" i="12" s="1"/>
  <c r="AI11" i="12"/>
  <c r="AH11" i="12" s="1"/>
  <c r="AN11" i="12"/>
  <c r="AM11" i="12" s="1"/>
  <c r="C17" i="12" l="1"/>
  <c r="C20" i="12"/>
  <c r="C23" i="12"/>
  <c r="C26" i="12"/>
  <c r="C29" i="12"/>
  <c r="C32" i="12"/>
  <c r="C35" i="12"/>
  <c r="C38" i="12"/>
  <c r="C41" i="12"/>
  <c r="C44" i="12"/>
  <c r="C47" i="12"/>
  <c r="C50" i="12"/>
  <c r="BN661" i="12" l="1"/>
  <c r="BL661" i="12"/>
  <c r="BK661" i="12"/>
  <c r="BI661" i="12"/>
  <c r="AQ11" i="12" l="1"/>
  <c r="AR11" i="12" l="1"/>
  <c r="R10" i="14" s="1"/>
  <c r="AS11" i="12"/>
  <c r="R10" i="15" l="1"/>
  <c r="BY661" i="12"/>
  <c r="BX661" i="12"/>
  <c r="BV661" i="12"/>
  <c r="BU661" i="12"/>
  <c r="BJ661" i="12"/>
  <c r="BZ661" i="12"/>
  <c r="BW661" i="12"/>
  <c r="BT661" i="12"/>
  <c r="BS661" i="12"/>
  <c r="BR661" i="12"/>
  <c r="BQ661" i="12"/>
  <c r="BP661" i="12"/>
  <c r="BO661" i="12"/>
  <c r="BM661" i="12"/>
  <c r="J75" i="8" l="1"/>
  <c r="J74" i="8"/>
  <c r="O293" i="12"/>
  <c r="R293" i="12" s="1"/>
  <c r="AS293" i="12" s="1"/>
  <c r="AT293" i="12" s="1"/>
  <c r="I292" i="15" s="1"/>
  <c r="J73" i="8"/>
  <c r="J72" i="8"/>
  <c r="J71" i="8"/>
  <c r="O290" i="12"/>
  <c r="R290" i="12" s="1"/>
  <c r="AS290" i="12" s="1"/>
  <c r="AT290" i="12" s="1"/>
  <c r="I289" i="15" s="1"/>
  <c r="J70" i="8"/>
  <c r="O26" i="12"/>
  <c r="R26" i="12" s="1"/>
  <c r="AS26" i="12" s="1"/>
  <c r="AT26" i="12" s="1"/>
  <c r="I25" i="15" s="1"/>
  <c r="O29" i="12"/>
  <c r="R29" i="12" s="1"/>
  <c r="AS29" i="12" s="1"/>
  <c r="AT29" i="12" s="1"/>
  <c r="I28" i="15" s="1"/>
  <c r="O32" i="12"/>
  <c r="R32" i="12" s="1"/>
  <c r="AS32" i="12" s="1"/>
  <c r="AT32" i="12" s="1"/>
  <c r="I31" i="15" s="1"/>
  <c r="O35" i="12"/>
  <c r="R35" i="12" s="1"/>
  <c r="AS35" i="12" s="1"/>
  <c r="AT35" i="12" s="1"/>
  <c r="I34" i="15" s="1"/>
  <c r="O38" i="12"/>
  <c r="R38" i="12" s="1"/>
  <c r="AS38" i="12" s="1"/>
  <c r="AT38" i="12" s="1"/>
  <c r="I37" i="15" s="1"/>
  <c r="O41" i="12"/>
  <c r="R41" i="12" s="1"/>
  <c r="AS41" i="12" s="1"/>
  <c r="AT41" i="12" s="1"/>
  <c r="I40" i="15" s="1"/>
  <c r="O44" i="12"/>
  <c r="R44" i="12" s="1"/>
  <c r="AS44" i="12" s="1"/>
  <c r="AT44" i="12" s="1"/>
  <c r="I43" i="15" s="1"/>
  <c r="O47" i="12"/>
  <c r="R47" i="12" s="1"/>
  <c r="AS47" i="12" s="1"/>
  <c r="AT47" i="12" s="1"/>
  <c r="I46" i="15" s="1"/>
  <c r="O50" i="12"/>
  <c r="R50" i="12" s="1"/>
  <c r="AS50" i="12" s="1"/>
  <c r="AT50" i="12" s="1"/>
  <c r="I49" i="15" s="1"/>
  <c r="O272" i="12"/>
  <c r="R272" i="12" s="1"/>
  <c r="AS272" i="12" s="1"/>
  <c r="AT272" i="12" s="1"/>
  <c r="I271" i="15" s="1"/>
  <c r="O275" i="12"/>
  <c r="R275" i="12" s="1"/>
  <c r="AS275" i="12" s="1"/>
  <c r="AT275" i="12" s="1"/>
  <c r="I274" i="15" s="1"/>
  <c r="O278" i="12"/>
  <c r="R278" i="12" s="1"/>
  <c r="AS278" i="12" s="1"/>
  <c r="AT278" i="12" s="1"/>
  <c r="I277" i="15" s="1"/>
  <c r="O281" i="12"/>
  <c r="R281" i="12" s="1"/>
  <c r="AS281" i="12" s="1"/>
  <c r="AT281" i="12" s="1"/>
  <c r="I280" i="15" s="1"/>
  <c r="O284" i="12"/>
  <c r="R284" i="12" s="1"/>
  <c r="AS284" i="12" s="1"/>
  <c r="AT284" i="12" s="1"/>
  <c r="I283" i="15" s="1"/>
  <c r="O287" i="12"/>
  <c r="R287" i="12" s="1"/>
  <c r="AS287" i="12" s="1"/>
  <c r="AT287" i="12" s="1"/>
  <c r="I286" i="15" s="1"/>
  <c r="J67" i="8"/>
  <c r="J68" i="8"/>
  <c r="J69" i="8"/>
  <c r="J58" i="8"/>
  <c r="J59" i="8"/>
  <c r="J60" i="8"/>
  <c r="J61" i="8"/>
  <c r="J62" i="8"/>
  <c r="J63" i="8"/>
  <c r="J64" i="8"/>
  <c r="J65" i="8"/>
  <c r="J66" i="8"/>
  <c r="J46" i="8"/>
  <c r="J47" i="8"/>
  <c r="J48" i="8"/>
  <c r="J49" i="8"/>
  <c r="J50" i="8"/>
  <c r="J51" i="8"/>
  <c r="J52" i="8"/>
  <c r="J53" i="8"/>
  <c r="J54" i="8"/>
  <c r="J55" i="8"/>
  <c r="J56" i="8"/>
  <c r="J57" i="8"/>
  <c r="J34" i="8"/>
  <c r="J35" i="8"/>
  <c r="J36" i="8"/>
  <c r="J37" i="8"/>
  <c r="J38" i="8"/>
  <c r="J39" i="8"/>
  <c r="J40" i="8"/>
  <c r="J41" i="8"/>
  <c r="J42" i="8"/>
  <c r="J43" i="8"/>
  <c r="J44" i="8"/>
  <c r="J45" i="8"/>
  <c r="J25" i="8"/>
  <c r="J26" i="8"/>
  <c r="J27" i="8"/>
  <c r="J28" i="8"/>
  <c r="J29" i="8"/>
  <c r="J30" i="8"/>
  <c r="J31" i="8"/>
  <c r="J32" i="8"/>
  <c r="J33" i="8"/>
  <c r="G11" i="8"/>
  <c r="G12" i="8"/>
  <c r="G10" i="8"/>
  <c r="R20" i="12"/>
  <c r="AS20" i="12" s="1"/>
  <c r="AT20" i="12" s="1"/>
  <c r="I19" i="15" s="1"/>
  <c r="O23" i="12"/>
  <c r="R23" i="12" s="1"/>
  <c r="AS23" i="12" s="1"/>
  <c r="AT23" i="12" s="1"/>
  <c r="I22" i="15" s="1"/>
  <c r="J11" i="8"/>
  <c r="J12" i="8"/>
  <c r="J13" i="8"/>
  <c r="J14" i="8"/>
  <c r="J15" i="8"/>
  <c r="J16" i="8"/>
  <c r="J17" i="8"/>
  <c r="J18" i="8"/>
  <c r="J19" i="8"/>
  <c r="J20" i="8"/>
  <c r="J21" i="8"/>
  <c r="J22" i="8"/>
  <c r="J23" i="8"/>
  <c r="J24" i="8"/>
  <c r="J10" i="8"/>
  <c r="H10" i="8"/>
  <c r="F10" i="8"/>
  <c r="F6" i="8"/>
  <c r="A6" i="8"/>
  <c r="I274" i="8" l="1"/>
  <c r="K274" i="8" s="1"/>
  <c r="I274" i="14"/>
  <c r="I31" i="8"/>
  <c r="I31" i="14"/>
  <c r="I292" i="14"/>
  <c r="I292" i="8"/>
  <c r="K292" i="8" s="1"/>
  <c r="I271" i="8"/>
  <c r="K271" i="8" s="1"/>
  <c r="I271" i="14"/>
  <c r="I28" i="14"/>
  <c r="I28" i="8"/>
  <c r="I22" i="8"/>
  <c r="I22" i="14"/>
  <c r="I49" i="8"/>
  <c r="I49" i="14"/>
  <c r="I25" i="8"/>
  <c r="I25" i="14"/>
  <c r="I19" i="8"/>
  <c r="I19" i="14"/>
  <c r="I46" i="8"/>
  <c r="I46" i="14"/>
  <c r="I286" i="8"/>
  <c r="K286" i="8" s="1"/>
  <c r="I286" i="14"/>
  <c r="I43" i="8"/>
  <c r="I43" i="14"/>
  <c r="I289" i="8"/>
  <c r="K289" i="8" s="1"/>
  <c r="I289" i="14"/>
  <c r="I283" i="8"/>
  <c r="K283" i="8" s="1"/>
  <c r="I283" i="14"/>
  <c r="I40" i="8"/>
  <c r="I40" i="14"/>
  <c r="I280" i="8"/>
  <c r="K280" i="8" s="1"/>
  <c r="I280" i="14"/>
  <c r="I37" i="8"/>
  <c r="I37" i="14"/>
  <c r="I277" i="8"/>
  <c r="K277" i="8" s="1"/>
  <c r="I277" i="14"/>
  <c r="I34" i="8"/>
  <c r="I34" i="14"/>
  <c r="R17" i="12"/>
  <c r="AS17" i="12" s="1"/>
  <c r="AT17" i="12" s="1"/>
  <c r="I16" i="15" s="1"/>
  <c r="AT11" i="12"/>
  <c r="I10" i="14" l="1"/>
  <c r="I10" i="15"/>
  <c r="I16" i="8"/>
  <c r="I16" i="14"/>
  <c r="I10" i="8"/>
  <c r="K10" i="8" s="1"/>
  <c r="K13" i="8" l="1"/>
  <c r="K28" i="8"/>
  <c r="K52" i="8"/>
  <c r="K61" i="8"/>
  <c r="K25" i="8"/>
  <c r="K31" i="8"/>
  <c r="K55" i="8"/>
  <c r="K22" i="8"/>
  <c r="K37" i="8"/>
  <c r="K67" i="8"/>
  <c r="K19" i="8"/>
  <c r="K43" i="8"/>
  <c r="K70" i="8"/>
  <c r="K49" i="8"/>
  <c r="K46" i="8"/>
  <c r="K34" i="8"/>
  <c r="K73" i="8"/>
  <c r="K64" i="8" l="1"/>
  <c r="K58" i="8"/>
  <c r="K40" i="8"/>
  <c r="K16"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UTP</author>
  </authors>
  <commentList>
    <comment ref="C2" authorId="0" shapeId="0" xr:uid="{00000000-0006-0000-0600-000001000000}">
      <text>
        <r>
          <rPr>
            <b/>
            <sz val="9"/>
            <color indexed="81"/>
            <rFont val="Tahoma"/>
            <family val="2"/>
          </rPr>
          <t>Usuario UTP:</t>
        </r>
        <r>
          <rPr>
            <sz val="9"/>
            <color indexed="81"/>
            <rFont val="Tahoma"/>
            <family val="2"/>
          </rPr>
          <t xml:space="preserve">
LAFT</t>
        </r>
      </text>
    </comment>
    <comment ref="D2" authorId="0" shapeId="0" xr:uid="{00000000-0006-0000-0600-000002000000}">
      <text>
        <r>
          <rPr>
            <b/>
            <sz val="9"/>
            <color indexed="81"/>
            <rFont val="Tahoma"/>
            <family val="2"/>
          </rPr>
          <t>Usuario UTP:</t>
        </r>
        <r>
          <rPr>
            <sz val="9"/>
            <color indexed="81"/>
            <rFont val="Tahoma"/>
            <family val="2"/>
          </rPr>
          <t xml:space="preserve">
LAFT</t>
        </r>
      </text>
    </comment>
    <comment ref="G2" authorId="0" shapeId="0" xr:uid="{00000000-0006-0000-0600-000003000000}">
      <text>
        <r>
          <rPr>
            <b/>
            <sz val="9"/>
            <color indexed="81"/>
            <rFont val="Tahoma"/>
            <family val="2"/>
          </rPr>
          <t>Usuario UTP:</t>
        </r>
        <r>
          <rPr>
            <sz val="9"/>
            <color indexed="81"/>
            <rFont val="Tahoma"/>
            <family val="2"/>
          </rPr>
          <t xml:space="preserve">
LAFT
</t>
        </r>
      </text>
    </comment>
  </commentList>
</comments>
</file>

<file path=xl/sharedStrings.xml><?xml version="1.0" encoding="utf-8"?>
<sst xmlns="http://schemas.openxmlformats.org/spreadsheetml/2006/main" count="1896" uniqueCount="883">
  <si>
    <t>DESCRIPCIÓN</t>
  </si>
  <si>
    <t>POSIBLES CONSECUENCIAS</t>
  </si>
  <si>
    <t>TRATAMIENTO</t>
  </si>
  <si>
    <t>RESPONSABLE (S) EN EL PROCESO</t>
  </si>
  <si>
    <t>RIESGO</t>
  </si>
  <si>
    <t xml:space="preserve">PROBABILIDAD </t>
  </si>
  <si>
    <t xml:space="preserve">IMPACTO </t>
  </si>
  <si>
    <t>FECHA DE ACTUALIZACIÓN</t>
  </si>
  <si>
    <t>ACCIÓN DURANTE (Contingencia)</t>
  </si>
  <si>
    <t>ACCIÓN DESPUÉS (Recuperación)</t>
  </si>
  <si>
    <t>LISTAS DESPLEGABLES</t>
  </si>
  <si>
    <t>Estado de los controles:</t>
  </si>
  <si>
    <t xml:space="preserve"> No existen</t>
  </si>
  <si>
    <t xml:space="preserve"> No efectivos y no documentados</t>
  </si>
  <si>
    <t xml:space="preserve"> No Efectivos y documentados  </t>
  </si>
  <si>
    <t xml:space="preserve">  Efectivos y no documentados</t>
  </si>
  <si>
    <t xml:space="preserve"> Efectivos y documentados</t>
  </si>
  <si>
    <t xml:space="preserve"> Documentados, Efectivos y aplicados</t>
  </si>
  <si>
    <t>SITUACIÓN DEL RIESGO LUEGO DE SEGUIMIENTO</t>
  </si>
  <si>
    <t>ETAPA 1</t>
  </si>
  <si>
    <t>FACTORES DE RIESGO INTERNOS:</t>
  </si>
  <si>
    <t>Identificación del Riesgo</t>
  </si>
  <si>
    <t>ETAPA 2</t>
  </si>
  <si>
    <t>Análisis del Riesgo</t>
  </si>
  <si>
    <t>PROBABILIDAD</t>
  </si>
  <si>
    <t>IMPACTO</t>
  </si>
  <si>
    <t>ETAPA 3</t>
  </si>
  <si>
    <t>ETAPA 4</t>
  </si>
  <si>
    <t>Tratamiento del Riesgo:</t>
  </si>
  <si>
    <t>Manejo del Riesgo</t>
  </si>
  <si>
    <t xml:space="preserve">CAUSA </t>
  </si>
  <si>
    <t>CONSECUENCIA</t>
  </si>
  <si>
    <t>INDICADOR DE RIESGO</t>
  </si>
  <si>
    <t>Talento Humano</t>
  </si>
  <si>
    <t>Sistemas de Información</t>
  </si>
  <si>
    <t>Recursos Financieros</t>
  </si>
  <si>
    <t>Procedimientos y reglamentación</t>
  </si>
  <si>
    <t>Infraestructura</t>
  </si>
  <si>
    <t>Socioculturales</t>
  </si>
  <si>
    <t>Orden Público</t>
  </si>
  <si>
    <t>Legales y Normativos</t>
  </si>
  <si>
    <t>Esta matriz de priorización no tiene en cuenta los controles asociados a la prevención o mitigación del riesgo</t>
  </si>
  <si>
    <t>Evitar
Reducir
Transferir
Compartir</t>
  </si>
  <si>
    <t>Reducir
Transferir
Compartir</t>
  </si>
  <si>
    <t>Asumir</t>
  </si>
  <si>
    <t>Valoración
del Riesgo</t>
  </si>
  <si>
    <t>OPCIÓN DE TRATAMIENTO</t>
  </si>
  <si>
    <t>ACCIONES A TOMAR</t>
  </si>
  <si>
    <t>El riesgo se mide de acuerdo al impacto y la probabilidad para ubicarlo en la matriz de priorización inicial</t>
  </si>
  <si>
    <t>NIVEL
EXPOSICIÓN 
RIESGO</t>
  </si>
  <si>
    <t>MAPA DE RIESGOS</t>
  </si>
  <si>
    <t>FECHA ACTUALIZACIÓN</t>
  </si>
  <si>
    <t>No</t>
  </si>
  <si>
    <t>No.</t>
  </si>
  <si>
    <t>CAUSA</t>
  </si>
  <si>
    <t>PLAN DE MITIGACIÓN PARA EL MAPA DE RIESGOS</t>
  </si>
  <si>
    <t>CONTROLES</t>
  </si>
  <si>
    <t>INDICADOR DEL RIESGO</t>
  </si>
  <si>
    <t>Periodicidad</t>
  </si>
  <si>
    <t>SEGUIMIENTO AL MAPA DE RIESGOS</t>
  </si>
  <si>
    <t>Seguimiento al Mapa de riesgos</t>
  </si>
  <si>
    <t>Nombre</t>
  </si>
  <si>
    <t>Medición</t>
  </si>
  <si>
    <t>Código</t>
  </si>
  <si>
    <t xml:space="preserve">INSTRUCTIVO METODOLOGÍA ADMINISTRACIÓN DE RIESGOS </t>
  </si>
  <si>
    <t>SISTEMA DE GESTIÓN DE CALIDAD</t>
  </si>
  <si>
    <t>TIPO</t>
  </si>
  <si>
    <t>ACCIÓN</t>
  </si>
  <si>
    <t>CLASE</t>
  </si>
  <si>
    <t>VALORACIÓN</t>
  </si>
  <si>
    <t>NIVEL DE EXPOSICIÓN AL RIESGO</t>
  </si>
  <si>
    <t>Se debe realizar seguimiento a los riesgos con el fin de verificar su impacto, probabilidad y la valoración de los controles.</t>
  </si>
  <si>
    <t>IDENTIFICACIÓN DEL RIESGO</t>
  </si>
  <si>
    <t>IDENTIFICACIÓN</t>
  </si>
  <si>
    <t>ANÁLISIS</t>
  </si>
  <si>
    <t>MANEJO</t>
  </si>
  <si>
    <t>Se debe formular un indicador que permita monitorear el comportamiento del riesgo respecto al tratamiento y  las acciones emprendidas.</t>
  </si>
  <si>
    <t>Indicador de Monitoreo de Riesgo</t>
  </si>
  <si>
    <t>Calificación del Control</t>
  </si>
  <si>
    <t>Caracterice el riesgo de acuerdo a los conceptos siguientes:</t>
  </si>
  <si>
    <t>Establezca el contexto de su proceso (usuario de metodología) en la Universidad y con el entorno de acuerdo a los siguientes factores generadores de riesgo:</t>
  </si>
  <si>
    <t>Los factores de riesgo le ayudaran a determinar las causas que originan el riesgo, para ello podrá utilizar el diagrama causa - efecto</t>
  </si>
  <si>
    <t>Control</t>
  </si>
  <si>
    <t>- Recursos asignados
- Relación costo - beneficio
- Planes de contingencia que se hayan formulado previamente o actividades que el proceso ha establecido con anterioridad.</t>
  </si>
  <si>
    <t>LEVE</t>
  </si>
  <si>
    <t>MODERADO</t>
  </si>
  <si>
    <t>GRAVE</t>
  </si>
  <si>
    <t>ASUMIR</t>
  </si>
  <si>
    <t>REDUCIR</t>
  </si>
  <si>
    <t>EVITAR</t>
  </si>
  <si>
    <t>COMPARTIR</t>
  </si>
  <si>
    <t>TRANSFERIR</t>
  </si>
  <si>
    <t>PLAN DE CONTINGENCIA</t>
  </si>
  <si>
    <r>
      <t>Riesgo</t>
    </r>
    <r>
      <rPr>
        <sz val="8"/>
        <rFont val="Calibri"/>
        <family val="2"/>
        <scheme val="minor"/>
      </rPr>
      <t xml:space="preserve">: Posibilidad de que ocurra un acontecimiento que impacte el alcance de los objetivos y resultados de la Institución </t>
    </r>
  </si>
  <si>
    <r>
      <t>Descripción</t>
    </r>
    <r>
      <rPr>
        <sz val="8"/>
        <rFont val="Calibri"/>
        <family val="2"/>
        <scheme val="minor"/>
      </rPr>
      <t>: se refiere a las características generales o las formas en que se observa o manifiesta el riesgo identificado.</t>
    </r>
  </si>
  <si>
    <r>
      <t>Consecuencias</t>
    </r>
    <r>
      <rPr>
        <sz val="8"/>
        <rFont val="Calibri"/>
        <family val="2"/>
        <scheme val="minor"/>
      </rPr>
      <t>: corresponde a los efectos ocasionados por el riesgo.</t>
    </r>
  </si>
  <si>
    <r>
      <t xml:space="preserve">Causas:  </t>
    </r>
    <r>
      <rPr>
        <sz val="8"/>
        <rFont val="Calibri"/>
        <family val="2"/>
        <scheme val="minor"/>
      </rPr>
      <t>Es lo que origina el riesgo, son el punto de partida para el planteamiento de acciones preventivas. Las causas se deben establecer a partir de los factores internos y externos que se establecieron en el contexto. Para determinar las causas se podrá utilizar el diagrama causa - efecto.</t>
    </r>
  </si>
  <si>
    <r>
      <t xml:space="preserve">PROBABILIDAD: </t>
    </r>
    <r>
      <rPr>
        <sz val="8"/>
        <rFont val="Calibri"/>
        <family val="2"/>
        <scheme val="minor"/>
      </rPr>
      <t>Frecuencia que podría presentar el riesgo.</t>
    </r>
  </si>
  <si>
    <r>
      <t xml:space="preserve">Control: </t>
    </r>
    <r>
      <rPr>
        <sz val="8"/>
        <rFont val="Calibri"/>
        <family val="2"/>
        <scheme val="minor"/>
      </rPr>
      <t>Es toda acción que tiende a prevenir o mitigar los riesgos, significa analizar el desempeño de los procesos, evidenciando posibles desviaciones frente al resultado esperado. Los controles proporcionan un modelo operacional de seguridad razonable en el logro de los objetivos. Tipos:</t>
    </r>
  </si>
  <si>
    <r>
      <t xml:space="preserve">Acciones Preventivas
</t>
    </r>
    <r>
      <rPr>
        <sz val="8"/>
        <rFont val="Calibri"/>
        <family val="2"/>
        <scheme val="minor"/>
      </rPr>
      <t>Se deberá tener en cuenta:</t>
    </r>
  </si>
  <si>
    <r>
      <t>o</t>
    </r>
    <r>
      <rPr>
        <sz val="7"/>
        <rFont val="Calibri"/>
        <family val="2"/>
        <scheme val="minor"/>
      </rPr>
      <t xml:space="preserve"> </t>
    </r>
    <r>
      <rPr>
        <sz val="8"/>
        <rFont val="Calibri"/>
        <family val="2"/>
        <scheme val="minor"/>
      </rPr>
      <t>Evitar: Implementar acciones direccionadas a prevenir la materialización del riesgo
o Reducir: Implementar acciones orientadas a disminuir la probabilidad y el impacto del riesgo
o Transferir:  Implementar acciones que permitan traspasar las pérdidas a una entidad externa.
o Compartir: Implementar acciones que permitan la cooperación entre los procesos.
o Asumir: Aceptar el riesgo</t>
    </r>
  </si>
  <si>
    <r>
      <t xml:space="preserve">Plan de Mitigación
</t>
    </r>
    <r>
      <rPr>
        <sz val="8"/>
        <rFont val="Calibri"/>
        <family val="2"/>
        <scheme val="minor"/>
      </rPr>
      <t>Se deberá tener en cuenta:</t>
    </r>
  </si>
  <si>
    <t>MEDIA</t>
  </si>
  <si>
    <t>Operacional</t>
  </si>
  <si>
    <t>TABLA 1. ANÁLISIS DE IMPACTO</t>
  </si>
  <si>
    <t>Estratégico</t>
  </si>
  <si>
    <t>Imagen</t>
  </si>
  <si>
    <t>Financiero</t>
  </si>
  <si>
    <t>Contable</t>
  </si>
  <si>
    <t>Cumplimiento</t>
  </si>
  <si>
    <t>Tecnología</t>
  </si>
  <si>
    <t>Información</t>
  </si>
  <si>
    <t>Ambiental</t>
  </si>
  <si>
    <t>Se asocia con la forma en que se administra la Universidad, se enfocan en asuntos globales relacionados con la misión y el cumplimiento de los objetivos del PDI, la clara definición de políticas, diseño y conceptualización de la entidad por parte de la alta Dirección. – Se contemplan en el Mapa de Riesgos de Contexto Estratégico-</t>
  </si>
  <si>
    <t>Comprende los riesgos relacionados tanto con la parte operativa como con la técnica de la Universidad, incluye riesgos provenientes de los procesos y procedimientos internos, estructura de la entidad y administración de bienes.</t>
  </si>
  <si>
    <t>Se relacionan con la elaboración de los estados financieros para que cumplan con los principios de confiabilidad, relevancia y comprensibilidad. Así como el uso para para la toma de decisiones</t>
  </si>
  <si>
    <t>Se asocian con la capacidad para cumplir con los requisitos legales, normativos y contractuales que inciden en la Universidad</t>
  </si>
  <si>
    <t>Se asocian con la infraestructura tecnológica e informática (hardware y Software) que soportan las operaciones de la Universidad</t>
  </si>
  <si>
    <t xml:space="preserve">Se refieren a la salvaguarda de la información con los que cuenta la Universidad
</t>
  </si>
  <si>
    <t>Se asocia con los aspectos que generan impactos ambientales</t>
  </si>
  <si>
    <t>Se relacionan con la vulneración de los DDHH en el ámbito de influencia de la Universidad.</t>
  </si>
  <si>
    <t xml:space="preserve">ALTA </t>
  </si>
  <si>
    <t>Afecta la imagen a Nivel Nacional y/o Internacional</t>
  </si>
  <si>
    <t>BAJA</t>
  </si>
  <si>
    <t>Afecta la imagen a Nivel institucional</t>
  </si>
  <si>
    <t>N/A</t>
  </si>
  <si>
    <t>No existe afectación a los DDHH, pero se presenta una situación que podría desencadenar la vulneración</t>
  </si>
  <si>
    <t>TABLA 2. ANÁLISIS DE PROBABILIDAD</t>
  </si>
  <si>
    <t>Tipo de 
riesgo</t>
  </si>
  <si>
    <t>Probabilidad</t>
  </si>
  <si>
    <t>Nivel</t>
  </si>
  <si>
    <t xml:space="preserve"> 5 o más veces en la vigencia</t>
  </si>
  <si>
    <t>3 a 4 veces en la vigencia</t>
  </si>
  <si>
    <t>Menos de 3 veces en la vigencia</t>
  </si>
  <si>
    <t xml:space="preserve">       Impacto </t>
  </si>
  <si>
    <t>ALTO</t>
  </si>
  <si>
    <t>MEDIO</t>
  </si>
  <si>
    <t>BAJO</t>
  </si>
  <si>
    <t>Corrupción</t>
  </si>
  <si>
    <t>Derechos_Humanos</t>
  </si>
  <si>
    <t>Tecnológico</t>
  </si>
  <si>
    <t>ALTA</t>
  </si>
  <si>
    <t>MEDIO ALTA</t>
  </si>
  <si>
    <t>MEDIO BAJA</t>
  </si>
  <si>
    <t xml:space="preserve">LEVE </t>
  </si>
  <si>
    <t>PROCESOS</t>
  </si>
  <si>
    <t>DOCENCIA</t>
  </si>
  <si>
    <t>INTERNACIONALIZACIÓN</t>
  </si>
  <si>
    <t>EGRESADOS</t>
  </si>
  <si>
    <t>MAPA</t>
  </si>
  <si>
    <t>PDI</t>
  </si>
  <si>
    <t>TIPO DE MAPA</t>
  </si>
  <si>
    <t>FERNANDO NOREÑA JARAMILLO</t>
  </si>
  <si>
    <t>UNIDAD</t>
  </si>
  <si>
    <t>RECTORÍA</t>
  </si>
  <si>
    <t>JURIDICA</t>
  </si>
  <si>
    <t>PLANEACIÓN</t>
  </si>
  <si>
    <t>BIENESTAR_INSTITUCIONAL</t>
  </si>
  <si>
    <t>ADMINISTRACIÓN_INSTITUCIONAL</t>
  </si>
  <si>
    <t>DIRECCIONAMIENTO_INSTITUCIONAL</t>
  </si>
  <si>
    <t>INVESTIGACIÓN_E_INNOVACIÓN</t>
  </si>
  <si>
    <t>CONTROL_SEGUIMIENTO</t>
  </si>
  <si>
    <t>ASEGURAMIENTO_DE_LA_CALIDAD_INSTITUCIONAL</t>
  </si>
  <si>
    <t>EXTENSIÓN_PROYECCIÓN_SOCIAL</t>
  </si>
  <si>
    <t>LUZ SOCORRO LEONTES LENNIS</t>
  </si>
  <si>
    <t>DIANA PATRICIA JURADO RAMIREZ</t>
  </si>
  <si>
    <t>SANDRA YAMILE CALVO CATAÑO</t>
  </si>
  <si>
    <t>OSWALDO AGUDELO  GONZALEZ</t>
  </si>
  <si>
    <t>MARGARITA MARIA FAJARDO TORRES</t>
  </si>
  <si>
    <t>WILSON ARENAS VALENCIA</t>
  </si>
  <si>
    <t>RELACIONES_INTERNACIONALES</t>
  </si>
  <si>
    <t>SECRETARIA_GENERAL</t>
  </si>
  <si>
    <t>VICERRECTORÍA_ACADÉMICA</t>
  </si>
  <si>
    <t>GESTIÓN_FINANCIERA</t>
  </si>
  <si>
    <t>GESTIÓN_DE_SERVICIOS_INSTITUCIONALES</t>
  </si>
  <si>
    <t>CONTROL_INTERNO</t>
  </si>
  <si>
    <t>BIBLIOTECA_E_INFORMACIÓN_CIENTIFICA</t>
  </si>
  <si>
    <t>FACULTAD_CIENCIAS_DE_LA_SALUD</t>
  </si>
  <si>
    <t>FACULTAD_INGENIERÍAS</t>
  </si>
  <si>
    <t>FACULTAD_TECNOLOGÍA</t>
  </si>
  <si>
    <t>FACULTAD_CIENCIAS_AMBIENTALES</t>
  </si>
  <si>
    <t>FACULTAD_CIENCIAS_BÁSICAS</t>
  </si>
  <si>
    <t>FACULTAD_CIENCIAS_DE_LA_EDUCACIÓN</t>
  </si>
  <si>
    <t>FACULTAD_CIENCIAS_AGRARIAS_AGROINDUSTRIA</t>
  </si>
  <si>
    <t>FACULTAD_BELLAS_ARTES_HUMANIDADES</t>
  </si>
  <si>
    <t>Orientar el desarrollo de la Universidad mediante el direccionamiento estratégico y visión compartida de la comunidad universitaria, a fin de lograr los objetivos misionales.</t>
  </si>
  <si>
    <t>Promover la calidad educativa de la Institución, mediante la administración de los programas de formación que ofrece la universidad en sus diferentes niveles, con el fin de permitir al egresado desempeñarse con idoneidad, ética y compromiso social.</t>
  </si>
  <si>
    <t>Fomentar y fortalecer las actividades de investigación e innovación en las actividades académicas y de extensión de la Institución, apoyando los grupos y semilleros de investigación los cuales contribuyen al crecimiento de las capacidades científicas y tecnológicas del País.</t>
  </si>
  <si>
    <t>Promover y facilitar la interacción con la sociedad contribuyendo a la satisfacción de sus demandas, mediante servicios especializados, programas de educación continuada y de proyección social.</t>
  </si>
  <si>
    <t>Administrar y ejecutar los recursos de la institución generando en los procesos mayor eficiencia y eficacia para dar una respuesta oportuna a los servicios demandados en el cumplimiento de las funciones misionales.</t>
  </si>
  <si>
    <t>Promover el bienestar de la comunidad universitaria, contribuyendo al desarrollo humano, social e intercultural de sus integrantes, en concordancia con la misión Institucional.</t>
  </si>
  <si>
    <t>Transformar y fortalecer las funciones de investigación, docencia, extensión y proyección social para su articulación en un ambiente multicultural y globalizado, con excelencia académica.</t>
  </si>
  <si>
    <t>Ejercer la evaluación y control sobre el desarrollo del quehacer institucional, de forma preventiva y correctiva, vigilando el cumplimiento de las disposiciones establecidas por la Ley y la Universidad.</t>
  </si>
  <si>
    <t>Garantizar el aseguramiento de la calidad institucional, mediante acciones permanentes de autoevalución  y  autorregulación, la implementación de diferentes sistemas de gestión y el mejoramiento de procesos, que promuevan la mejora continua, la satisfacción de los usuarios internos y externos y la consolidación de una cultura de calidad institucional.</t>
  </si>
  <si>
    <t>CALIFICACIÓN DEL RIESGO INHERENTE</t>
  </si>
  <si>
    <t>CASI SEGURO</t>
  </si>
  <si>
    <t>PROBABLE</t>
  </si>
  <si>
    <t>MEDIA-ALTA</t>
  </si>
  <si>
    <t>POSIBLE</t>
  </si>
  <si>
    <t>IMPROBABLE</t>
  </si>
  <si>
    <t>MEDIA-BAJA</t>
  </si>
  <si>
    <t>RARO</t>
  </si>
  <si>
    <t>MEDIO-BAJO</t>
  </si>
  <si>
    <t>MEDIO-ALTO</t>
  </si>
  <si>
    <t>INSIGNIFICANTE</t>
  </si>
  <si>
    <t>MENOR</t>
  </si>
  <si>
    <t>MAYOR</t>
  </si>
  <si>
    <t>CATASTROFICO</t>
  </si>
  <si>
    <r>
      <t>5. ALTA</t>
    </r>
    <r>
      <rPr>
        <sz val="8"/>
        <rFont val="Calibri"/>
        <family val="2"/>
        <scheme val="minor"/>
      </rPr>
      <t>:  Cuando su ocurrencia es casi segura</t>
    </r>
  </si>
  <si>
    <r>
      <t>4. MEDIA ALTA</t>
    </r>
    <r>
      <rPr>
        <sz val="8"/>
        <rFont val="Calibri"/>
        <family val="2"/>
        <scheme val="minor"/>
      </rPr>
      <t>:  Cuando su ocurrencia es probable</t>
    </r>
  </si>
  <si>
    <r>
      <t>1. BAJA</t>
    </r>
    <r>
      <rPr>
        <sz val="8"/>
        <rFont val="Calibri"/>
        <family val="2"/>
        <scheme val="minor"/>
      </rPr>
      <t>:  Cuando es rado que se presente o no se ha presentado</t>
    </r>
  </si>
  <si>
    <r>
      <t>5. ALTO</t>
    </r>
    <r>
      <rPr>
        <sz val="8"/>
        <rFont val="Calibri"/>
        <family val="2"/>
        <scheme val="minor"/>
      </rPr>
      <t>: Cuando las consecuencias del riesgo son catastroficas para la Universidad</t>
    </r>
  </si>
  <si>
    <r>
      <t>3. MEDIA</t>
    </r>
    <r>
      <rPr>
        <sz val="8"/>
        <rFont val="Calibri"/>
        <family val="2"/>
        <scheme val="minor"/>
      </rPr>
      <t>: Cuando su ocurrencia es posible</t>
    </r>
  </si>
  <si>
    <r>
      <t>2. MEDIO BAJA</t>
    </r>
    <r>
      <rPr>
        <sz val="8"/>
        <rFont val="Calibri"/>
        <family val="2"/>
        <scheme val="minor"/>
      </rPr>
      <t>:  Cuando su ocurrencia es improbable</t>
    </r>
  </si>
  <si>
    <r>
      <t>4. MEDIO  ALTO</t>
    </r>
    <r>
      <rPr>
        <sz val="8"/>
        <rFont val="Calibri"/>
        <family val="2"/>
        <scheme val="minor"/>
      </rPr>
      <t>: Cuando las consecuencias del riesgo son mayores para la Universidad</t>
    </r>
  </si>
  <si>
    <r>
      <t>3. MEDIO</t>
    </r>
    <r>
      <rPr>
        <sz val="8"/>
        <rFont val="Calibri"/>
        <family val="2"/>
        <scheme val="minor"/>
      </rPr>
      <t>: Cuando las consecuencias del riesgo son moderadas para la Universidad</t>
    </r>
  </si>
  <si>
    <r>
      <t>2. MEDIO BAJO</t>
    </r>
    <r>
      <rPr>
        <sz val="8"/>
        <rFont val="Calibri"/>
        <family val="2"/>
        <scheme val="minor"/>
      </rPr>
      <t>: Cuando las consecuencias del riesgo son tienen menor impacto.</t>
    </r>
  </si>
  <si>
    <r>
      <t>1. BAJO</t>
    </r>
    <r>
      <rPr>
        <sz val="8"/>
        <rFont val="Calibri"/>
        <family val="2"/>
        <scheme val="minor"/>
      </rPr>
      <t>: Cuando las consecuencias del riesgo son insignificantes .</t>
    </r>
  </si>
  <si>
    <t>FACTORES EXTERNOS</t>
  </si>
  <si>
    <t>Tecnologías</t>
  </si>
  <si>
    <t>Procesos de Comunicación</t>
  </si>
  <si>
    <t>Se relacionan con el manejo de los recursos monetarios  respecto al presupuesto de la Universidad</t>
  </si>
  <si>
    <t>Afecta la imagen a Nivel Regional</t>
  </si>
  <si>
    <t xml:space="preserve"> Ocasiona faltas gravísimas o faltas graves</t>
  </si>
  <si>
    <t>Afecta la imagen a Nivel  local</t>
  </si>
  <si>
    <t>Genera impactos ambientales que afectan a más de una zona  de la Institución</t>
  </si>
  <si>
    <t>Genera impactos ambientales que afectan a una zona determinada de la Institución</t>
  </si>
  <si>
    <t>Afecta la imagen a Nivel unidad organizacional.</t>
  </si>
  <si>
    <t>Se ha presentado más de una vez en el último el año.</t>
  </si>
  <si>
    <t>Se presenta una vez en el último año.</t>
  </si>
  <si>
    <t>Se presentó una vez en los últimos 2 años</t>
  </si>
  <si>
    <t>menos de 1 en la vigencia</t>
  </si>
  <si>
    <t>Se presentó una vez en los últimos tres 3 años</t>
  </si>
  <si>
    <t>No se ha presentado</t>
  </si>
  <si>
    <t>No se ha presentado en los últimos 5 años</t>
  </si>
  <si>
    <t>No se ha presentado en los últimos 3 años</t>
  </si>
  <si>
    <t>FRANCISCO ANTORIO URIBE GOMEZ</t>
  </si>
  <si>
    <t>ORLANDO CAÑAS MORENO</t>
  </si>
  <si>
    <t>JAIRO ORDILIO TORRES MORENO</t>
  </si>
  <si>
    <t>YETSIKA NATALIA VILLA MONTES</t>
  </si>
  <si>
    <t>CARLOS HUMBERTO MONTOYA NAVARRETE</t>
  </si>
  <si>
    <t>LABORATORIO_GENÉTICA_MÉDICA</t>
  </si>
  <si>
    <t>LABORATORIO_AGUAS_ALIMENTOS</t>
  </si>
  <si>
    <t xml:space="preserve">LABORATORIO_ENSAYOS_NO_DESTRUCTIVOS_DESTRUCTIVOS </t>
  </si>
  <si>
    <t>LABORATORIO_ENSAYOS_PARA_EQUIPO_DE_AIRE_ACONDICIONADO</t>
  </si>
  <si>
    <t>LABORATORIO_DE_METROOLOGIA_DE_VARIABLES_ELECTRICAS</t>
  </si>
  <si>
    <t>MARCELA BOTERO ARBELAEZ</t>
  </si>
  <si>
    <t>JOSE LUIS TRISTANCHO REYES</t>
  </si>
  <si>
    <t>ALVARO HERNAN RESTREPO VICTORIA</t>
  </si>
  <si>
    <t>DIEGO PAREDES CUERVO</t>
  </si>
  <si>
    <t>GRUPO_INVESTIGACIÓN_AGUAS_SANEAMIENTO</t>
  </si>
  <si>
    <t>TIPO FACTOR</t>
  </si>
  <si>
    <t>FACTOR</t>
  </si>
  <si>
    <t>INTERNO</t>
  </si>
  <si>
    <t>EXTERNO</t>
  </si>
  <si>
    <t>Económicos</t>
  </si>
  <si>
    <t>AREAS INVOLUCRADAS EN EL MANEJO</t>
  </si>
  <si>
    <t>SI</t>
  </si>
  <si>
    <t>NO</t>
  </si>
  <si>
    <t>NO REQUIERE</t>
  </si>
  <si>
    <t>VOLUNTARIO</t>
  </si>
  <si>
    <t>Tipo</t>
  </si>
  <si>
    <t>Acción</t>
  </si>
  <si>
    <t>Áreas involucradas</t>
  </si>
  <si>
    <t>CUMPLIMIENTO_PARCIAL</t>
  </si>
  <si>
    <t>NO_CUMPLIDA</t>
  </si>
  <si>
    <t>Fecha de finalización de la acción</t>
  </si>
  <si>
    <t>VULNERABILIDAD
(Riesgo residual)</t>
  </si>
  <si>
    <t>Análisis de cumplimiento de la acción</t>
  </si>
  <si>
    <t>META</t>
  </si>
  <si>
    <t>No_existen</t>
  </si>
  <si>
    <t>Analisis de la eficacia de la acción</t>
  </si>
  <si>
    <t>LABORATORIO_ENSAYOS_PARA_EQUIPOS_ACONDICIONADORES_DE_AIRE</t>
  </si>
  <si>
    <t>ENRIQUE DEMESIO CASTAÑO ARIAS</t>
  </si>
  <si>
    <t>ALEXANDER MOLINA CABRERA</t>
  </si>
  <si>
    <t>OBJETIVOS</t>
  </si>
  <si>
    <t>ACCIONES</t>
  </si>
  <si>
    <t>NIVELES DE EXPOSICION</t>
  </si>
  <si>
    <t>RESPONSABLE</t>
  </si>
  <si>
    <t>UNIDAD ASOCIADA</t>
  </si>
  <si>
    <t>LIDER</t>
  </si>
  <si>
    <t>UNIDADES ORGANIZACIONALES ASOCIADAS A PROCESOS</t>
  </si>
  <si>
    <t>FACULTADES ASOCIADAS A PROCESOS</t>
  </si>
  <si>
    <t>LABORATORIO ASOCIADOS A PROCESOS</t>
  </si>
  <si>
    <t xml:space="preserve">No genera impactos ambientales </t>
  </si>
  <si>
    <t>Oportuno</t>
  </si>
  <si>
    <t>RESPONSABILIDAD</t>
  </si>
  <si>
    <t>No asignado</t>
  </si>
  <si>
    <t>Asignado</t>
  </si>
  <si>
    <t>No oportuno</t>
  </si>
  <si>
    <t>PERIODICIDAD</t>
  </si>
  <si>
    <t>EVAL_PERIODICIDAD</t>
  </si>
  <si>
    <t>Anual</t>
  </si>
  <si>
    <t>Semestral</t>
  </si>
  <si>
    <t>Trimestral</t>
  </si>
  <si>
    <t>Bimestral</t>
  </si>
  <si>
    <t>Mensual</t>
  </si>
  <si>
    <t>Quincenal</t>
  </si>
  <si>
    <t>Semanal</t>
  </si>
  <si>
    <t>Diaria</t>
  </si>
  <si>
    <t>No definida</t>
  </si>
  <si>
    <t>NIVEL</t>
  </si>
  <si>
    <t>VALOR</t>
  </si>
  <si>
    <t>Descripción del Control Existente
(Máximo 3 controles)</t>
  </si>
  <si>
    <t xml:space="preserve">Descripción </t>
  </si>
  <si>
    <t>1</t>
  </si>
  <si>
    <t>EFECTIVIDAD</t>
  </si>
  <si>
    <t>Aplicados_Confiables_No_Documentados</t>
  </si>
  <si>
    <t>Aplicados_Confiables_Documentados</t>
  </si>
  <si>
    <t>Aplicativo / software</t>
  </si>
  <si>
    <t>NIVEL_AUTOMAT</t>
  </si>
  <si>
    <t>Manual</t>
  </si>
  <si>
    <t>Semiautomatico</t>
  </si>
  <si>
    <t>Automatico</t>
  </si>
  <si>
    <t>Confiables_No_aplicados</t>
  </si>
  <si>
    <t>Se asocian con la seguridad y salud en el trabajo</t>
  </si>
  <si>
    <t>Afecta el cumplimiento de la misión y la visión Institucional</t>
  </si>
  <si>
    <t>Afecta la operación de la Institución
  Más de 2 día
Afecta la operación del proceso, un trámite o un servicio por mas de 3 días</t>
  </si>
  <si>
    <t>Estados financieros que no reflejan la situación de la entidad
Dictamen de abstención por la CGR</t>
  </si>
  <si>
    <t>Intervención por parte del Ministerio de Educación Nacional o cualquier otro organo de control o supervisión
Hallazgos con incidencia penal parte de la CGR
Fallos judiciales en contra de los intereses de la Universidad
Incumplimiento contractual o legal que genere indemnizaciones o sanciones economicas para la Universidad por más de 100 SMLMV
Incumplimiento total de una norma reguladora externa o interna</t>
  </si>
  <si>
    <t>Afecta los Sistemas de Información de la institución  más de 1 día
Afecta los Sistemas de Información de un proceso por más de 2 día</t>
  </si>
  <si>
    <t>Cuando la criticidad de los Activos de Información es Alta</t>
  </si>
  <si>
    <t>Ocasiona delitos  contra  la  
administración pública 
Ocasiona detrimentro patrimonial</t>
  </si>
  <si>
    <t>Cuando se cataloga en el mapa de calor del SST Sin Valorar</t>
  </si>
  <si>
    <t xml:space="preserve">Genera impactos ambientales que afectan a la Universidad y la  zona de influencia de la Universidad </t>
  </si>
  <si>
    <t>Se viola un derecho colectivo</t>
  </si>
  <si>
    <t>Afecta el cumplimiento de los Pilares Estratégicos institucionales del PDI
Afecta el cumplimiento de los objetivos de los procesos institucionales</t>
  </si>
  <si>
    <t>Afecta la operación de la Institución por  1 dia
Afecta la operación del  proceso, un trámite o un servicio por 2  dias</t>
  </si>
  <si>
    <t>Estados financieros con observaciones que no afectan la situación de la entidad
Dictamen con salvedades por la CGR</t>
  </si>
  <si>
    <t>Sanción por parte del Ministerio de Educación Nacional, un organo de control o de supervisión con sancion económica
Hallazgos con incidencia disciplinaria y fiscal parte de la CGR
Procesos judiciales en contra de los intereses de la Universidad
Incumplimiento contractual o legal que genere indemnizaciones o sanciones economicas para la Universidad entre 50 y 100 SMLMV
Incumplimiento total de una norma reguladora externa o interna</t>
  </si>
  <si>
    <t>Afecta los Sistemas de Información de la institución menos de 1 día
Afecta los Sistemas de Información de un proceso por 1 día</t>
  </si>
  <si>
    <t>NA</t>
  </si>
  <si>
    <t>Cuando se cataloga en el mapa de calor del SST como Crítico</t>
  </si>
  <si>
    <t>Genera impactos ambientales que afectan a la Universidad</t>
  </si>
  <si>
    <t xml:space="preserve">Afecta el cumplimiento de   los programas del  PDI
Afecta el cumplimiento de los objetivos de 
las Unidades Organizacionales </t>
  </si>
  <si>
    <t>Afecta la operación de la Institución por  menos de 1 dia
Afecta la operación de un proceso, un trámite o un servicio por  un día</t>
  </si>
  <si>
    <t>Estados financieros con errores sin ninguna incidencia
Dictamen sin salvedades por la CGR, pero con más de 10 hallazgos contables</t>
  </si>
  <si>
    <t>Sanciones administrativas sin repercursión economica
Denuncias interpuestas ante 
Ministerio de Educación Nacional, un organo de control o de supervisión que generen investigaciones o  indagaciones preliminares  
Conciliaciones extrajudiciales
Incumplimiento contractual o legal que genere indemnizaciones o sanciones economicas para la Universidad entre 25 y 50 SMLMV</t>
  </si>
  <si>
    <t>Afecta los Sistemas de Información de un proceso por mas de 6 horas</t>
  </si>
  <si>
    <t>Cuando la criticidad de los Activos de Información es Media</t>
  </si>
  <si>
    <t xml:space="preserve"> Ocasiona faltas  leves
Vulnera los valores y principios institucionales</t>
  </si>
  <si>
    <t>Cuando se cataloga en el mapa de calor del SST  como Importante</t>
  </si>
  <si>
    <t xml:space="preserve">Se viola un derecho colectivo ó Afecta los DDHH de 2 a  5 miembros de la comunidad universitaria/ </t>
  </si>
  <si>
    <t>Afecta el cumplimiento de los proyectos del PDI
Afecta el cumplimiento de los objetivos Procedimientos</t>
  </si>
  <si>
    <t>Afecta la operación de un proceso, un trámite o un servicio  por medio día</t>
  </si>
  <si>
    <t>Estados financieros con errores sin ninguna incidencia 
Dictamen sin salvedades por la CGR, pero entre 5 y 10 hallazgos contables</t>
  </si>
  <si>
    <t>Quejas y reclamos  interpuestas ante 
Ministerio de Educación Nacional, un organo de control o de supervisión o en el sistema PQRS de la Universidad
Hallazgos sin incidencia por parte de la CGR
Incumplimiento contractual o legal que genere indemnizaciones o sanciones economicas para la Universidad menor a 25 SMLMV</t>
  </si>
  <si>
    <t>Afecta los Sistemas de Información de un proceso por entre 2 horas y 6 horas</t>
  </si>
  <si>
    <t>Cuando se cataloga en el mapa de calor del SST  como Moderado</t>
  </si>
  <si>
    <t>Afecta el cumplimiento de los planes operativos del PDI  
Afecta el cumplimiento de los Planes de Trabajo de las unidades organizacionales</t>
  </si>
  <si>
    <t>Afecta la operación de un proceso, un trámite o un servicio  por menos de medio dia</t>
  </si>
  <si>
    <t>Estados financieros con errores sin ninguna incidencia 
Dictamen sin salvedades por la CGR, pero con menos de 5 hallazgos contables</t>
  </si>
  <si>
    <t>Hallazgos de auditorias internas o externas
Incumplimiento contractual o legal que no genere sanciones economicas a la Universidad</t>
  </si>
  <si>
    <t>Afecta los Sistemas de Información de un proceso por menos de 2 horas</t>
  </si>
  <si>
    <t>Cuando la criticidad de los Activos de Información es Baja</t>
  </si>
  <si>
    <t>Cuando se cataloga en el mapa de calor del SST  como Bajo</t>
  </si>
  <si>
    <t xml:space="preserve"> Ha ocurrido más de una vez en los últimos 3  años</t>
  </si>
  <si>
    <t xml:space="preserve"> Ha ocurrido más de una vez en los  últimos 3  años</t>
  </si>
  <si>
    <t xml:space="preserve"> Ha ocurrido una vez en los  últimos 3 años</t>
  </si>
  <si>
    <t xml:space="preserve"> Ha ocurrido una vez en los  últimos 3  años</t>
  </si>
  <si>
    <t xml:space="preserve"> Ha ocurrido  en los  últimos 4  años</t>
  </si>
  <si>
    <t xml:space="preserve"> Ha ocurrido en los últimos 5 años</t>
  </si>
  <si>
    <t xml:space="preserve"> Ha ocurrido  en los  últimos 5  años</t>
  </si>
  <si>
    <t>OEC</t>
  </si>
  <si>
    <t>UNIDAD ORGANIZACIONALQUE DILIGENCIA EL MAPA DE RIESGO</t>
  </si>
  <si>
    <t>ORGANISMO DE EVALUACION DE LA CONFORMIDAD (Laboratorios de ensayo, calibración y QLCT) QUE DILIGENCIA EL MAPA DE RIESGO</t>
  </si>
  <si>
    <t>Calificación</t>
  </si>
  <si>
    <t>2</t>
  </si>
  <si>
    <t>3 - 4</t>
  </si>
  <si>
    <t>5</t>
  </si>
  <si>
    <r>
      <rPr>
        <b/>
        <sz val="8"/>
        <rFont val="Calibri"/>
        <family val="2"/>
        <scheme val="minor"/>
      </rPr>
      <t xml:space="preserve">Control Inexistente: </t>
    </r>
    <r>
      <rPr>
        <sz val="8"/>
        <rFont val="Calibri"/>
        <family val="2"/>
        <scheme val="minor"/>
      </rPr>
      <t>Cuando no existe el control.</t>
    </r>
  </si>
  <si>
    <r>
      <rPr>
        <b/>
        <sz val="8"/>
        <rFont val="Calibri"/>
        <family val="2"/>
        <scheme val="minor"/>
      </rPr>
      <t xml:space="preserve">Control Fuerte:  </t>
    </r>
    <r>
      <rPr>
        <sz val="8"/>
        <rFont val="Calibri"/>
        <family val="2"/>
        <scheme val="minor"/>
      </rPr>
      <t>Se considera que el diseño del control es adecuado y por tanto es eficaz para mitigar o prevenir el riesgo, por lo tanto es efectivo.</t>
    </r>
  </si>
  <si>
    <r>
      <rPr>
        <b/>
        <sz val="8"/>
        <rFont val="Calibri"/>
        <family val="2"/>
        <scheme val="minor"/>
      </rPr>
      <t xml:space="preserve">Control Débil:  </t>
    </r>
    <r>
      <rPr>
        <sz val="8"/>
        <rFont val="Calibri"/>
        <family val="2"/>
        <scheme val="minor"/>
      </rPr>
      <t>El control no ha sido diseñado adecuadamente y su eficacia no es confiable para mitigar o prevenir el riesgo, por lo tanto no es Efectivo.</t>
    </r>
  </si>
  <si>
    <t>La calificación del control resulta del promedio ponderado de las caracteristicas de la evaluación de los controles asociados al riesgo</t>
  </si>
  <si>
    <t>GRAVE
Riesgos con calificación superior o igual a 36</t>
  </si>
  <si>
    <t>LEVE
Riesgos con calificación inferior o igual a 10</t>
  </si>
  <si>
    <r>
      <rPr>
        <b/>
        <sz val="8"/>
        <rFont val="Calibri"/>
        <family val="2"/>
        <scheme val="minor"/>
      </rPr>
      <t xml:space="preserve">Control Aceptable: </t>
    </r>
    <r>
      <rPr>
        <sz val="8"/>
        <rFont val="Calibri"/>
        <family val="2"/>
        <scheme val="minor"/>
      </rPr>
      <t>Se considera que el diseño de control es adecuado, sin embargo su eficacia tiene un nivel de confianza medio para mitigar o prevenir el riesgo, sigue siendo efectivo.</t>
    </r>
  </si>
  <si>
    <t>MODERADO
Riesgos con calificación entre 12 y 32</t>
  </si>
  <si>
    <t>UNIDAD RESPONSABLE QUE DILIGENCIA EL MAPA DE RIESGO</t>
  </si>
  <si>
    <t>Regularmente_confiables</t>
  </si>
  <si>
    <t>Software/aplicativo asociado</t>
  </si>
  <si>
    <t>Responsable (Cargo)</t>
  </si>
  <si>
    <t>Propósito</t>
  </si>
  <si>
    <r>
      <t>Tipo de riesgo
(Descriptor)</t>
    </r>
    <r>
      <rPr>
        <sz val="8"/>
        <rFont val="Arial"/>
        <family val="2"/>
      </rPr>
      <t xml:space="preserve"> </t>
    </r>
  </si>
  <si>
    <t>Están relacionados con la percepción y la confianza por parte de la comunidad universitaria y ciudadanía. Estos pueden derivarse de acción de terceros que afectan mediante rumores o propaganda negativa la imagen de la Universidad.</t>
  </si>
  <si>
    <t>Calificación  Efectividad</t>
  </si>
  <si>
    <t>Propósito de control</t>
  </si>
  <si>
    <t>CALIFICACIÓN DEL CONTROL</t>
  </si>
  <si>
    <t>FÓRMULA</t>
  </si>
  <si>
    <t>GESTIÓN_AMBIENTAL (VICERRECTORIA INVESTIGACIONES, INNOVACIÓN Y EXTENSIÓN)</t>
  </si>
  <si>
    <t>Afecta los recursos de la entidad en más del 3%</t>
  </si>
  <si>
    <t>Afecta los recursos de la entidad entre el  3% y 2%</t>
  </si>
  <si>
    <t>Afecta los recursos de la entidad entre el 2% y el 1%</t>
  </si>
  <si>
    <t>Afecta los recursos de la entidad entre el 1% y 0,5%</t>
  </si>
  <si>
    <t>Afecta los recursos de la entidad en menos 0,5%</t>
  </si>
  <si>
    <t>Se hará a través del formato "seguimiento", y podrá ser realizada a través de procesos de autoevaluación, auditorías de calidad, evaluación de la Oficina de Control y auditorías externas por parte de organismo certificadores, entes de control u otro que lo requiera.</t>
  </si>
  <si>
    <t>Cargo Planta /
Transitorio / 
Contratista</t>
  </si>
  <si>
    <t xml:space="preserve">Estado del Control </t>
  </si>
  <si>
    <t>CARLOS FERNANDO CASTAÑO MONTOYA</t>
  </si>
  <si>
    <t>Fortalecer la relación de la Universidad con sus egresados, a través de la participación en el desarrollo de actividades que permitan la retroalimentación, el seguimiento continuo y sistemático y el desarrollo de un portafolio de servicios y beneficios acordes al entorno laboral y social.</t>
  </si>
  <si>
    <t>Nivel De Automatización</t>
  </si>
  <si>
    <t xml:space="preserve">Responsabilidad </t>
  </si>
  <si>
    <t>DISEÑO DEL CONTROL
(40%)</t>
  </si>
  <si>
    <t>EFICACIA
(60%)</t>
  </si>
  <si>
    <t>Periodicidad de aplicación</t>
  </si>
  <si>
    <r>
      <t xml:space="preserve">IMPACTO: </t>
    </r>
    <r>
      <rPr>
        <sz val="8"/>
        <rFont val="Calibri"/>
        <family val="2"/>
        <scheme val="minor"/>
      </rPr>
      <t>Forma en la cual el riesgo afecta los resultados del proceso (se asocia las consecuencias)</t>
    </r>
  </si>
  <si>
    <t>Para el analisis de riesgos se recomienda el uso de la hoja nombrada como ESCALA</t>
  </si>
  <si>
    <r>
      <t xml:space="preserve">Nota: </t>
    </r>
    <r>
      <rPr>
        <sz val="8"/>
        <rFont val="Calibri"/>
        <family val="2"/>
        <scheme val="minor"/>
      </rPr>
      <t xml:space="preserve">Cada proceso deberá individualizar la escala de calificación del riesgo basado en información objetiva y/o datos históricos.
Para el analisis de riesgos se recomienda el uso de la hoja nombrada como ESCALA
</t>
    </r>
  </si>
  <si>
    <r>
      <rPr>
        <b/>
        <sz val="8"/>
        <rFont val="Calibri"/>
        <family val="2"/>
        <scheme val="minor"/>
      </rPr>
      <t>Evaluacion del diseño:</t>
    </r>
    <r>
      <rPr>
        <sz val="8"/>
        <rFont val="Calibri"/>
        <family val="2"/>
        <scheme val="minor"/>
      </rPr>
      <t xml:space="preserve">
 -  Nivel de automatizacion   se define si el control es Automático (soportado en aplicativos),  Semiautomatico (Soportado en hojas de calculo o bases de datos),  manua (no tiene mediación de TIC)
 - Responsabiidad frente al control:  se define si el control esta asignado a un cargo especifico.
- Periodicidad del Control:  se evalua si el control es oportuno de acuerdo a la probabilidad del riesgos y las causas asociadas.
-  Propósito del control :  se define si el control es Detectivo (se diseñan para identificar si resultados indeseables han ocurrido después de un acontecimiento) o 
Preventivo (están diseñados para evitar o limitar la posibilidad de materialización de un riesgo)</t>
    </r>
  </si>
  <si>
    <r>
      <rPr>
        <b/>
        <sz val="8"/>
        <rFont val="Calibri"/>
        <family val="2"/>
        <scheme val="minor"/>
      </rPr>
      <t>Evaluacion de la eficacia:</t>
    </r>
    <r>
      <rPr>
        <sz val="8"/>
        <rFont val="Calibri"/>
        <family val="2"/>
        <scheme val="minor"/>
      </rPr>
      <t xml:space="preserve">
- No existe
- Regularmente confiables
-Confiables, No aplicados
- Aplicados, confiables, No documentados
-Aplicados, confiables documentados</t>
    </r>
  </si>
  <si>
    <t xml:space="preserve">Efectividad </t>
  </si>
  <si>
    <t xml:space="preserve">De acuerdo a los nivel de exposición del riesgo, se establecerá si corresponde: </t>
  </si>
  <si>
    <t>-  Plan de mitigación, para lo cual deberá  emplear el formato de Plan de mitigación</t>
  </si>
  <si>
    <t>- Recursos asignados en el presupuesto
- Relación costo - beneficio
- Accion que conlleve a "Compartir" se deberá concertar previamente con la dependencia involucrada.
- Accion que conlleve a "Transferir" se deberá concertar previamiente con la entidad involucrada y contar con las autorizaciones administrativas pertinentes.</t>
  </si>
  <si>
    <t xml:space="preserve"> 4 veces en la vigencia</t>
  </si>
  <si>
    <t xml:space="preserve"> De 3 a 2 veces en la vigencia</t>
  </si>
  <si>
    <t>Ha ocurrido 1 vez en la vigencia</t>
  </si>
  <si>
    <t>FACULTAD_DE_CIENCIAS_EMPRESARIALES</t>
  </si>
  <si>
    <t>Versión</t>
  </si>
  <si>
    <t>Fecha</t>
  </si>
  <si>
    <t>Página</t>
  </si>
  <si>
    <t>PILAR PDI</t>
  </si>
  <si>
    <t>EXCELENCIA_ACADÉMICA_PARA_LA_FORMACIÓN_INTEGRAL</t>
  </si>
  <si>
    <t>CREACIÓN_GESTIÓN_Y_TRANSFERENCIA_DEL_CONOCIMIENTO</t>
  </si>
  <si>
    <t>GESTIÓN_DEL_CONTEXTO_Y_VISIBILIDAD_NACIONAL_E_INTERNACIONAL</t>
  </si>
  <si>
    <t>FRANCISCO ANTONIO URIBE GÓMEZ</t>
  </si>
  <si>
    <t>GESTIÓN_Y_SOSTENIBILIDAD_INSTITUCIONAL</t>
  </si>
  <si>
    <t>BIENESTAR_INSTITUCIONAL_CALIDAD_DE_VIDA_E_INCLUSIÓN_EN_CONTEXTOS_UNIVERSITARIOS</t>
  </si>
  <si>
    <t>Transformar los procesos educativos  para la  consolidación de  una cultura institucional orientada a la calidad y excelencia académica.</t>
  </si>
  <si>
    <t>Fomentar  y fortalecer la Creación, Gestión y transferencia del conocimiento.</t>
  </si>
  <si>
    <t>Fortalecer la gestión del contexto para lograr mayor impacto y visibilidad regional, nacional e internacional.</t>
  </si>
  <si>
    <t>Administrar y gestionar los recursos físicos, ambientales, tecnológicos, humanos y financieros orientados al desarrollo y la sostenibilidad institucional.</t>
  </si>
  <si>
    <t>Contribuir a la formación integral,  el desarrollo social e intercultural y el acompañamiento integral, así como promover el ejercicio colectivo de la responsabilidad social aportando al mejoramiento de la calidad de vida de la comunidad universitaria.</t>
  </si>
  <si>
    <t>OBJETIVO</t>
  </si>
  <si>
    <t>Cuatrimestral</t>
  </si>
  <si>
    <t>ADMISIONES_REGISTRO_Y_CONTROL_ACADÉMICO</t>
  </si>
  <si>
    <t>GESTIÓN_DEL_TALENTO_HUMANO</t>
  </si>
  <si>
    <t>GESTIÓN_DE_TECNOLOGÍAS_INFORMÁTICAS_Y_SISTEMAS_DE_INFORMACIÓN</t>
  </si>
  <si>
    <t>RECURSOS_INFORMÁTICOS_Y_EDUCATIVOS_CRIE</t>
  </si>
  <si>
    <t>GLORIA INÉS HINCAPIÉ</t>
  </si>
  <si>
    <t>LABORATORIO_DE_METROLOGIA_DE_VARIABLES_ELECTRICAS</t>
  </si>
  <si>
    <t>JUAN PABLO TRUJILLO LEMUS</t>
  </si>
  <si>
    <t>CECILIA LUCA ESCOBAR VEKEMAN</t>
  </si>
  <si>
    <t>GIOVANNI GARCÍA CASTRO</t>
  </si>
  <si>
    <t>VALENTINA KALLEWAARD ECHEVERRI</t>
  </si>
  <si>
    <t>CAROLINA CUARTAS</t>
  </si>
  <si>
    <t>Análisis de la medición</t>
  </si>
  <si>
    <t>Análisis de la aplicación del control existente</t>
  </si>
  <si>
    <t>Medio  Ambiental</t>
  </si>
  <si>
    <t>Una vez ubicados los riesgos en la matriz de riesgos inherente, se evaluan el dissño y la eficacia de los controles asociados a los riesgos, con el fin de determinar la posición del riesgo en la matriz de riesgo residual.</t>
  </si>
  <si>
    <t>El riesgo residual resulta de cruzar el resultado de la matriz de riesgo inherente con la efectividad de los controles asociados al riesgo identificado</t>
  </si>
  <si>
    <t xml:space="preserve">-  Acciones preventivas de acuerdo al tipo de tratamiento, para lo cual deberá  seguir el procedimiento de toma de acciones código SGC-PRO-006 </t>
  </si>
  <si>
    <t>Se deberá implementar inmediatamente las acciones preventivas que conlleven a evitar, reducir, transferir o compartir el riesgo de acuerdo al procedimiento de toma de acciones SGC-PRO-006 del Sistema Integral de Gestión.
Las acciones preventivas tomadas deberán conllevar a implementar nuevos controles que prevengan la materialización del riesgo y a mitigar el impacto.
Se debe implementar el plan de mitigación frente a a estos riesgos.</t>
  </si>
  <si>
    <t>Se deberá implementaracciones preventivas que conlleven a reducir, transferir o compartir el riesgo de acuerdo al procedimiento de toma de acciones SGC-PRO-006 del Sistema Integral de Gestión. 
Se deberá implementar acciones preventivas que conlleven a mejorar el diseño o eficacia de los controles existentes. 
La implementación de un plan de mitigación estará sujeto a las necesidades del usuario de la metodología</t>
  </si>
  <si>
    <t>FACTORES DE RIESGO</t>
  </si>
  <si>
    <t>DEFINICIÓN</t>
  </si>
  <si>
    <t>Incluye seguridad y salud en el
trabajo.
Se analiza posible dolo e
intención frente a la corrupción.</t>
  </si>
  <si>
    <t>Hurto de activos.</t>
  </si>
  <si>
    <t>Interno</t>
  </si>
  <si>
    <t>Posibles comportamientos no éticos de los empleados.</t>
  </si>
  <si>
    <t>Fraude interno (corrupción, soborno).</t>
  </si>
  <si>
    <t>No se cuenta con las competencias laborales para el cargo</t>
  </si>
  <si>
    <t>Evento relacionado con la pérdida de información atendida o registrada en los sistemas de información.</t>
  </si>
  <si>
    <t>Intrusión en página web.</t>
  </si>
  <si>
    <t>Intrusión en aplicativos.</t>
  </si>
  <si>
    <t>Daño en los sistemas de información.</t>
  </si>
  <si>
    <t>Inversiones con rendimientos financieros por debajo de lo esperado</t>
  </si>
  <si>
    <t>Disminución en los ingresos presupuestados</t>
  </si>
  <si>
    <t>Errores en la proyección presupuestal de ingresos y gastos</t>
  </si>
  <si>
    <t>Eventos relacionados con la ausencia de procedimientos o lineamientos que orienten el desarrollo de las acciones al interior de la Institución</t>
  </si>
  <si>
    <t>Ausencia de procedimientos o reglamentación en temas específicos</t>
  </si>
  <si>
    <t xml:space="preserve">Desactualización de procedimientos </t>
  </si>
  <si>
    <t>Falta de capacitación o socialización de procedimientos y reglamentaciones</t>
  </si>
  <si>
    <t>Uso inadecuado de la información.</t>
  </si>
  <si>
    <t>Ausencia de canales de información o comunicación</t>
  </si>
  <si>
    <t>Caída de redes</t>
  </si>
  <si>
    <t>Fallas en el diseño y/o funcionamiento de los aplicativos.</t>
  </si>
  <si>
    <t>Daño de equipos</t>
  </si>
  <si>
    <t>Eventos relacionados con la infraestructura física de la entidad.</t>
  </si>
  <si>
    <t>Derrumbes</t>
  </si>
  <si>
    <t>Incendios</t>
  </si>
  <si>
    <t>Inundaciones</t>
  </si>
  <si>
    <t>Daños a activos fijos</t>
  </si>
  <si>
    <t>Mala planeación de la infrastructura fisica</t>
  </si>
  <si>
    <t>Situaciones de incertidumbre debido a los cambios producidos por la situación económica del sector.</t>
  </si>
  <si>
    <t>Cambios en políticas de financiación nacional para el sector</t>
  </si>
  <si>
    <t>Disminución de la inversión</t>
  </si>
  <si>
    <t>Cambios en las variables macroeconomicas que impacten el presupuesto.</t>
  </si>
  <si>
    <t xml:space="preserve">Afectación o ausencia que tiene su origen en una situación de tipo social o cultural de la sociedad. </t>
  </si>
  <si>
    <t>Condiciones económicas</t>
  </si>
  <si>
    <t>Falta acceso a la educación</t>
  </si>
  <si>
    <t>Ambiente social y familiar</t>
  </si>
  <si>
    <t>Ambiente frustante</t>
  </si>
  <si>
    <t>Disturbios/desorden social que afecte la seguridad, tranquilidad, moralidad y salud pública.</t>
  </si>
  <si>
    <t>Alteración del orden publico/vandalismo</t>
  </si>
  <si>
    <t>Ruidos excesivos/gritos.</t>
  </si>
  <si>
    <t>Concentración de grupos de personas sin medidas de bio-seguridad</t>
  </si>
  <si>
    <t>Afectación/incumplimiento de las obligaciones legales, normativas, politicas externas.</t>
  </si>
  <si>
    <t>No cumplimiento de una ley, norma, políticas.</t>
  </si>
  <si>
    <t>Desconocimiento u omisión de una ley, norma, politica.</t>
  </si>
  <si>
    <t>Eventos relacionados con la
infraestructura tecnológica.</t>
  </si>
  <si>
    <t>Caída de redes.</t>
  </si>
  <si>
    <t>Cambios tecnologicos a gran escala.</t>
  </si>
  <si>
    <t>Manejo de información a cargo de terceros (Servidores)</t>
  </si>
  <si>
    <t>Medio  Ambientales</t>
  </si>
  <si>
    <t>Eventos ocasionados de forma natural o por acción humana donde se produzca daño en el medio ambiente y a la institución.</t>
  </si>
  <si>
    <t>Naturales: tanto físicos (Vendavales, Terremotos) como biológicos (proliferación de algas, plagas…).</t>
  </si>
  <si>
    <t>Actos mal intencionados de terceros.</t>
  </si>
  <si>
    <t>Eventos relacionados con la ausencia de una comunicación asertiva enfocada en la misión y visión de la organización.</t>
  </si>
  <si>
    <t>Afectación a la Seguridad Salud en el Trabajo</t>
  </si>
  <si>
    <t>Externo</t>
  </si>
  <si>
    <t>Disputas y riñas en público.</t>
  </si>
  <si>
    <t>TIPO DE FACTOR</t>
  </si>
  <si>
    <t xml:space="preserve"> Situaciones que pueden perjudicar los resultados operativos esperados y generar, como consecuencia, una carga financiera más elevada e impactos en la gestión presupuestal</t>
  </si>
  <si>
    <t>Infrastructura tecnológica desactualizada.</t>
  </si>
  <si>
    <t>Eventos relacionados con la
infraestructura tecnológica de
la Institución.</t>
  </si>
  <si>
    <t>RECURSOS_INFORMÁTICOS_EDUCATIVOS</t>
  </si>
  <si>
    <t>VICERRECTORIA_ADMINISTRATIVA_FINANCIERA</t>
  </si>
  <si>
    <t>VICERRECTORÍA_DE_RESPONSABILIDAD_SOCIAL_BIENESTAR_UNIVERSITARIO</t>
  </si>
  <si>
    <t>VICERRECTORÍA_INVESTIGACIÓN_INNOVACIÓN_EXTENSIÓN</t>
  </si>
  <si>
    <t>VICERRECTORÍA_RESPONSABILIDAD_SOCIAL_Y_BIENESTAR_UNIVERSITARIO</t>
  </si>
  <si>
    <t>VICERRECTORÍA_INVESTIGACIONES_INNOVACIÓN_Y_EXTENSIÓN</t>
  </si>
  <si>
    <t>UNIDAD ORGANIZACIONAL/ ÁREA</t>
  </si>
  <si>
    <t>NOMBRE DEL PROCESO O PILAR DEL PDI</t>
  </si>
  <si>
    <t>MAPA INSTITUCIONAL</t>
  </si>
  <si>
    <t>INTITUCIONAL</t>
  </si>
  <si>
    <t>RESPONSABLE APROBACIÓN DEL RIESGO</t>
  </si>
  <si>
    <t>VICERRECTORÍA_ACADÉMICA_PDI</t>
  </si>
  <si>
    <t>VICERRECTORÍA_INVESTIGACIONES_INNOVACIÓN_Y_EXTENSIÓN_PDI</t>
  </si>
  <si>
    <t>PLANEACIÓN_PDI</t>
  </si>
  <si>
    <t>VICERRECTORÍA_RESPONSABILIDAD_SOCIAL_Y_BIENESTAR_UNIVERSITARIO_PDI</t>
  </si>
  <si>
    <t>NOMBRES PDI</t>
  </si>
  <si>
    <t>VICERRECTORÍA_ADMINISTRATIVA_FINANCIERA_PDI</t>
  </si>
  <si>
    <t>LEONEAL ARIAS MONTOYA</t>
  </si>
  <si>
    <t>LEONEL ARIAS MONTOYA</t>
  </si>
  <si>
    <t>FACULTAD_MECÁNICA_APLICADA</t>
  </si>
  <si>
    <t>EDGAR ALONSON SAZALAR MARIN</t>
  </si>
  <si>
    <t>EDGAR ALONSO SALAZAR MARÍN</t>
  </si>
  <si>
    <t>JORGE AUGUSTO MONTOYA ARANGO</t>
  </si>
  <si>
    <t>JUAN MAURICIO CASTAÑO ROJAS</t>
  </si>
  <si>
    <t>CUMPLIMIENTO_TOTAL</t>
  </si>
  <si>
    <t>Pendiente Evaluación de eficacia</t>
  </si>
  <si>
    <t>Sin evaluación de eficiacia por no cumplimiento de la acción</t>
  </si>
  <si>
    <t>Eficaz</t>
  </si>
  <si>
    <t>No eficaz</t>
  </si>
  <si>
    <t>PRIORIDAD
INICIAL 
(Riesgo inherente)</t>
  </si>
  <si>
    <t>CLASE_RIESGO</t>
  </si>
  <si>
    <t>Seguridad_y_Salud_en_el_Trabajo</t>
  </si>
  <si>
    <t>LAFT-Canales</t>
  </si>
  <si>
    <t>LAFT - Ususarios</t>
  </si>
  <si>
    <t>LAFT - Servicios</t>
  </si>
  <si>
    <t>Servicios</t>
  </si>
  <si>
    <t>Canales</t>
  </si>
  <si>
    <t>Son las operaciones legalmente autorizadas que pueden adelantar las entidades vigiladas mediante la celebración de un contrato (por ejemplo, la apertura de una cuenta corriente o de ahorros, seguros, inversiones, CDT, giros, emisión de deuda, etc.)</t>
  </si>
  <si>
    <t>Cliente - Usuarios</t>
  </si>
  <si>
    <t>Oficinas.
Cajeros Automáticos (ATM).
Receptores de cheques.
Receptores de dinero en efectivo.
POS (incluye PIN Pad).
Sistemas de Audio Respuesta (IVR).
Centro de atención telefónica (Call Center, Contact Center).
Sistemas de acceso remoto para clientes (RAS).
Internet.
Banca móvil.</t>
  </si>
  <si>
    <t>Medios a través de los cuales se realizan las diferentes transacciones en la Institución.</t>
  </si>
  <si>
    <t>Estudiantes
Padres / Tutores de estudiantes
Docentes
Administrativos</t>
  </si>
  <si>
    <t>Docencia
Extensión
Investigación</t>
  </si>
  <si>
    <t>Contagio</t>
  </si>
  <si>
    <t>Es toda persona natural o jurídica con la cual la entidad establece y mantiene una relación contractual o legal para el suministro de cualquier servicio propio de su actividad.
Son aquellas personas naturales o jurídicas a las que, sin ser clientes, la entidad les presta un servicio.</t>
  </si>
  <si>
    <t>FISCAL</t>
  </si>
  <si>
    <t>Se relaciona con el daño sobre los recursos públicos y/o los bienes o intereses patrimoniales de la Universidad</t>
  </si>
  <si>
    <t>Pérdida de recursos Mayor a 500 SMLMV</t>
  </si>
  <si>
    <t>Pérdida de recursos entre 101 y 500 SMLMV</t>
  </si>
  <si>
    <t>Pérdida de recursos entre 51 y 100 SMLMV</t>
  </si>
  <si>
    <t>Pérdida de recursos entre 10 y 50 SMLMV</t>
  </si>
  <si>
    <t>Pérdida de recursos con afectación menor a 10 SMLMV</t>
  </si>
  <si>
    <t>Inicidetes que generen perdidas a la institución más de 5000 veces al año</t>
  </si>
  <si>
    <t>Inicidetes que generen perdidas a la institución entre 501-5000 veces por año</t>
  </si>
  <si>
    <t>Inicidetes que generen perdidas a la institución entre 25-500 veces por año</t>
  </si>
  <si>
    <t>Inicidetes que generen perdidas a la institución entre 3-24 veces por año</t>
  </si>
  <si>
    <t>Inicidetes que generen perdidas a la institución máximo 2 veces por año</t>
  </si>
  <si>
    <t>Verse afectado en su imagen o reputación, por afectaciones de terceros vinculados con los delitos de LA/FT/FPAD, y que sean asociados o que tenga vinculos con la institución</t>
  </si>
  <si>
    <t>Afectación a la institución por acción generada de un máximo órgano normativo y de dirección de la institución que tiene vínculos delictivos directos o indirectamente con otra entidad. Puede producir efectos de contagio a la Universidad, sus sedes y la clínica por imagen corporativa</t>
  </si>
  <si>
    <t>Afectación a la institución por acción generada por miembro directivo que involucra de manera directa o indirectamente con otra entidad que tenga vínculos delictivos</t>
  </si>
  <si>
    <t>Afectación a la institución por acción generada por un colaborador que involucra a la institución de manera directa o indirectamente con otra entidad que tiene vínculos delictivos</t>
  </si>
  <si>
    <t>Afectación mínima a la institución por acción generada por un cliente que involucra a la universidad de manera directa o indirectamente con otra entidad que está en listas de control LAFT</t>
  </si>
  <si>
    <t>Afectación leve a la institución por acción de desconocimiento de algún colaborador de la institución que involucra a personas o instituciones</t>
  </si>
  <si>
    <t>Muy alta probabilidad de ocurrencia Es probable que ocurra muchas veces</t>
  </si>
  <si>
    <t>Alta probabilidad de ocurrencia Es probable que ocurra varias veces</t>
  </si>
  <si>
    <t>Mediana probabilidad de ocurrencia Es probable que ocurra algunas veces</t>
  </si>
  <si>
    <t>Baja probabilidad de ocurrencia Es poco probable que ocurra, pero es posible.</t>
  </si>
  <si>
    <t>Es casi imposible que ocurra Puede ocurrir en circunstancias excepcionales</t>
  </si>
  <si>
    <t>Fiscal</t>
  </si>
  <si>
    <t>LAFT - Servicois</t>
  </si>
  <si>
    <t>LAFT - Canales</t>
  </si>
  <si>
    <t>LAFT - Usuarios</t>
  </si>
  <si>
    <t>Soborno</t>
  </si>
  <si>
    <t>Conflico de intereses</t>
  </si>
  <si>
    <t>Fraude</t>
  </si>
  <si>
    <t>Conflico_de_intereses</t>
  </si>
  <si>
    <t>SOBORNO</t>
  </si>
  <si>
    <t>OMAIRA CRUZ MONCADA</t>
  </si>
  <si>
    <t>RUBER NEL GARCÍA ANGULO</t>
  </si>
  <si>
    <t>LUIS FERNANDO GAVIRIA TRUJILLO</t>
  </si>
  <si>
    <t>LAURA DANIELA BUITRAGO CALVO</t>
  </si>
  <si>
    <t>MAURICIO HOLGUÍN LONDOÑO</t>
  </si>
  <si>
    <t>MARIA TERESA VELEZ</t>
  </si>
  <si>
    <t>CONTROL_DISCIPLINARIO_INTERNO</t>
  </si>
  <si>
    <t>GESTIÓN_DISCIPLINARIA</t>
  </si>
  <si>
    <t>FECHA DE SEGUIMIENTO 1</t>
  </si>
  <si>
    <t>FECHA DE SEGUIMIENTO 2</t>
  </si>
  <si>
    <t>CONTAGIO</t>
  </si>
  <si>
    <t>DERECHOS HUMANOS</t>
  </si>
  <si>
    <t>AMBIENTAL</t>
  </si>
  <si>
    <t>SEGURIDAD Y SALUD EN EL TRABAJO</t>
  </si>
  <si>
    <t>CORRUPCIÓN</t>
  </si>
  <si>
    <t>INFORMACIÓN</t>
  </si>
  <si>
    <t>TECNOLOGÍA</t>
  </si>
  <si>
    <t>CUMPLIMIENTO</t>
  </si>
  <si>
    <t>CONTABLE</t>
  </si>
  <si>
    <t>FINANCIERO</t>
  </si>
  <si>
    <t>OPERACIONAL</t>
  </si>
  <si>
    <t>IMAGEN</t>
  </si>
  <si>
    <t>ESTRATÉGICO</t>
  </si>
  <si>
    <t>CONFLICTO DE INTERESES</t>
  </si>
  <si>
    <t>FRAUDE</t>
  </si>
  <si>
    <t>Conducta tipificada dentro del sistema penal colombiano que se refiere al acto de dar u ofrecer a otra persona (según la naturaleza de los sujetos este puede tipificarse como cohecho, soborno o  soborno trasnacional) una dádiva para conseguir que, de forma ilícita, se favorezcan  sus intereses.</t>
  </si>
  <si>
    <t>Uso del poder para desviar la gestión de lo público hacia el beneficio privado, afectando la garantía de los derechos humanos y derechos fundamentales de las personas</t>
  </si>
  <si>
    <t>Cuando el interés general propio de la función
pública entra en conflicto con el interés particular y directo del servidor público.</t>
  </si>
  <si>
    <t xml:space="preserve">Cualquier acto ilegal caracterizado por ser un engaño, ocultación o
violación de confianza, que no requiere la aplicación de amenaza, violencia o de
fuerza física, perpetrado por individuos y/u organizaciones internos o ajenos a la entidad con el fin de apropiarse de dinero, bienes o servicios. </t>
  </si>
  <si>
    <t xml:space="preserve"> Denuncias, quejas o reportes sobre desobornos en la Institución, más de una vez en el último año</t>
  </si>
  <si>
    <t xml:space="preserve"> Denuncias, quejas o reportes sobre desobornos en la Institución, una vez en el último año</t>
  </si>
  <si>
    <t>Denuncias, quejas o reportes sobre desobornos en la Institución, 1 vez en los últimos 2 años</t>
  </si>
  <si>
    <t>Denuncias, quejas o reportes sobre desobornos en la Institución, 1 vez en los últimos 3 años</t>
  </si>
  <si>
    <t>No se ha presentado Denuncias, quejas o reportes sobre desobornos en la Institución, en los últimos 3 años</t>
  </si>
  <si>
    <t xml:space="preserve"> Denuncias, quejas o reportes sobre favoritismos en la contratación, uso de información privilegiada ó doble vinculación en la Institución, más de una vez en el último año</t>
  </si>
  <si>
    <t xml:space="preserve"> Denuncias, quejas o reportes sobre favoritismos en la contratación, uso de información privilegiada ó doble vinculación en la Institución, una vez en el último año</t>
  </si>
  <si>
    <t xml:space="preserve"> Denuncias, quejas o reportes sobre favoritismos en la contratación, uso de información privilegiada ó doble vinculación en la Institución, 1 vez en los últimos 2 años</t>
  </si>
  <si>
    <t xml:space="preserve"> Denuncias, quejas o reportes sobre favoritismos en la contratación, uso de información privilegiada ó doble vinculación en la Institución, 1 vez en los últimos 3 años</t>
  </si>
  <si>
    <t xml:space="preserve"> Denuncias, quejas o reportes sobre favoritismos en la contratación, uso de información privilegiada ó doble vinculación en la Institución, en los últimos 3 años</t>
  </si>
  <si>
    <t xml:space="preserve"> Denuncias, quejas o reportes sobre sobrecostos en la contratación, colusión entre funcionarios y proveedores, falsificación de documentos o detrimento patrimonial en la Institución, más de una vez en el último año</t>
  </si>
  <si>
    <t>Denuncias, quejas o reportes sobre sobrecostos en la contratación, colusión entre funcionarios y proveedores, falsificación de documentos o detrimento patrimonial en la Institución, una vez en el último año</t>
  </si>
  <si>
    <t xml:space="preserve"> Denuncias, quejas o reportes sobre sobrecostos en la contratación, colusión entre funcionarios y proveedores, falsificación de documentos o detrimento patrimonial en la Institución, 1 vez en los últimos 2 años</t>
  </si>
  <si>
    <t xml:space="preserve"> Denuncias, quejas o reportes sobre sobrecostos en la contratación, colusión entre funcionarios y proveedores, falsificación de documentos o detrimento patrimonial en la Institución, 1 vez en los últimos 3 años</t>
  </si>
  <si>
    <t xml:space="preserve"> Denuncias, quejas o reportes sobre sobrecostos en la contratación, colusión entre funcionarios y proveedores, falsificación de documentos o detrimento patrimonial en la Institución, en los últimos 3 años</t>
  </si>
  <si>
    <r>
      <t xml:space="preserve">Clase: </t>
    </r>
    <r>
      <rPr>
        <sz val="8"/>
        <rFont val="Calibri"/>
        <family val="2"/>
        <scheme val="minor"/>
      </rPr>
      <t xml:space="preserve">determine qué clase de riesgo es el identificado, de acuerdo a la siguiente clasificación: Estratégico, Imagen, Operacional, Financiero, Contable,  Cumplimiento, Tecnología, Información,  Corrupción,  Ambiental, Derechos Humanos, Contagio, Fiscales, Soborno, Conflicto de intereses, Fraude. </t>
    </r>
  </si>
  <si>
    <t>1  de 4</t>
  </si>
  <si>
    <t>2 de 4</t>
  </si>
  <si>
    <t>4 de 4</t>
  </si>
  <si>
    <t>3 de 4</t>
  </si>
  <si>
    <t>1313-SIG-F13-01</t>
  </si>
  <si>
    <t>1313-SIG-F13-02</t>
  </si>
  <si>
    <t>1313-SIG-F13-03</t>
  </si>
  <si>
    <t>1313-SIG-F13-04</t>
  </si>
  <si>
    <t>Fallas en el sistema de información</t>
  </si>
  <si>
    <t>Generación de certificados manuales</t>
  </si>
  <si>
    <t>Error en la expedición de certificados de estudios que solicitan los estudiantes con información especial</t>
  </si>
  <si>
    <t>Omisión, inexactitud o adulteración  de información en los certificados de estudios con información especial expedidos por la Universidad</t>
  </si>
  <si>
    <t>1. Expedición de certificados de estudios fuera de los lineamientos establecidos en normas internas vigente
2. . Estudiante certificado con información que no corresponde a su historial académico
3. Expedición de certificados que no son competencia de Admisiones, Registro y Control Académico 
4. Afectación del buen nombre de la Universidad y la credibilidad de la Dependencia</t>
  </si>
  <si>
    <t>Matriz de Seguimiento y control a los certificados académicos</t>
  </si>
  <si>
    <t>Reuniones y actas de revisión de certificados acádemicos</t>
  </si>
  <si>
    <t>Automatizar los certificados, para que estos sean expedidos por el sistema de Información</t>
  </si>
  <si>
    <t>Asistencial III - Certificaciones</t>
  </si>
  <si>
    <t>Director Administrativo grado 17
Asistencial III -Técnico 18
Asistencial III -Certificaciones</t>
  </si>
  <si>
    <t>Director Administrativo grado 17
Asistencial III -Certificaciones</t>
  </si>
  <si>
    <t>Preventivo</t>
  </si>
  <si>
    <t>No. De hallazgos en la revisión</t>
  </si>
  <si>
    <t>Presiones por actores externos a la Universidad</t>
  </si>
  <si>
    <t>Falta de ética al interior de la Universidad</t>
  </si>
  <si>
    <t>Falta de directrices, en cuanto a la centralización de las comunicaciones a través de un único canal</t>
  </si>
  <si>
    <t>Divulgación de información errada o perjudicial para la institución</t>
  </si>
  <si>
    <t>Manipulacion de los medios de comunicación de la Universidad</t>
  </si>
  <si>
    <t>Uso indebido de los medios de comunicaciòn con el fin de favorecer a terceros o intereses particulares</t>
  </si>
  <si>
    <t>Crisis reputacional de la Universidad
Sanciones legales para la Universidad</t>
  </si>
  <si>
    <t>SIN DEFINIR</t>
  </si>
  <si>
    <t>Perdida de la objetividad e independencia en el ejercicio de auditoria (conflictos de interes)</t>
  </si>
  <si>
    <t>Presión externa  al personal de control interno para favorecer a terceros</t>
  </si>
  <si>
    <t>Personal no competente en el ejercicio de auditoria</t>
  </si>
  <si>
    <t>Favorecimiento en informes de auditoria o evaluación por intereses personales</t>
  </si>
  <si>
    <t>Manipulación de informes de control interno, a través de la omisión de posibles actos de corrupción o irregularidades administrativas</t>
  </si>
  <si>
    <t>Afectación del buen nombre y reconocimiento de la Universidad
Faltas disciplinarias para el personal de la Oficina de Control Interno
Pérdida de credibilidad de la Oficina de Control Interno</t>
  </si>
  <si>
    <t>Fallas en dispositivos físicos o virtuales, afectando el funcionamiento a las aplicaciones instaladas.</t>
  </si>
  <si>
    <t>1. Retrasos en las actividades propias de las dependencias. 
2. Servicio no disponible.
3. Perdida de la confianza de los usuarios.</t>
  </si>
  <si>
    <t>Verificacion de la aplicación del Manual de auditoria que incluye el marco ético para la auditoria interna en la Universidad</t>
  </si>
  <si>
    <t>Aplicación de las normas internas relacionadas con la declatación de conflictos  de interes</t>
  </si>
  <si>
    <t>Software de Monitoreo de los servidores y reestablecimiento de los mismos</t>
  </si>
  <si>
    <t>Jefe de Control Interno</t>
  </si>
  <si>
    <t>Jefe de Control Interno
Profesional Especializado Profesional I
Asistencial V</t>
  </si>
  <si>
    <t>Profesional I</t>
  </si>
  <si>
    <t>Detectivo</t>
  </si>
  <si>
    <t>No. De  investigaciones al personal de control interno derivadas de hechos de corrupción</t>
  </si>
  <si>
    <t>&gt; 95%</t>
  </si>
  <si>
    <t>Daños en dispositivos físicos o virtuales que alojan las aplicaciones institucionales</t>
  </si>
  <si>
    <t>No. de minutos que los dispositivos físicos o virtuales estan disponibles/((365x24x60)/2)</t>
  </si>
  <si>
    <t>Bajo nivel de seguimiento periódico en la ejecución de proyectos (contratos, Ordenes de servicios, proyectos de operación comercial)</t>
  </si>
  <si>
    <t>Beneficiar a terceros sin el cumplimiento de requisitos contractuales</t>
  </si>
  <si>
    <t xml:space="preserve">Desarticulación de los procedimientos institucionales para el desarrollo y ejecución en cada una de sus etapas </t>
  </si>
  <si>
    <t>Incumplimiento de las metas del plan de mejora por el bajo nivel de ejecución de las acciones establecidas.</t>
  </si>
  <si>
    <t>Desactualización de las bases de datos suministradas por las dependencias responsables o errónea certificación de los requisitos de los candidatos</t>
  </si>
  <si>
    <t>Errónea configuración de las votaciones, debido a que software requiera demasiadas configuraciones o permisos lo que podría generar fallas en las votaciones</t>
  </si>
  <si>
    <t>Fallas técnicas del servidor, o por problemas de energía eléctrica o conexión a Internet</t>
  </si>
  <si>
    <t>Ejecución inadecuada de proyectos de la Oficina de Planeación (contratos, Ordenes contractuales,  resoluciones,  proyectos de operación comercial).</t>
  </si>
  <si>
    <t>Perdida de la acreditación por parte de las entidades certificadoras.</t>
  </si>
  <si>
    <t xml:space="preserve">Ilegitimidad en resultados electorales </t>
  </si>
  <si>
    <t>Incumplimiento en la  ejecución de proyectos (contratos, Ordenes contractuales, resoluciones, proyectos de operación comercial) en el desarrollo y ejecución en cada una de sus etapas</t>
  </si>
  <si>
    <t xml:space="preserve">Hallazgos por parte de entes de control
Detrimento patrimonial
Incumplimiento de resultados
Afectación de la imagen institucional </t>
  </si>
  <si>
    <t>Riesgo por la perdida del reconocimiento como institución de alta calidad ante organismos acreditadores</t>
  </si>
  <si>
    <t>Afectación del reconocimiento y la visibilidad de la institución a nivel nacional e internacional
Pérdida de oportunidades en el contexto a nivel departamental, regional, nacional e internacional
Pérdida de la imagen institucional</t>
  </si>
  <si>
    <t>Resultados de elecciones con errores o irregularidades</t>
  </si>
  <si>
    <t>Impugnación de resultado electorales.                                                                                                                                                                                                                                                                                        Perdida de credibilidad en el sistema electoral de la Universidad</t>
  </si>
  <si>
    <t>Generar periodicamente alertas a los supervisores  e interventores frente al estado de los contratos y documentación contractual</t>
  </si>
  <si>
    <t xml:space="preserve">Realizar proceso de apoyo al seguimiento de la contratación de la oficina de Planeación </t>
  </si>
  <si>
    <t xml:space="preserve">Proceso de Control de seguimiento a pólizas de los contratos de la oficina de Planeación </t>
  </si>
  <si>
    <t>Seguimiento periódico del PMI.</t>
  </si>
  <si>
    <t>Elaboración de listados descentralizados por parte de las dependencias responsables</t>
  </si>
  <si>
    <t>Revisión de la configuración de las elecciones y Auditoria por parte de Control Interno</t>
  </si>
  <si>
    <t>Pruebas de simulación de las votaciones</t>
  </si>
  <si>
    <t>Software Gestion de Talento Humano y Software de Registro y Control</t>
  </si>
  <si>
    <t>Software de Votaciones</t>
  </si>
  <si>
    <t>Profesional Especializado II
Profesional II</t>
  </si>
  <si>
    <t>Interventores/supervisores</t>
  </si>
  <si>
    <t>Profesional Especializado I</t>
  </si>
  <si>
    <t>Jefe de Gestion del Talento Humano y la directora de Admisiones registro y Control</t>
  </si>
  <si>
    <t>Jefe y profesional de Control Interno</t>
  </si>
  <si>
    <t>Ingeniero de Sistemas asignado a las elecciones</t>
  </si>
  <si>
    <t>Contratos y/o proyectos ejecutados inadecuadamente /Total proyectos y/o contratos ejecutados</t>
  </si>
  <si>
    <t>Nivel cumplimiento del Plan de Mejoramiento Institucional</t>
  </si>
  <si>
    <t>Nùmero de impugnaciones electorales</t>
  </si>
  <si>
    <t>Definir tips informativos contractuales y de interventoría y supervisión con el fin de generar conocimiento sobre estos temas</t>
  </si>
  <si>
    <t>Designación de un profesional de seguimiento y control como apoyo a la interventoría y supervisión de proyectos /contratos (verificación de productos)</t>
  </si>
  <si>
    <t>Error u omisión por parte de los responsables  encargados de dar respuesta a los PQRS</t>
  </si>
  <si>
    <t xml:space="preserve">Limitaciones en los accesos a los medios tecnológicos para dar respuesta oportuna. </t>
  </si>
  <si>
    <t>Manualidad en la obtención y consolidación de la información necesaria para los análisis financieros respectivos.</t>
  </si>
  <si>
    <t>Omisión de información en la planeación e identificación de necesidades presupuestales desde las dependencias académicas y administrativas</t>
  </si>
  <si>
    <t>Aprobación por parte de los órganos colegiados, de propuestas  que no contaron con el análisis financiero respectivo de manera previa.</t>
  </si>
  <si>
    <t xml:space="preserve">Desconocimiento de los lineamientos por parte del personal de la Institución para la suscripción de contratos o convenios. </t>
  </si>
  <si>
    <t>Entrega inoportuna de la información por parte del proponente.</t>
  </si>
  <si>
    <t>Presiones de agentes externos para el cumplimiento de tiempos para la presentación de propuestas.</t>
  </si>
  <si>
    <t>Falta de ética profesional.</t>
  </si>
  <si>
    <t xml:space="preserve">Directrices administrativas no soportadas en análisis financieros. </t>
  </si>
  <si>
    <t>Aprobación de normas y leyes gubernamentales que le generan mayor obligación a la institución o cambios en el funcionamiento.</t>
  </si>
  <si>
    <t>Disminución en el recaudo de los recursos apropiados en el presupuesto de la Universidad aprobado por el Consejo Superior.</t>
  </si>
  <si>
    <t>Incumplimiento de los tiempos establecidos en la Ley para dar respuesta oportuna de PQRS  interpuestas por la Ciudadanía a través de los diferentes canales establecidos por la universidad.</t>
  </si>
  <si>
    <t xml:space="preserve">Responder por fuera de los términos establecidos por la Ley a los diferentes PQRS recibidos en la Institución. </t>
  </si>
  <si>
    <t>Falta disciplinaria.
Insatisfacción por parte del   ciudadano
Sanción o hallazgo por parte de entes de control
Pérdida de imagen de la institución.</t>
  </si>
  <si>
    <t>Ajustes en el presupuesto Institucional no previstos o aplazamientos de gastos priorizados para la vigencia.</t>
  </si>
  <si>
    <t>Probabilidad de requerirse ajustes en el presupuesto Institucional no previstos o aplazamientos de gastos priorizados para la vigencia, para atender gastos adicionales no proyectados</t>
  </si>
  <si>
    <t xml:space="preserve">Insuficiencia en los recursos presupuestados para la atención de las necesidades para la sostenibilidad Institucional. 
Insatisfacción por parte de las dependencias académicas y administrativas afectadas por los cambios presupuestales. </t>
  </si>
  <si>
    <t>Probabilidad de que se presenten contratos o convenios entre la universidad y entes externos que no cumplan con los lineamientos institucionales y no cuentan con respaldo financiero.</t>
  </si>
  <si>
    <t>Contratos o convenios no alineados a las directrices institucionales.</t>
  </si>
  <si>
    <t xml:space="preserve">Compromisos adquiridos en los proyectos que superan los ingresos pactados para la prestación del servicio.
Reintegros presupuestales a las entidades por incumplimiento de compromisos.
Consecuencias legales por incumplimiento en lo que se habia pactado </t>
  </si>
  <si>
    <t>Pérdida de la confidencialidad de la información del sistema integral de gestión por falta de ética profesional al entregar datos institucionales a personas no autorizadas al no realizar socialización de los protocolos (contraseñas, instructivos, procedimientos o bases de datos) del manejo de información existente</t>
  </si>
  <si>
    <t>Permitir el uso de información sensible para la institución como contraseñas, instructivos, procedimientos o bases de datos a personas no autorizadas</t>
  </si>
  <si>
    <t>Pérdida de la confidencialidad de la información.
Pérdida de la vinculación laboral por incumplimiento de la claúsula de confidencialidad del contrato.
Afectación a la imagen de la Universidad</t>
  </si>
  <si>
    <t xml:space="preserve">Desfinanciación del presupuesto de la Universidad </t>
  </si>
  <si>
    <t>Desfinanciación del presupuesto de la Universidad por la expedición de normas de entes internos (Consejo Superior, Consejo Académico) y externos (Gobierno y Congreso) que impactan directamente al presupuesto de gastos de la Universidad o por un menor recaudo que no permita garantizar los compromisos adquiridos</t>
  </si>
  <si>
    <t>Modificaciones presupuestales (Reducciones, traslados y  aplazamientos) que permitan atender prioritariamente los gastos de funcionamiento y las normas de Ley.
Déficit presupuestal constituido por los compromisos legalmente adquiridos que han surtido todo el trámite presupuestal, pero no hay recursos disponibles para su pago con cargo al presupuesto del año en que se originaron.</t>
  </si>
  <si>
    <t>Generación de alertas por correo electrónico y visuales en el aplicativo PQRS a los responsables de cada unidad organizacional, con respecto al estado de los PQRS pendientes por responder.</t>
  </si>
  <si>
    <t>Socialización del Sistema PQRS y de la normatividad aplicable a la institución.</t>
  </si>
  <si>
    <t>Trazabilidad de ejecución de gastos de la vigencia, mediante reportes de los sistemas de información disponibles</t>
  </si>
  <si>
    <t xml:space="preserve">Herramienta tecnológica para la consolidación y monitoreo de necesidades presupuestales de cada dependencia. </t>
  </si>
  <si>
    <t>Monitoreo y solicitud información de proyectos a proponentes previa reunión para la toma de desiciones, estén incluidas o no en los ordenes del día</t>
  </si>
  <si>
    <t>Revisión por parte de la Vicerrectoría Administrativa y Financiera de los contratos y convenios que se envían desde la Oficina Jurídica.</t>
  </si>
  <si>
    <t>Revisión por parte de la alta Dirección (comité directivo) de los proyectos en trámite.</t>
  </si>
  <si>
    <t>Clausúla de confidencialidad establecida en el contrato</t>
  </si>
  <si>
    <t>Monitoreo al recaudo de ingresos que soporte el presupuesto aprobado por el Consejo Superior</t>
  </si>
  <si>
    <t>Monitoreo a la ejecución presupuestal de gastos aprobado por el Consejo Superior</t>
  </si>
  <si>
    <t>Aplicativo PQRS</t>
  </si>
  <si>
    <t>Técnico Transitorio Administrativo 
Gestión de Tecnologías Informáticas y Sistemas de Información</t>
  </si>
  <si>
    <t>Técnico Grado 16 Vicerrcetoría Administrativa y Financiera</t>
  </si>
  <si>
    <t>Profesional Vicerrectoría Administrativa y Financiera
(Proceso Direccionamiento Económico y Financiero)</t>
  </si>
  <si>
    <t>Profesional Vicerrectoría Administrativa y Financiera</t>
  </si>
  <si>
    <t>Jefe Jurídica/
Profesional Líder Gestión Estratégica de Proyectos Vicerrectoría Administrativa y Financiera</t>
  </si>
  <si>
    <t>Profesional Líder Gestión Estratégica de Proyectos Vicerrectoría Administrativa y Financiera</t>
  </si>
  <si>
    <t>Profesional SIG</t>
  </si>
  <si>
    <t>Líder de Gestión Contable</t>
  </si>
  <si>
    <t>Líder de Gestión de Presupuesto</t>
  </si>
  <si>
    <t xml:space="preserve">(No. PQRS sin responder en los tiempos establecidos durante el año / total de PQRS  recibidas durante el año)*100  </t>
  </si>
  <si>
    <t>&lt; 1%</t>
  </si>
  <si>
    <t>(Gastos adicionales no contemplados en la vigencia / Total presupuesto Institucional de la vigencia) * 100</t>
  </si>
  <si>
    <t>&lt; 2%</t>
  </si>
  <si>
    <t>Generar espacios de socialización y retroalimentación de las necesidades del presupuesto en las facultades y dependencias administrativas.</t>
  </si>
  <si>
    <t xml:space="preserve">Generar alertas a través de correo electrónico ante la observancia de inconsistencias o carencia de diligenciamiento de necesidades de presupuesto en la herramienta tecnológica. </t>
  </si>
  <si>
    <t>Acordar con la Secretaria General, el no tramitar algún acuerdo con impacto financiero, sin que previamente se haya emitido el concepto correspondiente.</t>
  </si>
  <si>
    <t>(No. de convenios y contratatos  revisados por la VAF / Total convenios y contratos suscritos en la univesidad ) * 100</t>
  </si>
  <si>
    <t>&lt; 80%</t>
  </si>
  <si>
    <t># de veces que se detecte y se denuncie</t>
  </si>
  <si>
    <t>Equilibrio Financiero = Ingresos totales / Gastos Totales</t>
  </si>
  <si>
    <t>&gt;= 1</t>
  </si>
  <si>
    <t>Baja apropiación de la política académica curricular, que reglamentan el PEI y las orientaciones institucionales para el diseño y renovación curricular de los programas académicos en la Universidad.</t>
  </si>
  <si>
    <t xml:space="preserve">Baja participación de la comunidad educativa en los procesos de cualificación para la apropiación de los lineamientos institucionales  que limite la aplicación en las propuestas curriculares y en las prácticas educativas.
</t>
  </si>
  <si>
    <t>No realizar seguimiento adecuado a las fechas de vencimiento y por lo tanto no realizar la solicitud en el tiempo reglamentario</t>
  </si>
  <si>
    <t>No cumplir con los estándares establecidos para la renovación del Registro Calificado</t>
  </si>
  <si>
    <t xml:space="preserve">Cambio de normatividad por parte de MinCiencias, relacionada al modelo de medición. </t>
  </si>
  <si>
    <t xml:space="preserve">Falta de financiación externa o interna para el fortalecimiento de los Grupos de Investigación. </t>
  </si>
  <si>
    <t xml:space="preserve">Desactualización de procedimientos y reglamentación interna relacionada a los Grupos de Investigación. </t>
  </si>
  <si>
    <t>No cumplimiento del Proyecto Educativo Institucional y las orientaciones institucionales para la renovación curricular.</t>
  </si>
  <si>
    <t>Pérdida del Registro Calificado de un Programa Académico</t>
  </si>
  <si>
    <t xml:space="preserve">Grupos de Investigación que pierden el reconocimiento de MinCiencias o disminuyen su categoría. </t>
  </si>
  <si>
    <t>Que el Proyecto Educativo Institucional- PEI y, los documentos institucionales para la renovaicón curricular no sean implementados en los programas académicos</t>
  </si>
  <si>
    <t>No renovación del registro calificado de un programa académico</t>
  </si>
  <si>
    <t>Grupos de investigación que no cumplen con los estándares mínimos para lograr el reconocimiento de MinCiencias o en su defecto disminuyan su categoría</t>
  </si>
  <si>
    <t>Currículos desactualizados que no responden a los lineamientos institucionales
No apropiación de la identidad institucional  "Formación profesional integral", por parte de la comunidad académica</t>
  </si>
  <si>
    <t>No poder matricular a los estudiantes en el programa
Deterioro en la credibilidad e imagen de la institución y sus programas académicos.
Posibles sanciones por parte del Ministerio de Educación Nacional, si un programa por equivocación llega a ofrecerse sin resolución vigente de Registro Calificado.</t>
  </si>
  <si>
    <t xml:space="preserve">Pérdida de Acreditación Institucional y registros calificados. Incumplimiento de los indicadores institucionales. Disminución en la imagen y reconocimiento como universidad investigativa. </t>
  </si>
  <si>
    <t>Sesiones de acompañamiento a los programas académicos y sus respectivos registros 
Balance anual del acompañamiento realizado a los programas académicos</t>
  </si>
  <si>
    <t>Aprobación de las renovaciones curriculares de los programas académicos por parte del comité central de curriculo y evaluación o comité central de prosgrados  según corresponda</t>
  </si>
  <si>
    <t>Seguimiento permanente a la fecha de vencimiento de todos los registros calificados de los programas académicos a través del SACES y del cuadro de Vicerrectoría Académica</t>
  </si>
  <si>
    <t>Recordar a través de memorando un año antes, la fecha de vencimiento de registro calificado al programa y a su respectiva facultad</t>
  </si>
  <si>
    <t>Brindar asesoria a los directores de programa sobre el procedimiento para la solicitud de renovación de registro calificado.</t>
  </si>
  <si>
    <t>Convocatorias periódicas para la financiación de proyectos de Grupos de Investigación y productos (Libros, artículos)</t>
  </si>
  <si>
    <t>Programa de Formación para los investigadores (Formulación de Proyectos, Redacción de Artículos, Cvlac, Gruplac)</t>
  </si>
  <si>
    <t xml:space="preserve">Acuerdo de Investigaciones y Resolución Reglamentaria. </t>
  </si>
  <si>
    <t>Contratista:</t>
  </si>
  <si>
    <t>Profesional Transitorio</t>
  </si>
  <si>
    <t xml:space="preserve">Profesional Especializado II - Investigaciones </t>
  </si>
  <si>
    <t># de programas renovados/ # de programas activos</t>
  </si>
  <si>
    <t>Alineado a la meta anual planteada en el PDI</t>
  </si>
  <si>
    <t>No. de programas a los que el MEN no le otorga renovación de registro calificado / No. total de programas activos en la vigencia</t>
  </si>
  <si>
    <t>% de grupos de investigación que perdieron su reconocimiento o disminuyeron su categoría ante MinCiencias.</t>
  </si>
  <si>
    <t>Renovación curricular</t>
  </si>
  <si>
    <t>Vicerrectoría Académica,
Facultades y programas académicos</t>
  </si>
  <si>
    <t xml:space="preserve">Se esta realizando el acompañamiento a cada uno de los grupos de investigación y sus integrantes, con el fin de que no pierdan su reconocimiento ante MinCiencias y que permita mejorar su clasificación. </t>
  </si>
  <si>
    <t xml:space="preserve"> Se han realizado 6372 certificados hasta el 20/06/2025, en seguimiento realizado hasta el mes de abril no se encontraron inconsistencias en los certificados
- Se actualiza la estadistica de certificados en el archivo drive 
https://docs.google.com/spreadsheets/d/1bFT5pq0e7IhP8QaFKdT97U_ThwjSEk_i/edit?usp=sharing&amp;ouid=113069431011638895105&amp;rtpof=true&amp;sd=true
- Esta pendiente realizar el seguimiento a certificados mes junio y julio</t>
  </si>
  <si>
    <t>Actualización diaria del conteo de certificados académicos realizados
https://docs.google.com/spreadsheets/d/1cyW2FRWmwBHOn-UZxTYCzg1qorMz-6fZ5JXdHl9o9vw/edit?usp=sharing</t>
  </si>
  <si>
    <t>Se realizan los seguimientos a los certificados académicos cada 2 meses sin encontrar inconsistencias
https://docs.google.com/spreadsheets/d/14zxXLq-UNiA-_Rwtj11y-t9_euiOR0zHhN5ZxhdQXlw/edit?usp=sharing</t>
  </si>
  <si>
    <t>De los certificados expedidos cada uno se genera por el sistema de información (Certificados) los cuales son entregados por ventanilla o mediante correo electrónico</t>
  </si>
  <si>
    <t>RIESGO CONTROLADO</t>
  </si>
  <si>
    <t xml:space="preserve">El indicador es positivo, puesto que no se registran en la vigencia incumplimientos de este tipo </t>
  </si>
  <si>
    <t xml:space="preserve">El indicador es positivo, puesto que no se registran en los últimos 3 años incumplimientos de este tipo </t>
  </si>
  <si>
    <t>No se genera actualmente una ruta para la mitigación de información falsa posterior al apoyo jurídico y a la verificación de la información</t>
  </si>
  <si>
    <t>REQUIERE NUEVA ACCIÓN</t>
  </si>
  <si>
    <t>Los colaboradores de la Oficina de Control Interno no han reportado conflictos de interés asociados al ejercicio de auditoría</t>
  </si>
  <si>
    <t>Se sigue el manual de auditoria de la Oficina de Control Interno</t>
  </si>
  <si>
    <t>Se siguen las normas aplicables relacionadas con los conflictos de interes</t>
  </si>
  <si>
    <t>CONTINUA LA ACCIÓN ANTERIOR</t>
  </si>
  <si>
    <t>Se cumple con el indicador ya que se supera el 95% de la meta definida.
El 0.01164% de la NO disponibilidad se debe a la ventana de tiempo programada para los servicios de mantenimiento de equipos y bases de datos.
El 14 marzo por 14 horas y el 28 marzo por 37 horas.</t>
  </si>
  <si>
    <t>No se han presentado inconvenientes con el monitoreo de los servidores ni se han presentado fallas en los servidores.  El monitoreo debe ser constante y permanente.</t>
  </si>
  <si>
    <t xml:space="preserve">Para la vigencia 2025 se han suscrito 52 contrataciones, los cuales se han ejecutado adecuadamente.  
</t>
  </si>
  <si>
    <t xml:space="preserve">Seguimiento periódico al Plan de Mejormiento Institucional, basados en los resultados de las actividades realizadas en pro del cumplimiento del Plan de Desarrollo. </t>
  </si>
  <si>
    <t>De manera periodica se vienen generando alertas a los supervisores e interventores frete a l estado de ls contrataciones y estado de los documentos del mismo</t>
  </si>
  <si>
    <t xml:space="preserve">Se cuenta con un profesional que realiza la labor de soporte operativo para hacer seguimineto a los informes presentados de supervisión e interventoría </t>
  </si>
  <si>
    <t>Se cuenta con el formato de seguimiento a pólizas el cual nos permite identificar errores antes de ser radicadas</t>
  </si>
  <si>
    <t xml:space="preserve">Sin problemas en la aplicación de los controles existentes. </t>
  </si>
  <si>
    <t xml:space="preserve">Periodicamente se han venido realizando los tips informativos en temas contractuales </t>
  </si>
  <si>
    <t xml:space="preserve">Se cuenta con el profesional I del PDI, quien realiza el seguimiento y control </t>
  </si>
  <si>
    <t>ANEXO 1-PEDIDO DE INFORME A GESTION DE TALENTO HUMANO DE LO SUCEDIDO EN LA PAGINA 9 DEL DOCUMENTO ENVIADO POR LA EMPRESA PWC, PARA CUMPLIR EN MEJORAS DEL PROCESO</t>
  </si>
  <si>
    <t>LOS INFORMES DE AUDITORIA REPOSAN EN LOS ARCHIVOS DE LA SECRETARIA GENERAL-                                             ANEXO 2- INFORME DE AUDITORIA ELECCION REPRESENTANTES CONSEJO SUPERIOR Y ACADEMICO REALIZADA POR PWC</t>
  </si>
  <si>
    <t>EVIDENCIA DE SIMULACIONES
https://drive.google.com/file/d/1-UT9JX5R-SWxhXAPCXcv6eF-vSW48YBn/view?usp=sharing</t>
  </si>
  <si>
    <t>ABRIL 10: ELECCIÓN REPRESENTACIONES INSTITUCIONALES 1.    Un Representante de los docentes y un representante de los trabajadores oficiales ante el Comité de Bienestar Universitario.</t>
  </si>
  <si>
    <t>MAYO 21 ELECCIÓN DE REPRESENTANTES ANTE EL CONSEJO SUPERIOR Y EL CONSEJOACADÉMICO                                                                                                                                                                                                     1.    Un Representante de las Directivas Académicas ante el Consejo Superior.
2.    Un Representante de los Profesores ante el Consejo Superior.
3.    Un Representante de los Empleados Administrativos ante el Consejo Superior.
4.    Dos Representantes de los Profesores al Consejo Académico.</t>
  </si>
  <si>
    <t xml:space="preserve"> MAYO 29 ELECCIÓN REPRESENTACIONES INSTITUCIONALES                                                      1.    Un Representante de los docentes Investigadores ante el Comité Central de Investigaciones. 2.    Un Representante de los Empleados de Carrera Administrativa ante la Comisión de Personal.</t>
  </si>
  <si>
    <t>Se aclara que este riesgo se evalúa anualmente. No obstante, hasta la fecha no se ha respondido ningun PQRS fuera de los tiempos establecidos.</t>
  </si>
  <si>
    <t xml:space="preserve">Se han recibido con corte al 31  de mayo  de 2025,  30 solicitudes de gastos adicionales no proyectados en el presupuesto institucional por valor de $1.772.773.517,00, lo que representa con respecto al presupuesto total de la universidad incluyendo adiciones el 0.43% de la apropiación. </t>
  </si>
  <si>
    <t>Este porcentaje corresponde a la revisión total de los Contratos y Convenios remitidos por Jurídica que fueron revisados por Gestión Estratégica de Proyectos Especiales de la Vicerretoría Administrativa y Financiera.</t>
  </si>
  <si>
    <t>No se ha presentado pérdida de la confidencialidad de la información del SIG, por lo tanto no ha habido denuncias.</t>
  </si>
  <si>
    <t>La generación de alertas está funcionando correctamente, tanto a través del aplicativo PQRS como mediante el envío automático de notificaciones a los correos electrónicos de las dependencias con PQRS pendientes por responder.</t>
  </si>
  <si>
    <t>Durante el primer semestre de 2025, se desarrollaron las siguientes acciones:
* Se realizó inducción al personal nuevo sobre Sistema PQRS.
* Se enviaron periódicamente tips relacionados con aspectos clave del Sistema PQRS a los correos electrónicos de las distintas dependencias.
* Se llevó a cabo un Taller de Gestión de PQRS dirigido a todas las dependencias.
* Se realizó una campaña en el Campus para socializar los canales de atención de PQRS.
* Se actualizaron tanto el Manual como el Instructivo del Sistema PQRS, optimizando su contenido.
* Se actualizó el sitio web institucional con la información correspondiente a los tips y ayudas previamente enviados.</t>
  </si>
  <si>
    <t xml:space="preserve">Se ha realizado trazabilidades históricas de las dependencias con mayor incidencia en solicitudes de gastos no contemplados en el presupuesto inicial </t>
  </si>
  <si>
    <t>Se han realizado reuniones semanales con el equipo de Gestión de Tecnologías Informáticas y Sistemas de Información, con el fin de avanzar en el proceso de verificación y testeo del nuevo aplicativo de presupuesto. 
Se mejoró la herramienta tecnología actual en línea a través de la cual se recopilan las necesidades de presupuesto de las dependencia académicas y administrativas</t>
  </si>
  <si>
    <t>Se ha solicitado la información a los proponentes cuando no está completa</t>
  </si>
  <si>
    <t>El control se aplica de manera efectiva. Desde la Vicerrectoría Administrativa y Financiera se revisaron las solicitudes recepcionadas, lo cual queda registrado mediante el Aplicativo de Memorandos o comunicación interna.</t>
  </si>
  <si>
    <t>En la presente vigencia se han realizado los seguimientos por parte de la Alta Dirección en las reuniones del Comité Directivo.</t>
  </si>
  <si>
    <t>El control sigue vigente y es preventivo, las personas vinculadas como transitorios tiene la claúsula de confidencialidad en el contrato.</t>
  </si>
  <si>
    <t>Trazabilidad histórica de las principales dependencias académicas y administrativas de la universidad, con el fin de avizorar solicitudes futuras y garantizar el correcto funcionamiento del área</t>
  </si>
  <si>
    <t xml:space="preserve">En articulación con Gestión de Tecnologías Informáticas y Sistemas de Información, se inició el proceso de testeo del nuevo aplicativo   mediante historias de usuario y reportes de pruebas, con el fin de subsanar errores y mejorar la experiencia del usuario
</t>
  </si>
  <si>
    <t>Se recibe por parte de la Secretaria General el orden del día de las sesiones a realizarse para el comité directivo donde se analizan muchas de las decisiones a presentar en el Consejo Superior y Consejo Académico, en el cual vienen adjunto las propuestas de acuerdos para su respectivo análisis y emisión de concepto</t>
  </si>
  <si>
    <t>El indicador de equilibrio financiero durante el I trimestre del 2025, indica que el recaudo de ingresos obtenidos por la Universidad a la fecha soporta solo el 52% de los compromisos; efecto que se da en atención a que la Nación transfiere los recursos para funcionamiento en quinceavas pero existen gastos asociados a este recurso que tienen ya compromiso para toda la vigencia como son los gastos de personal.
No obstante, vale la pena mencionar que si bien el recaudo sólo corresponde al 52% de los compromisos, con estos recursos si se cubre el 100% de los pagos realizados a los compromisos adquiridos durante el I trimestre por valor de $43.318.145.726,64 cumpliendo con el pago de los compromisos previamente certificados.</t>
  </si>
  <si>
    <t>Con el corte al I trimestre del 2025, no se tienen alertas con relación al recaudo de los ingresos.</t>
  </si>
  <si>
    <t>Con el corte al I trimestre del 2025, no se tienen alertas con relación a la ejecución de gastos en atención a que el recaudo a la fecha cubre el 100% de los pagos realizados a los compromisos.</t>
  </si>
  <si>
    <t>De los 119 programas de pregrado y posgrado, se tiene como meta al año 2025 el 50% de los programas académicos con currículos renovados (60 programas).
A la fecha el 27.7% de los programas (33 programas) han actualizado sus currículos de acuerdo a la política académica curricular y han sido avalados por el comité central de currículo o comité central de posgrados según corresponda.</t>
  </si>
  <si>
    <t>En el presente año todos los registros calilficados se encuentran vigentes.</t>
  </si>
  <si>
    <t>Todos los programas académicos deben avanzar en la actualización de sus currículos en coherencia con el Proyecto Educativo Institucional (PEI) y las Orientaciones Institucionales para la Renovación Curricular. No obstante, este proceso depende de la dinámica particular de cada programa, el trabajo de sus comités curriculares y el acompañamiento solicitado al equipo de la Vicerrectoría Académica, el cual se brinda de manera oportuna y ajustada a las necesidades de cada caso.</t>
  </si>
  <si>
    <t>A la fecha, 28 programas académicos han entregado los documentos requeridos para formalizar su proceso de renovación curricular y ser presentados ante el Comité Central de Currículo o el de Posgrados, según corresponda, con el fin de obtener el aval respectivo. Además, se han acompañado 35 programas más, con el propósito de fortalecer la articulación de sus propuestas con los lineamientos institucionales.</t>
  </si>
  <si>
    <t>El control es apropiado y se realiza permanentemente, la información se mantiene actualizada</t>
  </si>
  <si>
    <t>Los memorandos son enviados de acuerdo a la fecha en que deben radicar la solicitud de renovación  y de los ajustes que el MEN ha venido proponiendo para agilizar los trámites de registro calificado</t>
  </si>
  <si>
    <t xml:space="preserve">Las asesorias también son permanentes y se realizan de manera presencial y a través de respuesta a correos eléctronicos </t>
  </si>
  <si>
    <t>La Vicerrectoría Académica y su equipo de renovación curricular  trabaja permanentemente acompañando a los programas que lo requieran y, en la construcción de lineamientos para la comunidad universitaria, que orienten la construcción de propuestas curriculares de acuerdo con el PEI.</t>
  </si>
  <si>
    <t>La Vicerrectoría Académica y su equipo de renovación curricular mantienen un trabajo continuo de revisión y acompañamiento a los programas académicos que han presentado la documentación requerida para formalizar sus procesos de renovación curricular. Este acompañamiento tiene como propósito facilitar el cumplimiento de los requisitos establecidos y contribuir a la obtención del aval del respectivo comité.</t>
  </si>
  <si>
    <t xml:space="preserve">No se puede hacer el seguimiento a este indicador, ya que la convocatoria 957 de 2024 de medición de grupos y reconocimiento de investigadores, la cual tenía como fecha de publicación de resultados definitivos el mes de junio de 2025, le han generado una adenda y dichos resultados serán publicados en el mes de diciembre. Por lo anterior, no contamos con la información para hacer la medición respectiva. </t>
  </si>
  <si>
    <t>En el año 2025 se han realizado las siguientes convocatorias: 
- Convocatorias para la publicación de libros resultados de investigación, libros de texto y libros de ensayo. 
- Convocatoria para el registro de proyectos sin financiación en efectivo - 2025 - 1
- Convocatoria para la financiación de proyectos de los semilleros de investigación. 
- Convocatoria para la financiación de trabajos de grado de estudiantes de especializaciones clinicas y maestrías. 
- Convocatoria para la financiación de tesis de estudiantes de doctorado. 
- Convocatoria para la financiación de proyectos de los grupos de investigación. 
- Convocatoria para el registro de proyectos sin financiación en efectivo - 2025 - 2</t>
  </si>
  <si>
    <t xml:space="preserve">En el año 2025, se han llevado a cabo los siguientes programas de formación: 
- Estrategias de investigación soportadas en IA y Monitoreo de información. 
- Inteligencia artificial: Escribe científicamente sin desistir en el intento. 
- Machine Learning Supervisado. 
Taller de defensa oral. 
Adicionalmente, se esta programando para el segundo semestre un curso de formación en formulación de proyectos. </t>
  </si>
  <si>
    <t xml:space="preserve">Se está realizando la actualización de la reglamentación de los semilleros y grupos de investigación. </t>
  </si>
  <si>
    <t>La acción está en proceso de implementación durante la vigencia 2025</t>
  </si>
  <si>
    <t>1 de julio de 2025</t>
  </si>
  <si>
    <t>1 de febrero de 2025</t>
  </si>
  <si>
    <t>Identificación del caso; En caso de requerirlo, eliminar publicaciones erradas según sea solicitado; En caso de demanda, reducir el impacto de forma que se asuman las responsabilidades adquiridas y frenar las consecuencias graves por medios legales</t>
  </si>
  <si>
    <t>DIRECTORA DE COMUCIÓN INSTITUCIONAL
LIDER ADMINISTRATIVO</t>
  </si>
  <si>
    <t>Medir el impacto; Crear acciones correctivas y  de mejora a fin de reducir el riesgo a su mínima proporción; Crear acciones correctivas para impactar posivitamente en la imagen de la Universidad Tecnológica de Pereira</t>
  </si>
  <si>
    <t>Estudiar el caso específico; Eliminar contenidos audiovisuales de todas las plataformas según sea solicitado; En caso de demanda, reducir el impacto de forma que se asuman las responsabilidades adquiridas y frenar las consecuencias graves por medios legales</t>
  </si>
  <si>
    <t>Medir el impacto; Crear acciones correctivas y de mejora  a fin de reducir el riesgo a su mínima proporción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</si>
</sst>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d/mm/yyyy;@"/>
    <numFmt numFmtId="165" formatCode="yyyy\-mm\-dd;@"/>
    <numFmt numFmtId="166" formatCode="dd/mm/yyyy;@"/>
    <numFmt numFmtId="167" formatCode="yyyy\-mm\-dd"/>
    <numFmt numFmtId="168" formatCode="d/m/yyyy"/>
    <numFmt numFmtId="169" formatCode="_-* #,##0_-;\-* #,##0_-;_-* &quot;-&quot;??_-;_-@_-"/>
    <numFmt numFmtId="170" formatCode="dd/mm/yyyy"/>
    <numFmt numFmtId="171" formatCode="0.0%"/>
  </numFmts>
  <fonts count="55" x14ac:knownFonts="1">
    <font>
      <sz val="10"/>
      <name val="Arial"/>
    </font>
    <font>
      <b/>
      <sz val="8"/>
      <name val="Arial"/>
      <family val="2"/>
    </font>
    <font>
      <sz val="8"/>
      <name val="Arial"/>
      <family val="2"/>
    </font>
    <font>
      <sz val="10"/>
      <name val="Arial"/>
      <family val="2"/>
    </font>
    <font>
      <b/>
      <sz val="10"/>
      <name val="Arial"/>
      <family val="2"/>
    </font>
    <font>
      <b/>
      <sz val="11"/>
      <name val="Tahoma"/>
      <family val="2"/>
    </font>
    <font>
      <b/>
      <sz val="8"/>
      <name val="Tahoma"/>
      <family val="2"/>
    </font>
    <font>
      <sz val="8"/>
      <name val="Tahoma"/>
      <family val="2"/>
    </font>
    <font>
      <b/>
      <sz val="10"/>
      <name val="Tahoma"/>
      <family val="2"/>
    </font>
    <font>
      <b/>
      <sz val="6"/>
      <name val="Tahoma"/>
      <family val="2"/>
    </font>
    <font>
      <sz val="8"/>
      <name val="Calibri"/>
      <family val="2"/>
      <scheme val="minor"/>
    </font>
    <font>
      <sz val="9"/>
      <name val="Calibri"/>
      <family val="2"/>
      <scheme val="minor"/>
    </font>
    <font>
      <b/>
      <sz val="10"/>
      <name val="Calibri"/>
      <family val="2"/>
      <scheme val="minor"/>
    </font>
    <font>
      <sz val="10"/>
      <name val="Calibri"/>
      <family val="2"/>
      <scheme val="minor"/>
    </font>
    <font>
      <sz val="6"/>
      <name val="Calibri"/>
      <family val="2"/>
      <scheme val="minor"/>
    </font>
    <font>
      <b/>
      <sz val="8"/>
      <name val="Calibri"/>
      <family val="2"/>
      <scheme val="minor"/>
    </font>
    <font>
      <sz val="7"/>
      <name val="Calibri"/>
      <family val="2"/>
      <scheme val="minor"/>
    </font>
    <font>
      <b/>
      <sz val="12"/>
      <name val="Calibri"/>
      <family val="2"/>
      <scheme val="minor"/>
    </font>
    <font>
      <b/>
      <sz val="14"/>
      <name val="Calibri"/>
      <family val="2"/>
      <scheme val="minor"/>
    </font>
    <font>
      <sz val="8"/>
      <color theme="1"/>
      <name val="Arial"/>
      <family val="2"/>
    </font>
    <font>
      <sz val="14"/>
      <name val="Calibri"/>
      <family val="2"/>
      <scheme val="minor"/>
    </font>
    <font>
      <sz val="7"/>
      <name val="Arial"/>
      <family val="2"/>
    </font>
    <font>
      <b/>
      <sz val="10"/>
      <color theme="1"/>
      <name val="Arial"/>
      <family val="2"/>
    </font>
    <font>
      <sz val="7"/>
      <color theme="1"/>
      <name val="Calibri"/>
      <family val="2"/>
      <scheme val="minor"/>
    </font>
    <font>
      <sz val="8"/>
      <color indexed="8"/>
      <name val="Arial"/>
      <family val="2"/>
    </font>
    <font>
      <sz val="10"/>
      <color theme="1"/>
      <name val="Calibri"/>
      <family val="2"/>
      <scheme val="minor"/>
    </font>
    <font>
      <b/>
      <sz val="10"/>
      <color theme="1"/>
      <name val="Calibri"/>
      <family val="2"/>
      <scheme val="minor"/>
    </font>
    <font>
      <b/>
      <sz val="11"/>
      <name val="Arial"/>
      <family val="2"/>
    </font>
    <font>
      <sz val="10"/>
      <color theme="1"/>
      <name val="Arial"/>
      <family val="2"/>
    </font>
    <font>
      <b/>
      <sz val="8"/>
      <color theme="1"/>
      <name val="Arial"/>
      <family val="2"/>
    </font>
    <font>
      <b/>
      <i/>
      <sz val="10"/>
      <name val="Calibri"/>
      <family val="2"/>
      <scheme val="minor"/>
    </font>
    <font>
      <b/>
      <i/>
      <sz val="10"/>
      <color theme="1"/>
      <name val="Calibri"/>
      <family val="2"/>
      <scheme val="minor"/>
    </font>
    <font>
      <sz val="9"/>
      <color indexed="81"/>
      <name val="Tahoma"/>
      <family val="2"/>
    </font>
    <font>
      <b/>
      <sz val="9"/>
      <color indexed="81"/>
      <name val="Tahoma"/>
      <family val="2"/>
    </font>
    <font>
      <sz val="10"/>
      <name val="Arial"/>
      <family val="2"/>
    </font>
    <font>
      <sz val="13"/>
      <name val="Calibri"/>
      <family val="2"/>
      <scheme val="minor"/>
    </font>
    <font>
      <b/>
      <sz val="13"/>
      <name val="Calibri"/>
      <family val="2"/>
      <scheme val="minor"/>
    </font>
    <font>
      <sz val="10"/>
      <color theme="1"/>
      <name val="Calibri"/>
      <family val="2"/>
    </font>
    <font>
      <b/>
      <sz val="10"/>
      <color theme="1"/>
      <name val="Calibri"/>
      <family val="2"/>
    </font>
    <font>
      <sz val="10"/>
      <name val="Calibri"/>
      <family val="2"/>
    </font>
    <font>
      <sz val="13"/>
      <color theme="1"/>
      <name val="Calibri"/>
      <family val="2"/>
    </font>
    <font>
      <b/>
      <sz val="13"/>
      <color theme="1"/>
      <name val="Calibri"/>
      <family val="2"/>
    </font>
    <font>
      <sz val="13"/>
      <name val="Calibri"/>
      <family val="2"/>
    </font>
    <font>
      <sz val="13"/>
      <color theme="1"/>
      <name val="Calibri"/>
      <family val="2"/>
      <scheme val="minor"/>
    </font>
    <font>
      <b/>
      <sz val="13"/>
      <color theme="1"/>
      <name val="Calibri"/>
      <family val="2"/>
      <scheme val="minor"/>
    </font>
    <font>
      <b/>
      <sz val="8"/>
      <color theme="1"/>
      <name val="Calibri"/>
      <family val="2"/>
      <scheme val="minor"/>
    </font>
    <font>
      <sz val="8"/>
      <color theme="1"/>
      <name val="Calibri"/>
      <family val="2"/>
      <scheme val="minor"/>
    </font>
    <font>
      <b/>
      <sz val="8"/>
      <color theme="1"/>
      <name val="Calibri"/>
      <family val="2"/>
    </font>
    <font>
      <sz val="8"/>
      <color theme="1"/>
      <name val="Calibri"/>
      <family val="2"/>
    </font>
    <font>
      <sz val="10"/>
      <name val="Arial"/>
    </font>
    <font>
      <b/>
      <sz val="11"/>
      <name val="Calibri"/>
      <family val="2"/>
      <scheme val="minor"/>
    </font>
    <font>
      <sz val="11"/>
      <name val="Calibri"/>
      <family val="2"/>
      <scheme val="minor"/>
    </font>
    <font>
      <sz val="9"/>
      <name val="Calibri"/>
      <family val="2"/>
    </font>
    <font>
      <sz val="10"/>
      <color theme="0"/>
      <name val="Calibri"/>
      <family val="2"/>
      <scheme val="minor"/>
    </font>
    <font>
      <b/>
      <sz val="10"/>
      <color theme="0"/>
      <name val="Calibri"/>
      <family val="2"/>
      <scheme val="minor"/>
    </font>
  </fonts>
  <fills count="31">
    <fill>
      <patternFill patternType="none"/>
    </fill>
    <fill>
      <patternFill patternType="gray125"/>
    </fill>
    <fill>
      <patternFill patternType="solid">
        <fgColor indexed="9"/>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00B050"/>
        <bgColor indexed="64"/>
      </patternFill>
    </fill>
    <fill>
      <patternFill patternType="solid">
        <fgColor rgb="FFC00000"/>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2"/>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0"/>
        <bgColor theme="0"/>
      </patternFill>
    </fill>
    <fill>
      <patternFill patternType="solid">
        <fgColor rgb="FFDBE5F1"/>
        <bgColor rgb="FFDBE5F1"/>
      </patternFill>
    </fill>
    <fill>
      <patternFill patternType="solid">
        <fgColor rgb="FFC6D9F0"/>
        <bgColor rgb="FFC6D9F0"/>
      </patternFill>
    </fill>
    <fill>
      <patternFill patternType="solid">
        <fgColor rgb="FFFFFF00"/>
        <bgColor rgb="FFFFFF00"/>
      </patternFill>
    </fill>
    <fill>
      <patternFill patternType="solid">
        <fgColor theme="6" tint="0.79998168889431442"/>
        <bgColor indexed="64"/>
      </patternFill>
    </fill>
    <fill>
      <patternFill patternType="solid">
        <fgColor theme="0"/>
        <bgColor rgb="FFFFFFCC"/>
      </patternFill>
    </fill>
    <fill>
      <patternFill patternType="solid">
        <fgColor theme="0" tint="-0.14999847407452621"/>
        <bgColor theme="0"/>
      </patternFill>
    </fill>
    <fill>
      <patternFill patternType="solid">
        <fgColor rgb="FFBCE292"/>
        <bgColor rgb="FFFFFFFF"/>
      </patternFill>
    </fill>
    <fill>
      <patternFill patternType="solid">
        <fgColor theme="0" tint="-0.14999847407452621"/>
        <bgColor rgb="FFF2F2F2"/>
      </patternFill>
    </fill>
    <fill>
      <patternFill patternType="solid">
        <fgColor theme="0" tint="-0.14999847407452621"/>
        <bgColor rgb="FFFFFFFF"/>
      </patternFill>
    </fill>
    <fill>
      <patternFill patternType="solid">
        <fgColor theme="0"/>
        <bgColor rgb="FFFFFFFF"/>
      </patternFill>
    </fill>
    <fill>
      <patternFill patternType="solid">
        <fgColor theme="3" tint="0.79998168889431442"/>
        <bgColor indexed="64"/>
      </patternFill>
    </fill>
    <fill>
      <patternFill patternType="solid">
        <fgColor rgb="FFFFFFCC"/>
        <bgColor indexed="64"/>
      </patternFill>
    </fill>
    <fill>
      <patternFill patternType="solid">
        <fgColor rgb="FFFFFFCC"/>
        <bgColor rgb="FFFFFFCC"/>
      </patternFill>
    </fill>
  </fills>
  <borders count="119">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diagonal/>
    </border>
    <border>
      <left/>
      <right/>
      <top/>
      <bottom style="thin">
        <color indexed="64"/>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style="thin">
        <color rgb="FF000000"/>
      </left>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style="medium">
        <color indexed="64"/>
      </right>
      <top/>
      <bottom style="thin">
        <color rgb="FF000000"/>
      </bottom>
      <diagonal/>
    </border>
    <border>
      <left style="medium">
        <color indexed="64"/>
      </left>
      <right style="thin">
        <color rgb="FF000000"/>
      </right>
      <top style="medium">
        <color rgb="FF000000"/>
      </top>
      <bottom/>
      <diagonal/>
    </border>
    <border>
      <left style="thin">
        <color rgb="FF000000"/>
      </left>
      <right style="medium">
        <color indexed="64"/>
      </right>
      <top style="medium">
        <color rgb="FF000000"/>
      </top>
      <bottom style="thin">
        <color rgb="FF000000"/>
      </bottom>
      <diagonal/>
    </border>
    <border>
      <left style="medium">
        <color indexed="64"/>
      </left>
      <right style="thin">
        <color rgb="FF000000"/>
      </right>
      <top/>
      <bottom style="medium">
        <color rgb="FF000000"/>
      </bottom>
      <diagonal/>
    </border>
    <border>
      <left style="thin">
        <color rgb="FF000000"/>
      </left>
      <right style="medium">
        <color indexed="64"/>
      </right>
      <top style="thin">
        <color rgb="FF000000"/>
      </top>
      <bottom style="medium">
        <color rgb="FF000000"/>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rgb="FF000000"/>
      </left>
      <right/>
      <top style="medium">
        <color rgb="FF000000"/>
      </top>
      <bottom/>
      <diagonal/>
    </border>
    <border>
      <left/>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top style="thin">
        <color rgb="FF000000"/>
      </top>
      <bottom/>
      <diagonal/>
    </border>
    <border>
      <left style="thin">
        <color rgb="FF000000"/>
      </left>
      <right style="medium">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3">
    <xf numFmtId="0" fontId="0" fillId="0" borderId="0"/>
    <xf numFmtId="43" fontId="34" fillId="0" borderId="0" applyFont="0" applyFill="0" applyBorder="0" applyAlignment="0" applyProtection="0"/>
    <xf numFmtId="9" fontId="49" fillId="0" borderId="0" applyFont="0" applyFill="0" applyBorder="0" applyAlignment="0" applyProtection="0"/>
  </cellStyleXfs>
  <cellXfs count="717">
    <xf numFmtId="0" fontId="0" fillId="0" borderId="0" xfId="0"/>
    <xf numFmtId="0" fontId="4" fillId="0" borderId="0" xfId="0" applyFont="1"/>
    <xf numFmtId="0" fontId="6" fillId="0" borderId="0" xfId="0" applyFont="1" applyAlignment="1">
      <alignment vertical="top" wrapText="1"/>
    </xf>
    <xf numFmtId="0" fontId="7" fillId="0" borderId="0" xfId="0" applyFont="1" applyAlignment="1">
      <alignment vertical="center" wrapText="1"/>
    </xf>
    <xf numFmtId="0" fontId="7" fillId="0" borderId="0" xfId="0" applyFont="1" applyAlignment="1">
      <alignment horizontal="center" vertical="center" wrapText="1"/>
    </xf>
    <xf numFmtId="0" fontId="6" fillId="0" borderId="0" xfId="0" applyFont="1" applyAlignment="1">
      <alignment horizontal="center" vertical="center" wrapText="1"/>
    </xf>
    <xf numFmtId="0" fontId="9" fillId="0" borderId="0" xfId="0" applyFont="1" applyAlignment="1">
      <alignment horizontal="center" vertical="center" textRotation="90" wrapText="1"/>
    </xf>
    <xf numFmtId="0" fontId="9" fillId="0" borderId="0" xfId="0" applyFont="1" applyAlignment="1">
      <alignment horizontal="center" vertical="center" wrapText="1"/>
    </xf>
    <xf numFmtId="0" fontId="0" fillId="0" borderId="0" xfId="0" applyAlignment="1">
      <alignment horizontal="center"/>
    </xf>
    <xf numFmtId="0" fontId="3" fillId="0" borderId="0" xfId="0" applyFont="1"/>
    <xf numFmtId="0" fontId="13" fillId="0" borderId="22" xfId="0" applyFont="1" applyBorder="1" applyAlignment="1">
      <alignment horizontal="center"/>
    </xf>
    <xf numFmtId="0" fontId="13" fillId="0" borderId="0" xfId="0" applyFont="1" applyAlignment="1">
      <alignment horizontal="center"/>
    </xf>
    <xf numFmtId="0" fontId="13" fillId="0" borderId="0" xfId="0" applyFont="1"/>
    <xf numFmtId="0" fontId="17" fillId="0" borderId="22" xfId="0" applyFont="1" applyBorder="1" applyAlignment="1">
      <alignment horizontal="center"/>
    </xf>
    <xf numFmtId="0" fontId="17" fillId="0" borderId="0" xfId="0" applyFont="1" applyAlignment="1">
      <alignment horizontal="center"/>
    </xf>
    <xf numFmtId="0" fontId="10" fillId="0" borderId="0" xfId="0" applyFont="1" applyAlignment="1">
      <alignment vertical="center"/>
    </xf>
    <xf numFmtId="0" fontId="2" fillId="8" borderId="5" xfId="0" applyFont="1" applyFill="1" applyBorder="1" applyAlignment="1">
      <alignment horizontal="center" vertical="center" wrapText="1"/>
    </xf>
    <xf numFmtId="0" fontId="13" fillId="0" borderId="4" xfId="0" applyFont="1" applyBorder="1" applyAlignment="1">
      <alignment horizontal="center" vertical="top" wrapText="1"/>
    </xf>
    <xf numFmtId="0" fontId="10" fillId="0" borderId="3" xfId="0" applyFont="1" applyBorder="1" applyAlignment="1">
      <alignment horizontal="left" vertical="center"/>
    </xf>
    <xf numFmtId="0" fontId="10" fillId="0" borderId="4" xfId="0" applyFont="1" applyBorder="1" applyAlignment="1">
      <alignment horizontal="center" vertical="top" wrapText="1"/>
    </xf>
    <xf numFmtId="0" fontId="21" fillId="10" borderId="2" xfId="0" applyFont="1" applyFill="1" applyBorder="1" applyAlignment="1">
      <alignment horizontal="center" vertical="center" wrapText="1"/>
    </xf>
    <xf numFmtId="0" fontId="1" fillId="11" borderId="2"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3" fillId="10"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4" fillId="6" borderId="2" xfId="0" applyFont="1" applyFill="1" applyBorder="1" applyAlignment="1">
      <alignment horizontal="center" vertical="center" wrapText="1"/>
    </xf>
    <xf numFmtId="0" fontId="24" fillId="4" borderId="2" xfId="0" applyFont="1" applyFill="1" applyBorder="1" applyAlignment="1">
      <alignment horizontal="center" vertical="center" wrapText="1"/>
    </xf>
    <xf numFmtId="0" fontId="1" fillId="8" borderId="0" xfId="0" applyFont="1" applyFill="1" applyAlignment="1">
      <alignment horizontal="center" vertical="center" textRotation="90" wrapText="1"/>
    </xf>
    <xf numFmtId="0" fontId="24" fillId="11" borderId="2" xfId="0" applyFont="1" applyFill="1" applyBorder="1" applyAlignment="1">
      <alignment horizontal="center" vertical="center" wrapText="1"/>
    </xf>
    <xf numFmtId="0" fontId="19" fillId="8" borderId="0" xfId="0" applyFont="1" applyFill="1" applyAlignment="1">
      <alignment wrapText="1"/>
    </xf>
    <xf numFmtId="0" fontId="19" fillId="8" borderId="0" xfId="0" applyFont="1" applyFill="1" applyAlignment="1">
      <alignment horizontal="center" vertical="center" wrapText="1"/>
    </xf>
    <xf numFmtId="0" fontId="1" fillId="10" borderId="2" xfId="0" applyFont="1" applyFill="1" applyBorder="1" applyAlignment="1">
      <alignment horizontal="center" vertical="center" wrapText="1"/>
    </xf>
    <xf numFmtId="0" fontId="0" fillId="8" borderId="0" xfId="0" applyFill="1"/>
    <xf numFmtId="0" fontId="1" fillId="8" borderId="0" xfId="0" applyFont="1" applyFill="1" applyAlignment="1">
      <alignment horizontal="center" vertical="center" wrapText="1"/>
    </xf>
    <xf numFmtId="0" fontId="12" fillId="0" borderId="0" xfId="0" applyFont="1" applyAlignment="1">
      <alignment horizontal="center" vertical="center" wrapText="1"/>
    </xf>
    <xf numFmtId="0" fontId="13" fillId="0" borderId="3" xfId="0" applyFont="1" applyBorder="1" applyAlignment="1">
      <alignment horizontal="center"/>
    </xf>
    <xf numFmtId="0" fontId="12" fillId="0" borderId="0" xfId="0" applyFont="1" applyAlignment="1">
      <alignment vertical="center" wrapText="1"/>
    </xf>
    <xf numFmtId="0" fontId="13" fillId="0" borderId="3" xfId="0" applyFont="1" applyBorder="1"/>
    <xf numFmtId="0" fontId="2" fillId="8" borderId="38" xfId="0" applyFont="1" applyFill="1" applyBorder="1" applyAlignment="1">
      <alignment horizontal="center" vertical="center" wrapText="1"/>
    </xf>
    <xf numFmtId="0" fontId="10" fillId="0" borderId="0" xfId="0" applyFont="1" applyAlignment="1">
      <alignment vertical="center" wrapText="1"/>
    </xf>
    <xf numFmtId="0" fontId="15" fillId="0" borderId="0" xfId="0" applyFont="1" applyAlignment="1">
      <alignment vertical="center" wrapText="1"/>
    </xf>
    <xf numFmtId="16" fontId="10" fillId="0" borderId="0" xfId="0" quotePrefix="1" applyNumberFormat="1" applyFont="1" applyAlignment="1">
      <alignment horizontal="center" vertical="center" wrapText="1"/>
    </xf>
    <xf numFmtId="0" fontId="10" fillId="0" borderId="0" xfId="0" quotePrefix="1" applyFont="1" applyAlignment="1">
      <alignment horizontal="center" vertical="center" wrapText="1"/>
    </xf>
    <xf numFmtId="0" fontId="2" fillId="8" borderId="37" xfId="0" applyFont="1" applyFill="1" applyBorder="1" applyAlignment="1">
      <alignment horizontal="center" vertical="center" wrapText="1"/>
    </xf>
    <xf numFmtId="0" fontId="27" fillId="7" borderId="29" xfId="0" applyFont="1" applyFill="1" applyBorder="1" applyAlignment="1">
      <alignment horizontal="center" vertical="center" wrapText="1"/>
    </xf>
    <xf numFmtId="0" fontId="27" fillId="4" borderId="38" xfId="0" applyFont="1" applyFill="1" applyBorder="1" applyAlignment="1">
      <alignment horizontal="center" vertical="center" wrapText="1"/>
    </xf>
    <xf numFmtId="0" fontId="2" fillId="8" borderId="21" xfId="0" applyFont="1" applyFill="1" applyBorder="1" applyAlignment="1">
      <alignment horizontal="center" vertical="center" wrapText="1"/>
    </xf>
    <xf numFmtId="0" fontId="27" fillId="5" borderId="38" xfId="0" applyFont="1" applyFill="1" applyBorder="1" applyAlignment="1">
      <alignment horizontal="center" vertical="center" wrapText="1"/>
    </xf>
    <xf numFmtId="0" fontId="27" fillId="12" borderId="30" xfId="0" applyFont="1" applyFill="1" applyBorder="1" applyAlignment="1">
      <alignment horizontal="center" vertical="center" wrapText="1"/>
    </xf>
    <xf numFmtId="0" fontId="27" fillId="6" borderId="30" xfId="0" applyFont="1" applyFill="1" applyBorder="1" applyAlignment="1">
      <alignment horizontal="center" vertical="center" wrapText="1"/>
    </xf>
    <xf numFmtId="0" fontId="0" fillId="8" borderId="0" xfId="0" applyFill="1" applyAlignment="1">
      <alignment horizontal="center" vertical="center" wrapText="1"/>
    </xf>
    <xf numFmtId="0" fontId="19" fillId="8" borderId="37" xfId="0" applyFont="1" applyFill="1" applyBorder="1" applyAlignment="1">
      <alignment horizontal="center" vertical="center" wrapText="1"/>
    </xf>
    <xf numFmtId="0" fontId="19" fillId="8" borderId="38" xfId="0" applyFont="1" applyFill="1" applyBorder="1" applyAlignment="1">
      <alignment horizontal="center" vertical="center" wrapText="1"/>
    </xf>
    <xf numFmtId="0" fontId="19" fillId="8" borderId="5" xfId="0" applyFont="1" applyFill="1" applyBorder="1" applyAlignment="1">
      <alignment horizontal="center" vertical="center" wrapText="1"/>
    </xf>
    <xf numFmtId="0" fontId="28" fillId="8" borderId="0" xfId="0" applyFont="1" applyFill="1" applyAlignment="1">
      <alignment horizontal="center" vertical="center" wrapText="1"/>
    </xf>
    <xf numFmtId="0" fontId="28" fillId="0" borderId="0" xfId="0" applyFont="1"/>
    <xf numFmtId="0" fontId="15" fillId="0" borderId="0" xfId="0" applyFont="1" applyAlignment="1">
      <alignment horizontal="left" vertical="top" wrapText="1"/>
    </xf>
    <xf numFmtId="0" fontId="12" fillId="8" borderId="0" xfId="0" applyFont="1" applyFill="1" applyAlignment="1">
      <alignment vertical="center" wrapText="1"/>
    </xf>
    <xf numFmtId="0" fontId="15" fillId="8" borderId="0" xfId="0" applyFont="1" applyFill="1" applyAlignment="1">
      <alignment vertical="center" textRotation="90"/>
    </xf>
    <xf numFmtId="0" fontId="1" fillId="8" borderId="0" xfId="0" applyFont="1" applyFill="1" applyAlignment="1">
      <alignment horizontal="center" vertical="center" textRotation="90"/>
    </xf>
    <xf numFmtId="0" fontId="26" fillId="8" borderId="0" xfId="0" applyFont="1" applyFill="1" applyAlignment="1">
      <alignment horizontal="center" vertical="center" wrapText="1"/>
    </xf>
    <xf numFmtId="0" fontId="25" fillId="8" borderId="0" xfId="0" applyFont="1" applyFill="1" applyAlignment="1">
      <alignment horizontal="center" vertical="center"/>
    </xf>
    <xf numFmtId="0" fontId="0" fillId="8" borderId="0" xfId="0" applyFill="1" applyAlignment="1">
      <alignment horizontal="center" vertical="center" textRotation="90"/>
    </xf>
    <xf numFmtId="0" fontId="13" fillId="8" borderId="0" xfId="0" applyFont="1" applyFill="1" applyAlignment="1">
      <alignment horizontal="center"/>
    </xf>
    <xf numFmtId="0" fontId="12" fillId="8" borderId="0" xfId="0" applyFont="1" applyFill="1" applyAlignment="1">
      <alignment horizontal="center" vertical="center" wrapText="1"/>
    </xf>
    <xf numFmtId="0" fontId="15" fillId="8" borderId="0" xfId="0" applyFont="1" applyFill="1" applyAlignment="1">
      <alignment horizontal="center" vertical="center" wrapText="1"/>
    </xf>
    <xf numFmtId="0" fontId="15" fillId="0" borderId="0" xfId="0" applyFont="1" applyAlignment="1">
      <alignment horizontal="left" vertical="center" wrapText="1"/>
    </xf>
    <xf numFmtId="0" fontId="10" fillId="0" borderId="0" xfId="0" applyFont="1" applyAlignment="1">
      <alignment horizontal="center" vertical="center" wrapText="1"/>
    </xf>
    <xf numFmtId="0" fontId="13" fillId="0" borderId="44" xfId="0" applyFont="1" applyBorder="1" applyAlignment="1">
      <alignment horizontal="left"/>
    </xf>
    <xf numFmtId="0" fontId="13" fillId="0" borderId="46" xfId="0" applyFont="1" applyBorder="1" applyAlignment="1">
      <alignment horizontal="left" wrapText="1"/>
    </xf>
    <xf numFmtId="0" fontId="13" fillId="0" borderId="46" xfId="0" applyFont="1" applyBorder="1" applyAlignment="1">
      <alignment horizontal="left"/>
    </xf>
    <xf numFmtId="0" fontId="13" fillId="0" borderId="51" xfId="0" applyFont="1" applyBorder="1" applyAlignment="1">
      <alignment horizontal="left" wrapText="1"/>
    </xf>
    <xf numFmtId="0" fontId="13" fillId="0" borderId="48" xfId="0" applyFont="1" applyBorder="1" applyAlignment="1">
      <alignment horizontal="left" wrapText="1"/>
    </xf>
    <xf numFmtId="0" fontId="13" fillId="0" borderId="44" xfId="0" applyFont="1" applyBorder="1" applyAlignment="1">
      <alignment vertical="center" wrapText="1"/>
    </xf>
    <xf numFmtId="0" fontId="13" fillId="0" borderId="46" xfId="0" applyFont="1" applyBorder="1" applyAlignment="1">
      <alignment vertical="center" wrapText="1"/>
    </xf>
    <xf numFmtId="0" fontId="13" fillId="0" borderId="48" xfId="0" applyFont="1" applyBorder="1" applyAlignment="1">
      <alignment vertical="center" wrapText="1"/>
    </xf>
    <xf numFmtId="0" fontId="13" fillId="0" borderId="66" xfId="0" applyFont="1" applyBorder="1" applyAlignment="1">
      <alignment vertical="center" wrapText="1"/>
    </xf>
    <xf numFmtId="0" fontId="13" fillId="0" borderId="51" xfId="0" applyFont="1" applyBorder="1" applyAlignment="1">
      <alignment vertical="center" wrapText="1"/>
    </xf>
    <xf numFmtId="0" fontId="13" fillId="0" borderId="11" xfId="0" applyFont="1" applyBorder="1" applyAlignment="1">
      <alignment vertical="center" wrapText="1"/>
    </xf>
    <xf numFmtId="0" fontId="13" fillId="0" borderId="68" xfId="0" applyFont="1" applyBorder="1" applyAlignment="1">
      <alignment vertical="center" wrapText="1"/>
    </xf>
    <xf numFmtId="0" fontId="13" fillId="0" borderId="70" xfId="0" applyFont="1" applyBorder="1" applyAlignment="1">
      <alignment vertical="center" wrapText="1"/>
    </xf>
    <xf numFmtId="0" fontId="25" fillId="0" borderId="44" xfId="0" applyFont="1" applyBorder="1" applyAlignment="1">
      <alignment vertical="center" wrapText="1"/>
    </xf>
    <xf numFmtId="0" fontId="25" fillId="0" borderId="46" xfId="0" applyFont="1" applyBorder="1" applyAlignment="1">
      <alignment vertical="center" wrapText="1"/>
    </xf>
    <xf numFmtId="0" fontId="25" fillId="0" borderId="51" xfId="0" applyFont="1" applyBorder="1" applyAlignment="1">
      <alignment vertical="center" wrapText="1"/>
    </xf>
    <xf numFmtId="0" fontId="25" fillId="0" borderId="68" xfId="0" applyFont="1" applyBorder="1" applyAlignment="1">
      <alignment vertical="center" wrapText="1"/>
    </xf>
    <xf numFmtId="0" fontId="25" fillId="0" borderId="46" xfId="0" applyFont="1" applyBorder="1" applyAlignment="1">
      <alignment wrapText="1"/>
    </xf>
    <xf numFmtId="0" fontId="25" fillId="0" borderId="70" xfId="0" applyFont="1" applyBorder="1" applyAlignment="1">
      <alignment vertical="center" wrapText="1"/>
    </xf>
    <xf numFmtId="0" fontId="13" fillId="0" borderId="64" xfId="0" applyFont="1" applyBorder="1" applyAlignment="1">
      <alignment vertical="center" wrapText="1"/>
    </xf>
    <xf numFmtId="0" fontId="26" fillId="0" borderId="6" xfId="0" applyFont="1" applyBorder="1"/>
    <xf numFmtId="0" fontId="13" fillId="0" borderId="0" xfId="0" applyFont="1" applyAlignment="1">
      <alignment horizontal="center"/>
    </xf>
    <xf numFmtId="0" fontId="10" fillId="0" borderId="0" xfId="0" applyFont="1" applyAlignment="1">
      <alignment horizontal="center" vertical="center" wrapText="1"/>
    </xf>
    <xf numFmtId="0" fontId="2" fillId="14" borderId="38" xfId="0" applyFont="1" applyFill="1" applyBorder="1" applyAlignment="1">
      <alignment horizontal="center" vertical="center" wrapText="1"/>
    </xf>
    <xf numFmtId="0" fontId="2" fillId="14" borderId="5" xfId="0" applyFont="1" applyFill="1" applyBorder="1" applyAlignment="1">
      <alignment horizontal="center" vertical="center" wrapText="1"/>
    </xf>
    <xf numFmtId="0" fontId="2" fillId="14" borderId="37" xfId="0" applyFont="1" applyFill="1" applyBorder="1" applyAlignment="1">
      <alignment horizontal="center" vertical="center" wrapText="1"/>
    </xf>
    <xf numFmtId="0" fontId="2" fillId="14" borderId="37" xfId="0" applyFont="1" applyFill="1" applyBorder="1" applyAlignment="1">
      <alignment horizontal="center" vertical="center" wrapText="1"/>
    </xf>
    <xf numFmtId="0" fontId="37" fillId="26" borderId="100" xfId="0" applyFont="1" applyFill="1" applyBorder="1" applyAlignment="1" applyProtection="1">
      <alignment vertical="center" wrapText="1"/>
      <protection hidden="1"/>
    </xf>
    <xf numFmtId="169" fontId="37" fillId="26" borderId="100" xfId="1" applyNumberFormat="1" applyFont="1" applyFill="1" applyBorder="1" applyAlignment="1" applyProtection="1">
      <alignment horizontal="center" vertical="center" wrapText="1"/>
      <protection hidden="1"/>
    </xf>
    <xf numFmtId="0" fontId="37" fillId="26" borderId="100" xfId="0" applyFont="1" applyFill="1" applyBorder="1" applyAlignment="1" applyProtection="1">
      <alignment horizontal="center" vertical="center" wrapText="1"/>
      <protection hidden="1"/>
    </xf>
    <xf numFmtId="0" fontId="37" fillId="13" borderId="100" xfId="0" applyFont="1" applyFill="1" applyBorder="1" applyAlignment="1" applyProtection="1">
      <alignment horizontal="center" vertical="center" wrapText="1"/>
      <protection hidden="1"/>
    </xf>
    <xf numFmtId="0" fontId="37" fillId="23" borderId="100" xfId="0" applyFont="1" applyFill="1" applyBorder="1" applyAlignment="1" applyProtection="1">
      <alignment horizontal="center" vertical="center" wrapText="1"/>
      <protection hidden="1"/>
    </xf>
    <xf numFmtId="0" fontId="37" fillId="23" borderId="101" xfId="0" applyFont="1" applyFill="1" applyBorder="1" applyAlignment="1" applyProtection="1">
      <alignment horizontal="center" vertical="center" wrapText="1"/>
      <protection hidden="1"/>
    </xf>
    <xf numFmtId="0" fontId="40" fillId="16" borderId="0" xfId="0" applyFont="1" applyFill="1" applyBorder="1" applyAlignment="1" applyProtection="1">
      <alignment horizontal="center" vertical="center" wrapText="1"/>
      <protection locked="0"/>
    </xf>
    <xf numFmtId="0" fontId="42" fillId="0" borderId="0" xfId="0" applyFont="1" applyAlignment="1" applyProtection="1">
      <alignment vertical="center"/>
      <protection locked="0"/>
    </xf>
    <xf numFmtId="0" fontId="41" fillId="16" borderId="0" xfId="0" applyFont="1" applyFill="1" applyBorder="1" applyAlignment="1" applyProtection="1">
      <alignment horizontal="center" vertical="center" wrapText="1"/>
      <protection locked="0"/>
    </xf>
    <xf numFmtId="0" fontId="39" fillId="8" borderId="2" xfId="0" applyFont="1" applyFill="1" applyBorder="1" applyProtection="1">
      <protection locked="0"/>
    </xf>
    <xf numFmtId="0" fontId="37" fillId="22" borderId="102" xfId="0" applyFont="1" applyFill="1" applyBorder="1" applyAlignment="1" applyProtection="1">
      <alignment horizontal="center" vertical="center" wrapText="1"/>
      <protection locked="0"/>
    </xf>
    <xf numFmtId="0" fontId="37" fillId="22" borderId="100" xfId="0" applyFont="1" applyFill="1" applyBorder="1" applyAlignment="1" applyProtection="1">
      <alignment horizontal="center" vertical="center" wrapText="1"/>
      <protection locked="0"/>
    </xf>
    <xf numFmtId="0" fontId="38" fillId="16" borderId="0" xfId="0" applyFont="1" applyFill="1" applyBorder="1" applyAlignment="1" applyProtection="1">
      <alignment horizontal="center" vertical="center" wrapText="1"/>
      <protection locked="0"/>
    </xf>
    <xf numFmtId="0" fontId="39" fillId="0" borderId="0" xfId="0" applyFont="1" applyAlignment="1" applyProtection="1">
      <alignment vertical="center"/>
      <protection locked="0"/>
    </xf>
    <xf numFmtId="0" fontId="37" fillId="16" borderId="0" xfId="0" applyFont="1" applyFill="1" applyBorder="1" applyAlignment="1" applyProtection="1">
      <alignment horizontal="center" vertical="center" wrapText="1"/>
      <protection locked="0"/>
    </xf>
    <xf numFmtId="0" fontId="37" fillId="20" borderId="0" xfId="0" applyFont="1" applyFill="1" applyBorder="1" applyAlignment="1" applyProtection="1">
      <alignment horizontal="center" vertical="center" wrapText="1"/>
      <protection locked="0"/>
    </xf>
    <xf numFmtId="168" fontId="37" fillId="20" borderId="0" xfId="0" applyNumberFormat="1" applyFont="1" applyFill="1" applyBorder="1" applyAlignment="1" applyProtection="1">
      <alignment horizontal="center" vertical="center" wrapText="1"/>
      <protection locked="0"/>
    </xf>
    <xf numFmtId="168" fontId="37" fillId="16" borderId="0" xfId="0" applyNumberFormat="1" applyFont="1" applyFill="1" applyBorder="1" applyAlignment="1" applyProtection="1">
      <alignment horizontal="center" vertical="center" wrapText="1"/>
      <protection locked="0"/>
    </xf>
    <xf numFmtId="168" fontId="37" fillId="24" borderId="0" xfId="0" applyNumberFormat="1" applyFont="1" applyFill="1" applyBorder="1" applyAlignment="1" applyProtection="1">
      <alignment horizontal="center" vertical="center" wrapText="1"/>
      <protection locked="0"/>
    </xf>
    <xf numFmtId="0" fontId="37" fillId="24" borderId="0" xfId="0" applyFont="1" applyFill="1" applyBorder="1" applyAlignment="1" applyProtection="1">
      <alignment horizontal="center" vertical="center" wrapText="1"/>
      <protection locked="0"/>
    </xf>
    <xf numFmtId="0" fontId="40" fillId="16" borderId="73" xfId="0" applyFont="1" applyFill="1" applyBorder="1" applyAlignment="1" applyProtection="1">
      <alignment horizontal="center" vertical="center" wrapText="1"/>
      <protection hidden="1"/>
    </xf>
    <xf numFmtId="0" fontId="40" fillId="16" borderId="74" xfId="0" applyFont="1" applyFill="1" applyBorder="1" applyAlignment="1" applyProtection="1">
      <alignment horizontal="center" vertical="center" wrapText="1"/>
      <protection hidden="1"/>
    </xf>
    <xf numFmtId="0" fontId="40" fillId="16" borderId="74" xfId="0" applyFont="1" applyFill="1" applyBorder="1" applyAlignment="1" applyProtection="1">
      <alignment vertical="center" wrapText="1"/>
      <protection hidden="1"/>
    </xf>
    <xf numFmtId="0" fontId="40" fillId="16" borderId="77" xfId="0" applyFont="1" applyFill="1" applyBorder="1" applyAlignment="1" applyProtection="1">
      <alignment horizontal="center" vertical="center" wrapText="1"/>
      <protection hidden="1"/>
    </xf>
    <xf numFmtId="0" fontId="40" fillId="16" borderId="0" xfId="0" applyFont="1" applyFill="1" applyBorder="1" applyAlignment="1" applyProtection="1">
      <alignment horizontal="center" vertical="center" wrapText="1"/>
      <protection hidden="1"/>
    </xf>
    <xf numFmtId="0" fontId="40" fillId="16" borderId="80" xfId="0" applyFont="1" applyFill="1" applyBorder="1" applyAlignment="1" applyProtection="1">
      <alignment horizontal="center" vertical="center" wrapText="1"/>
      <protection hidden="1"/>
    </xf>
    <xf numFmtId="0" fontId="40" fillId="16" borderId="81" xfId="0" applyFont="1" applyFill="1" applyBorder="1" applyAlignment="1" applyProtection="1">
      <alignment horizontal="center" vertical="center" wrapText="1"/>
      <protection hidden="1"/>
    </xf>
    <xf numFmtId="0" fontId="40" fillId="0" borderId="0" xfId="0" applyFont="1" applyAlignment="1" applyProtection="1">
      <alignment vertical="center"/>
      <protection hidden="1"/>
    </xf>
    <xf numFmtId="0" fontId="41" fillId="18" borderId="95" xfId="0" applyFont="1" applyFill="1" applyBorder="1" applyAlignment="1" applyProtection="1">
      <alignment horizontal="center" vertical="center" wrapText="1"/>
      <protection hidden="1"/>
    </xf>
    <xf numFmtId="0" fontId="41" fillId="18" borderId="54" xfId="0" applyFont="1" applyFill="1" applyBorder="1" applyAlignment="1" applyProtection="1">
      <alignment horizontal="center" vertical="center" wrapText="1"/>
      <protection hidden="1"/>
    </xf>
    <xf numFmtId="0" fontId="41" fillId="18" borderId="57" xfId="0" applyFont="1" applyFill="1" applyBorder="1" applyAlignment="1" applyProtection="1">
      <alignment horizontal="center" vertical="center" wrapText="1"/>
      <protection hidden="1"/>
    </xf>
    <xf numFmtId="0" fontId="35" fillId="0" borderId="0" xfId="0" applyFont="1" applyAlignment="1" applyProtection="1">
      <alignment vertical="center"/>
      <protection locked="0"/>
    </xf>
    <xf numFmtId="0" fontId="36" fillId="2" borderId="0" xfId="0" applyFont="1" applyFill="1" applyAlignment="1" applyProtection="1">
      <alignment horizontal="center" vertical="center" wrapText="1"/>
      <protection locked="0"/>
    </xf>
    <xf numFmtId="0" fontId="12" fillId="2" borderId="0" xfId="0" applyFont="1" applyFill="1" applyAlignment="1" applyProtection="1">
      <alignment horizontal="center" vertical="center" wrapText="1"/>
      <protection locked="0"/>
    </xf>
    <xf numFmtId="0" fontId="13" fillId="2" borderId="0" xfId="0" applyFont="1" applyFill="1" applyAlignment="1" applyProtection="1">
      <alignment horizontal="center" vertical="center" wrapText="1"/>
      <protection locked="0"/>
    </xf>
    <xf numFmtId="0" fontId="35" fillId="2" borderId="8" xfId="0" applyFont="1" applyFill="1" applyBorder="1" applyAlignment="1" applyProtection="1">
      <alignment horizontal="center" vertical="center" wrapText="1"/>
      <protection hidden="1"/>
    </xf>
    <xf numFmtId="0" fontId="35" fillId="2" borderId="3" xfId="0" applyFont="1" applyFill="1" applyBorder="1" applyAlignment="1" applyProtection="1">
      <alignment horizontal="center" vertical="center" wrapText="1"/>
      <protection hidden="1"/>
    </xf>
    <xf numFmtId="0" fontId="36" fillId="2" borderId="3" xfId="0" applyFont="1" applyFill="1" applyBorder="1" applyAlignment="1" applyProtection="1">
      <alignment vertical="center"/>
      <protection hidden="1"/>
    </xf>
    <xf numFmtId="0" fontId="35" fillId="2" borderId="0" xfId="0" applyFont="1" applyFill="1" applyAlignment="1" applyProtection="1">
      <alignment horizontal="center" vertical="center" wrapText="1"/>
      <protection hidden="1"/>
    </xf>
    <xf numFmtId="0" fontId="35" fillId="2" borderId="6" xfId="0" applyFont="1" applyFill="1" applyBorder="1" applyAlignment="1" applyProtection="1">
      <alignment horizontal="center" vertical="center" wrapText="1"/>
      <protection hidden="1"/>
    </xf>
    <xf numFmtId="0" fontId="36" fillId="2" borderId="0" xfId="0" applyFont="1" applyFill="1" applyAlignment="1" applyProtection="1">
      <alignment vertical="center"/>
      <protection hidden="1"/>
    </xf>
    <xf numFmtId="0" fontId="35" fillId="2" borderId="7" xfId="0" applyFont="1" applyFill="1" applyBorder="1" applyAlignment="1" applyProtection="1">
      <alignment horizontal="center" vertical="center" wrapText="1"/>
      <protection hidden="1"/>
    </xf>
    <xf numFmtId="0" fontId="35" fillId="2" borderId="4" xfId="0" applyFont="1" applyFill="1" applyBorder="1" applyAlignment="1" applyProtection="1">
      <alignment horizontal="center" vertical="center" wrapText="1"/>
      <protection hidden="1"/>
    </xf>
    <xf numFmtId="0" fontId="36" fillId="2" borderId="4" xfId="0" applyFont="1" applyFill="1" applyBorder="1" applyAlignment="1" applyProtection="1">
      <alignment vertical="center"/>
      <protection hidden="1"/>
    </xf>
    <xf numFmtId="0" fontId="13" fillId="13" borderId="16" xfId="0" applyFont="1" applyFill="1" applyBorder="1" applyAlignment="1" applyProtection="1">
      <alignment vertical="center" wrapText="1"/>
      <protection hidden="1"/>
    </xf>
    <xf numFmtId="0" fontId="13" fillId="13" borderId="2" xfId="0" applyFont="1" applyFill="1" applyBorder="1" applyAlignment="1" applyProtection="1">
      <alignment vertical="center" wrapText="1"/>
      <protection hidden="1"/>
    </xf>
    <xf numFmtId="0" fontId="13" fillId="13" borderId="12" xfId="0" applyFont="1" applyFill="1" applyBorder="1" applyAlignment="1" applyProtection="1">
      <alignment vertical="center" wrapText="1"/>
      <protection hidden="1"/>
    </xf>
    <xf numFmtId="0" fontId="36" fillId="9" borderId="41" xfId="0" applyFont="1" applyFill="1" applyBorder="1" applyAlignment="1" applyProtection="1">
      <alignment horizontal="center" vertical="center" wrapText="1"/>
      <protection hidden="1"/>
    </xf>
    <xf numFmtId="0" fontId="43" fillId="0" borderId="0" xfId="0" applyFont="1" applyAlignment="1" applyProtection="1">
      <alignment vertical="center"/>
      <protection hidden="1"/>
    </xf>
    <xf numFmtId="0" fontId="47" fillId="0" borderId="75" xfId="0" applyFont="1" applyBorder="1" applyAlignment="1" applyProtection="1">
      <alignment horizontal="center" vertical="center" wrapText="1"/>
      <protection hidden="1"/>
    </xf>
    <xf numFmtId="0" fontId="48" fillId="17" borderId="76" xfId="0" applyFont="1" applyFill="1" applyBorder="1" applyAlignment="1" applyProtection="1">
      <alignment horizontal="center" vertical="center" wrapText="1"/>
      <protection hidden="1"/>
    </xf>
    <xf numFmtId="0" fontId="47" fillId="0" borderId="78" xfId="0" applyFont="1" applyBorder="1" applyAlignment="1" applyProtection="1">
      <alignment horizontal="center" vertical="center" wrapText="1"/>
      <protection hidden="1"/>
    </xf>
    <xf numFmtId="0" fontId="48" fillId="17" borderId="79" xfId="0" applyFont="1" applyFill="1" applyBorder="1" applyAlignment="1" applyProtection="1">
      <alignment horizontal="center" vertical="center" wrapText="1"/>
      <protection hidden="1"/>
    </xf>
    <xf numFmtId="167" fontId="48" fillId="17" borderId="79" xfId="0" applyNumberFormat="1" applyFont="1" applyFill="1" applyBorder="1" applyAlignment="1" applyProtection="1">
      <alignment horizontal="center" vertical="center" wrapText="1"/>
      <protection hidden="1"/>
    </xf>
    <xf numFmtId="0" fontId="47" fillId="0" borderId="82" xfId="0" applyFont="1" applyBorder="1" applyAlignment="1" applyProtection="1">
      <alignment horizontal="center" vertical="center" wrapText="1"/>
      <protection hidden="1"/>
    </xf>
    <xf numFmtId="0" fontId="48" fillId="17" borderId="83" xfId="0" applyFont="1" applyFill="1" applyBorder="1" applyAlignment="1" applyProtection="1">
      <alignment horizontal="center" vertical="center" wrapText="1"/>
      <protection hidden="1"/>
    </xf>
    <xf numFmtId="0" fontId="30" fillId="8" borderId="39" xfId="0" applyFont="1" applyFill="1" applyBorder="1" applyAlignment="1">
      <alignment horizontal="center" vertical="center" wrapText="1"/>
    </xf>
    <xf numFmtId="0" fontId="13" fillId="8" borderId="16" xfId="0" applyFont="1" applyFill="1" applyBorder="1" applyAlignment="1">
      <alignment vertical="center" wrapText="1"/>
    </xf>
    <xf numFmtId="0" fontId="13" fillId="8" borderId="17" xfId="0" applyFont="1" applyFill="1" applyBorder="1" applyAlignment="1">
      <alignment vertical="center" wrapText="1"/>
    </xf>
    <xf numFmtId="0" fontId="30" fillId="8" borderId="13" xfId="0" applyFont="1" applyFill="1" applyBorder="1" applyAlignment="1">
      <alignment horizontal="center" vertical="center"/>
    </xf>
    <xf numFmtId="0" fontId="13" fillId="8" borderId="2" xfId="0" applyFont="1" applyFill="1" applyBorder="1" applyAlignment="1">
      <alignment vertical="center" wrapText="1"/>
    </xf>
    <xf numFmtId="0" fontId="13" fillId="8" borderId="11" xfId="0" applyFont="1" applyFill="1" applyBorder="1" applyAlignment="1">
      <alignment vertical="center" wrapText="1"/>
    </xf>
    <xf numFmtId="0" fontId="30" fillId="8" borderId="14" xfId="0" applyFont="1" applyFill="1" applyBorder="1" applyAlignment="1">
      <alignment horizontal="center" vertical="center"/>
    </xf>
    <xf numFmtId="0" fontId="13" fillId="8" borderId="12" xfId="0" applyFont="1" applyFill="1" applyBorder="1" applyAlignment="1">
      <alignment vertical="center" wrapText="1"/>
    </xf>
    <xf numFmtId="0" fontId="13" fillId="8" borderId="31" xfId="0" applyFont="1" applyFill="1" applyBorder="1" applyAlignment="1">
      <alignment vertical="center" wrapText="1"/>
    </xf>
    <xf numFmtId="0" fontId="15" fillId="15"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15" fillId="15" borderId="6" xfId="0" applyFont="1" applyFill="1" applyBorder="1" applyAlignment="1">
      <alignment horizontal="center" vertical="center" wrapText="1"/>
    </xf>
    <xf numFmtId="0" fontId="26" fillId="15" borderId="38" xfId="0" applyFont="1" applyFill="1" applyBorder="1" applyAlignment="1">
      <alignment horizontal="center"/>
    </xf>
    <xf numFmtId="0" fontId="26" fillId="15" borderId="52" xfId="0" applyFont="1" applyFill="1" applyBorder="1" applyAlignment="1">
      <alignment horizontal="center"/>
    </xf>
    <xf numFmtId="0" fontId="26" fillId="15" borderId="53" xfId="0" applyFont="1" applyFill="1" applyBorder="1" applyAlignment="1">
      <alignment horizontal="center"/>
    </xf>
    <xf numFmtId="0" fontId="26" fillId="15" borderId="65" xfId="0" applyFont="1" applyFill="1" applyBorder="1" applyAlignment="1">
      <alignment horizontal="center"/>
    </xf>
    <xf numFmtId="0" fontId="1" fillId="15" borderId="30" xfId="0" applyFont="1" applyFill="1" applyBorder="1" applyAlignment="1">
      <alignment horizontal="center" vertical="center" wrapText="1"/>
    </xf>
    <xf numFmtId="0" fontId="13" fillId="13" borderId="2" xfId="0" applyFont="1" applyFill="1" applyBorder="1" applyAlignment="1" applyProtection="1">
      <alignment horizontal="center" vertical="center" wrapText="1"/>
      <protection hidden="1"/>
    </xf>
    <xf numFmtId="0" fontId="13" fillId="13" borderId="12" xfId="0" applyFont="1" applyFill="1" applyBorder="1" applyAlignment="1" applyProtection="1">
      <alignment horizontal="center" vertical="center" wrapText="1"/>
      <protection hidden="1"/>
    </xf>
    <xf numFmtId="0" fontId="35" fillId="2" borderId="0" xfId="0" applyFont="1" applyFill="1" applyAlignment="1" applyProtection="1">
      <alignment horizontal="center" vertical="center" wrapText="1"/>
      <protection locked="0"/>
    </xf>
    <xf numFmtId="0" fontId="35" fillId="2" borderId="21" xfId="0" applyFont="1" applyFill="1" applyBorder="1" applyAlignment="1" applyProtection="1">
      <alignment horizontal="center" vertical="center" wrapText="1"/>
      <protection locked="0"/>
    </xf>
    <xf numFmtId="0" fontId="13" fillId="13" borderId="16" xfId="0" applyFont="1" applyFill="1" applyBorder="1" applyAlignment="1" applyProtection="1">
      <alignment horizontal="center" vertical="center" wrapText="1"/>
      <protection hidden="1"/>
    </xf>
    <xf numFmtId="0" fontId="15" fillId="0" borderId="43" xfId="0" applyFont="1" applyBorder="1" applyAlignment="1" applyProtection="1">
      <alignment horizontal="center" vertical="center" wrapText="1"/>
      <protection hidden="1"/>
    </xf>
    <xf numFmtId="0" fontId="10" fillId="8" borderId="44" xfId="0" applyFont="1" applyFill="1" applyBorder="1" applyAlignment="1" applyProtection="1">
      <alignment horizontal="center" vertical="center" wrapText="1"/>
      <protection hidden="1"/>
    </xf>
    <xf numFmtId="0" fontId="15" fillId="0" borderId="45" xfId="0" applyFont="1" applyBorder="1" applyAlignment="1" applyProtection="1">
      <alignment horizontal="center" vertical="center" wrapText="1"/>
      <protection hidden="1"/>
    </xf>
    <xf numFmtId="0" fontId="10" fillId="8" borderId="46" xfId="0" applyFont="1" applyFill="1" applyBorder="1" applyAlignment="1" applyProtection="1">
      <alignment horizontal="center" vertical="center" wrapText="1"/>
      <protection hidden="1"/>
    </xf>
    <xf numFmtId="14" fontId="10" fillId="8" borderId="46" xfId="0" applyNumberFormat="1" applyFont="1" applyFill="1" applyBorder="1" applyAlignment="1" applyProtection="1">
      <alignment horizontal="center" vertical="center" wrapText="1"/>
      <protection hidden="1"/>
    </xf>
    <xf numFmtId="0" fontId="15" fillId="0" borderId="47" xfId="0" applyFont="1" applyBorder="1" applyAlignment="1" applyProtection="1">
      <alignment horizontal="center" vertical="center" wrapText="1"/>
      <protection hidden="1"/>
    </xf>
    <xf numFmtId="0" fontId="10" fillId="8" borderId="48" xfId="0" applyFont="1" applyFill="1" applyBorder="1" applyAlignment="1" applyProtection="1">
      <alignment horizontal="center" vertical="center" wrapText="1"/>
      <protection hidden="1"/>
    </xf>
    <xf numFmtId="0" fontId="36" fillId="15" borderId="10" xfId="0" applyFont="1" applyFill="1" applyBorder="1" applyAlignment="1" applyProtection="1">
      <alignment horizontal="center" vertical="center" wrapText="1"/>
      <protection locked="0"/>
    </xf>
    <xf numFmtId="0" fontId="13" fillId="2" borderId="0"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35" fillId="2" borderId="0" xfId="0" applyFont="1" applyFill="1" applyAlignment="1" applyProtection="1">
      <alignment horizontal="center" vertical="center" wrapText="1"/>
      <protection hidden="1"/>
    </xf>
    <xf numFmtId="0" fontId="35" fillId="2" borderId="0" xfId="0" applyFont="1" applyFill="1" applyAlignment="1" applyProtection="1">
      <alignment horizontal="center" vertical="center" wrapText="1"/>
      <protection locked="0"/>
    </xf>
    <xf numFmtId="0" fontId="35" fillId="2" borderId="8" xfId="0" applyFont="1" applyFill="1" applyBorder="1" applyAlignment="1" applyProtection="1">
      <alignment vertical="center" wrapText="1"/>
      <protection hidden="1"/>
    </xf>
    <xf numFmtId="0" fontId="35" fillId="2" borderId="3" xfId="0" applyFont="1" applyFill="1" applyBorder="1" applyAlignment="1" applyProtection="1">
      <alignment vertical="center" wrapText="1"/>
      <protection hidden="1"/>
    </xf>
    <xf numFmtId="0" fontId="35" fillId="8" borderId="3" xfId="0" applyFont="1" applyFill="1" applyBorder="1" applyAlignment="1" applyProtection="1">
      <alignment horizontal="center" vertical="center" wrapText="1"/>
      <protection hidden="1"/>
    </xf>
    <xf numFmtId="0" fontId="36" fillId="8" borderId="3" xfId="0" applyFont="1" applyFill="1" applyBorder="1" applyAlignment="1" applyProtection="1">
      <alignment horizontal="center" vertical="center" wrapText="1"/>
      <protection hidden="1"/>
    </xf>
    <xf numFmtId="0" fontId="15" fillId="8" borderId="43" xfId="0" applyFont="1" applyFill="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2" borderId="6" xfId="0" applyFont="1" applyFill="1" applyBorder="1" applyAlignment="1" applyProtection="1">
      <alignment vertical="center" wrapText="1"/>
      <protection hidden="1"/>
    </xf>
    <xf numFmtId="0" fontId="35" fillId="2" borderId="0" xfId="0" applyFont="1" applyFill="1" applyAlignment="1" applyProtection="1">
      <alignment vertical="center" wrapText="1"/>
      <protection hidden="1"/>
    </xf>
    <xf numFmtId="0" fontId="15" fillId="8" borderId="45" xfId="0" applyFont="1" applyFill="1" applyBorder="1" applyAlignment="1" applyProtection="1">
      <alignment horizontal="center" vertical="center" wrapText="1"/>
      <protection hidden="1"/>
    </xf>
    <xf numFmtId="165" fontId="10" fillId="8" borderId="46" xfId="0" applyNumberFormat="1" applyFont="1" applyFill="1" applyBorder="1" applyAlignment="1" applyProtection="1">
      <alignment horizontal="center" vertical="center" wrapText="1"/>
      <protection hidden="1"/>
    </xf>
    <xf numFmtId="14" fontId="35" fillId="0" borderId="0" xfId="0" applyNumberFormat="1" applyFont="1" applyAlignment="1" applyProtection="1">
      <alignment horizontal="center" vertical="center" wrapText="1"/>
      <protection hidden="1"/>
    </xf>
    <xf numFmtId="0" fontId="15" fillId="8" borderId="50" xfId="0" applyFont="1" applyFill="1" applyBorder="1" applyAlignment="1" applyProtection="1">
      <alignment horizontal="center" vertical="center" wrapText="1"/>
      <protection hidden="1"/>
    </xf>
    <xf numFmtId="0" fontId="10" fillId="8" borderId="51" xfId="0" applyFont="1" applyFill="1" applyBorder="1" applyAlignment="1" applyProtection="1">
      <alignment horizontal="center" vertical="center" wrapText="1"/>
      <protection hidden="1"/>
    </xf>
    <xf numFmtId="0" fontId="35" fillId="0" borderId="0" xfId="0" applyFont="1" applyAlignment="1" applyProtection="1">
      <alignment vertical="center"/>
      <protection hidden="1"/>
    </xf>
    <xf numFmtId="14" fontId="36" fillId="15" borderId="38" xfId="0" applyNumberFormat="1" applyFont="1" applyFill="1" applyBorder="1" applyAlignment="1" applyProtection="1">
      <alignment horizontal="center" vertical="center"/>
      <protection locked="0"/>
    </xf>
    <xf numFmtId="0" fontId="36" fillId="0" borderId="0" xfId="0" applyFont="1" applyAlignment="1" applyProtection="1">
      <alignment vertical="center" wrapText="1"/>
      <protection locked="0"/>
    </xf>
    <xf numFmtId="0" fontId="36" fillId="8" borderId="0" xfId="0" applyFont="1" applyFill="1" applyAlignment="1" applyProtection="1">
      <alignment vertical="center" wrapText="1"/>
      <protection locked="0"/>
    </xf>
    <xf numFmtId="0" fontId="36" fillId="8" borderId="0" xfId="0" applyFont="1" applyFill="1" applyBorder="1" applyAlignment="1" applyProtection="1">
      <alignment vertical="center" wrapText="1"/>
      <protection locked="0"/>
    </xf>
    <xf numFmtId="0" fontId="35" fillId="8" borderId="0" xfId="0" applyFont="1" applyFill="1" applyAlignment="1" applyProtection="1">
      <alignment horizontal="center" vertical="center" wrapText="1"/>
      <protection locked="0"/>
    </xf>
    <xf numFmtId="0" fontId="36" fillId="0" borderId="0" xfId="0" applyFont="1" applyAlignment="1" applyProtection="1">
      <alignment vertical="center"/>
      <protection locked="0"/>
    </xf>
    <xf numFmtId="0" fontId="36" fillId="8" borderId="0" xfId="0" applyFont="1" applyFill="1" applyAlignment="1" applyProtection="1">
      <alignment vertical="center"/>
      <protection locked="0"/>
    </xf>
    <xf numFmtId="0" fontId="35" fillId="0" borderId="0" xfId="0" applyFont="1" applyAlignment="1" applyProtection="1">
      <alignment horizontal="center" vertical="center" wrapText="1"/>
      <protection locked="0"/>
    </xf>
    <xf numFmtId="14" fontId="51" fillId="0" borderId="0" xfId="0" applyNumberFormat="1" applyFont="1" applyAlignment="1" applyProtection="1">
      <alignment horizontal="center" vertical="center" wrapText="1"/>
      <protection hidden="1"/>
    </xf>
    <xf numFmtId="0" fontId="51" fillId="0" borderId="0" xfId="0" applyFont="1" applyAlignment="1" applyProtection="1">
      <alignment vertical="center"/>
      <protection hidden="1"/>
    </xf>
    <xf numFmtId="0" fontId="51" fillId="2" borderId="0" xfId="0" applyFont="1" applyFill="1" applyAlignment="1" applyProtection="1">
      <alignment horizontal="center" vertical="center" wrapText="1"/>
      <protection hidden="1"/>
    </xf>
    <xf numFmtId="0" fontId="50" fillId="15" borderId="2" xfId="0" applyFont="1" applyFill="1" applyBorder="1" applyAlignment="1" applyProtection="1">
      <alignment horizontal="center" vertical="center" wrapText="1"/>
      <protection hidden="1"/>
    </xf>
    <xf numFmtId="0" fontId="51" fillId="0" borderId="0" xfId="0" applyFont="1" applyAlignment="1" applyProtection="1">
      <alignment horizontal="center" vertical="center" wrapText="1"/>
      <protection hidden="1"/>
    </xf>
    <xf numFmtId="0" fontId="50" fillId="2" borderId="0" xfId="0" applyFont="1" applyFill="1" applyAlignment="1" applyProtection="1">
      <alignment horizontal="center" vertical="center" wrapText="1"/>
      <protection hidden="1"/>
    </xf>
    <xf numFmtId="0" fontId="50" fillId="15" borderId="10" xfId="0" applyFont="1" applyFill="1" applyBorder="1" applyAlignment="1" applyProtection="1">
      <alignment horizontal="center" vertical="center" wrapText="1"/>
      <protection hidden="1"/>
    </xf>
    <xf numFmtId="9" fontId="50" fillId="15" borderId="10" xfId="0" applyNumberFormat="1" applyFont="1" applyFill="1" applyBorder="1" applyAlignment="1" applyProtection="1">
      <alignment horizontal="center" vertical="center" wrapText="1"/>
      <protection hidden="1"/>
    </xf>
    <xf numFmtId="0" fontId="50" fillId="15" borderId="10" xfId="0" applyFont="1" applyFill="1" applyBorder="1" applyAlignment="1" applyProtection="1">
      <alignment vertical="center" wrapText="1"/>
      <protection hidden="1"/>
    </xf>
    <xf numFmtId="0" fontId="50" fillId="15" borderId="32" xfId="0" applyFont="1" applyFill="1" applyBorder="1" applyAlignment="1" applyProtection="1">
      <alignment horizontal="center" vertical="center" wrapText="1"/>
      <protection hidden="1"/>
    </xf>
    <xf numFmtId="0" fontId="13" fillId="2" borderId="16" xfId="0" applyFont="1" applyFill="1" applyBorder="1" applyAlignment="1" applyProtection="1">
      <alignment horizontal="center" vertical="center" wrapText="1"/>
      <protection locked="0"/>
    </xf>
    <xf numFmtId="0" fontId="13" fillId="17" borderId="16" xfId="0" applyFont="1" applyFill="1" applyBorder="1" applyAlignment="1">
      <alignment vertical="center" wrapText="1"/>
    </xf>
    <xf numFmtId="0" fontId="13" fillId="2" borderId="16" xfId="0" applyFont="1" applyFill="1" applyBorder="1" applyAlignment="1" applyProtection="1">
      <alignment vertical="center" wrapText="1"/>
      <protection locked="0"/>
    </xf>
    <xf numFmtId="0" fontId="13" fillId="8" borderId="16" xfId="0" applyFont="1" applyFill="1" applyBorder="1" applyAlignment="1" applyProtection="1">
      <alignment vertical="center" wrapText="1"/>
      <protection locked="0"/>
    </xf>
    <xf numFmtId="0" fontId="13" fillId="16" borderId="16" xfId="0" applyFont="1" applyFill="1" applyBorder="1" applyAlignment="1">
      <alignment horizontal="center" vertical="center" wrapText="1"/>
    </xf>
    <xf numFmtId="0" fontId="13" fillId="8" borderId="16" xfId="0" applyFont="1" applyFill="1" applyBorder="1" applyAlignment="1" applyProtection="1">
      <alignment horizontal="center" vertical="center" wrapText="1"/>
      <protection locked="0"/>
    </xf>
    <xf numFmtId="166" fontId="13" fillId="2" borderId="16" xfId="0" applyNumberFormat="1" applyFont="1" applyFill="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3" fillId="2" borderId="2" xfId="0" applyFont="1" applyFill="1" applyBorder="1" applyAlignment="1" applyProtection="1">
      <alignment horizontal="center" vertical="center" wrapText="1"/>
      <protection locked="0"/>
    </xf>
    <xf numFmtId="0" fontId="13" fillId="17" borderId="2" xfId="0" applyFont="1" applyFill="1" applyBorder="1" applyAlignment="1">
      <alignment vertical="center" wrapText="1"/>
    </xf>
    <xf numFmtId="0" fontId="13" fillId="2" borderId="2" xfId="0" applyFont="1" applyFill="1" applyBorder="1" applyAlignment="1" applyProtection="1">
      <alignment vertical="center" wrapText="1"/>
      <protection locked="0"/>
    </xf>
    <xf numFmtId="0" fontId="13" fillId="8" borderId="2" xfId="0" applyFont="1" applyFill="1" applyBorder="1" applyAlignment="1" applyProtection="1">
      <alignment vertical="center" wrapText="1"/>
      <protection locked="0"/>
    </xf>
    <xf numFmtId="0" fontId="13" fillId="16" borderId="2" xfId="0" applyFont="1" applyFill="1" applyBorder="1" applyAlignment="1">
      <alignment horizontal="center" vertical="center" wrapText="1"/>
    </xf>
    <xf numFmtId="0" fontId="13" fillId="8" borderId="2" xfId="0" applyFont="1" applyFill="1" applyBorder="1" applyAlignment="1" applyProtection="1">
      <alignment horizontal="center" vertical="center" wrapText="1"/>
      <protection locked="0"/>
    </xf>
    <xf numFmtId="166" fontId="13" fillId="2" borderId="2" xfId="0" applyNumberFormat="1" applyFont="1" applyFill="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14" fontId="13" fillId="0" borderId="0" xfId="0" applyNumberFormat="1" applyFont="1" applyAlignment="1" applyProtection="1">
      <alignment horizontal="center" vertical="center" wrapText="1"/>
      <protection locked="0"/>
    </xf>
    <xf numFmtId="0" fontId="13" fillId="27" borderId="2" xfId="0" applyFont="1" applyFill="1" applyBorder="1" applyAlignment="1">
      <alignment horizontal="center" vertical="center" wrapText="1"/>
    </xf>
    <xf numFmtId="0" fontId="52" fillId="27" borderId="2" xfId="0" applyFont="1" applyFill="1" applyBorder="1" applyAlignment="1">
      <alignment horizontal="center" vertical="center" wrapText="1"/>
    </xf>
    <xf numFmtId="0" fontId="39" fillId="27" borderId="2" xfId="0" applyFont="1" applyFill="1" applyBorder="1" applyAlignment="1">
      <alignment horizontal="center" vertical="center" wrapText="1"/>
    </xf>
    <xf numFmtId="170" fontId="39" fillId="27" borderId="2" xfId="0" applyNumberFormat="1" applyFont="1" applyFill="1" applyBorder="1" applyAlignment="1">
      <alignment horizontal="center" vertical="center" wrapText="1"/>
    </xf>
    <xf numFmtId="0" fontId="39" fillId="17" borderId="2" xfId="0" applyFont="1" applyFill="1" applyBorder="1" applyAlignment="1">
      <alignment vertical="center" wrapText="1"/>
    </xf>
    <xf numFmtId="0" fontId="52" fillId="17" borderId="2" xfId="0" applyFont="1" applyFill="1" applyBorder="1" applyAlignment="1">
      <alignment vertical="center" wrapText="1"/>
    </xf>
    <xf numFmtId="0" fontId="52" fillId="16" borderId="2" xfId="0" applyFont="1" applyFill="1" applyBorder="1" applyAlignment="1">
      <alignment horizontal="center" vertical="center" wrapText="1"/>
    </xf>
    <xf numFmtId="0" fontId="39" fillId="16" borderId="2" xfId="0" applyFont="1" applyFill="1" applyBorder="1" applyAlignment="1">
      <alignment horizontal="center" vertical="center" wrapText="1"/>
    </xf>
    <xf numFmtId="0" fontId="52" fillId="16" borderId="2" xfId="0" applyFont="1" applyFill="1" applyBorder="1" applyAlignment="1">
      <alignment vertical="center" wrapText="1"/>
    </xf>
    <xf numFmtId="168" fontId="52" fillId="16" borderId="2" xfId="0" applyNumberFormat="1" applyFont="1" applyFill="1" applyBorder="1" applyAlignment="1">
      <alignment horizontal="center" vertical="center" wrapText="1"/>
    </xf>
    <xf numFmtId="170" fontId="52" fillId="16" borderId="2" xfId="0" applyNumberFormat="1" applyFont="1" applyFill="1" applyBorder="1" applyAlignment="1">
      <alignment horizontal="center" vertical="center" wrapText="1"/>
    </xf>
    <xf numFmtId="0" fontId="52" fillId="16" borderId="2" xfId="0" applyFont="1" applyFill="1" applyBorder="1" applyAlignment="1">
      <alignment horizontal="left" vertical="center" wrapText="1"/>
    </xf>
    <xf numFmtId="0" fontId="52" fillId="27" borderId="2" xfId="0" applyFont="1" applyFill="1" applyBorder="1" applyAlignment="1">
      <alignment vertical="center" wrapText="1"/>
    </xf>
    <xf numFmtId="168" fontId="39" fillId="27" borderId="2" xfId="0" applyNumberFormat="1" applyFont="1" applyFill="1" applyBorder="1" applyAlignment="1">
      <alignment horizontal="center" vertical="center" wrapText="1"/>
    </xf>
    <xf numFmtId="0" fontId="39" fillId="8" borderId="11" xfId="0" applyFont="1" applyFill="1" applyBorder="1" applyAlignment="1">
      <alignment horizontal="center" vertical="center" wrapText="1"/>
    </xf>
    <xf numFmtId="0" fontId="39" fillId="27" borderId="2" xfId="0" applyFont="1" applyFill="1" applyBorder="1" applyAlignment="1">
      <alignment vertical="center" wrapText="1"/>
    </xf>
    <xf numFmtId="0" fontId="39" fillId="17" borderId="2" xfId="0" applyFont="1" applyFill="1" applyBorder="1" applyAlignment="1">
      <alignment horizontal="center" vertical="center" wrapText="1"/>
    </xf>
    <xf numFmtId="0" fontId="13" fillId="2" borderId="12" xfId="0" applyFont="1" applyFill="1" applyBorder="1" applyAlignment="1" applyProtection="1">
      <alignment horizontal="center" vertical="center" wrapText="1"/>
      <protection locked="0"/>
    </xf>
    <xf numFmtId="0" fontId="39" fillId="27" borderId="12" xfId="0" applyFont="1" applyFill="1" applyBorder="1" applyAlignment="1">
      <alignment horizontal="center" vertical="center" wrapText="1"/>
    </xf>
    <xf numFmtId="0" fontId="13" fillId="2" borderId="12" xfId="0" applyFont="1" applyFill="1" applyBorder="1" applyAlignment="1" applyProtection="1">
      <alignment vertical="center" wrapText="1"/>
      <protection locked="0"/>
    </xf>
    <xf numFmtId="0" fontId="13" fillId="8" borderId="12" xfId="0" applyFont="1" applyFill="1" applyBorder="1" applyAlignment="1" applyProtection="1">
      <alignment vertical="center" wrapText="1"/>
      <protection locked="0"/>
    </xf>
    <xf numFmtId="0" fontId="13" fillId="8" borderId="12" xfId="0" applyFont="1" applyFill="1" applyBorder="1" applyAlignment="1" applyProtection="1">
      <alignment horizontal="center" vertical="center" wrapText="1"/>
      <protection locked="0"/>
    </xf>
    <xf numFmtId="166" fontId="13" fillId="2" borderId="12" xfId="0" applyNumberFormat="1" applyFont="1" applyFill="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8" borderId="1" xfId="0" applyFont="1" applyFill="1" applyBorder="1" applyAlignment="1" applyProtection="1">
      <alignment vertical="center" wrapText="1"/>
      <protection locked="0"/>
    </xf>
    <xf numFmtId="0" fontId="13" fillId="2" borderId="1" xfId="0" applyFont="1" applyFill="1" applyBorder="1" applyAlignment="1" applyProtection="1">
      <alignment vertical="center" wrapText="1"/>
      <protection locked="0"/>
    </xf>
    <xf numFmtId="0" fontId="13" fillId="8" borderId="1" xfId="0" applyFont="1" applyFill="1" applyBorder="1" applyAlignment="1" applyProtection="1">
      <alignment horizontal="center" vertical="center" wrapText="1"/>
      <protection locked="0"/>
    </xf>
    <xf numFmtId="166" fontId="13" fillId="2" borderId="1" xfId="0" applyNumberFormat="1" applyFont="1" applyFill="1" applyBorder="1" applyAlignment="1" applyProtection="1">
      <alignment horizontal="center" vertical="center" wrapText="1"/>
      <protection locked="0"/>
    </xf>
    <xf numFmtId="0" fontId="13" fillId="0" borderId="108" xfId="0" applyFont="1" applyBorder="1" applyAlignment="1" applyProtection="1">
      <alignment horizontal="center" vertical="center" wrapText="1"/>
      <protection locked="0"/>
    </xf>
    <xf numFmtId="0" fontId="12" fillId="8" borderId="2" xfId="0" applyFont="1" applyFill="1" applyBorder="1" applyAlignment="1" applyProtection="1">
      <alignment horizontal="center" vertical="center" wrapText="1"/>
      <protection locked="0"/>
    </xf>
    <xf numFmtId="0" fontId="12" fillId="8" borderId="12" xfId="0" applyFont="1" applyFill="1" applyBorder="1" applyAlignment="1" applyProtection="1">
      <alignment horizontal="center" vertical="center" wrapText="1"/>
      <protection locked="0"/>
    </xf>
    <xf numFmtId="0" fontId="12" fillId="2" borderId="0" xfId="0" applyFont="1" applyFill="1" applyBorder="1" applyAlignment="1" applyProtection="1">
      <alignment horizontal="center" vertical="center" wrapText="1"/>
      <protection locked="0"/>
    </xf>
    <xf numFmtId="0" fontId="12" fillId="0" borderId="0" xfId="0" applyFont="1" applyBorder="1" applyAlignment="1" applyProtection="1">
      <alignment horizontal="center" vertical="center" wrapText="1"/>
      <protection locked="0"/>
    </xf>
    <xf numFmtId="0" fontId="13" fillId="2" borderId="0" xfId="0" applyFont="1" applyFill="1" applyBorder="1" applyAlignment="1" applyProtection="1">
      <alignment horizontal="center" vertical="center" wrapText="1"/>
      <protection hidden="1"/>
    </xf>
    <xf numFmtId="0" fontId="13" fillId="8" borderId="0" xfId="0" applyFont="1" applyFill="1" applyBorder="1" applyAlignment="1" applyProtection="1">
      <alignment vertical="center" wrapText="1"/>
      <protection locked="0"/>
    </xf>
    <xf numFmtId="0" fontId="12" fillId="8" borderId="0" xfId="0" applyFont="1" applyFill="1" applyBorder="1" applyAlignment="1" applyProtection="1">
      <alignment horizontal="center" vertical="center" wrapText="1"/>
      <protection locked="0"/>
    </xf>
    <xf numFmtId="0" fontId="3" fillId="8" borderId="0" xfId="0" applyFont="1" applyFill="1" applyProtection="1">
      <protection locked="0"/>
    </xf>
    <xf numFmtId="0" fontId="13" fillId="8" borderId="0" xfId="0" applyFont="1" applyFill="1" applyBorder="1" applyAlignment="1" applyProtection="1">
      <alignment horizontal="center" vertical="center" wrapText="1"/>
      <protection locked="0"/>
    </xf>
    <xf numFmtId="0" fontId="12" fillId="8" borderId="0" xfId="0" applyFont="1" applyFill="1" applyBorder="1" applyAlignment="1" applyProtection="1">
      <alignment horizontal="center" vertical="center" wrapText="1"/>
      <protection hidden="1"/>
    </xf>
    <xf numFmtId="0" fontId="12" fillId="0" borderId="0" xfId="0" applyFont="1" applyBorder="1" applyAlignment="1" applyProtection="1">
      <alignment horizontal="center" vertical="center" wrapText="1"/>
      <protection hidden="1"/>
    </xf>
    <xf numFmtId="166" fontId="13" fillId="2" borderId="0" xfId="0" applyNumberFormat="1" applyFont="1" applyFill="1" applyBorder="1" applyAlignment="1" applyProtection="1">
      <alignment horizontal="center" vertical="center" wrapText="1"/>
      <protection locked="0"/>
    </xf>
    <xf numFmtId="0" fontId="13" fillId="0" borderId="0" xfId="0" applyFont="1" applyBorder="1" applyAlignment="1" applyProtection="1">
      <alignment horizontal="center" vertical="center" wrapText="1"/>
      <protection locked="0"/>
    </xf>
    <xf numFmtId="0" fontId="13" fillId="8" borderId="0" xfId="0" applyFont="1" applyFill="1" applyAlignment="1" applyProtection="1">
      <alignment horizontal="center" vertical="center" wrapText="1"/>
      <protection locked="0"/>
    </xf>
    <xf numFmtId="0" fontId="12" fillId="8" borderId="0" xfId="0" applyFont="1" applyFill="1" applyAlignment="1" applyProtection="1">
      <alignment horizontal="center" vertical="center" wrapText="1"/>
      <protection locked="0"/>
    </xf>
    <xf numFmtId="0" fontId="53" fillId="5" borderId="0" xfId="0" applyFont="1" applyFill="1" applyAlignment="1" applyProtection="1">
      <alignment horizontal="center" vertical="center" wrapText="1"/>
      <protection locked="0"/>
    </xf>
    <xf numFmtId="0" fontId="53" fillId="8" borderId="0" xfId="0" applyFont="1" applyFill="1" applyAlignment="1" applyProtection="1">
      <alignment horizontal="center" vertical="center" wrapText="1"/>
      <protection locked="0"/>
    </xf>
    <xf numFmtId="0" fontId="54" fillId="8" borderId="0" xfId="0" applyFont="1" applyFill="1" applyAlignment="1" applyProtection="1">
      <alignment horizontal="center" vertical="center" wrapText="1"/>
      <protection locked="0"/>
    </xf>
    <xf numFmtId="0" fontId="54" fillId="8" borderId="0" xfId="0" applyFont="1" applyFill="1" applyAlignment="1" applyProtection="1">
      <alignment vertical="center" wrapText="1"/>
      <protection locked="0"/>
    </xf>
    <xf numFmtId="0" fontId="53" fillId="28" borderId="0" xfId="0" applyFont="1" applyFill="1" applyAlignment="1" applyProtection="1">
      <alignment horizontal="center" vertical="center" wrapText="1"/>
      <protection locked="0"/>
    </xf>
    <xf numFmtId="0" fontId="53" fillId="28" borderId="0" xfId="0" applyFont="1" applyFill="1" applyAlignment="1" applyProtection="1">
      <alignment horizontal="justify" vertical="center" wrapText="1"/>
      <protection locked="0"/>
    </xf>
    <xf numFmtId="0" fontId="53" fillId="8" borderId="0" xfId="0" applyFont="1" applyFill="1" applyAlignment="1" applyProtection="1">
      <alignment vertical="center" wrapText="1"/>
      <protection locked="0"/>
    </xf>
    <xf numFmtId="0" fontId="53" fillId="28" borderId="0" xfId="0" applyFont="1" applyFill="1" applyAlignment="1" applyProtection="1">
      <alignment horizontal="justify" vertical="center"/>
      <protection locked="0"/>
    </xf>
    <xf numFmtId="0" fontId="53" fillId="8" borderId="0" xfId="0" applyFont="1" applyFill="1" applyAlignment="1" applyProtection="1">
      <alignment vertical="center"/>
      <protection locked="0"/>
    </xf>
    <xf numFmtId="0" fontId="54" fillId="21" borderId="0" xfId="0" applyFont="1" applyFill="1" applyAlignment="1" applyProtection="1">
      <alignment horizontal="center" vertical="center" wrapText="1"/>
      <protection locked="0"/>
    </xf>
    <xf numFmtId="0" fontId="13" fillId="29" borderId="10" xfId="0" applyFont="1" applyFill="1" applyBorder="1" applyAlignment="1" applyProtection="1">
      <alignment horizontal="center" vertical="center" wrapText="1"/>
      <protection locked="0"/>
    </xf>
    <xf numFmtId="0" fontId="13" fillId="29" borderId="27" xfId="0" applyFont="1" applyFill="1" applyBorder="1" applyAlignment="1" applyProtection="1">
      <alignment horizontal="center" vertical="center" wrapText="1"/>
      <protection locked="0"/>
    </xf>
    <xf numFmtId="0" fontId="13" fillId="29" borderId="1" xfId="0" applyFont="1" applyFill="1" applyBorder="1" applyAlignment="1" applyProtection="1">
      <alignment horizontal="center" vertical="center" wrapText="1"/>
      <protection locked="0"/>
    </xf>
    <xf numFmtId="0" fontId="43" fillId="16" borderId="73" xfId="0" applyFont="1" applyFill="1" applyBorder="1" applyAlignment="1" applyProtection="1">
      <alignment horizontal="center" vertical="center" wrapText="1"/>
      <protection hidden="1"/>
    </xf>
    <xf numFmtId="0" fontId="43" fillId="16" borderId="74" xfId="0" applyFont="1" applyFill="1" applyBorder="1" applyAlignment="1" applyProtection="1">
      <alignment horizontal="center" vertical="center" wrapText="1"/>
      <protection hidden="1"/>
    </xf>
    <xf numFmtId="0" fontId="43" fillId="16" borderId="74" xfId="0" applyFont="1" applyFill="1" applyBorder="1" applyAlignment="1" applyProtection="1">
      <alignment vertical="center" wrapText="1"/>
      <protection hidden="1"/>
    </xf>
    <xf numFmtId="0" fontId="45" fillId="0" borderId="75" xfId="0" applyFont="1" applyBorder="1" applyAlignment="1" applyProtection="1">
      <alignment horizontal="center" vertical="center" wrapText="1"/>
      <protection hidden="1"/>
    </xf>
    <xf numFmtId="0" fontId="46" fillId="17" borderId="76" xfId="0" applyFont="1" applyFill="1" applyBorder="1" applyAlignment="1" applyProtection="1">
      <alignment horizontal="center" vertical="center" wrapText="1"/>
      <protection hidden="1"/>
    </xf>
    <xf numFmtId="0" fontId="43" fillId="16" borderId="0" xfId="0" applyFont="1" applyFill="1" applyBorder="1" applyAlignment="1" applyProtection="1">
      <alignment horizontal="center" vertical="center" wrapText="1"/>
      <protection locked="0"/>
    </xf>
    <xf numFmtId="0" fontId="43" fillId="16" borderId="77" xfId="0" applyFont="1" applyFill="1" applyBorder="1" applyAlignment="1" applyProtection="1">
      <alignment horizontal="center" vertical="center" wrapText="1"/>
      <protection hidden="1"/>
    </xf>
    <xf numFmtId="0" fontId="43" fillId="16" borderId="0" xfId="0" applyFont="1" applyFill="1" applyBorder="1" applyAlignment="1" applyProtection="1">
      <alignment horizontal="center" vertical="center" wrapText="1"/>
      <protection hidden="1"/>
    </xf>
    <xf numFmtId="0" fontId="45" fillId="0" borderId="78" xfId="0" applyFont="1" applyBorder="1" applyAlignment="1" applyProtection="1">
      <alignment horizontal="center" vertical="center" wrapText="1"/>
      <protection hidden="1"/>
    </xf>
    <xf numFmtId="0" fontId="46" fillId="17" borderId="79" xfId="0" applyFont="1" applyFill="1" applyBorder="1" applyAlignment="1" applyProtection="1">
      <alignment horizontal="center" vertical="center" wrapText="1"/>
      <protection hidden="1"/>
    </xf>
    <xf numFmtId="167" fontId="46" fillId="17" borderId="79" xfId="0" applyNumberFormat="1" applyFont="1" applyFill="1" applyBorder="1" applyAlignment="1" applyProtection="1">
      <alignment horizontal="center" vertical="center" wrapText="1"/>
      <protection hidden="1"/>
    </xf>
    <xf numFmtId="0" fontId="43" fillId="16" borderId="80" xfId="0" applyFont="1" applyFill="1" applyBorder="1" applyAlignment="1" applyProtection="1">
      <alignment horizontal="center" vertical="center" wrapText="1"/>
      <protection hidden="1"/>
    </xf>
    <xf numFmtId="0" fontId="43" fillId="16" borderId="81" xfId="0" applyFont="1" applyFill="1" applyBorder="1" applyAlignment="1" applyProtection="1">
      <alignment horizontal="center" vertical="center" wrapText="1"/>
      <protection hidden="1"/>
    </xf>
    <xf numFmtId="0" fontId="45" fillId="0" borderId="82" xfId="0" applyFont="1" applyBorder="1" applyAlignment="1" applyProtection="1">
      <alignment horizontal="center" vertical="center" wrapText="1"/>
      <protection hidden="1"/>
    </xf>
    <xf numFmtId="0" fontId="46" fillId="17" borderId="83" xfId="0" applyFont="1" applyFill="1" applyBorder="1" applyAlignment="1" applyProtection="1">
      <alignment horizontal="center" vertical="center" wrapText="1"/>
      <protection hidden="1"/>
    </xf>
    <xf numFmtId="0" fontId="44" fillId="18" borderId="95" xfId="0" applyFont="1" applyFill="1" applyBorder="1" applyAlignment="1" applyProtection="1">
      <alignment horizontal="center" vertical="center" wrapText="1"/>
      <protection hidden="1"/>
    </xf>
    <xf numFmtId="0" fontId="44" fillId="18" borderId="54" xfId="0" applyFont="1" applyFill="1" applyBorder="1" applyAlignment="1" applyProtection="1">
      <alignment horizontal="center" vertical="center" wrapText="1"/>
      <protection hidden="1"/>
    </xf>
    <xf numFmtId="0" fontId="44" fillId="18" borderId="57" xfId="0" applyFont="1" applyFill="1" applyBorder="1" applyAlignment="1" applyProtection="1">
      <alignment horizontal="center" vertical="center" wrapText="1"/>
      <protection hidden="1"/>
    </xf>
    <xf numFmtId="0" fontId="44" fillId="16" borderId="0" xfId="0" applyFont="1" applyFill="1" applyBorder="1" applyAlignment="1" applyProtection="1">
      <alignment horizontal="center" vertical="center" wrapText="1"/>
      <protection locked="0"/>
    </xf>
    <xf numFmtId="0" fontId="25" fillId="26" borderId="100" xfId="0" applyFont="1" applyFill="1" applyBorder="1" applyAlignment="1" applyProtection="1">
      <alignment vertical="center" wrapText="1"/>
      <protection hidden="1"/>
    </xf>
    <xf numFmtId="169" fontId="25" fillId="26" borderId="100" xfId="1" applyNumberFormat="1" applyFont="1" applyFill="1" applyBorder="1" applyAlignment="1" applyProtection="1">
      <alignment horizontal="center" vertical="center" wrapText="1"/>
      <protection hidden="1"/>
    </xf>
    <xf numFmtId="0" fontId="25" fillId="26" borderId="100" xfId="0" applyFont="1" applyFill="1" applyBorder="1" applyAlignment="1" applyProtection="1">
      <alignment horizontal="center" vertical="center" wrapText="1"/>
      <protection hidden="1"/>
    </xf>
    <xf numFmtId="0" fontId="25" fillId="13" borderId="100" xfId="0" applyFont="1" applyFill="1" applyBorder="1" applyAlignment="1" applyProtection="1">
      <alignment horizontal="center" vertical="center" wrapText="1"/>
      <protection hidden="1"/>
    </xf>
    <xf numFmtId="0" fontId="25" fillId="23" borderId="100" xfId="0" applyFont="1" applyFill="1" applyBorder="1" applyAlignment="1" applyProtection="1">
      <alignment horizontal="center" vertical="center" wrapText="1"/>
      <protection hidden="1"/>
    </xf>
    <xf numFmtId="0" fontId="25" fillId="23" borderId="101" xfId="0" applyFont="1" applyFill="1" applyBorder="1" applyAlignment="1" applyProtection="1">
      <alignment horizontal="center" vertical="center" wrapText="1"/>
      <protection hidden="1"/>
    </xf>
    <xf numFmtId="0" fontId="13" fillId="8" borderId="2" xfId="0" applyFont="1" applyFill="1" applyBorder="1" applyProtection="1">
      <protection locked="0"/>
    </xf>
    <xf numFmtId="0" fontId="25" fillId="22" borderId="102" xfId="0" applyFont="1" applyFill="1" applyBorder="1" applyAlignment="1" applyProtection="1">
      <alignment horizontal="center" vertical="center" wrapText="1"/>
      <protection locked="0"/>
    </xf>
    <xf numFmtId="0" fontId="25" fillId="22" borderId="100" xfId="0" applyFont="1" applyFill="1" applyBorder="1" applyAlignment="1" applyProtection="1">
      <alignment horizontal="center" vertical="center" wrapText="1"/>
      <protection locked="0"/>
    </xf>
    <xf numFmtId="0" fontId="26" fillId="16" borderId="0" xfId="0"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0" fontId="25" fillId="16" borderId="0" xfId="0" applyFont="1" applyFill="1" applyBorder="1" applyAlignment="1" applyProtection="1">
      <alignment horizontal="center" vertical="center" wrapText="1"/>
      <protection locked="0"/>
    </xf>
    <xf numFmtId="0" fontId="25" fillId="30" borderId="100" xfId="0" applyFont="1" applyFill="1" applyBorder="1" applyAlignment="1" applyProtection="1">
      <alignment horizontal="center" vertical="center" wrapText="1"/>
      <protection locked="0"/>
    </xf>
    <xf numFmtId="0" fontId="25" fillId="20" borderId="0" xfId="0" applyFont="1" applyFill="1" applyBorder="1" applyAlignment="1" applyProtection="1">
      <alignment horizontal="center" vertical="center" wrapText="1"/>
      <protection locked="0"/>
    </xf>
    <xf numFmtId="168" fontId="25" fillId="20" borderId="0" xfId="0" applyNumberFormat="1" applyFont="1" applyFill="1" applyBorder="1" applyAlignment="1" applyProtection="1">
      <alignment horizontal="center" vertical="center" wrapText="1"/>
      <protection locked="0"/>
    </xf>
    <xf numFmtId="168" fontId="25" fillId="16" borderId="0" xfId="0" applyNumberFormat="1" applyFont="1" applyFill="1" applyBorder="1" applyAlignment="1" applyProtection="1">
      <alignment horizontal="center" vertical="center" wrapText="1"/>
      <protection locked="0"/>
    </xf>
    <xf numFmtId="168" fontId="25" fillId="24" borderId="0" xfId="0" applyNumberFormat="1" applyFont="1" applyFill="1" applyBorder="1" applyAlignment="1" applyProtection="1">
      <alignment horizontal="center" vertical="center" wrapText="1"/>
      <protection locked="0"/>
    </xf>
    <xf numFmtId="0" fontId="25" fillId="24" borderId="0" xfId="0" applyFont="1" applyFill="1" applyBorder="1" applyAlignment="1" applyProtection="1">
      <alignment horizontal="center" vertical="center" wrapText="1"/>
      <protection locked="0"/>
    </xf>
    <xf numFmtId="0" fontId="13" fillId="8" borderId="2" xfId="0" applyFont="1" applyFill="1" applyBorder="1" applyAlignment="1" applyProtection="1">
      <alignment horizontal="center"/>
      <protection locked="0"/>
    </xf>
    <xf numFmtId="0" fontId="13" fillId="0" borderId="0" xfId="0" applyFont="1" applyAlignment="1" applyProtection="1">
      <alignment horizontal="center" vertical="center"/>
      <protection locked="0"/>
    </xf>
    <xf numFmtId="0" fontId="12" fillId="8"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center" vertical="center" wrapText="1"/>
      <protection locked="0"/>
    </xf>
    <xf numFmtId="0" fontId="12" fillId="2" borderId="2" xfId="0" applyFont="1" applyFill="1" applyBorder="1" applyAlignment="1" applyProtection="1">
      <alignment horizontal="center" vertical="center" wrapText="1"/>
      <protection locked="0"/>
    </xf>
    <xf numFmtId="0" fontId="12" fillId="2" borderId="13" xfId="0" applyFont="1" applyFill="1" applyBorder="1" applyAlignment="1" applyProtection="1">
      <alignment horizontal="center" vertical="center" wrapText="1"/>
      <protection hidden="1"/>
    </xf>
    <xf numFmtId="0" fontId="12" fillId="2" borderId="2" xfId="0" applyFont="1" applyFill="1" applyBorder="1" applyAlignment="1" applyProtection="1">
      <alignment horizontal="center" vertical="center" wrapText="1"/>
      <protection hidden="1"/>
    </xf>
    <xf numFmtId="0" fontId="12" fillId="0" borderId="2" xfId="0" applyFont="1" applyBorder="1" applyAlignment="1" applyProtection="1">
      <alignment horizontal="center" vertical="center" wrapText="1"/>
      <protection locked="0"/>
    </xf>
    <xf numFmtId="0" fontId="13" fillId="2" borderId="2" xfId="0" applyFont="1" applyFill="1" applyBorder="1" applyAlignment="1" applyProtection="1">
      <alignment horizontal="center" vertical="center" wrapText="1"/>
      <protection hidden="1"/>
    </xf>
    <xf numFmtId="0" fontId="12" fillId="2" borderId="112"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wrapText="1"/>
      <protection locked="0"/>
    </xf>
    <xf numFmtId="0" fontId="12" fillId="2" borderId="1" xfId="0" applyFont="1" applyFill="1" applyBorder="1" applyAlignment="1" applyProtection="1">
      <alignment horizontal="center" vertical="center" wrapText="1"/>
      <protection hidden="1"/>
    </xf>
    <xf numFmtId="0" fontId="12" fillId="0" borderId="1" xfId="0" applyFont="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locked="0"/>
    </xf>
    <xf numFmtId="0" fontId="12" fillId="2" borderId="14" xfId="0" applyFont="1" applyFill="1" applyBorder="1" applyAlignment="1" applyProtection="1">
      <alignment horizontal="center" vertical="center" wrapText="1"/>
      <protection hidden="1"/>
    </xf>
    <xf numFmtId="0" fontId="12" fillId="2" borderId="12" xfId="0" applyFont="1" applyFill="1" applyBorder="1" applyAlignment="1" applyProtection="1">
      <alignment horizontal="center" vertical="center" wrapText="1"/>
      <protection locked="0"/>
    </xf>
    <xf numFmtId="0" fontId="12" fillId="2" borderId="12" xfId="0" applyFont="1" applyFill="1" applyBorder="1" applyAlignment="1" applyProtection="1">
      <alignment horizontal="center" vertical="center" wrapText="1"/>
      <protection hidden="1"/>
    </xf>
    <xf numFmtId="0" fontId="12" fillId="0" borderId="12" xfId="0" applyFont="1" applyBorder="1" applyAlignment="1" applyProtection="1">
      <alignment horizontal="center" vertical="center" wrapText="1"/>
      <protection locked="0"/>
    </xf>
    <xf numFmtId="0" fontId="13" fillId="2" borderId="12" xfId="0" applyFont="1" applyFill="1" applyBorder="1" applyAlignment="1" applyProtection="1">
      <alignment horizontal="center" vertical="center" wrapText="1"/>
      <protection hidden="1"/>
    </xf>
    <xf numFmtId="0" fontId="13" fillId="2" borderId="12" xfId="0" applyFont="1" applyFill="1" applyBorder="1" applyAlignment="1" applyProtection="1">
      <alignment horizontal="center" vertical="center" wrapText="1"/>
      <protection locked="0"/>
    </xf>
    <xf numFmtId="0" fontId="53" fillId="8" borderId="0" xfId="0" applyFont="1" applyFill="1" applyAlignment="1" applyProtection="1">
      <alignment horizontal="center" vertical="center" wrapText="1"/>
      <protection locked="0"/>
    </xf>
    <xf numFmtId="0" fontId="35" fillId="0" borderId="0" xfId="0" applyFont="1" applyAlignment="1" applyProtection="1">
      <alignment vertical="center"/>
      <protection locked="0"/>
    </xf>
    <xf numFmtId="0" fontId="36" fillId="13" borderId="34" xfId="0" applyFont="1" applyFill="1" applyBorder="1" applyAlignment="1" applyProtection="1">
      <alignment horizontal="center" vertical="center" wrapText="1"/>
      <protection hidden="1"/>
    </xf>
    <xf numFmtId="0" fontId="36" fillId="13" borderId="35" xfId="0" applyFont="1" applyFill="1" applyBorder="1" applyAlignment="1" applyProtection="1">
      <alignment horizontal="center" vertical="center" wrapText="1"/>
      <protection hidden="1"/>
    </xf>
    <xf numFmtId="0" fontId="36" fillId="15" borderId="34" xfId="0" applyFont="1" applyFill="1" applyBorder="1" applyAlignment="1" applyProtection="1">
      <alignment horizontal="center" vertical="center"/>
      <protection locked="0"/>
    </xf>
    <xf numFmtId="0" fontId="36" fillId="15" borderId="35" xfId="0" applyFont="1" applyFill="1" applyBorder="1" applyAlignment="1" applyProtection="1">
      <alignment horizontal="center" vertical="center"/>
      <protection locked="0"/>
    </xf>
    <xf numFmtId="0" fontId="36" fillId="15" borderId="36" xfId="0" applyFont="1" applyFill="1" applyBorder="1" applyAlignment="1" applyProtection="1">
      <alignment horizontal="center" vertical="center"/>
      <protection locked="0"/>
    </xf>
    <xf numFmtId="0" fontId="50" fillId="15" borderId="16" xfId="0" applyFont="1" applyFill="1" applyBorder="1" applyAlignment="1" applyProtection="1">
      <alignment horizontal="center" vertical="center" wrapText="1"/>
      <protection hidden="1"/>
    </xf>
    <xf numFmtId="0" fontId="50" fillId="15" borderId="2" xfId="0" applyFont="1" applyFill="1" applyBorder="1" applyAlignment="1" applyProtection="1">
      <alignment horizontal="center" vertical="center" wrapText="1"/>
      <protection hidden="1"/>
    </xf>
    <xf numFmtId="0" fontId="50" fillId="15" borderId="10" xfId="0" applyFont="1" applyFill="1" applyBorder="1" applyAlignment="1" applyProtection="1">
      <alignment horizontal="center" vertical="center" wrapText="1"/>
      <protection hidden="1"/>
    </xf>
    <xf numFmtId="9" fontId="12" fillId="8" borderId="16" xfId="0" applyNumberFormat="1" applyFont="1" applyFill="1" applyBorder="1" applyAlignment="1" applyProtection="1">
      <alignment horizontal="center" vertical="center" wrapText="1"/>
      <protection locked="0"/>
    </xf>
    <xf numFmtId="16" fontId="12" fillId="0" borderId="2" xfId="0" applyNumberFormat="1" applyFont="1" applyBorder="1" applyAlignment="1" applyProtection="1">
      <alignment horizontal="center" vertical="center" wrapText="1"/>
      <protection locked="0"/>
    </xf>
    <xf numFmtId="9" fontId="12" fillId="0" borderId="2" xfId="0" applyNumberFormat="1" applyFont="1" applyBorder="1" applyAlignment="1" applyProtection="1">
      <alignment horizontal="center" vertical="center" wrapText="1"/>
      <protection locked="0"/>
    </xf>
    <xf numFmtId="0" fontId="13" fillId="8" borderId="16" xfId="0" applyFont="1" applyFill="1" applyBorder="1" applyAlignment="1" applyProtection="1">
      <alignment horizontal="center" vertical="center" wrapText="1"/>
      <protection locked="0"/>
    </xf>
    <xf numFmtId="0" fontId="13" fillId="8" borderId="2" xfId="0" applyFont="1" applyFill="1" applyBorder="1" applyAlignment="1" applyProtection="1">
      <alignment horizontal="center" vertical="center" wrapText="1"/>
      <protection locked="0"/>
    </xf>
    <xf numFmtId="0" fontId="12" fillId="2" borderId="16" xfId="0" applyFont="1" applyFill="1" applyBorder="1" applyAlignment="1" applyProtection="1">
      <alignment horizontal="center" vertical="center" wrapText="1"/>
      <protection locked="0"/>
    </xf>
    <xf numFmtId="0" fontId="12" fillId="8" borderId="16" xfId="0" applyFont="1" applyFill="1" applyBorder="1" applyAlignment="1" applyProtection="1">
      <alignment horizontal="center" vertical="center" wrapText="1"/>
      <protection locked="0"/>
    </xf>
    <xf numFmtId="0" fontId="12" fillId="2" borderId="16" xfId="0" applyFont="1" applyFill="1" applyBorder="1" applyAlignment="1" applyProtection="1">
      <alignment horizontal="center" vertical="center" wrapText="1"/>
      <protection hidden="1"/>
    </xf>
    <xf numFmtId="0" fontId="13" fillId="2" borderId="16" xfId="0" applyFont="1" applyFill="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3" fillId="2" borderId="16" xfId="0" applyFont="1" applyFill="1" applyBorder="1" applyAlignment="1" applyProtection="1">
      <alignment horizontal="center" vertical="center" wrapText="1"/>
      <protection hidden="1"/>
    </xf>
    <xf numFmtId="0" fontId="12" fillId="0" borderId="2" xfId="0" applyFont="1" applyBorder="1" applyAlignment="1" applyProtection="1">
      <alignment horizontal="center" vertical="center" wrapText="1"/>
      <protection hidden="1"/>
    </xf>
    <xf numFmtId="0" fontId="12" fillId="8" borderId="2" xfId="0" applyFont="1" applyFill="1" applyBorder="1" applyAlignment="1" applyProtection="1">
      <alignment horizontal="center" vertical="center" wrapText="1"/>
      <protection hidden="1"/>
    </xf>
    <xf numFmtId="0" fontId="54" fillId="8" borderId="0" xfId="0" applyFont="1" applyFill="1" applyAlignment="1" applyProtection="1">
      <alignment horizontal="center" vertical="center" wrapText="1"/>
      <protection locked="0"/>
    </xf>
    <xf numFmtId="0" fontId="36" fillId="2" borderId="0" xfId="0" applyFont="1" applyFill="1" applyAlignment="1" applyProtection="1">
      <alignment horizontal="center" vertical="center"/>
      <protection hidden="1"/>
    </xf>
    <xf numFmtId="0" fontId="12" fillId="0" borderId="16" xfId="0" applyFont="1" applyBorder="1" applyAlignment="1" applyProtection="1">
      <alignment horizontal="center" vertical="center" wrapText="1"/>
      <protection hidden="1"/>
    </xf>
    <xf numFmtId="16" fontId="12" fillId="8" borderId="16" xfId="0" applyNumberFormat="1" applyFont="1" applyFill="1" applyBorder="1" applyAlignment="1" applyProtection="1">
      <alignment horizontal="center" vertical="center" wrapText="1"/>
      <protection locked="0"/>
    </xf>
    <xf numFmtId="0" fontId="36" fillId="13" borderId="49" xfId="0" applyFont="1" applyFill="1" applyBorder="1" applyAlignment="1" applyProtection="1">
      <alignment horizontal="center" vertical="center"/>
      <protection hidden="1"/>
    </xf>
    <xf numFmtId="0" fontId="36" fillId="13" borderId="40" xfId="0" applyFont="1" applyFill="1" applyBorder="1" applyAlignment="1" applyProtection="1">
      <alignment horizontal="center" vertical="center"/>
      <protection hidden="1"/>
    </xf>
    <xf numFmtId="0" fontId="36" fillId="13" borderId="41" xfId="0" applyFont="1" applyFill="1" applyBorder="1" applyAlignment="1" applyProtection="1">
      <alignment horizontal="center" vertical="center"/>
      <protection hidden="1"/>
    </xf>
    <xf numFmtId="0" fontId="12" fillId="2" borderId="39" xfId="0" applyFont="1" applyFill="1" applyBorder="1" applyAlignment="1" applyProtection="1">
      <alignment horizontal="center" vertical="center" wrapText="1"/>
      <protection hidden="1"/>
    </xf>
    <xf numFmtId="0" fontId="50" fillId="15" borderId="39" xfId="0" applyFont="1" applyFill="1" applyBorder="1" applyAlignment="1" applyProtection="1">
      <alignment horizontal="center" vertical="center" wrapText="1"/>
      <protection hidden="1"/>
    </xf>
    <xf numFmtId="0" fontId="50" fillId="15" borderId="13" xfId="0" applyFont="1" applyFill="1" applyBorder="1" applyAlignment="1" applyProtection="1">
      <alignment horizontal="center" vertical="center" wrapText="1"/>
      <protection hidden="1"/>
    </xf>
    <xf numFmtId="0" fontId="50" fillId="15" borderId="72" xfId="0" applyFont="1" applyFill="1" applyBorder="1" applyAlignment="1" applyProtection="1">
      <alignment horizontal="center" vertical="center" wrapText="1"/>
      <protection hidden="1"/>
    </xf>
    <xf numFmtId="0" fontId="35" fillId="2" borderId="8" xfId="0" applyFont="1" applyFill="1" applyBorder="1" applyAlignment="1" applyProtection="1">
      <alignment horizontal="center" vertical="center" wrapText="1"/>
      <protection hidden="1"/>
    </xf>
    <xf numFmtId="0" fontId="35" fillId="2" borderId="3" xfId="0" applyFont="1" applyFill="1" applyBorder="1" applyAlignment="1" applyProtection="1">
      <alignment horizontal="center" vertical="center" wrapText="1"/>
      <protection hidden="1"/>
    </xf>
    <xf numFmtId="0" fontId="35" fillId="2" borderId="20" xfId="0" applyFont="1" applyFill="1" applyBorder="1" applyAlignment="1" applyProtection="1">
      <alignment horizontal="center" vertical="center" wrapText="1"/>
      <protection hidden="1"/>
    </xf>
    <xf numFmtId="0" fontId="35" fillId="2" borderId="71" xfId="0" applyFont="1" applyFill="1" applyBorder="1" applyAlignment="1" applyProtection="1">
      <alignment horizontal="center" vertical="center" wrapText="1"/>
      <protection locked="0"/>
    </xf>
    <xf numFmtId="0" fontId="35" fillId="2" borderId="24" xfId="0" applyFont="1" applyFill="1" applyBorder="1" applyAlignment="1" applyProtection="1">
      <alignment horizontal="center" vertical="center" wrapText="1"/>
      <protection locked="0"/>
    </xf>
    <xf numFmtId="0" fontId="35" fillId="2" borderId="27" xfId="0" applyFont="1" applyFill="1" applyBorder="1" applyAlignment="1" applyProtection="1">
      <alignment horizontal="center" vertical="center" wrapText="1"/>
      <protection locked="0"/>
    </xf>
    <xf numFmtId="0" fontId="35" fillId="2" borderId="42" xfId="0" applyFont="1" applyFill="1" applyBorder="1" applyAlignment="1" applyProtection="1">
      <alignment horizontal="center" vertical="center" wrapText="1"/>
      <protection locked="0"/>
    </xf>
    <xf numFmtId="0" fontId="50" fillId="15" borderId="17" xfId="0" applyFont="1" applyFill="1" applyBorder="1" applyAlignment="1" applyProtection="1">
      <alignment horizontal="center" vertical="center" wrapText="1"/>
      <protection hidden="1"/>
    </xf>
    <xf numFmtId="0" fontId="50" fillId="15" borderId="11" xfId="0" applyFont="1" applyFill="1" applyBorder="1" applyAlignment="1" applyProtection="1">
      <alignment horizontal="center" vertical="center" wrapText="1"/>
      <protection hidden="1"/>
    </xf>
    <xf numFmtId="0" fontId="12" fillId="0" borderId="12" xfId="0" applyFont="1" applyBorder="1" applyAlignment="1" applyProtection="1">
      <alignment horizontal="center" vertical="center" wrapText="1"/>
      <protection hidden="1"/>
    </xf>
    <xf numFmtId="0" fontId="12" fillId="0" borderId="1" xfId="0" applyFont="1" applyBorder="1" applyAlignment="1" applyProtection="1">
      <alignment horizontal="center" vertical="center" wrapText="1"/>
      <protection hidden="1"/>
    </xf>
    <xf numFmtId="0" fontId="12" fillId="8" borderId="12" xfId="0" applyFont="1" applyFill="1" applyBorder="1" applyAlignment="1" applyProtection="1">
      <alignment horizontal="center" vertical="center" wrapText="1"/>
      <protection locked="0"/>
    </xf>
    <xf numFmtId="0" fontId="13" fillId="8" borderId="12" xfId="0" applyFont="1" applyFill="1" applyBorder="1" applyAlignment="1" applyProtection="1">
      <alignment horizontal="center" vertical="center" wrapText="1"/>
      <protection locked="0"/>
    </xf>
    <xf numFmtId="0" fontId="12" fillId="8" borderId="12" xfId="0" applyFont="1" applyFill="1" applyBorder="1" applyAlignment="1" applyProtection="1">
      <alignment horizontal="center" vertical="center" wrapText="1"/>
      <protection hidden="1"/>
    </xf>
    <xf numFmtId="0" fontId="12" fillId="8" borderId="1" xfId="0" applyFont="1" applyFill="1" applyBorder="1" applyAlignment="1" applyProtection="1">
      <alignment horizontal="center" vertical="center" wrapText="1"/>
      <protection locked="0"/>
    </xf>
    <xf numFmtId="0" fontId="13" fillId="8" borderId="1" xfId="0" applyFont="1" applyFill="1" applyBorder="1" applyAlignment="1" applyProtection="1">
      <alignment horizontal="center" vertical="center" wrapText="1"/>
      <protection locked="0"/>
    </xf>
    <xf numFmtId="0" fontId="12" fillId="8" borderId="1" xfId="0" applyFont="1" applyFill="1" applyBorder="1" applyAlignment="1" applyProtection="1">
      <alignment horizontal="center" vertical="center" wrapText="1"/>
      <protection hidden="1"/>
    </xf>
    <xf numFmtId="0" fontId="54" fillId="21" borderId="0" xfId="0" applyFont="1" applyFill="1" applyAlignment="1" applyProtection="1">
      <alignment horizontal="center" vertical="center" wrapText="1"/>
      <protection locked="0"/>
    </xf>
    <xf numFmtId="0" fontId="12" fillId="13" borderId="2" xfId="0" applyFont="1" applyFill="1" applyBorder="1" applyAlignment="1" applyProtection="1">
      <alignment horizontal="center" vertical="center" wrapText="1"/>
      <protection hidden="1"/>
    </xf>
    <xf numFmtId="0" fontId="13" fillId="13" borderId="2" xfId="0" applyFont="1" applyFill="1" applyBorder="1" applyAlignment="1" applyProtection="1">
      <alignment horizontal="center" vertical="center" wrapText="1"/>
      <protection hidden="1"/>
    </xf>
    <xf numFmtId="0" fontId="12" fillId="13" borderId="13" xfId="0" applyFont="1" applyFill="1" applyBorder="1" applyAlignment="1" applyProtection="1">
      <alignment horizontal="center" vertical="center" wrapText="1"/>
      <protection hidden="1"/>
    </xf>
    <xf numFmtId="0" fontId="12" fillId="13" borderId="39" xfId="0" applyFont="1" applyFill="1" applyBorder="1" applyAlignment="1" applyProtection="1">
      <alignment horizontal="center" vertical="center" wrapText="1"/>
      <protection hidden="1"/>
    </xf>
    <xf numFmtId="0" fontId="13" fillId="13" borderId="16" xfId="0" applyFont="1" applyFill="1" applyBorder="1" applyAlignment="1" applyProtection="1">
      <alignment horizontal="center" vertical="center" wrapText="1"/>
      <protection hidden="1"/>
    </xf>
    <xf numFmtId="0" fontId="12" fillId="13" borderId="16" xfId="0" applyFont="1" applyFill="1" applyBorder="1" applyAlignment="1" applyProtection="1">
      <alignment horizontal="center" vertical="center" wrapText="1"/>
      <protection hidden="1"/>
    </xf>
    <xf numFmtId="0" fontId="36" fillId="15" borderId="16" xfId="0" applyFont="1" applyFill="1" applyBorder="1" applyAlignment="1" applyProtection="1">
      <alignment horizontal="center" vertical="center" wrapText="1"/>
      <protection locked="0"/>
    </xf>
    <xf numFmtId="0" fontId="36" fillId="15" borderId="10" xfId="0" applyFont="1" applyFill="1" applyBorder="1" applyAlignment="1" applyProtection="1">
      <alignment horizontal="center" vertical="center" wrapText="1"/>
      <protection locked="0"/>
    </xf>
    <xf numFmtId="0" fontId="13" fillId="2" borderId="9" xfId="0" applyFont="1" applyFill="1" applyBorder="1" applyAlignment="1" applyProtection="1">
      <alignment horizontal="center" vertical="center" wrapText="1"/>
      <protection locked="0"/>
    </xf>
    <xf numFmtId="0" fontId="13" fillId="2" borderId="3" xfId="0" applyFont="1" applyFill="1" applyBorder="1" applyAlignment="1" applyProtection="1">
      <alignment horizontal="center" vertical="center" wrapText="1"/>
      <protection locked="0"/>
    </xf>
    <xf numFmtId="0" fontId="13" fillId="2" borderId="19" xfId="0" applyFont="1" applyFill="1" applyBorder="1" applyAlignment="1" applyProtection="1">
      <alignment horizontal="center" vertical="center" wrapText="1"/>
      <protection locked="0"/>
    </xf>
    <xf numFmtId="0" fontId="13" fillId="2" borderId="22" xfId="0" applyFont="1" applyFill="1" applyBorder="1" applyAlignment="1" applyProtection="1">
      <alignment horizontal="center" vertical="center" wrapText="1"/>
      <protection locked="0"/>
    </xf>
    <xf numFmtId="0" fontId="13" fillId="2" borderId="0" xfId="0" applyFont="1" applyFill="1" applyBorder="1" applyAlignment="1" applyProtection="1">
      <alignment horizontal="center" vertical="center" wrapText="1"/>
      <protection locked="0"/>
    </xf>
    <xf numFmtId="0" fontId="13" fillId="2" borderId="24" xfId="0" applyFont="1" applyFill="1" applyBorder="1" applyAlignment="1" applyProtection="1">
      <alignment horizontal="center" vertical="center" wrapText="1"/>
      <protection locked="0"/>
    </xf>
    <xf numFmtId="0" fontId="13" fillId="2" borderId="105" xfId="0" applyFont="1" applyFill="1" applyBorder="1" applyAlignment="1" applyProtection="1">
      <alignment horizontal="center" vertical="center" wrapText="1"/>
      <protection locked="0"/>
    </xf>
    <xf numFmtId="0" fontId="13" fillId="2" borderId="23" xfId="0" applyFont="1" applyFill="1" applyBorder="1" applyAlignment="1" applyProtection="1">
      <alignment horizontal="center" vertical="center" wrapText="1"/>
      <protection locked="0"/>
    </xf>
    <xf numFmtId="0" fontId="13" fillId="2" borderId="106" xfId="0" applyFont="1" applyFill="1" applyBorder="1" applyAlignment="1" applyProtection="1">
      <alignment horizontal="center" vertical="center" wrapText="1"/>
      <protection locked="0"/>
    </xf>
    <xf numFmtId="0" fontId="13" fillId="2" borderId="104" xfId="0" applyFont="1" applyFill="1" applyBorder="1" applyAlignment="1" applyProtection="1">
      <alignment horizontal="center" vertical="center" wrapText="1"/>
      <protection locked="0"/>
    </xf>
    <xf numFmtId="0" fontId="13" fillId="2" borderId="27" xfId="0" applyFont="1" applyFill="1" applyBorder="1" applyAlignment="1" applyProtection="1">
      <alignment horizontal="center" vertical="center" wrapText="1"/>
      <protection locked="0"/>
    </xf>
    <xf numFmtId="0" fontId="35" fillId="2" borderId="6" xfId="0" applyFont="1" applyFill="1" applyBorder="1" applyAlignment="1" applyProtection="1">
      <alignment horizontal="center" vertical="center" wrapText="1"/>
      <protection hidden="1"/>
    </xf>
    <xf numFmtId="0" fontId="35" fillId="2" borderId="0" xfId="0" applyFont="1" applyFill="1" applyAlignment="1" applyProtection="1">
      <alignment horizontal="center" vertical="center" wrapText="1"/>
      <protection hidden="1"/>
    </xf>
    <xf numFmtId="0" fontId="35" fillId="2" borderId="21" xfId="0" applyFont="1" applyFill="1" applyBorder="1" applyAlignment="1" applyProtection="1">
      <alignment horizontal="center" vertical="center" wrapText="1"/>
      <protection hidden="1"/>
    </xf>
    <xf numFmtId="0" fontId="36" fillId="2" borderId="4" xfId="0" applyFont="1" applyFill="1" applyBorder="1" applyAlignment="1" applyProtection="1">
      <alignment horizontal="center" vertical="center"/>
      <protection hidden="1"/>
    </xf>
    <xf numFmtId="0" fontId="36" fillId="13" borderId="34" xfId="0" applyFont="1" applyFill="1" applyBorder="1" applyAlignment="1" applyProtection="1">
      <alignment horizontal="center" vertical="center"/>
      <protection hidden="1"/>
    </xf>
    <xf numFmtId="0" fontId="36" fillId="13" borderId="35" xfId="0" applyFont="1" applyFill="1" applyBorder="1" applyAlignment="1" applyProtection="1">
      <alignment horizontal="center" vertical="center"/>
      <protection hidden="1"/>
    </xf>
    <xf numFmtId="0" fontId="36" fillId="2" borderId="6" xfId="0" applyFont="1" applyFill="1" applyBorder="1" applyAlignment="1" applyProtection="1">
      <alignment horizontal="left" vertical="center" wrapText="1"/>
      <protection locked="0"/>
    </xf>
    <xf numFmtId="0" fontId="36" fillId="2" borderId="0" xfId="0" applyFont="1" applyFill="1" applyAlignment="1" applyProtection="1">
      <alignment horizontal="left" vertical="center" wrapText="1"/>
      <protection locked="0"/>
    </xf>
    <xf numFmtId="0" fontId="36" fillId="15" borderId="39" xfId="0" applyFont="1" applyFill="1" applyBorder="1" applyAlignment="1" applyProtection="1">
      <alignment horizontal="center" vertical="center" wrapText="1"/>
      <protection locked="0"/>
    </xf>
    <xf numFmtId="0" fontId="36" fillId="15" borderId="72" xfId="0" applyFont="1" applyFill="1" applyBorder="1" applyAlignment="1" applyProtection="1">
      <alignment horizontal="center" vertical="center" wrapText="1"/>
      <protection locked="0"/>
    </xf>
    <xf numFmtId="0" fontId="35" fillId="2" borderId="0" xfId="0" applyFont="1" applyFill="1" applyAlignment="1" applyProtection="1">
      <alignment horizontal="center" vertical="center" wrapText="1"/>
      <protection locked="0"/>
    </xf>
    <xf numFmtId="0" fontId="36" fillId="15" borderId="17" xfId="0" applyFont="1" applyFill="1" applyBorder="1" applyAlignment="1" applyProtection="1">
      <alignment horizontal="center" vertical="center" wrapText="1"/>
      <protection locked="0"/>
    </xf>
    <xf numFmtId="0" fontId="36" fillId="15" borderId="32" xfId="0" applyFont="1" applyFill="1" applyBorder="1" applyAlignment="1" applyProtection="1">
      <alignment horizontal="center" vertical="center" wrapText="1"/>
      <protection locked="0"/>
    </xf>
    <xf numFmtId="0" fontId="36" fillId="15" borderId="34" xfId="0" applyFont="1" applyFill="1" applyBorder="1" applyAlignment="1" applyProtection="1">
      <alignment horizontal="center" vertical="center" wrapText="1"/>
      <protection locked="0"/>
    </xf>
    <xf numFmtId="0" fontId="36" fillId="15" borderId="35" xfId="0" applyFont="1" applyFill="1" applyBorder="1" applyAlignment="1" applyProtection="1">
      <alignment horizontal="center" vertical="center" wrapText="1"/>
      <protection locked="0"/>
    </xf>
    <xf numFmtId="0" fontId="36" fillId="15" borderId="36" xfId="0" applyFont="1" applyFill="1" applyBorder="1" applyAlignment="1" applyProtection="1">
      <alignment horizontal="center" vertical="center" wrapText="1"/>
      <protection locked="0"/>
    </xf>
    <xf numFmtId="164" fontId="35" fillId="15" borderId="34" xfId="0" applyNumberFormat="1" applyFont="1" applyFill="1" applyBorder="1" applyAlignment="1" applyProtection="1">
      <alignment horizontal="center" vertical="center" wrapText="1"/>
      <protection locked="0"/>
    </xf>
    <xf numFmtId="164" fontId="35" fillId="15" borderId="36" xfId="0" applyNumberFormat="1" applyFont="1" applyFill="1" applyBorder="1" applyAlignment="1" applyProtection="1">
      <alignment horizontal="center" vertical="center" wrapText="1"/>
      <protection locked="0"/>
    </xf>
    <xf numFmtId="0" fontId="13" fillId="2" borderId="10"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5" xfId="0" applyFont="1" applyFill="1" applyBorder="1" applyAlignment="1" applyProtection="1">
      <alignment horizontal="center" vertical="center" wrapText="1"/>
      <protection locked="0"/>
    </xf>
    <xf numFmtId="0" fontId="13" fillId="2" borderId="107" xfId="0" applyFont="1" applyFill="1" applyBorder="1" applyAlignment="1" applyProtection="1">
      <alignment horizontal="center" vertical="center" wrapText="1"/>
      <protection locked="0"/>
    </xf>
    <xf numFmtId="0" fontId="13" fillId="2" borderId="32" xfId="0" applyFont="1" applyFill="1" applyBorder="1" applyAlignment="1" applyProtection="1">
      <alignment horizontal="center" vertical="center" wrapText="1"/>
      <protection locked="0"/>
    </xf>
    <xf numFmtId="0" fontId="13" fillId="2" borderId="42" xfId="0" applyFont="1" applyFill="1" applyBorder="1" applyAlignment="1" applyProtection="1">
      <alignment horizontal="center" vertical="center" wrapText="1"/>
      <protection locked="0"/>
    </xf>
    <xf numFmtId="0" fontId="13" fillId="2" borderId="108" xfId="0" applyFont="1" applyFill="1" applyBorder="1" applyAlignment="1" applyProtection="1">
      <alignment horizontal="center" vertical="center" wrapText="1"/>
      <protection locked="0"/>
    </xf>
    <xf numFmtId="0" fontId="13" fillId="2" borderId="109" xfId="0" applyFont="1" applyFill="1" applyBorder="1" applyAlignment="1" applyProtection="1">
      <alignment horizontal="center" vertical="center" wrapText="1"/>
      <protection locked="0"/>
    </xf>
    <xf numFmtId="0" fontId="37" fillId="16" borderId="97" xfId="0" applyFont="1" applyFill="1" applyBorder="1" applyAlignment="1" applyProtection="1">
      <alignment horizontal="center" vertical="center" wrapText="1"/>
      <protection locked="0"/>
    </xf>
    <xf numFmtId="0" fontId="3" fillId="0" borderId="113" xfId="0" applyFont="1" applyBorder="1" applyProtection="1">
      <protection locked="0"/>
    </xf>
    <xf numFmtId="0" fontId="3" fillId="0" borderId="98" xfId="0" applyFont="1" applyBorder="1" applyProtection="1">
      <protection locked="0"/>
    </xf>
    <xf numFmtId="0" fontId="3" fillId="0" borderId="57" xfId="0" applyFont="1" applyBorder="1" applyProtection="1">
      <protection locked="0"/>
    </xf>
    <xf numFmtId="0" fontId="0" fillId="0" borderId="0" xfId="0" applyProtection="1">
      <protection locked="0"/>
    </xf>
    <xf numFmtId="0" fontId="3" fillId="0" borderId="96" xfId="0" applyFont="1" applyBorder="1" applyProtection="1">
      <protection locked="0"/>
    </xf>
    <xf numFmtId="0" fontId="3" fillId="0" borderId="115" xfId="0" applyFont="1" applyBorder="1" applyProtection="1">
      <protection locked="0"/>
    </xf>
    <xf numFmtId="0" fontId="3" fillId="0" borderId="116" xfId="0" applyFont="1" applyBorder="1" applyProtection="1">
      <protection locked="0"/>
    </xf>
    <xf numFmtId="0" fontId="3" fillId="0" borderId="117" xfId="0" applyFont="1" applyBorder="1" applyProtection="1">
      <protection locked="0"/>
    </xf>
    <xf numFmtId="0" fontId="37" fillId="16" borderId="95" xfId="0" applyFont="1" applyFill="1" applyBorder="1" applyAlignment="1" applyProtection="1">
      <alignment horizontal="center" vertical="center" wrapText="1"/>
      <protection locked="0"/>
    </xf>
    <xf numFmtId="0" fontId="3" fillId="0" borderId="54" xfId="0" applyFont="1" applyBorder="1" applyProtection="1">
      <protection locked="0"/>
    </xf>
    <xf numFmtId="0" fontId="3" fillId="0" borderId="103" xfId="0" applyFont="1" applyBorder="1" applyProtection="1">
      <protection locked="0"/>
    </xf>
    <xf numFmtId="0" fontId="37" fillId="16" borderId="114" xfId="0" applyFont="1" applyFill="1" applyBorder="1" applyAlignment="1" applyProtection="1">
      <alignment horizontal="center" vertical="center" wrapText="1"/>
      <protection locked="0"/>
    </xf>
    <xf numFmtId="0" fontId="3" fillId="0" borderId="99" xfId="0" applyFont="1" applyBorder="1" applyProtection="1">
      <protection locked="0"/>
    </xf>
    <xf numFmtId="0" fontId="3" fillId="0" borderId="118" xfId="0" applyFont="1" applyBorder="1" applyProtection="1">
      <protection locked="0"/>
    </xf>
    <xf numFmtId="0" fontId="13" fillId="2" borderId="28" xfId="0" applyFont="1" applyFill="1" applyBorder="1" applyAlignment="1" applyProtection="1">
      <alignment horizontal="center" vertical="center" wrapText="1"/>
      <protection locked="0"/>
    </xf>
    <xf numFmtId="0" fontId="13" fillId="2" borderId="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2" fillId="13" borderId="14" xfId="0" applyFont="1" applyFill="1" applyBorder="1" applyAlignment="1" applyProtection="1">
      <alignment horizontal="center" vertical="center" wrapText="1"/>
      <protection hidden="1"/>
    </xf>
    <xf numFmtId="0" fontId="12" fillId="13" borderId="12" xfId="0" applyFont="1" applyFill="1" applyBorder="1" applyAlignment="1" applyProtection="1">
      <alignment horizontal="center" vertical="center" wrapText="1"/>
      <protection hidden="1"/>
    </xf>
    <xf numFmtId="0" fontId="13" fillId="13" borderId="12" xfId="0" applyFont="1" applyFill="1" applyBorder="1" applyAlignment="1" applyProtection="1">
      <alignment horizontal="center" vertical="center" wrapText="1"/>
      <protection hidden="1"/>
    </xf>
    <xf numFmtId="0" fontId="13" fillId="2" borderId="110" xfId="0" applyFont="1" applyFill="1" applyBorder="1" applyAlignment="1" applyProtection="1">
      <alignment horizontal="center" vertical="center" wrapText="1"/>
      <protection locked="0"/>
    </xf>
    <xf numFmtId="0" fontId="13" fillId="2" borderId="111" xfId="0" applyFont="1" applyFill="1" applyBorder="1" applyAlignment="1" applyProtection="1">
      <alignment horizontal="center" vertical="center" wrapText="1"/>
      <protection locked="0"/>
    </xf>
    <xf numFmtId="0" fontId="25" fillId="26" borderId="95" xfId="0" applyFont="1" applyFill="1" applyBorder="1" applyAlignment="1" applyProtection="1">
      <alignment horizontal="center" vertical="center" wrapText="1"/>
      <protection hidden="1"/>
    </xf>
    <xf numFmtId="0" fontId="13" fillId="13" borderId="54" xfId="0" applyFont="1" applyFill="1" applyBorder="1" applyAlignment="1" applyProtection="1">
      <alignment vertical="center"/>
      <protection hidden="1"/>
    </xf>
    <xf numFmtId="0" fontId="13" fillId="13" borderId="103" xfId="0" applyFont="1" applyFill="1" applyBorder="1" applyAlignment="1" applyProtection="1">
      <alignment vertical="center"/>
      <protection hidden="1"/>
    </xf>
    <xf numFmtId="0" fontId="25" fillId="13" borderId="95" xfId="0" applyFont="1" applyFill="1" applyBorder="1" applyAlignment="1" applyProtection="1">
      <alignment horizontal="center" vertical="center" wrapText="1"/>
      <protection hidden="1"/>
    </xf>
    <xf numFmtId="0" fontId="26" fillId="26" borderId="95" xfId="0" applyFont="1" applyFill="1" applyBorder="1" applyAlignment="1" applyProtection="1">
      <alignment horizontal="center" vertical="center" wrapText="1"/>
      <protection hidden="1"/>
    </xf>
    <xf numFmtId="0" fontId="25" fillId="22" borderId="101" xfId="0" applyFont="1" applyFill="1" applyBorder="1" applyAlignment="1" applyProtection="1">
      <alignment horizontal="center" vertical="center" wrapText="1"/>
      <protection locked="0"/>
    </xf>
    <xf numFmtId="0" fontId="13" fillId="8" borderId="102" xfId="0" applyFont="1" applyFill="1" applyBorder="1" applyAlignment="1" applyProtection="1">
      <alignment vertical="center"/>
      <protection locked="0"/>
    </xf>
    <xf numFmtId="0" fontId="26" fillId="16" borderId="95" xfId="0" applyFont="1" applyFill="1" applyBorder="1" applyAlignment="1" applyProtection="1">
      <alignment horizontal="center" vertical="center" wrapText="1"/>
      <protection locked="0"/>
    </xf>
    <xf numFmtId="0" fontId="13" fillId="0" borderId="54" xfId="0" applyFont="1" applyBorder="1" applyAlignment="1" applyProtection="1">
      <alignment vertical="center"/>
      <protection locked="0"/>
    </xf>
    <xf numFmtId="0" fontId="13" fillId="0" borderId="103" xfId="0" applyFont="1" applyBorder="1" applyAlignment="1" applyProtection="1">
      <alignment vertical="center"/>
      <protection locked="0"/>
    </xf>
    <xf numFmtId="9" fontId="25" fillId="22" borderId="95" xfId="0" applyNumberFormat="1" applyFont="1" applyFill="1" applyBorder="1" applyAlignment="1" applyProtection="1">
      <alignment horizontal="center" vertical="center" wrapText="1"/>
      <protection locked="0"/>
    </xf>
    <xf numFmtId="0" fontId="13" fillId="8" borderId="54" xfId="0" applyFont="1" applyFill="1" applyBorder="1" applyAlignment="1" applyProtection="1">
      <alignment vertical="center"/>
      <protection locked="0"/>
    </xf>
    <xf numFmtId="0" fontId="13" fillId="8" borderId="103" xfId="0" applyFont="1" applyFill="1" applyBorder="1" applyAlignment="1" applyProtection="1">
      <alignment vertical="center"/>
      <protection locked="0"/>
    </xf>
    <xf numFmtId="0" fontId="25" fillId="22" borderId="95" xfId="0" applyFont="1" applyFill="1" applyBorder="1" applyAlignment="1" applyProtection="1">
      <alignment horizontal="center" vertical="center" wrapText="1"/>
      <protection locked="0"/>
    </xf>
    <xf numFmtId="0" fontId="13" fillId="13" borderId="54" xfId="0" applyFont="1" applyFill="1" applyBorder="1" applyAlignment="1" applyProtection="1">
      <alignment horizontal="center" vertical="center"/>
      <protection hidden="1"/>
    </xf>
    <xf numFmtId="0" fontId="13" fillId="13" borderId="103" xfId="0" applyFont="1" applyFill="1" applyBorder="1" applyAlignment="1" applyProtection="1">
      <alignment horizontal="center" vertical="center"/>
      <protection hidden="1"/>
    </xf>
    <xf numFmtId="9" fontId="25" fillId="30" borderId="95" xfId="2" applyFont="1" applyFill="1" applyBorder="1" applyAlignment="1" applyProtection="1">
      <alignment horizontal="center" vertical="center" wrapText="1"/>
      <protection locked="0"/>
    </xf>
    <xf numFmtId="9" fontId="13" fillId="0" borderId="54" xfId="2" applyFont="1" applyBorder="1" applyAlignment="1" applyProtection="1">
      <alignment horizontal="center"/>
      <protection locked="0"/>
    </xf>
    <xf numFmtId="9" fontId="13" fillId="0" borderId="103" xfId="2" applyFont="1" applyBorder="1" applyAlignment="1" applyProtection="1">
      <alignment horizontal="center"/>
      <protection locked="0"/>
    </xf>
    <xf numFmtId="0" fontId="25" fillId="30" borderId="95" xfId="0" applyFont="1" applyFill="1" applyBorder="1" applyAlignment="1" applyProtection="1">
      <alignment horizontal="center" vertical="center" wrapText="1"/>
      <protection locked="0"/>
    </xf>
    <xf numFmtId="0" fontId="13" fillId="0" borderId="54" xfId="0" applyFont="1" applyBorder="1" applyAlignment="1" applyProtection="1">
      <alignment horizontal="center"/>
      <protection locked="0"/>
    </xf>
    <xf numFmtId="0" fontId="13" fillId="0" borderId="103" xfId="0" applyFont="1" applyBorder="1" applyAlignment="1" applyProtection="1">
      <alignment horizontal="center"/>
      <protection locked="0"/>
    </xf>
    <xf numFmtId="0" fontId="13" fillId="29" borderId="1" xfId="0" applyFont="1" applyFill="1" applyBorder="1" applyAlignment="1" applyProtection="1">
      <alignment horizontal="center" vertical="center" wrapText="1"/>
      <protection locked="0"/>
    </xf>
    <xf numFmtId="0" fontId="13" fillId="0" borderId="54" xfId="0" applyFont="1" applyBorder="1" applyAlignment="1" applyProtection="1">
      <alignment horizontal="center" vertical="center"/>
      <protection locked="0"/>
    </xf>
    <xf numFmtId="0" fontId="13" fillId="0" borderId="103" xfId="0" applyFont="1" applyBorder="1" applyAlignment="1" applyProtection="1">
      <alignment horizontal="center" vertical="center"/>
      <protection locked="0"/>
    </xf>
    <xf numFmtId="0" fontId="25" fillId="30" borderId="101" xfId="0" applyFont="1" applyFill="1" applyBorder="1" applyAlignment="1" applyProtection="1">
      <alignment horizontal="center" vertical="center" wrapText="1"/>
      <protection locked="0"/>
    </xf>
    <xf numFmtId="0" fontId="13" fillId="0" borderId="102" xfId="0" applyFont="1" applyBorder="1" applyAlignment="1" applyProtection="1">
      <alignment horizontal="center"/>
      <protection locked="0"/>
    </xf>
    <xf numFmtId="171" fontId="25" fillId="30" borderId="95" xfId="0" applyNumberFormat="1" applyFont="1" applyFill="1" applyBorder="1" applyAlignment="1" applyProtection="1">
      <alignment horizontal="center" vertical="center" wrapText="1"/>
      <protection locked="0"/>
    </xf>
    <xf numFmtId="171" fontId="13" fillId="0" borderId="54" xfId="0" applyNumberFormat="1" applyFont="1" applyBorder="1" applyAlignment="1" applyProtection="1">
      <alignment horizontal="center"/>
      <protection locked="0"/>
    </xf>
    <xf numFmtId="171" fontId="13" fillId="0" borderId="103" xfId="0" applyNumberFormat="1" applyFont="1" applyBorder="1" applyAlignment="1" applyProtection="1">
      <alignment horizontal="center"/>
      <protection locked="0"/>
    </xf>
    <xf numFmtId="9" fontId="25" fillId="30" borderId="95" xfId="0" applyNumberFormat="1" applyFont="1" applyFill="1" applyBorder="1" applyAlignment="1" applyProtection="1">
      <alignment horizontal="center" vertical="center" wrapText="1"/>
      <protection locked="0"/>
    </xf>
    <xf numFmtId="10" fontId="25" fillId="30" borderId="95" xfId="0" applyNumberFormat="1" applyFont="1" applyFill="1" applyBorder="1" applyAlignment="1" applyProtection="1">
      <alignment horizontal="center" vertical="center" wrapText="1"/>
      <protection locked="0"/>
    </xf>
    <xf numFmtId="0" fontId="13" fillId="29" borderId="2" xfId="0" applyFont="1" applyFill="1" applyBorder="1" applyAlignment="1" applyProtection="1">
      <alignment horizontal="center" vertical="center" wrapText="1"/>
      <protection locked="0"/>
    </xf>
    <xf numFmtId="0" fontId="13" fillId="29" borderId="2" xfId="2" applyNumberFormat="1" applyFont="1" applyFill="1" applyBorder="1" applyAlignment="1" applyProtection="1">
      <alignment horizontal="center" vertical="center" wrapText="1"/>
      <protection locked="0"/>
    </xf>
    <xf numFmtId="0" fontId="26" fillId="16" borderId="0" xfId="0" applyFont="1" applyFill="1" applyBorder="1" applyAlignment="1" applyProtection="1">
      <alignment horizontal="center" vertical="center" wrapText="1"/>
      <protection locked="0"/>
    </xf>
    <xf numFmtId="0" fontId="13" fillId="0" borderId="0" xfId="0" applyFont="1" applyBorder="1" applyAlignment="1" applyProtection="1">
      <alignment horizontal="center" vertical="center"/>
      <protection locked="0"/>
    </xf>
    <xf numFmtId="49" fontId="25" fillId="26" borderId="95" xfId="1" applyNumberFormat="1" applyFont="1" applyFill="1" applyBorder="1" applyAlignment="1" applyProtection="1">
      <alignment horizontal="center" vertical="center" wrapText="1"/>
      <protection hidden="1"/>
    </xf>
    <xf numFmtId="49" fontId="13" fillId="13" borderId="54" xfId="1" applyNumberFormat="1" applyFont="1" applyFill="1" applyBorder="1" applyAlignment="1" applyProtection="1">
      <alignment horizontal="center" vertical="center"/>
      <protection hidden="1"/>
    </xf>
    <xf numFmtId="49" fontId="13" fillId="13" borderId="103" xfId="1" applyNumberFormat="1" applyFont="1" applyFill="1" applyBorder="1" applyAlignment="1" applyProtection="1">
      <alignment horizontal="center" vertical="center"/>
      <protection hidden="1"/>
    </xf>
    <xf numFmtId="9" fontId="13" fillId="29" borderId="2" xfId="2" applyFont="1" applyFill="1" applyBorder="1" applyAlignment="1" applyProtection="1">
      <alignment horizontal="center" vertical="center" wrapText="1"/>
      <protection locked="0"/>
    </xf>
    <xf numFmtId="0" fontId="44" fillId="16" borderId="0" xfId="0" applyFont="1" applyFill="1" applyBorder="1" applyAlignment="1" applyProtection="1">
      <alignment horizontal="center" vertical="center"/>
      <protection hidden="1"/>
    </xf>
    <xf numFmtId="0" fontId="35" fillId="0" borderId="0" xfId="0" applyFont="1" applyBorder="1" applyAlignment="1" applyProtection="1">
      <alignment vertical="center"/>
      <protection hidden="1"/>
    </xf>
    <xf numFmtId="0" fontId="44" fillId="16" borderId="81" xfId="0" applyFont="1" applyFill="1" applyBorder="1" applyAlignment="1" applyProtection="1">
      <alignment horizontal="center" vertical="center"/>
      <protection hidden="1"/>
    </xf>
    <xf numFmtId="0" fontId="35" fillId="0" borderId="81" xfId="0" applyFont="1" applyBorder="1" applyAlignment="1" applyProtection="1">
      <alignment vertical="center"/>
      <protection hidden="1"/>
    </xf>
    <xf numFmtId="0" fontId="43" fillId="16" borderId="0" xfId="0" applyFont="1" applyFill="1" applyBorder="1" applyAlignment="1" applyProtection="1">
      <alignment horizontal="center" vertical="center" wrapText="1"/>
      <protection hidden="1"/>
    </xf>
    <xf numFmtId="0" fontId="44" fillId="25" borderId="84" xfId="0" applyFont="1" applyFill="1" applyBorder="1" applyAlignment="1" applyProtection="1">
      <alignment horizontal="center" vertical="center"/>
      <protection hidden="1"/>
    </xf>
    <xf numFmtId="0" fontId="35" fillId="13" borderId="85" xfId="0" applyFont="1" applyFill="1" applyBorder="1" applyAlignment="1" applyProtection="1">
      <alignment vertical="center"/>
      <protection hidden="1"/>
    </xf>
    <xf numFmtId="0" fontId="35" fillId="13" borderId="86" xfId="0" applyFont="1" applyFill="1" applyBorder="1" applyAlignment="1" applyProtection="1">
      <alignment vertical="center"/>
      <protection hidden="1"/>
    </xf>
    <xf numFmtId="0" fontId="43" fillId="18" borderId="84" xfId="0" applyFont="1" applyFill="1" applyBorder="1" applyAlignment="1" applyProtection="1">
      <alignment horizontal="center" vertical="center"/>
      <protection hidden="1"/>
    </xf>
    <xf numFmtId="0" fontId="35" fillId="0" borderId="85" xfId="0" applyFont="1" applyBorder="1" applyAlignment="1" applyProtection="1">
      <alignment vertical="center"/>
      <protection hidden="1"/>
    </xf>
    <xf numFmtId="0" fontId="35" fillId="0" borderId="86" xfId="0" applyFont="1" applyBorder="1" applyAlignment="1" applyProtection="1">
      <alignment vertical="center"/>
      <protection hidden="1"/>
    </xf>
    <xf numFmtId="0" fontId="44" fillId="25" borderId="87" xfId="0" applyFont="1" applyFill="1" applyBorder="1" applyAlignment="1" applyProtection="1">
      <alignment horizontal="center" vertical="center" wrapText="1"/>
      <protection hidden="1"/>
    </xf>
    <xf numFmtId="0" fontId="35" fillId="13" borderId="88" xfId="0" applyFont="1" applyFill="1" applyBorder="1" applyAlignment="1" applyProtection="1">
      <alignment vertical="center"/>
      <protection hidden="1"/>
    </xf>
    <xf numFmtId="168" fontId="44" fillId="19" borderId="87" xfId="0" applyNumberFormat="1" applyFont="1" applyFill="1" applyBorder="1" applyAlignment="1" applyProtection="1">
      <alignment horizontal="center" vertical="center" wrapText="1"/>
      <protection locked="0"/>
    </xf>
    <xf numFmtId="0" fontId="35" fillId="0" borderId="86" xfId="0" applyFont="1" applyBorder="1" applyAlignment="1" applyProtection="1">
      <alignment vertical="center"/>
      <protection locked="0"/>
    </xf>
    <xf numFmtId="0" fontId="44" fillId="0" borderId="81" xfId="0" applyFont="1" applyBorder="1" applyAlignment="1" applyProtection="1">
      <alignment horizontal="center" vertical="center"/>
      <protection hidden="1"/>
    </xf>
    <xf numFmtId="0" fontId="44" fillId="18" borderId="89" xfId="0" applyFont="1" applyFill="1" applyBorder="1" applyAlignment="1" applyProtection="1">
      <alignment horizontal="center" vertical="center" wrapText="1"/>
      <protection hidden="1"/>
    </xf>
    <xf numFmtId="0" fontId="35" fillId="0" borderId="94" xfId="0" applyFont="1" applyBorder="1" applyAlignment="1" applyProtection="1">
      <alignment vertical="center"/>
      <protection hidden="1"/>
    </xf>
    <xf numFmtId="0" fontId="44" fillId="18" borderId="55" xfId="0" applyFont="1" applyFill="1" applyBorder="1" applyAlignment="1" applyProtection="1">
      <alignment horizontal="center" vertical="center" wrapText="1"/>
      <protection hidden="1"/>
    </xf>
    <xf numFmtId="0" fontId="35" fillId="0" borderId="54" xfId="0" applyFont="1" applyBorder="1" applyAlignment="1" applyProtection="1">
      <alignment vertical="center"/>
      <protection hidden="1"/>
    </xf>
    <xf numFmtId="0" fontId="44" fillId="18" borderId="90" xfId="0" applyFont="1" applyFill="1" applyBorder="1" applyAlignment="1" applyProtection="1">
      <alignment horizontal="center" vertical="center" wrapText="1"/>
      <protection hidden="1"/>
    </xf>
    <xf numFmtId="0" fontId="35" fillId="0" borderId="91" xfId="0" applyFont="1" applyBorder="1" applyAlignment="1" applyProtection="1">
      <alignment vertical="center"/>
      <protection hidden="1"/>
    </xf>
    <xf numFmtId="0" fontId="35" fillId="0" borderId="92" xfId="0" applyFont="1" applyBorder="1" applyAlignment="1" applyProtection="1">
      <alignment vertical="center"/>
      <protection hidden="1"/>
    </xf>
    <xf numFmtId="0" fontId="44" fillId="18" borderId="93" xfId="0" applyFont="1" applyFill="1" applyBorder="1" applyAlignment="1" applyProtection="1">
      <alignment horizontal="center" vertical="center" wrapText="1"/>
      <protection hidden="1"/>
    </xf>
    <xf numFmtId="0" fontId="35" fillId="0" borderId="99" xfId="0" applyFont="1" applyBorder="1" applyAlignment="1" applyProtection="1">
      <alignment vertical="center"/>
      <protection hidden="1"/>
    </xf>
    <xf numFmtId="0" fontId="44" fillId="18" borderId="57" xfId="0" applyFont="1" applyFill="1" applyBorder="1" applyAlignment="1" applyProtection="1">
      <alignment horizontal="center" vertical="center" wrapText="1"/>
      <protection hidden="1"/>
    </xf>
    <xf numFmtId="0" fontId="35" fillId="0" borderId="96" xfId="0" applyFont="1" applyBorder="1" applyAlignment="1" applyProtection="1">
      <alignment vertical="center"/>
      <protection hidden="1"/>
    </xf>
    <xf numFmtId="0" fontId="44" fillId="18" borderId="97" xfId="0" applyFont="1" applyFill="1" applyBorder="1" applyAlignment="1" applyProtection="1">
      <alignment horizontal="center" vertical="center" wrapText="1"/>
      <protection hidden="1"/>
    </xf>
    <xf numFmtId="0" fontId="35" fillId="0" borderId="98" xfId="0" applyFont="1" applyBorder="1" applyAlignment="1" applyProtection="1">
      <alignment vertical="center"/>
      <protection hidden="1"/>
    </xf>
    <xf numFmtId="0" fontId="41" fillId="16" borderId="0" xfId="0" applyFont="1" applyFill="1" applyBorder="1" applyAlignment="1" applyProtection="1">
      <alignment horizontal="center" vertical="center"/>
      <protection hidden="1"/>
    </xf>
    <xf numFmtId="0" fontId="42" fillId="0" borderId="0" xfId="0" applyFont="1" applyBorder="1" applyAlignment="1" applyProtection="1">
      <alignment vertical="center"/>
      <protection hidden="1"/>
    </xf>
    <xf numFmtId="0" fontId="41" fillId="16" borderId="81" xfId="0" applyFont="1" applyFill="1" applyBorder="1" applyAlignment="1" applyProtection="1">
      <alignment horizontal="center" vertical="center"/>
      <protection hidden="1"/>
    </xf>
    <xf numFmtId="0" fontId="42" fillId="0" borderId="81" xfId="0" applyFont="1" applyBorder="1" applyAlignment="1" applyProtection="1">
      <alignment vertical="center"/>
      <protection hidden="1"/>
    </xf>
    <xf numFmtId="0" fontId="40" fillId="16" borderId="0" xfId="0" applyFont="1" applyFill="1" applyBorder="1" applyAlignment="1" applyProtection="1">
      <alignment horizontal="center" vertical="center" wrapText="1"/>
      <protection hidden="1"/>
    </xf>
    <xf numFmtId="0" fontId="41" fillId="25" borderId="84" xfId="0" applyFont="1" applyFill="1" applyBorder="1" applyAlignment="1" applyProtection="1">
      <alignment horizontal="center" vertical="center"/>
      <protection hidden="1"/>
    </xf>
    <xf numFmtId="0" fontId="42" fillId="13" borderId="85" xfId="0" applyFont="1" applyFill="1" applyBorder="1" applyAlignment="1" applyProtection="1">
      <alignment vertical="center"/>
      <protection hidden="1"/>
    </xf>
    <xf numFmtId="0" fontId="42" fillId="13" borderId="86" xfId="0" applyFont="1" applyFill="1" applyBorder="1" applyAlignment="1" applyProtection="1">
      <alignment vertical="center"/>
      <protection hidden="1"/>
    </xf>
    <xf numFmtId="0" fontId="40" fillId="18" borderId="84" xfId="0" applyFont="1" applyFill="1" applyBorder="1" applyAlignment="1" applyProtection="1">
      <alignment horizontal="center" vertical="center"/>
      <protection hidden="1"/>
    </xf>
    <xf numFmtId="0" fontId="42" fillId="0" borderId="85" xfId="0" applyFont="1" applyBorder="1" applyAlignment="1" applyProtection="1">
      <alignment vertical="center"/>
      <protection hidden="1"/>
    </xf>
    <xf numFmtId="0" fontId="42" fillId="0" borderId="86" xfId="0" applyFont="1" applyBorder="1" applyAlignment="1" applyProtection="1">
      <alignment vertical="center"/>
      <protection hidden="1"/>
    </xf>
    <xf numFmtId="0" fontId="41" fillId="25" borderId="87" xfId="0" applyFont="1" applyFill="1" applyBorder="1" applyAlignment="1" applyProtection="1">
      <alignment horizontal="center" vertical="center" wrapText="1"/>
      <protection hidden="1"/>
    </xf>
    <xf numFmtId="0" fontId="42" fillId="13" borderId="88" xfId="0" applyFont="1" applyFill="1" applyBorder="1" applyAlignment="1" applyProtection="1">
      <alignment vertical="center"/>
      <protection hidden="1"/>
    </xf>
    <xf numFmtId="168" fontId="41" fillId="19" borderId="87" xfId="0" applyNumberFormat="1" applyFont="1" applyFill="1" applyBorder="1" applyAlignment="1" applyProtection="1">
      <alignment horizontal="center" vertical="center" wrapText="1"/>
      <protection locked="0"/>
    </xf>
    <xf numFmtId="0" fontId="42" fillId="0" borderId="86" xfId="0" applyFont="1" applyBorder="1" applyAlignment="1" applyProtection="1">
      <alignment vertical="center"/>
      <protection locked="0"/>
    </xf>
    <xf numFmtId="0" fontId="41" fillId="18" borderId="57" xfId="0" applyFont="1" applyFill="1" applyBorder="1" applyAlignment="1" applyProtection="1">
      <alignment horizontal="center" vertical="center" wrapText="1"/>
      <protection hidden="1"/>
    </xf>
    <xf numFmtId="0" fontId="42" fillId="0" borderId="96" xfId="0" applyFont="1" applyBorder="1" applyAlignment="1" applyProtection="1">
      <alignment vertical="center"/>
      <protection hidden="1"/>
    </xf>
    <xf numFmtId="0" fontId="41" fillId="18" borderId="97" xfId="0" applyFont="1" applyFill="1" applyBorder="1" applyAlignment="1" applyProtection="1">
      <alignment horizontal="center" vertical="center" wrapText="1"/>
      <protection hidden="1"/>
    </xf>
    <xf numFmtId="0" fontId="42" fillId="0" borderId="98" xfId="0" applyFont="1" applyBorder="1" applyAlignment="1" applyProtection="1">
      <alignment vertical="center"/>
      <protection hidden="1"/>
    </xf>
    <xf numFmtId="0" fontId="38" fillId="26" borderId="95" xfId="0" applyFont="1" applyFill="1" applyBorder="1" applyAlignment="1" applyProtection="1">
      <alignment horizontal="center" vertical="center" wrapText="1"/>
      <protection hidden="1"/>
    </xf>
    <xf numFmtId="0" fontId="39" fillId="13" borderId="54" xfId="0" applyFont="1" applyFill="1" applyBorder="1" applyAlignment="1" applyProtection="1">
      <alignment vertical="center"/>
      <protection hidden="1"/>
    </xf>
    <xf numFmtId="0" fontId="39" fillId="13" borderId="103" xfId="0" applyFont="1" applyFill="1" applyBorder="1" applyAlignment="1" applyProtection="1">
      <alignment vertical="center"/>
      <protection hidden="1"/>
    </xf>
    <xf numFmtId="0" fontId="37" fillId="26" borderId="95" xfId="0" applyFont="1" applyFill="1" applyBorder="1" applyAlignment="1" applyProtection="1">
      <alignment horizontal="center" vertical="center" wrapText="1"/>
      <protection hidden="1"/>
    </xf>
    <xf numFmtId="0" fontId="41" fillId="0" borderId="81" xfId="0" applyFont="1" applyBorder="1" applyAlignment="1" applyProtection="1">
      <alignment horizontal="center" vertical="center"/>
      <protection hidden="1"/>
    </xf>
    <xf numFmtId="0" fontId="41" fillId="18" borderId="89" xfId="0" applyFont="1" applyFill="1" applyBorder="1" applyAlignment="1" applyProtection="1">
      <alignment horizontal="center" vertical="center" wrapText="1"/>
      <protection hidden="1"/>
    </xf>
    <xf numFmtId="0" fontId="42" fillId="0" borderId="94" xfId="0" applyFont="1" applyBorder="1" applyAlignment="1" applyProtection="1">
      <alignment vertical="center"/>
      <protection hidden="1"/>
    </xf>
    <xf numFmtId="0" fontId="41" fillId="18" borderId="55" xfId="0" applyFont="1" applyFill="1" applyBorder="1" applyAlignment="1" applyProtection="1">
      <alignment horizontal="center" vertical="center" wrapText="1"/>
      <protection hidden="1"/>
    </xf>
    <xf numFmtId="0" fontId="42" fillId="0" borderId="54" xfId="0" applyFont="1" applyBorder="1" applyAlignment="1" applyProtection="1">
      <alignment vertical="center"/>
      <protection hidden="1"/>
    </xf>
    <xf numFmtId="0" fontId="41" fillId="18" borderId="90" xfId="0" applyFont="1" applyFill="1" applyBorder="1" applyAlignment="1" applyProtection="1">
      <alignment horizontal="center" vertical="center" wrapText="1"/>
      <protection hidden="1"/>
    </xf>
    <xf numFmtId="0" fontId="42" fillId="0" borderId="91" xfId="0" applyFont="1" applyBorder="1" applyAlignment="1" applyProtection="1">
      <alignment vertical="center"/>
      <protection hidden="1"/>
    </xf>
    <xf numFmtId="0" fontId="42" fillId="0" borderId="92" xfId="0" applyFont="1" applyBorder="1" applyAlignment="1" applyProtection="1">
      <alignment vertical="center"/>
      <protection hidden="1"/>
    </xf>
    <xf numFmtId="0" fontId="41" fillId="18" borderId="93" xfId="0" applyFont="1" applyFill="1" applyBorder="1" applyAlignment="1" applyProtection="1">
      <alignment horizontal="center" vertical="center" wrapText="1"/>
      <protection hidden="1"/>
    </xf>
    <xf numFmtId="0" fontId="42" fillId="0" borderId="99" xfId="0" applyFont="1" applyBorder="1" applyAlignment="1" applyProtection="1">
      <alignment vertical="center"/>
      <protection hidden="1"/>
    </xf>
    <xf numFmtId="0" fontId="38" fillId="16" borderId="95" xfId="0" applyFont="1" applyFill="1" applyBorder="1" applyAlignment="1" applyProtection="1">
      <alignment horizontal="center" vertical="center" wrapText="1"/>
      <protection locked="0"/>
    </xf>
    <xf numFmtId="0" fontId="39" fillId="0" borderId="54" xfId="0" applyFont="1" applyBorder="1" applyAlignment="1" applyProtection="1">
      <alignment vertical="center"/>
      <protection locked="0"/>
    </xf>
    <xf numFmtId="0" fontId="39" fillId="0" borderId="103" xfId="0" applyFont="1" applyBorder="1" applyAlignment="1" applyProtection="1">
      <alignment vertical="center"/>
      <protection locked="0"/>
    </xf>
    <xf numFmtId="0" fontId="37" fillId="22" borderId="101" xfId="0" applyFont="1" applyFill="1" applyBorder="1" applyAlignment="1" applyProtection="1">
      <alignment horizontal="center" vertical="center" wrapText="1"/>
      <protection locked="0"/>
    </xf>
    <xf numFmtId="0" fontId="39" fillId="8" borderId="102" xfId="0" applyFont="1" applyFill="1" applyBorder="1" applyAlignment="1" applyProtection="1">
      <alignment vertical="center"/>
      <protection locked="0"/>
    </xf>
    <xf numFmtId="0" fontId="38" fillId="16" borderId="0" xfId="0" applyFont="1" applyFill="1" applyBorder="1" applyAlignment="1" applyProtection="1">
      <alignment horizontal="center" vertical="center" wrapText="1"/>
      <protection locked="0"/>
    </xf>
    <xf numFmtId="0" fontId="39" fillId="0" borderId="0" xfId="0" applyFont="1" applyBorder="1" applyAlignment="1" applyProtection="1">
      <alignment vertical="center"/>
      <protection locked="0"/>
    </xf>
    <xf numFmtId="0" fontId="37" fillId="13" borderId="95" xfId="0" applyFont="1" applyFill="1" applyBorder="1" applyAlignment="1" applyProtection="1">
      <alignment horizontal="center" vertical="center" wrapText="1"/>
      <protection hidden="1"/>
    </xf>
    <xf numFmtId="0" fontId="37" fillId="22" borderId="95" xfId="0" applyFont="1" applyFill="1" applyBorder="1" applyAlignment="1" applyProtection="1">
      <alignment horizontal="center" vertical="center" wrapText="1"/>
      <protection locked="0"/>
    </xf>
    <xf numFmtId="0" fontId="39" fillId="8" borderId="54" xfId="0" applyFont="1" applyFill="1" applyBorder="1" applyAlignment="1" applyProtection="1">
      <alignment vertical="center"/>
      <protection locked="0"/>
    </xf>
    <xf numFmtId="0" fontId="39" fillId="8" borderId="103" xfId="0" applyFont="1" applyFill="1" applyBorder="1" applyAlignment="1" applyProtection="1">
      <alignment vertical="center"/>
      <protection locked="0"/>
    </xf>
    <xf numFmtId="9" fontId="37" fillId="22" borderId="95" xfId="0" applyNumberFormat="1" applyFont="1" applyFill="1" applyBorder="1" applyAlignment="1" applyProtection="1">
      <alignment horizontal="center" vertical="center" wrapText="1"/>
      <protection locked="0"/>
    </xf>
    <xf numFmtId="0" fontId="15" fillId="0" borderId="0" xfId="0" applyFont="1" applyAlignment="1">
      <alignment horizontal="lef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horizontal="center" vertical="center" wrapText="1"/>
    </xf>
    <xf numFmtId="0" fontId="8" fillId="0" borderId="0" xfId="0" applyFont="1" applyAlignment="1">
      <alignment horizontal="center" vertical="center" wrapText="1"/>
    </xf>
    <xf numFmtId="0" fontId="15" fillId="0" borderId="9" xfId="0" applyFont="1" applyBorder="1" applyAlignment="1">
      <alignment horizontal="center" vertical="top" wrapText="1"/>
    </xf>
    <xf numFmtId="0" fontId="15" fillId="0" borderId="22" xfId="0" applyFont="1" applyBorder="1" applyAlignment="1">
      <alignment horizontal="center" vertical="top" wrapText="1"/>
    </xf>
    <xf numFmtId="0" fontId="15" fillId="0" borderId="28" xfId="0" applyFont="1" applyBorder="1" applyAlignment="1">
      <alignment horizontal="center" vertical="top" wrapText="1"/>
    </xf>
    <xf numFmtId="0" fontId="15" fillId="0" borderId="8" xfId="0" applyFont="1" applyBorder="1" applyAlignment="1">
      <alignment horizontal="center" wrapText="1"/>
    </xf>
    <xf numFmtId="0" fontId="15" fillId="0" borderId="6" xfId="0" applyFont="1" applyBorder="1" applyAlignment="1">
      <alignment horizontal="center" wrapText="1"/>
    </xf>
    <xf numFmtId="0" fontId="15" fillId="0" borderId="19" xfId="0" applyFont="1" applyBorder="1" applyAlignment="1">
      <alignment horizontal="center" vertical="top" wrapText="1"/>
    </xf>
    <xf numFmtId="0" fontId="15" fillId="0" borderId="24" xfId="0" applyFont="1" applyBorder="1" applyAlignment="1">
      <alignment horizontal="center" vertical="top" wrapText="1"/>
    </xf>
    <xf numFmtId="0" fontId="13" fillId="0" borderId="0" xfId="0" applyFont="1" applyAlignment="1">
      <alignment horizontal="center"/>
    </xf>
    <xf numFmtId="0" fontId="13" fillId="0" borderId="21" xfId="0" applyFont="1" applyBorder="1" applyAlignment="1">
      <alignment horizontal="center"/>
    </xf>
    <xf numFmtId="0" fontId="15" fillId="0" borderId="21" xfId="0" applyFont="1" applyBorder="1" applyAlignment="1">
      <alignment horizontal="center" vertical="top" wrapText="1"/>
    </xf>
    <xf numFmtId="0" fontId="15" fillId="0" borderId="0" xfId="0" applyFont="1" applyAlignment="1">
      <alignment horizontal="center" vertical="center" wrapText="1"/>
    </xf>
    <xf numFmtId="0" fontId="14" fillId="0" borderId="0" xfId="0" applyFont="1" applyAlignment="1">
      <alignment horizontal="justify" vertical="top" wrapText="1"/>
    </xf>
    <xf numFmtId="0" fontId="15" fillId="0" borderId="7" xfId="0" applyFont="1" applyBorder="1" applyAlignment="1">
      <alignment horizontal="center" wrapText="1"/>
    </xf>
    <xf numFmtId="0" fontId="13" fillId="0" borderId="4" xfId="0" applyFont="1" applyBorder="1" applyAlignment="1">
      <alignment horizontal="center"/>
    </xf>
    <xf numFmtId="0" fontId="10" fillId="0" borderId="4" xfId="0" applyFont="1" applyBorder="1" applyAlignment="1">
      <alignment horizontal="center" vertical="top" wrapText="1"/>
    </xf>
    <xf numFmtId="0" fontId="13" fillId="0" borderId="3" xfId="0" applyFont="1" applyBorder="1" applyAlignment="1">
      <alignment horizontal="center"/>
    </xf>
    <xf numFmtId="0" fontId="10" fillId="0" borderId="0" xfId="0" quotePrefix="1" applyFont="1" applyAlignment="1">
      <alignment horizontal="left" vertical="center" wrapText="1"/>
    </xf>
    <xf numFmtId="0" fontId="10" fillId="0" borderId="0" xfId="0" applyFont="1" applyAlignment="1">
      <alignment vertical="center" wrapText="1"/>
    </xf>
    <xf numFmtId="0" fontId="15" fillId="15" borderId="6" xfId="0" applyFont="1" applyFill="1" applyBorder="1" applyAlignment="1">
      <alignment horizontal="center" vertical="center" wrapText="1"/>
    </xf>
    <xf numFmtId="0" fontId="15" fillId="15" borderId="7" xfId="0" applyFont="1" applyFill="1" applyBorder="1" applyAlignment="1">
      <alignment horizontal="center" vertical="center" wrapText="1"/>
    </xf>
    <xf numFmtId="0" fontId="15" fillId="0" borderId="0" xfId="0" applyFont="1" applyAlignment="1">
      <alignment horizontal="left" vertical="top" wrapText="1"/>
    </xf>
    <xf numFmtId="0" fontId="15" fillId="0" borderId="25" xfId="0" applyFont="1" applyBorder="1" applyAlignment="1">
      <alignment horizontal="center" vertical="top" wrapText="1"/>
    </xf>
    <xf numFmtId="0" fontId="13" fillId="0" borderId="9" xfId="0" applyFont="1" applyBorder="1" applyAlignment="1">
      <alignment horizontal="center"/>
    </xf>
    <xf numFmtId="0" fontId="13" fillId="0" borderId="22" xfId="0" applyFont="1" applyBorder="1" applyAlignment="1">
      <alignment horizontal="center"/>
    </xf>
    <xf numFmtId="0" fontId="13" fillId="0" borderId="28" xfId="0" applyFont="1" applyBorder="1" applyAlignment="1">
      <alignment horizontal="center"/>
    </xf>
    <xf numFmtId="0" fontId="15" fillId="15" borderId="29" xfId="0" applyFont="1" applyFill="1" applyBorder="1" applyAlignment="1">
      <alignment horizontal="center" vertical="center" wrapText="1"/>
    </xf>
    <xf numFmtId="0" fontId="15" fillId="15" borderId="30" xfId="0" applyFont="1" applyFill="1" applyBorder="1" applyAlignment="1">
      <alignment horizontal="center" vertical="center" wrapText="1"/>
    </xf>
    <xf numFmtId="0" fontId="15" fillId="0" borderId="0" xfId="0" applyFont="1" applyAlignment="1">
      <alignment horizontal="center" vertical="top" wrapText="1"/>
    </xf>
    <xf numFmtId="0" fontId="17" fillId="15" borderId="22" xfId="0" applyFont="1" applyFill="1" applyBorder="1" applyAlignment="1">
      <alignment horizontal="center"/>
    </xf>
    <xf numFmtId="0" fontId="17" fillId="15" borderId="0" xfId="0" applyFont="1" applyFill="1" applyAlignment="1">
      <alignment horizontal="center"/>
    </xf>
    <xf numFmtId="0" fontId="17" fillId="15" borderId="26" xfId="0" applyFont="1" applyFill="1" applyBorder="1" applyAlignment="1">
      <alignment horizontal="center"/>
    </xf>
    <xf numFmtId="0" fontId="17" fillId="15" borderId="15" xfId="0" applyFont="1" applyFill="1" applyBorder="1" applyAlignment="1">
      <alignment horizont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7" fillId="0" borderId="5" xfId="0" applyFont="1" applyBorder="1" applyAlignment="1">
      <alignment horizontal="center" vertical="center"/>
    </xf>
    <xf numFmtId="0" fontId="15" fillId="0" borderId="4" xfId="0" applyFont="1" applyBorder="1" applyAlignment="1">
      <alignment horizontal="center" vertical="top" wrapText="1"/>
    </xf>
    <xf numFmtId="0" fontId="13" fillId="0" borderId="4" xfId="0" applyFont="1" applyBorder="1" applyAlignment="1">
      <alignment horizontal="center" vertical="top" wrapText="1"/>
    </xf>
    <xf numFmtId="0" fontId="15" fillId="0" borderId="8" xfId="0" applyFont="1" applyBorder="1" applyAlignment="1">
      <alignment horizontal="center"/>
    </xf>
    <xf numFmtId="0" fontId="15" fillId="0" borderId="6" xfId="0" applyFont="1" applyBorder="1" applyAlignment="1">
      <alignment horizontal="center"/>
    </xf>
    <xf numFmtId="0" fontId="15" fillId="0" borderId="7" xfId="0" applyFont="1" applyBorder="1" applyAlignment="1">
      <alignment horizontal="center"/>
    </xf>
    <xf numFmtId="0" fontId="10" fillId="0" borderId="3" xfId="0" applyFont="1" applyBorder="1" applyAlignment="1">
      <alignment horizontal="left" vertical="center"/>
    </xf>
    <xf numFmtId="0" fontId="5" fillId="0" borderId="19"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1" fillId="8" borderId="0" xfId="0" applyFont="1" applyFill="1" applyAlignment="1">
      <alignment horizontal="center" vertical="center" wrapText="1"/>
    </xf>
    <xf numFmtId="0" fontId="29" fillId="8" borderId="0" xfId="0" applyFont="1" applyFill="1" applyAlignment="1">
      <alignment horizontal="center" vertical="center" wrapText="1"/>
    </xf>
    <xf numFmtId="0" fontId="13" fillId="0" borderId="20" xfId="0" applyFont="1" applyBorder="1" applyAlignment="1">
      <alignment horizontal="center"/>
    </xf>
    <xf numFmtId="0" fontId="13" fillId="0" borderId="5" xfId="0" applyFont="1" applyBorder="1" applyAlignment="1">
      <alignment horizontal="center"/>
    </xf>
    <xf numFmtId="0" fontId="22" fillId="9" borderId="23" xfId="0" applyFont="1" applyFill="1" applyBorder="1" applyAlignment="1">
      <alignment horizontal="center" vertical="center"/>
    </xf>
    <xf numFmtId="0" fontId="1" fillId="2" borderId="18"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10" fillId="0" borderId="0" xfId="0" applyFont="1" applyAlignment="1">
      <alignment horizontal="center" vertical="top" wrapText="1"/>
    </xf>
    <xf numFmtId="0" fontId="1" fillId="2" borderId="10" xfId="0" applyFont="1" applyFill="1" applyBorder="1" applyAlignment="1">
      <alignment horizontal="center" vertical="center" textRotation="90" wrapText="1"/>
    </xf>
    <xf numFmtId="0" fontId="1" fillId="2" borderId="27" xfId="0" applyFont="1" applyFill="1" applyBorder="1" applyAlignment="1">
      <alignment horizontal="center" vertical="center" textRotation="90" wrapText="1"/>
    </xf>
    <xf numFmtId="0" fontId="1" fillId="2" borderId="1" xfId="0" applyFont="1" applyFill="1" applyBorder="1" applyAlignment="1">
      <alignment horizontal="center" vertical="center" textRotation="90" wrapText="1"/>
    </xf>
    <xf numFmtId="0" fontId="15" fillId="0" borderId="2" xfId="0" applyFont="1" applyBorder="1" applyAlignment="1">
      <alignment horizontal="center" vertical="center" wrapText="1"/>
    </xf>
    <xf numFmtId="0" fontId="11" fillId="0" borderId="2" xfId="0" applyFont="1" applyBorder="1" applyAlignment="1">
      <alignment horizontal="center" vertical="center" wrapText="1"/>
    </xf>
    <xf numFmtId="0" fontId="20" fillId="0" borderId="2" xfId="0" applyFont="1" applyBorder="1" applyAlignment="1">
      <alignment horizontal="center" vertical="center" wrapText="1"/>
    </xf>
    <xf numFmtId="0" fontId="15" fillId="0" borderId="20" xfId="0" applyFont="1" applyBorder="1" applyAlignment="1">
      <alignment horizontal="center" vertical="top" wrapText="1"/>
    </xf>
    <xf numFmtId="0" fontId="15" fillId="0" borderId="5" xfId="0" applyFont="1" applyBorder="1" applyAlignment="1">
      <alignment horizontal="center" vertical="top" wrapText="1"/>
    </xf>
    <xf numFmtId="0" fontId="6" fillId="0" borderId="19" xfId="0" applyFont="1" applyBorder="1" applyAlignment="1">
      <alignment horizontal="center" vertical="top" wrapText="1"/>
    </xf>
    <xf numFmtId="0" fontId="6" fillId="0" borderId="24" xfId="0" applyFont="1" applyBorder="1" applyAlignment="1">
      <alignment horizontal="center" vertical="top" wrapText="1"/>
    </xf>
    <xf numFmtId="0" fontId="6" fillId="0" borderId="25" xfId="0" applyFont="1" applyBorder="1" applyAlignment="1">
      <alignment horizontal="center" vertical="top" wrapText="1"/>
    </xf>
    <xf numFmtId="0" fontId="15" fillId="7" borderId="2"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4" borderId="2" xfId="0" applyFont="1" applyFill="1" applyBorder="1" applyAlignment="1">
      <alignment horizontal="center" vertical="center" wrapText="1"/>
    </xf>
    <xf numFmtId="0" fontId="4" fillId="8" borderId="0" xfId="0" applyFont="1" applyFill="1" applyAlignment="1">
      <alignment horizontal="center" vertical="center"/>
    </xf>
    <xf numFmtId="0" fontId="1" fillId="8" borderId="0" xfId="0" applyFont="1" applyFill="1" applyAlignment="1">
      <alignment horizontal="center" vertical="center" textRotation="90"/>
    </xf>
    <xf numFmtId="0" fontId="15" fillId="8" borderId="0" xfId="0" applyFont="1" applyFill="1" applyAlignment="1">
      <alignment horizontal="center" vertical="center" wrapText="1"/>
    </xf>
    <xf numFmtId="0" fontId="1" fillId="15" borderId="37" xfId="0" applyFont="1" applyFill="1" applyBorder="1" applyAlignment="1">
      <alignment horizontal="center" vertical="center" wrapText="1"/>
    </xf>
    <xf numFmtId="0" fontId="1" fillId="15" borderId="30" xfId="0" applyFont="1" applyFill="1" applyBorder="1" applyAlignment="1">
      <alignment horizontal="center" vertical="center" wrapText="1"/>
    </xf>
    <xf numFmtId="0" fontId="2" fillId="15" borderId="37" xfId="0" applyFont="1" applyFill="1" applyBorder="1" applyAlignment="1">
      <alignment horizontal="center" vertical="center" wrapText="1"/>
    </xf>
    <xf numFmtId="0" fontId="2" fillId="15" borderId="30" xfId="0" applyFont="1" applyFill="1" applyBorder="1" applyAlignment="1">
      <alignment horizontal="center" vertical="center" wrapText="1"/>
    </xf>
    <xf numFmtId="0" fontId="29" fillId="15" borderId="104" xfId="0" applyFont="1" applyFill="1" applyBorder="1" applyAlignment="1">
      <alignment horizontal="center" vertical="center" wrapText="1"/>
    </xf>
    <xf numFmtId="0" fontId="29" fillId="15" borderId="27" xfId="0" applyFont="1" applyFill="1" applyBorder="1" applyAlignment="1">
      <alignment horizontal="center" vertical="center" wrapText="1"/>
    </xf>
    <xf numFmtId="0" fontId="29" fillId="15" borderId="1" xfId="0" applyFont="1" applyFill="1" applyBorder="1" applyAlignment="1">
      <alignment horizontal="center" vertical="center" wrapText="1"/>
    </xf>
    <xf numFmtId="0" fontId="19" fillId="15" borderId="37" xfId="0" applyFont="1" applyFill="1" applyBorder="1" applyAlignment="1">
      <alignment horizontal="center" vertical="center" wrapText="1"/>
    </xf>
    <xf numFmtId="0" fontId="19" fillId="15" borderId="30" xfId="0" applyFont="1" applyFill="1" applyBorder="1" applyAlignment="1">
      <alignment horizontal="center" vertical="center" wrapText="1"/>
    </xf>
    <xf numFmtId="0" fontId="18" fillId="8" borderId="34" xfId="0" applyFont="1" applyFill="1" applyBorder="1" applyAlignment="1">
      <alignment horizontal="center" vertical="center" wrapText="1"/>
    </xf>
    <xf numFmtId="0" fontId="18" fillId="8" borderId="35" xfId="0" applyFont="1" applyFill="1" applyBorder="1" applyAlignment="1">
      <alignment horizontal="center" vertical="center" wrapText="1"/>
    </xf>
    <xf numFmtId="0" fontId="18" fillId="8" borderId="36" xfId="0" applyFont="1" applyFill="1" applyBorder="1" applyAlignment="1">
      <alignment horizontal="center" vertical="center" wrapText="1"/>
    </xf>
    <xf numFmtId="0" fontId="1" fillId="15" borderId="37" xfId="0" applyFont="1" applyFill="1" applyBorder="1" applyAlignment="1">
      <alignment horizontal="left" vertical="center" wrapText="1"/>
    </xf>
    <xf numFmtId="0" fontId="1" fillId="15" borderId="29" xfId="0" applyFont="1" applyFill="1" applyBorder="1" applyAlignment="1">
      <alignment horizontal="left" vertical="center" wrapText="1"/>
    </xf>
    <xf numFmtId="0" fontId="1" fillId="15" borderId="20" xfId="0" applyFont="1" applyFill="1" applyBorder="1" applyAlignment="1">
      <alignment horizontal="center" vertical="center" wrapText="1"/>
    </xf>
    <xf numFmtId="0" fontId="1" fillId="15" borderId="5" xfId="0" applyFont="1" applyFill="1" applyBorder="1" applyAlignment="1">
      <alignment horizontal="center" vertical="center" wrapText="1"/>
    </xf>
    <xf numFmtId="0" fontId="29" fillId="15" borderId="37" xfId="0" applyFont="1" applyFill="1" applyBorder="1" applyAlignment="1">
      <alignment horizontal="center" vertical="center" wrapText="1"/>
    </xf>
    <xf numFmtId="0" fontId="29" fillId="15" borderId="30" xfId="0" applyFont="1" applyFill="1" applyBorder="1" applyAlignment="1">
      <alignment horizontal="center" vertical="center" wrapText="1"/>
    </xf>
    <xf numFmtId="0" fontId="2" fillId="15" borderId="20" xfId="0" applyFont="1" applyFill="1" applyBorder="1" applyAlignment="1">
      <alignment horizontal="center" vertical="center" wrapText="1"/>
    </xf>
    <xf numFmtId="0" fontId="2" fillId="15" borderId="5" xfId="0" applyFont="1" applyFill="1" applyBorder="1" applyAlignment="1">
      <alignment horizontal="center" vertical="center" wrapText="1"/>
    </xf>
    <xf numFmtId="0" fontId="15" fillId="15" borderId="6" xfId="0" applyFont="1" applyFill="1" applyBorder="1" applyAlignment="1">
      <alignment horizontal="right" vertical="center" wrapText="1"/>
    </xf>
    <xf numFmtId="0" fontId="15" fillId="15" borderId="8" xfId="0" applyFont="1" applyFill="1" applyBorder="1" applyAlignment="1">
      <alignment horizontal="left" vertical="center" wrapText="1"/>
    </xf>
    <xf numFmtId="0" fontId="15" fillId="15" borderId="6" xfId="0" applyFont="1" applyFill="1" applyBorder="1" applyAlignment="1">
      <alignment horizontal="left" vertical="center" wrapText="1"/>
    </xf>
    <xf numFmtId="0" fontId="1" fillId="15" borderId="104" xfId="0" applyFont="1" applyFill="1" applyBorder="1" applyAlignment="1">
      <alignment horizontal="center" vertical="center" wrapText="1"/>
    </xf>
    <xf numFmtId="0" fontId="1" fillId="15" borderId="27" xfId="0" applyFont="1" applyFill="1" applyBorder="1" applyAlignment="1">
      <alignment horizontal="center" vertical="center" wrapText="1"/>
    </xf>
    <xf numFmtId="0" fontId="1" fillId="15" borderId="1" xfId="0" applyFont="1" applyFill="1" applyBorder="1" applyAlignment="1">
      <alignment horizontal="center" vertical="center" wrapText="1"/>
    </xf>
    <xf numFmtId="0" fontId="30" fillId="0" borderId="67" xfId="0" applyFont="1" applyBorder="1" applyAlignment="1">
      <alignment horizontal="center" vertical="center" wrapText="1"/>
    </xf>
    <xf numFmtId="0" fontId="13" fillId="0" borderId="60" xfId="0" applyFont="1" applyBorder="1"/>
    <xf numFmtId="0" fontId="13" fillId="0" borderId="69" xfId="0" applyFont="1" applyBorder="1"/>
    <xf numFmtId="0" fontId="13" fillId="0" borderId="55" xfId="0" applyFont="1" applyBorder="1" applyAlignment="1">
      <alignment horizontal="center" vertical="center" wrapText="1"/>
    </xf>
    <xf numFmtId="0" fontId="13" fillId="0" borderId="54" xfId="0" applyFont="1" applyBorder="1" applyAlignment="1">
      <alignment vertical="center" wrapText="1"/>
    </xf>
    <xf numFmtId="0" fontId="13" fillId="0" borderId="56" xfId="0" applyFont="1" applyBorder="1" applyAlignment="1">
      <alignment vertical="center" wrapText="1"/>
    </xf>
    <xf numFmtId="0" fontId="30" fillId="0" borderId="58" xfId="0" applyFont="1" applyBorder="1" applyAlignment="1">
      <alignment horizontal="center" vertical="center" wrapText="1"/>
    </xf>
    <xf numFmtId="0" fontId="13" fillId="0" borderId="59" xfId="0" applyFont="1" applyBorder="1" applyAlignment="1">
      <alignment horizontal="center" vertical="center" wrapText="1"/>
    </xf>
    <xf numFmtId="0" fontId="13" fillId="0" borderId="54" xfId="0" applyFont="1" applyBorder="1"/>
    <xf numFmtId="0" fontId="13" fillId="0" borderId="57" xfId="0" applyFont="1" applyBorder="1"/>
    <xf numFmtId="0" fontId="13" fillId="0" borderId="61" xfId="0" applyFont="1" applyBorder="1"/>
    <xf numFmtId="0" fontId="13" fillId="0" borderId="62" xfId="0" applyFont="1" applyBorder="1" applyAlignment="1">
      <alignment vertical="center" wrapText="1"/>
    </xf>
    <xf numFmtId="0" fontId="31" fillId="0" borderId="58" xfId="0" applyFont="1" applyBorder="1" applyAlignment="1">
      <alignment horizontal="center" vertical="center" wrapText="1"/>
    </xf>
    <xf numFmtId="0" fontId="13" fillId="0" borderId="54" xfId="0" applyFont="1" applyBorder="1" applyAlignment="1">
      <alignment vertical="center"/>
    </xf>
    <xf numFmtId="0" fontId="13" fillId="0" borderId="63" xfId="0" applyFont="1" applyBorder="1" applyAlignment="1">
      <alignment vertical="center"/>
    </xf>
    <xf numFmtId="0" fontId="31" fillId="0" borderId="60" xfId="0" applyFont="1" applyBorder="1" applyAlignment="1">
      <alignment horizontal="center" vertical="center" wrapText="1"/>
    </xf>
    <xf numFmtId="0" fontId="13" fillId="0" borderId="54" xfId="0" applyFont="1" applyBorder="1" applyAlignment="1">
      <alignment horizontal="center" vertical="center" wrapText="1"/>
    </xf>
    <xf numFmtId="0" fontId="31" fillId="0" borderId="67" xfId="0" applyFont="1" applyBorder="1" applyAlignment="1">
      <alignment horizontal="center" vertical="center" wrapText="1"/>
    </xf>
    <xf numFmtId="0" fontId="26" fillId="15" borderId="37" xfId="0" applyFont="1" applyFill="1" applyBorder="1" applyAlignment="1">
      <alignment horizontal="center" vertical="center"/>
    </xf>
    <xf numFmtId="0" fontId="26" fillId="15" borderId="29" xfId="0" applyFont="1" applyFill="1" applyBorder="1" applyAlignment="1">
      <alignment horizontal="center" vertical="center"/>
    </xf>
    <xf numFmtId="0" fontId="26" fillId="15" borderId="6" xfId="0" applyFont="1" applyFill="1" applyBorder="1" applyAlignment="1">
      <alignment horizontal="center" vertical="center"/>
    </xf>
    <xf numFmtId="0" fontId="26" fillId="15" borderId="7" xfId="0" applyFont="1" applyFill="1" applyBorder="1" applyAlignment="1">
      <alignment horizontal="center" vertical="center"/>
    </xf>
    <xf numFmtId="0" fontId="25" fillId="0" borderId="55" xfId="0" applyFont="1" applyBorder="1" applyAlignment="1">
      <alignment horizontal="center" vertical="center" wrapText="1"/>
    </xf>
    <xf numFmtId="0" fontId="25" fillId="0" borderId="59" xfId="0" applyFont="1" applyBorder="1" applyAlignment="1">
      <alignment horizontal="center" vertical="center" wrapText="1"/>
    </xf>
    <xf numFmtId="0" fontId="26" fillId="15" borderId="34" xfId="0" applyFont="1" applyFill="1" applyBorder="1" applyAlignment="1">
      <alignment horizontal="center"/>
    </xf>
    <xf numFmtId="0" fontId="26" fillId="15" borderId="35" xfId="0" applyFont="1" applyFill="1" applyBorder="1" applyAlignment="1">
      <alignment horizontal="center"/>
    </xf>
    <xf numFmtId="0" fontId="26" fillId="15" borderId="36" xfId="0" applyFont="1" applyFill="1" applyBorder="1" applyAlignment="1">
      <alignment horizontal="center"/>
    </xf>
    <xf numFmtId="0" fontId="12" fillId="15" borderId="29" xfId="0" applyFont="1" applyFill="1" applyBorder="1" applyAlignment="1">
      <alignment horizontal="center" vertical="center"/>
    </xf>
    <xf numFmtId="0" fontId="12" fillId="15" borderId="30" xfId="0" applyFont="1" applyFill="1" applyBorder="1" applyAlignment="1">
      <alignment horizontal="center" vertical="center"/>
    </xf>
    <xf numFmtId="0" fontId="13" fillId="0" borderId="56" xfId="0" applyFont="1" applyBorder="1"/>
    <xf numFmtId="0" fontId="13" fillId="0" borderId="56" xfId="0" applyFont="1" applyBorder="1" applyAlignment="1">
      <alignment vertical="center"/>
    </xf>
  </cellXfs>
  <cellStyles count="3">
    <cellStyle name="Millares" xfId="1" builtinId="3"/>
    <cellStyle name="Normal" xfId="0" builtinId="0"/>
    <cellStyle name="Porcentaje" xfId="2" builtinId="5"/>
  </cellStyles>
  <dxfs count="269">
    <dxf>
      <fill>
        <patternFill patternType="mediumGray">
          <fgColor theme="0" tint="-0.499984740745262"/>
        </patternFill>
      </fill>
    </dxf>
    <dxf>
      <fill>
        <patternFill patternType="mediumGray">
          <fgColor theme="0" tint="-0.499984740745262"/>
        </patternFill>
      </fill>
    </dxf>
    <dxf>
      <fill>
        <patternFill patternType="darkGray">
          <fgColor auto="1"/>
        </patternFill>
      </fill>
    </dxf>
    <dxf>
      <fill>
        <patternFill patternType="gray0625">
          <fgColor theme="0" tint="-0.499984740745262"/>
          <bgColor theme="6" tint="0.39991454817346722"/>
        </patternFill>
      </fill>
    </dxf>
    <dxf>
      <fill>
        <patternFill patternType="gray0625">
          <fgColor theme="0" tint="-0.499984740745262"/>
          <bgColor rgb="FFFF3F3F"/>
        </patternFill>
      </fill>
    </dxf>
    <dxf>
      <fill>
        <patternFill patternType="gray0625">
          <fgColor theme="0" tint="-0.14996795556505021"/>
          <bgColor theme="9" tint="0.79995117038483843"/>
        </patternFill>
      </fill>
    </dxf>
    <dxf>
      <fill>
        <patternFill patternType="none"/>
      </fill>
    </dxf>
    <dxf>
      <fill>
        <patternFill patternType="none"/>
      </fill>
    </dxf>
    <dxf>
      <fill>
        <patternFill patternType="solid">
          <fgColor rgb="FFE5B8B7"/>
          <bgColor rgb="FFE5B8B7"/>
        </patternFill>
      </fill>
    </dxf>
    <dxf>
      <fill>
        <patternFill patternType="solid">
          <fgColor rgb="FFC2D69B"/>
          <bgColor rgb="FFC2D69B"/>
        </patternFill>
      </fill>
    </dxf>
    <dxf>
      <fill>
        <patternFill patternType="none"/>
      </fill>
    </dxf>
    <dxf>
      <fill>
        <patternFill patternType="none"/>
      </fill>
    </dxf>
    <dxf>
      <fill>
        <patternFill patternType="none"/>
      </fill>
    </dxf>
    <dxf>
      <fill>
        <patternFill patternType="none"/>
      </fill>
    </dxf>
    <dxf>
      <fill>
        <patternFill patternType="solid">
          <fgColor rgb="FFC00000"/>
          <bgColor rgb="FFC00000"/>
        </patternFill>
      </fill>
    </dxf>
    <dxf>
      <fill>
        <patternFill patternType="solid">
          <fgColor rgb="FF6BA42C"/>
          <bgColor rgb="FF6BA42C"/>
        </patternFill>
      </fill>
    </dxf>
    <dxf>
      <fill>
        <patternFill patternType="solid">
          <fgColor rgb="FFFFCC00"/>
          <bgColor rgb="FFFFCC00"/>
        </patternFill>
      </fill>
    </dxf>
    <dxf>
      <fill>
        <patternFill patternType="solid">
          <fgColor rgb="FFFF0000"/>
          <bgColor rgb="FFFF0000"/>
        </patternFill>
      </fill>
    </dxf>
    <dxf>
      <fill>
        <patternFill patternType="none"/>
      </fill>
    </dxf>
    <dxf>
      <fill>
        <patternFill patternType="none"/>
      </fill>
    </dxf>
    <dxf>
      <font>
        <b/>
      </font>
      <fill>
        <patternFill patternType="solid">
          <fgColor rgb="FF99CC00"/>
          <bgColor rgb="FF99CC00"/>
        </patternFill>
      </fill>
    </dxf>
    <dxf>
      <font>
        <b/>
      </font>
      <fill>
        <patternFill patternType="solid">
          <fgColor rgb="FFFFCC00"/>
          <bgColor rgb="FFFFCC00"/>
        </patternFill>
      </fill>
    </dxf>
    <dxf>
      <font>
        <b/>
      </font>
      <fill>
        <patternFill patternType="solid">
          <fgColor rgb="FFFF0000"/>
          <bgColor rgb="FFFF0000"/>
        </patternFill>
      </fill>
    </dxf>
    <dxf>
      <fill>
        <patternFill patternType="solid">
          <fgColor rgb="FFC00000"/>
          <bgColor rgb="FFC00000"/>
        </patternFill>
      </fill>
    </dxf>
    <dxf>
      <fill>
        <patternFill patternType="solid">
          <fgColor rgb="FFFFC000"/>
          <bgColor rgb="FFFFC000"/>
        </patternFill>
      </fill>
    </dxf>
    <dxf>
      <fill>
        <patternFill patternType="solid">
          <fgColor rgb="FF00B050"/>
          <bgColor rgb="FF00B050"/>
        </patternFill>
      </fill>
    </dxf>
    <dxf>
      <fill>
        <patternFill patternType="mediumGray">
          <fgColor theme="0" tint="-0.499984740745262"/>
        </patternFill>
      </fill>
    </dxf>
    <dxf>
      <fill>
        <patternFill patternType="mediumGray">
          <fgColor theme="0" tint="-0.499984740745262"/>
        </patternFill>
      </fill>
    </dxf>
    <dxf>
      <fill>
        <patternFill patternType="darkGray">
          <fgColor auto="1"/>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mediumGray">
          <fgColor theme="0" tint="-0.499984740745262"/>
        </patternFill>
      </fill>
    </dxf>
    <dxf>
      <fill>
        <patternFill patternType="mediumGray">
          <fgColor theme="0" tint="-0.499984740745262"/>
        </patternFill>
      </fill>
    </dxf>
    <dxf>
      <fill>
        <patternFill patternType="darkGray">
          <fgColor auto="1"/>
        </patternFill>
      </fill>
    </dxf>
    <dxf>
      <fill>
        <patternFill patternType="gray0625">
          <fgColor theme="0" tint="-0.499984740745262"/>
          <bgColor theme="6" tint="0.39991454817346722"/>
        </patternFill>
      </fill>
    </dxf>
    <dxf>
      <fill>
        <patternFill patternType="gray0625">
          <fgColor theme="0" tint="-0.499984740745262"/>
          <bgColor rgb="FFFF3F3F"/>
        </patternFill>
      </fill>
    </dxf>
    <dxf>
      <fill>
        <patternFill patternType="gray0625">
          <fgColor theme="0" tint="-0.14996795556505021"/>
          <bgColor theme="9" tint="0.79995117038483843"/>
        </patternFill>
      </fill>
    </dxf>
    <dxf>
      <fill>
        <patternFill patternType="none"/>
      </fill>
    </dxf>
    <dxf>
      <fill>
        <patternFill patternType="none"/>
      </fill>
    </dxf>
    <dxf>
      <fill>
        <patternFill patternType="solid">
          <fgColor rgb="FFE5B8B7"/>
          <bgColor rgb="FFE5B8B7"/>
        </patternFill>
      </fill>
    </dxf>
    <dxf>
      <fill>
        <patternFill patternType="solid">
          <fgColor rgb="FFC2D69B"/>
          <bgColor rgb="FFC2D69B"/>
        </patternFill>
      </fill>
    </dxf>
    <dxf>
      <fill>
        <patternFill patternType="none"/>
      </fill>
    </dxf>
    <dxf>
      <fill>
        <patternFill patternType="none"/>
      </fill>
    </dxf>
    <dxf>
      <fill>
        <patternFill patternType="none"/>
      </fill>
    </dxf>
    <dxf>
      <fill>
        <patternFill patternType="none"/>
      </fill>
    </dxf>
    <dxf>
      <fill>
        <patternFill patternType="solid">
          <fgColor rgb="FFC00000"/>
          <bgColor rgb="FFC00000"/>
        </patternFill>
      </fill>
    </dxf>
    <dxf>
      <fill>
        <patternFill patternType="solid">
          <fgColor rgb="FF6BA42C"/>
          <bgColor rgb="FF6BA42C"/>
        </patternFill>
      </fill>
    </dxf>
    <dxf>
      <fill>
        <patternFill patternType="solid">
          <fgColor rgb="FFFFCC00"/>
          <bgColor rgb="FFFFCC00"/>
        </patternFill>
      </fill>
    </dxf>
    <dxf>
      <fill>
        <patternFill patternType="solid">
          <fgColor rgb="FFFF0000"/>
          <bgColor rgb="FFFF0000"/>
        </patternFill>
      </fill>
    </dxf>
    <dxf>
      <fill>
        <patternFill patternType="none"/>
      </fill>
    </dxf>
    <dxf>
      <fill>
        <patternFill patternType="none"/>
      </fill>
    </dxf>
    <dxf>
      <font>
        <b/>
      </font>
      <fill>
        <patternFill patternType="solid">
          <fgColor rgb="FF99CC00"/>
          <bgColor rgb="FF99CC00"/>
        </patternFill>
      </fill>
    </dxf>
    <dxf>
      <font>
        <b/>
      </font>
      <fill>
        <patternFill patternType="solid">
          <fgColor rgb="FFFFCC00"/>
          <bgColor rgb="FFFFCC00"/>
        </patternFill>
      </fill>
    </dxf>
    <dxf>
      <font>
        <b/>
      </font>
      <fill>
        <patternFill patternType="solid">
          <fgColor rgb="FFFF0000"/>
          <bgColor rgb="FFFF0000"/>
        </patternFill>
      </fill>
    </dxf>
    <dxf>
      <fill>
        <patternFill patternType="solid">
          <fgColor rgb="FFC00000"/>
          <bgColor rgb="FFC00000"/>
        </patternFill>
      </fill>
    </dxf>
    <dxf>
      <fill>
        <patternFill patternType="solid">
          <fgColor rgb="FFFFC000"/>
          <bgColor rgb="FFFFC000"/>
        </patternFill>
      </fill>
    </dxf>
    <dxf>
      <fill>
        <patternFill patternType="solid">
          <fgColor rgb="FF00B050"/>
          <bgColor rgb="FF00B050"/>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mediumGray">
          <fgColor theme="0" tint="-0.499984740745262"/>
        </patternFill>
      </fill>
    </dxf>
    <dxf>
      <fill>
        <patternFill>
          <bgColor rgb="FFC00000"/>
        </patternFill>
      </fill>
    </dxf>
    <dxf>
      <fill>
        <patternFill>
          <bgColor rgb="FFFFC000"/>
        </patternFill>
      </fill>
    </dxf>
    <dxf>
      <fill>
        <patternFill>
          <bgColor rgb="FFFFC000"/>
        </patternFill>
      </fill>
    </dxf>
    <dxf>
      <fill>
        <patternFill>
          <bgColor rgb="FF00B050"/>
        </patternFill>
      </fill>
    </dxf>
    <dxf>
      <fill>
        <patternFill>
          <bgColor rgb="FFC00000"/>
        </patternFill>
      </fill>
    </dxf>
    <dxf>
      <font>
        <b/>
        <i val="0"/>
        <condense val="0"/>
        <extend val="0"/>
        <color auto="1"/>
      </font>
      <fill>
        <patternFill>
          <bgColor rgb="FF00B050"/>
        </patternFill>
      </fill>
    </dxf>
    <dxf>
      <font>
        <b/>
        <i val="0"/>
      </font>
      <fill>
        <patternFill>
          <bgColor rgb="FFFFC000"/>
        </patternFill>
      </fill>
    </dxf>
    <dxf>
      <font>
        <b/>
        <i val="0"/>
      </font>
      <fill>
        <patternFill>
          <bgColor rgb="FFC00000"/>
        </patternFill>
      </fill>
    </dxf>
    <dxf>
      <fill>
        <patternFill patternType="none"/>
      </fill>
    </dxf>
    <dxf>
      <fill>
        <patternFill patternType="solid">
          <fgColor theme="1"/>
          <bgColor theme="1"/>
        </patternFill>
      </fill>
    </dxf>
    <dxf>
      <fill>
        <patternFill patternType="none"/>
      </fill>
    </dxf>
    <dxf>
      <fill>
        <patternFill patternType="solid">
          <fgColor theme="1"/>
          <bgColor theme="1"/>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theme="1"/>
          <bgColor theme="1"/>
        </patternFill>
      </fill>
    </dxf>
    <dxf>
      <fill>
        <patternFill patternType="none"/>
      </fill>
    </dxf>
    <dxf>
      <fill>
        <patternFill patternType="solid">
          <fgColor theme="1"/>
          <bgColor theme="1"/>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solid">
          <fgColor theme="1"/>
          <bgColor theme="1"/>
        </patternFill>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darkTrellis"/>
      </fill>
    </dxf>
    <dxf>
      <fill>
        <patternFill patternType="darkTrellis"/>
      </fill>
    </dxf>
    <dxf>
      <fill>
        <patternFill patternType="darkGray"/>
      </fill>
    </dxf>
    <dxf>
      <fill>
        <patternFill patternType="darkGray"/>
      </fill>
    </dxf>
    <dxf>
      <fill>
        <patternFill patternType="darkGray">
          <fgColor theme="1"/>
        </patternFill>
      </fill>
    </dxf>
    <dxf>
      <fill>
        <patternFill>
          <bgColor rgb="FFC00000"/>
        </patternFill>
      </fill>
    </dxf>
    <dxf>
      <fill>
        <patternFill>
          <bgColor rgb="FFFFC000"/>
        </patternFill>
      </fill>
    </dxf>
    <dxf>
      <fill>
        <patternFill>
          <bgColor rgb="FF00B050"/>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bgColor rgb="FF00B050"/>
        </patternFill>
      </fill>
    </dxf>
    <dxf>
      <fill>
        <patternFill>
          <bgColor rgb="FFC0000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
      <fill>
        <patternFill patternType="darkTrellis"/>
      </fill>
    </dxf>
    <dxf>
      <fill>
        <patternFill patternType="darkTrellis"/>
      </fill>
    </dxf>
    <dxf>
      <fill>
        <patternFill patternType="darkGray"/>
      </fill>
    </dxf>
    <dxf>
      <fill>
        <patternFill patternType="darkGray"/>
      </fill>
    </dxf>
    <dxf>
      <fill>
        <patternFill patternType="darkGray">
          <fgColor theme="1"/>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rgb="FFC00000"/>
        </patternFill>
      </fill>
    </dxf>
    <dxf>
      <fill>
        <patternFill>
          <bgColor rgb="FFFFC000"/>
        </patternFill>
      </fill>
    </dxf>
    <dxf>
      <fill>
        <patternFill>
          <bgColor rgb="FF00B050"/>
        </patternFill>
      </fill>
    </dxf>
    <dxf>
      <fill>
        <patternFill>
          <bgColor theme="6" tint="-0.24994659260841701"/>
        </patternFill>
      </fill>
    </dxf>
    <dxf>
      <fill>
        <patternFill>
          <bgColor rgb="FFFFC000"/>
        </patternFill>
      </fill>
    </dxf>
    <dxf>
      <fill>
        <patternFill>
          <bgColor rgb="FFC00000"/>
        </patternFill>
      </fill>
    </dxf>
    <dxf>
      <fill>
        <patternFill>
          <bgColor rgb="FFFF0000"/>
        </patternFill>
      </fill>
    </dxf>
    <dxf>
      <fill>
        <patternFill patternType="darkTrellis"/>
      </fill>
    </dxf>
    <dxf>
      <fill>
        <patternFill patternType="darkTrellis"/>
      </fill>
    </dxf>
    <dxf>
      <fill>
        <patternFill patternType="darkTrellis"/>
      </fill>
    </dxf>
    <dxf>
      <fill>
        <patternFill patternType="darkTrellis"/>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bgColor rgb="FFFFFF00"/>
        </patternFill>
      </fill>
    </dxf>
    <dxf>
      <fill>
        <patternFill>
          <bgColor rgb="FFC00000"/>
        </patternFill>
      </fill>
    </dxf>
    <dxf>
      <fill>
        <patternFill>
          <bgColor rgb="FFFFC000"/>
        </patternFill>
      </fill>
    </dxf>
    <dxf>
      <fill>
        <patternFill>
          <bgColor rgb="FF00B05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bgColor rgb="FF00B050"/>
        </patternFill>
      </fill>
    </dxf>
    <dxf>
      <fill>
        <patternFill>
          <bgColor rgb="FFC00000"/>
        </patternFill>
      </fill>
    </dxf>
    <dxf>
      <fill>
        <patternFill>
          <bgColor rgb="FFFFC000"/>
        </patternFill>
      </fill>
    </dxf>
    <dxf>
      <fill>
        <patternFill>
          <bgColor rgb="FF92D050"/>
        </patternFill>
      </fill>
    </dxf>
    <dxf>
      <fill>
        <patternFill>
          <bgColor rgb="FFFFFF00"/>
        </patternFill>
      </fill>
    </dxf>
    <dxf>
      <fill>
        <patternFill patternType="darkGray"/>
      </fill>
    </dxf>
  </dxfs>
  <tableStyles count="0" defaultTableStyle="TableStyleMedium9" defaultPivotStyle="PivotStyleLight16"/>
  <colors>
    <mruColors>
      <color rgb="FFFF3F3F"/>
      <color rgb="FFBCE292"/>
      <color rgb="FFEAEAEA"/>
      <color rgb="FFE5F4FF"/>
      <color rgb="FFF3FFF4"/>
      <color rgb="FFE8FEE9"/>
      <color rgb="FFFFFFCC"/>
      <color rgb="FFFFFFFF"/>
      <color rgb="FF6BA42C"/>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38101</xdr:rowOff>
    </xdr:from>
    <xdr:to>
      <xdr:col>1</xdr:col>
      <xdr:colOff>1</xdr:colOff>
      <xdr:row>3</xdr:row>
      <xdr:rowOff>209551</xdr:rowOff>
    </xdr:to>
    <xdr:pic>
      <xdr:nvPicPr>
        <xdr:cNvPr id="6" name="8 Imagen">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38101"/>
          <a:ext cx="1028700"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106590</xdr:colOff>
      <xdr:row>0</xdr:row>
      <xdr:rowOff>0</xdr:rowOff>
    </xdr:from>
    <xdr:to>
      <xdr:col>1</xdr:col>
      <xdr:colOff>748395</xdr:colOff>
      <xdr:row>3</xdr:row>
      <xdr:rowOff>1481</xdr:rowOff>
    </xdr:to>
    <xdr:pic>
      <xdr:nvPicPr>
        <xdr:cNvPr id="10" name="9 Imagen">
          <a:extLst>
            <a:ext uri="{FF2B5EF4-FFF2-40B4-BE49-F238E27FC236}">
              <a16:creationId xmlns:a16="http://schemas.microsoft.com/office/drawing/2014/main" id="{00000000-0008-0000-0100-00000A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590" y="0"/>
          <a:ext cx="1038680" cy="936058"/>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57150</xdr:colOff>
      <xdr:row>0</xdr:row>
      <xdr:rowOff>0</xdr:rowOff>
    </xdr:from>
    <xdr:ext cx="809625" cy="59055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57150" y="0"/>
          <a:ext cx="809625" cy="59055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57150</xdr:colOff>
      <xdr:row>0</xdr:row>
      <xdr:rowOff>0</xdr:rowOff>
    </xdr:from>
    <xdr:ext cx="809625" cy="5905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57150" y="0"/>
          <a:ext cx="809625" cy="59055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twoCellAnchor editAs="oneCell">
    <xdr:from>
      <xdr:col>10</xdr:col>
      <xdr:colOff>114960</xdr:colOff>
      <xdr:row>39</xdr:row>
      <xdr:rowOff>254002</xdr:rowOff>
    </xdr:from>
    <xdr:to>
      <xdr:col>19</xdr:col>
      <xdr:colOff>188291</xdr:colOff>
      <xdr:row>70</xdr:row>
      <xdr:rowOff>10584</xdr:rowOff>
    </xdr:to>
    <xdr:pic>
      <xdr:nvPicPr>
        <xdr:cNvPr id="6" name="Imagen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93460" y="7027335"/>
          <a:ext cx="8074331" cy="56303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3362</xdr:colOff>
      <xdr:row>1</xdr:row>
      <xdr:rowOff>9525</xdr:rowOff>
    </xdr:from>
    <xdr:to>
      <xdr:col>0</xdr:col>
      <xdr:colOff>1209675</xdr:colOff>
      <xdr:row>4</xdr:row>
      <xdr:rowOff>1840006</xdr:rowOff>
    </xdr:to>
    <xdr:cxnSp macro="">
      <xdr:nvCxnSpPr>
        <xdr:cNvPr id="9" name="2 Conector recto">
          <a:extLst>
            <a:ext uri="{FF2B5EF4-FFF2-40B4-BE49-F238E27FC236}">
              <a16:creationId xmlns:a16="http://schemas.microsoft.com/office/drawing/2014/main" id="{00000000-0008-0000-0500-000009000000}"/>
            </a:ext>
          </a:extLst>
        </xdr:cNvPr>
        <xdr:cNvCxnSpPr/>
      </xdr:nvCxnSpPr>
      <xdr:spPr>
        <a:xfrm flipH="1">
          <a:off x="3362" y="257175"/>
          <a:ext cx="1206313" cy="26401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xdr:colOff>
      <xdr:row>13</xdr:row>
      <xdr:rowOff>33618</xdr:rowOff>
    </xdr:from>
    <xdr:to>
      <xdr:col>1</xdr:col>
      <xdr:colOff>0</xdr:colOff>
      <xdr:row>17</xdr:row>
      <xdr:rowOff>0</xdr:rowOff>
    </xdr:to>
    <xdr:cxnSp macro="">
      <xdr:nvCxnSpPr>
        <xdr:cNvPr id="10" name="5 Conector recto">
          <a:extLst>
            <a:ext uri="{FF2B5EF4-FFF2-40B4-BE49-F238E27FC236}">
              <a16:creationId xmlns:a16="http://schemas.microsoft.com/office/drawing/2014/main" id="{00000000-0008-0000-0500-00000A000000}"/>
            </a:ext>
          </a:extLst>
        </xdr:cNvPr>
        <xdr:cNvCxnSpPr/>
      </xdr:nvCxnSpPr>
      <xdr:spPr>
        <a:xfrm flipH="1">
          <a:off x="1" y="10434918"/>
          <a:ext cx="1228724" cy="7283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3362</xdr:colOff>
      <xdr:row>1</xdr:row>
      <xdr:rowOff>9525</xdr:rowOff>
    </xdr:from>
    <xdr:to>
      <xdr:col>0</xdr:col>
      <xdr:colOff>1209675</xdr:colOff>
      <xdr:row>4</xdr:row>
      <xdr:rowOff>1840006</xdr:rowOff>
    </xdr:to>
    <xdr:cxnSp macro="">
      <xdr:nvCxnSpPr>
        <xdr:cNvPr id="15" name="2 Conector recto">
          <a:extLst>
            <a:ext uri="{FF2B5EF4-FFF2-40B4-BE49-F238E27FC236}">
              <a16:creationId xmlns:a16="http://schemas.microsoft.com/office/drawing/2014/main" id="{00000000-0008-0000-0500-00000F000000}"/>
            </a:ext>
          </a:extLst>
        </xdr:cNvPr>
        <xdr:cNvCxnSpPr/>
      </xdr:nvCxnSpPr>
      <xdr:spPr>
        <a:xfrm flipH="1">
          <a:off x="3362" y="257175"/>
          <a:ext cx="1072963" cy="28210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xdr:colOff>
      <xdr:row>13</xdr:row>
      <xdr:rowOff>33618</xdr:rowOff>
    </xdr:from>
    <xdr:to>
      <xdr:col>1</xdr:col>
      <xdr:colOff>0</xdr:colOff>
      <xdr:row>17</xdr:row>
      <xdr:rowOff>0</xdr:rowOff>
    </xdr:to>
    <xdr:cxnSp macro="">
      <xdr:nvCxnSpPr>
        <xdr:cNvPr id="16" name="5 Conector recto">
          <a:extLst>
            <a:ext uri="{FF2B5EF4-FFF2-40B4-BE49-F238E27FC236}">
              <a16:creationId xmlns:a16="http://schemas.microsoft.com/office/drawing/2014/main" id="{00000000-0008-0000-0500-000010000000}"/>
            </a:ext>
          </a:extLst>
        </xdr:cNvPr>
        <xdr:cNvCxnSpPr/>
      </xdr:nvCxnSpPr>
      <xdr:spPr>
        <a:xfrm flipH="1">
          <a:off x="1" y="16502343"/>
          <a:ext cx="1076324" cy="623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3362</xdr:colOff>
      <xdr:row>1</xdr:row>
      <xdr:rowOff>9525</xdr:rowOff>
    </xdr:from>
    <xdr:to>
      <xdr:col>0</xdr:col>
      <xdr:colOff>1209675</xdr:colOff>
      <xdr:row>4</xdr:row>
      <xdr:rowOff>1840006</xdr:rowOff>
    </xdr:to>
    <xdr:cxnSp macro="">
      <xdr:nvCxnSpPr>
        <xdr:cNvPr id="21" name="2 Conector recto">
          <a:extLst>
            <a:ext uri="{FF2B5EF4-FFF2-40B4-BE49-F238E27FC236}">
              <a16:creationId xmlns:a16="http://schemas.microsoft.com/office/drawing/2014/main" id="{00000000-0008-0000-0500-000015000000}"/>
            </a:ext>
          </a:extLst>
        </xdr:cNvPr>
        <xdr:cNvCxnSpPr/>
      </xdr:nvCxnSpPr>
      <xdr:spPr>
        <a:xfrm flipH="1">
          <a:off x="3362" y="257175"/>
          <a:ext cx="1072963" cy="28210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xdr:colOff>
      <xdr:row>13</xdr:row>
      <xdr:rowOff>33618</xdr:rowOff>
    </xdr:from>
    <xdr:to>
      <xdr:col>1</xdr:col>
      <xdr:colOff>0</xdr:colOff>
      <xdr:row>17</xdr:row>
      <xdr:rowOff>0</xdr:rowOff>
    </xdr:to>
    <xdr:cxnSp macro="">
      <xdr:nvCxnSpPr>
        <xdr:cNvPr id="22" name="5 Conector recto">
          <a:extLst>
            <a:ext uri="{FF2B5EF4-FFF2-40B4-BE49-F238E27FC236}">
              <a16:creationId xmlns:a16="http://schemas.microsoft.com/office/drawing/2014/main" id="{00000000-0008-0000-0500-000016000000}"/>
            </a:ext>
          </a:extLst>
        </xdr:cNvPr>
        <xdr:cNvCxnSpPr/>
      </xdr:nvCxnSpPr>
      <xdr:spPr>
        <a:xfrm flipH="1">
          <a:off x="1" y="16502343"/>
          <a:ext cx="1076324" cy="623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i%20unidad/1.%20RIESGOS/Equipo%20de%20Riesgos%202025/SGC-FOR-011-01%20V10%20-%20Formato_Mapa_de_RIESGOS%202025%20(5-11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Mapa de riesgo-UO"/>
      <sheetName val="02-Plan Mitigación"/>
      <sheetName val="03-Seguimiento"/>
      <sheetName val="Hoja1"/>
      <sheetName val="INSTRUCTIVO"/>
      <sheetName val="ESCALA"/>
      <sheetName val="FACTORES"/>
    </sheetNames>
    <sheetDataSet>
      <sheetData sheetId="0">
        <row r="6">
          <cell r="A6" t="str">
            <v>TIPO DE MAPA</v>
          </cell>
          <cell r="B6"/>
          <cell r="C6"/>
          <cell r="D6"/>
          <cell r="E6" t="str">
            <v>PROCESOS</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C801"/>
  <sheetViews>
    <sheetView showGridLines="0" zoomScaleNormal="100" zoomScaleSheetLayoutView="100" workbookViewId="0">
      <selection activeCell="E11" sqref="E11:E13"/>
    </sheetView>
  </sheetViews>
  <sheetFormatPr baseColWidth="10" defaultColWidth="15.42578125" defaultRowHeight="12.75" x14ac:dyDescent="0.2"/>
  <cols>
    <col min="1" max="4" width="15.42578125" style="130"/>
    <col min="5" max="5" width="47.140625" style="130" customWidth="1"/>
    <col min="6" max="8" width="15.42578125" style="130"/>
    <col min="9" max="9" width="36.140625" style="130" customWidth="1"/>
    <col min="10" max="10" width="15.42578125" style="130"/>
    <col min="11" max="11" width="34.28515625" style="130" customWidth="1"/>
    <col min="12" max="13" width="33.140625" style="130" customWidth="1"/>
    <col min="14" max="14" width="15.42578125" style="130"/>
    <col min="15" max="15" width="0" style="279" hidden="1" customWidth="1"/>
    <col min="16" max="16" width="15.42578125" style="130"/>
    <col min="17" max="18" width="0" style="279" hidden="1" customWidth="1"/>
    <col min="19" max="19" width="27.28515625" style="130" customWidth="1"/>
    <col min="20" max="22" width="0" style="279" hidden="1" customWidth="1"/>
    <col min="23" max="23" width="29.42578125" style="130" customWidth="1"/>
    <col min="24" max="26" width="0" style="279" hidden="1" customWidth="1"/>
    <col min="27" max="28" width="15.42578125" style="130"/>
    <col min="29" max="31" width="0" style="279" hidden="1" customWidth="1"/>
    <col min="32" max="33" width="15.42578125" style="130"/>
    <col min="34" max="36" width="0" style="279" hidden="1" customWidth="1"/>
    <col min="37" max="38" width="15.42578125" style="130"/>
    <col min="39" max="41" width="0" style="279" hidden="1" customWidth="1"/>
    <col min="42" max="42" width="15.42578125" style="130"/>
    <col min="43" max="43" width="0" style="279" hidden="1" customWidth="1"/>
    <col min="44" max="44" width="15.42578125" style="280"/>
    <col min="45" max="45" width="0" style="279" hidden="1" customWidth="1"/>
    <col min="46" max="49" width="15.42578125" style="130"/>
    <col min="50" max="50" width="31.85546875" style="130" customWidth="1"/>
    <col min="51" max="56" width="15.42578125" style="130"/>
    <col min="57" max="57" width="34.140625" style="130" customWidth="1"/>
    <col min="58" max="58" width="28.7109375" style="130" customWidth="1"/>
    <col min="59" max="16384" width="15.42578125" style="130"/>
  </cols>
  <sheetData>
    <row r="1" spans="1:88" s="184" customFormat="1" ht="17.25" x14ac:dyDescent="0.2">
      <c r="A1" s="186"/>
      <c r="B1" s="187"/>
      <c r="C1" s="187"/>
      <c r="D1" s="187"/>
      <c r="E1" s="187"/>
      <c r="F1" s="187"/>
      <c r="G1" s="187"/>
      <c r="H1" s="187"/>
      <c r="I1" s="187"/>
      <c r="J1" s="187"/>
      <c r="K1" s="187"/>
      <c r="L1" s="132"/>
      <c r="M1" s="132"/>
      <c r="N1" s="132"/>
      <c r="O1" s="188"/>
      <c r="P1" s="132"/>
      <c r="Q1" s="188"/>
      <c r="R1" s="188"/>
      <c r="S1" s="132"/>
      <c r="T1" s="188"/>
      <c r="U1" s="188"/>
      <c r="V1" s="188"/>
      <c r="W1" s="132"/>
      <c r="X1" s="188"/>
      <c r="Y1" s="188"/>
      <c r="Z1" s="188"/>
      <c r="AA1" s="132"/>
      <c r="AB1" s="132"/>
      <c r="AC1" s="188"/>
      <c r="AD1" s="188"/>
      <c r="AE1" s="188"/>
      <c r="AF1" s="132"/>
      <c r="AG1" s="132"/>
      <c r="AH1" s="188"/>
      <c r="AI1" s="188"/>
      <c r="AJ1" s="188"/>
      <c r="AK1" s="132"/>
      <c r="AL1" s="132"/>
      <c r="AM1" s="188"/>
      <c r="AN1" s="188"/>
      <c r="AO1" s="188"/>
      <c r="AP1" s="132"/>
      <c r="AQ1" s="188"/>
      <c r="AR1" s="189"/>
      <c r="AS1" s="188"/>
      <c r="AW1" s="132"/>
      <c r="AX1" s="132"/>
      <c r="AY1" s="190" t="s">
        <v>63</v>
      </c>
      <c r="AZ1" s="175" t="s">
        <v>642</v>
      </c>
      <c r="BA1" s="191"/>
      <c r="BB1" s="191"/>
      <c r="BC1" s="191"/>
      <c r="BD1" s="191"/>
      <c r="BE1" s="191"/>
      <c r="BF1" s="191"/>
    </row>
    <row r="2" spans="1:88" s="184" customFormat="1" ht="17.25" x14ac:dyDescent="0.2">
      <c r="A2" s="192"/>
      <c r="B2" s="193"/>
      <c r="C2" s="193"/>
      <c r="D2" s="193"/>
      <c r="E2" s="193"/>
      <c r="F2" s="193"/>
      <c r="G2" s="193"/>
      <c r="H2" s="193"/>
      <c r="I2" s="193"/>
      <c r="J2" s="193"/>
      <c r="K2" s="193"/>
      <c r="L2" s="376" t="s">
        <v>65</v>
      </c>
      <c r="M2" s="376"/>
      <c r="N2" s="376"/>
      <c r="O2" s="376"/>
      <c r="P2" s="376"/>
      <c r="Q2" s="376"/>
      <c r="R2" s="376"/>
      <c r="S2" s="376"/>
      <c r="T2" s="376"/>
      <c r="U2" s="376"/>
      <c r="V2" s="376"/>
      <c r="W2" s="376"/>
      <c r="X2" s="376"/>
      <c r="Y2" s="376"/>
      <c r="Z2" s="376"/>
      <c r="AA2" s="376"/>
      <c r="AB2" s="376"/>
      <c r="AC2" s="376"/>
      <c r="AD2" s="376"/>
      <c r="AE2" s="376"/>
      <c r="AF2" s="376"/>
      <c r="AG2" s="376"/>
      <c r="AH2" s="376"/>
      <c r="AI2" s="376"/>
      <c r="AJ2" s="376"/>
      <c r="AK2" s="376"/>
      <c r="AL2" s="376"/>
      <c r="AM2" s="376"/>
      <c r="AN2" s="376"/>
      <c r="AO2" s="376"/>
      <c r="AP2" s="376"/>
      <c r="AQ2" s="376"/>
      <c r="AR2" s="376"/>
      <c r="AS2" s="376"/>
      <c r="AY2" s="194" t="s">
        <v>418</v>
      </c>
      <c r="AZ2" s="177">
        <v>1</v>
      </c>
      <c r="BA2" s="191"/>
      <c r="BB2" s="191"/>
      <c r="BC2" s="191"/>
      <c r="BD2" s="191"/>
      <c r="BE2" s="191"/>
      <c r="BF2" s="191"/>
    </row>
    <row r="3" spans="1:88" s="184" customFormat="1" ht="17.25" x14ac:dyDescent="0.2">
      <c r="A3" s="192"/>
      <c r="B3" s="193"/>
      <c r="C3" s="193"/>
      <c r="D3" s="193"/>
      <c r="E3" s="193"/>
      <c r="F3" s="193"/>
      <c r="G3" s="193"/>
      <c r="H3" s="193"/>
      <c r="I3" s="193"/>
      <c r="J3" s="193"/>
      <c r="K3" s="193"/>
      <c r="L3" s="376" t="s">
        <v>50</v>
      </c>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Y3" s="194" t="s">
        <v>419</v>
      </c>
      <c r="AZ3" s="195">
        <v>45828</v>
      </c>
      <c r="BA3" s="196"/>
      <c r="BB3" s="196"/>
      <c r="BC3" s="196"/>
      <c r="BD3" s="196"/>
      <c r="BE3" s="196"/>
      <c r="BF3" s="196"/>
    </row>
    <row r="4" spans="1:88" s="184" customFormat="1" ht="18" thickBot="1" x14ac:dyDescent="0.25">
      <c r="A4" s="192"/>
      <c r="B4" s="193"/>
      <c r="C4" s="193"/>
      <c r="D4" s="193"/>
      <c r="E4" s="193"/>
      <c r="F4" s="193"/>
      <c r="G4" s="193"/>
      <c r="H4" s="193"/>
      <c r="I4" s="193"/>
      <c r="J4" s="193"/>
      <c r="K4" s="193"/>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Y4" s="197" t="s">
        <v>420</v>
      </c>
      <c r="AZ4" s="198" t="s">
        <v>638</v>
      </c>
      <c r="BA4" s="191"/>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row>
    <row r="5" spans="1:88" s="184" customFormat="1" ht="18" thickBot="1" x14ac:dyDescent="0.25">
      <c r="A5" s="386"/>
      <c r="B5" s="387"/>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7"/>
      <c r="AM5" s="387"/>
      <c r="AN5" s="387"/>
      <c r="AO5" s="387"/>
      <c r="AP5" s="387"/>
      <c r="AQ5" s="387"/>
      <c r="AR5" s="387"/>
      <c r="AS5" s="387"/>
      <c r="AT5" s="387"/>
      <c r="AU5" s="387"/>
      <c r="AV5" s="387"/>
      <c r="AW5" s="387"/>
      <c r="AX5" s="387"/>
      <c r="AY5" s="387"/>
      <c r="AZ5" s="388"/>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row>
    <row r="6" spans="1:88" s="185" customFormat="1" ht="18" thickBot="1" x14ac:dyDescent="0.25">
      <c r="A6" s="379" t="s">
        <v>151</v>
      </c>
      <c r="B6" s="380"/>
      <c r="C6" s="380"/>
      <c r="D6" s="381"/>
      <c r="E6" s="356" t="s">
        <v>150</v>
      </c>
      <c r="F6" s="357"/>
      <c r="G6" s="358"/>
      <c r="K6" s="354" t="s">
        <v>51</v>
      </c>
      <c r="L6" s="355"/>
      <c r="M6" s="200" t="s">
        <v>877</v>
      </c>
      <c r="N6" s="201"/>
      <c r="O6" s="202"/>
      <c r="P6" s="201"/>
      <c r="Q6" s="202"/>
      <c r="R6" s="202"/>
      <c r="S6" s="201"/>
      <c r="T6" s="203"/>
      <c r="U6" s="203"/>
      <c r="V6" s="203"/>
      <c r="X6" s="204"/>
      <c r="Y6" s="204"/>
      <c r="Z6" s="204"/>
      <c r="AB6" s="205"/>
      <c r="AC6" s="206"/>
      <c r="AD6" s="206"/>
      <c r="AE6" s="206"/>
      <c r="AF6" s="205"/>
      <c r="AH6" s="204"/>
      <c r="AI6" s="204"/>
      <c r="AJ6" s="204"/>
      <c r="AM6" s="204"/>
      <c r="AN6" s="204"/>
      <c r="AO6" s="204"/>
      <c r="AQ6" s="204"/>
      <c r="AR6" s="204"/>
      <c r="AS6" s="204"/>
      <c r="AZ6" s="172"/>
      <c r="BA6" s="207"/>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127"/>
    </row>
    <row r="7" spans="1:88" s="185" customFormat="1" ht="18" thickBot="1" x14ac:dyDescent="0.25">
      <c r="A7" s="389"/>
      <c r="B7" s="390"/>
      <c r="C7" s="390"/>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2"/>
      <c r="BA7" s="207"/>
      <c r="BB7" s="127"/>
      <c r="BC7" s="127"/>
      <c r="BD7" s="127"/>
      <c r="BE7" s="127"/>
      <c r="BF7" s="127"/>
      <c r="BG7" s="127"/>
      <c r="BH7" s="127"/>
      <c r="BI7" s="127"/>
      <c r="BJ7" s="127"/>
      <c r="BK7" s="127"/>
      <c r="BL7" s="127"/>
      <c r="BM7" s="127"/>
      <c r="BN7" s="127"/>
      <c r="BO7" s="127"/>
      <c r="BP7" s="127"/>
      <c r="BQ7" s="127"/>
      <c r="BR7" s="127"/>
      <c r="BS7" s="127"/>
      <c r="BT7" s="127"/>
      <c r="BU7" s="127"/>
      <c r="BV7" s="127"/>
      <c r="BW7" s="127"/>
      <c r="BX7" s="127"/>
      <c r="BY7" s="127"/>
      <c r="BZ7" s="127"/>
      <c r="CA7" s="127"/>
      <c r="CB7" s="127"/>
      <c r="CC7" s="127"/>
      <c r="CD7" s="127"/>
      <c r="CE7" s="127"/>
      <c r="CF7" s="127"/>
      <c r="CG7" s="127"/>
      <c r="CH7" s="127"/>
      <c r="CI7" s="127"/>
      <c r="CJ7" s="127"/>
    </row>
    <row r="8" spans="1:88" s="210" customFormat="1" ht="29.25" customHeight="1" x14ac:dyDescent="0.2">
      <c r="A8" s="383" t="s">
        <v>52</v>
      </c>
      <c r="B8" s="359" t="s">
        <v>522</v>
      </c>
      <c r="C8" s="359" t="s">
        <v>526</v>
      </c>
      <c r="D8" s="359" t="s">
        <v>523</v>
      </c>
      <c r="E8" s="359" t="s">
        <v>433</v>
      </c>
      <c r="F8" s="359" t="s">
        <v>524</v>
      </c>
      <c r="G8" s="359" t="s">
        <v>73</v>
      </c>
      <c r="H8" s="359"/>
      <c r="I8" s="359"/>
      <c r="J8" s="359"/>
      <c r="K8" s="359"/>
      <c r="L8" s="359"/>
      <c r="M8" s="359"/>
      <c r="N8" s="359" t="s">
        <v>74</v>
      </c>
      <c r="O8" s="359"/>
      <c r="P8" s="359"/>
      <c r="Q8" s="359"/>
      <c r="R8" s="359"/>
      <c r="S8" s="359" t="s">
        <v>69</v>
      </c>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t="s">
        <v>70</v>
      </c>
      <c r="AT8" s="359"/>
      <c r="AU8" s="359" t="s">
        <v>32</v>
      </c>
      <c r="AV8" s="359"/>
      <c r="AW8" s="359" t="s">
        <v>75</v>
      </c>
      <c r="AX8" s="359"/>
      <c r="AY8" s="359"/>
      <c r="AZ8" s="393"/>
      <c r="BA8" s="208"/>
      <c r="BB8" s="209"/>
      <c r="BC8" s="209"/>
      <c r="BD8" s="209"/>
      <c r="BE8" s="209"/>
      <c r="BF8" s="209"/>
      <c r="BG8" s="209"/>
      <c r="BH8" s="209"/>
      <c r="BI8" s="209"/>
      <c r="BJ8" s="209"/>
      <c r="BK8" s="209"/>
      <c r="BL8" s="209"/>
      <c r="BM8" s="209"/>
      <c r="BN8" s="209"/>
      <c r="BO8" s="209"/>
      <c r="BP8" s="209"/>
      <c r="BQ8" s="209"/>
      <c r="BR8" s="209"/>
      <c r="BS8" s="209"/>
      <c r="BT8" s="209"/>
      <c r="BU8" s="209"/>
      <c r="BV8" s="209"/>
      <c r="BW8" s="209"/>
      <c r="BX8" s="209"/>
      <c r="BY8" s="209"/>
      <c r="BZ8" s="209"/>
      <c r="CA8" s="209"/>
      <c r="CB8" s="209"/>
      <c r="CC8" s="209"/>
      <c r="CD8" s="209"/>
      <c r="CE8" s="209"/>
      <c r="CF8" s="209"/>
      <c r="CG8" s="209"/>
      <c r="CH8" s="209"/>
      <c r="CI8" s="209"/>
      <c r="CJ8" s="209"/>
    </row>
    <row r="9" spans="1:88" s="213" customFormat="1" ht="29.25" customHeight="1" x14ac:dyDescent="0.2">
      <c r="A9" s="384"/>
      <c r="B9" s="360"/>
      <c r="C9" s="360"/>
      <c r="D9" s="360"/>
      <c r="E9" s="360"/>
      <c r="F9" s="360"/>
      <c r="G9" s="360" t="s">
        <v>251</v>
      </c>
      <c r="H9" s="360" t="s">
        <v>252</v>
      </c>
      <c r="I9" s="360" t="s">
        <v>30</v>
      </c>
      <c r="J9" s="360" t="s">
        <v>68</v>
      </c>
      <c r="K9" s="360" t="s">
        <v>4</v>
      </c>
      <c r="L9" s="360" t="s">
        <v>0</v>
      </c>
      <c r="M9" s="360" t="s">
        <v>31</v>
      </c>
      <c r="N9" s="360" t="s">
        <v>5</v>
      </c>
      <c r="O9" s="211"/>
      <c r="P9" s="360" t="s">
        <v>6</v>
      </c>
      <c r="Q9" s="211"/>
      <c r="R9" s="360" t="s">
        <v>545</v>
      </c>
      <c r="S9" s="360" t="s">
        <v>403</v>
      </c>
      <c r="T9" s="360"/>
      <c r="U9" s="360"/>
      <c r="V9" s="360"/>
      <c r="W9" s="360"/>
      <c r="X9" s="360" t="s">
        <v>402</v>
      </c>
      <c r="Y9" s="360"/>
      <c r="Z9" s="360"/>
      <c r="AA9" s="360"/>
      <c r="AB9" s="360"/>
      <c r="AC9" s="360"/>
      <c r="AD9" s="360"/>
      <c r="AE9" s="360"/>
      <c r="AF9" s="360"/>
      <c r="AG9" s="360"/>
      <c r="AH9" s="360"/>
      <c r="AI9" s="360"/>
      <c r="AJ9" s="360"/>
      <c r="AK9" s="360"/>
      <c r="AL9" s="360"/>
      <c r="AM9" s="360"/>
      <c r="AN9" s="360"/>
      <c r="AO9" s="360"/>
      <c r="AP9" s="360"/>
      <c r="AQ9" s="360" t="s">
        <v>387</v>
      </c>
      <c r="AR9" s="360"/>
      <c r="AS9" s="360"/>
      <c r="AT9" s="360"/>
      <c r="AU9" s="360"/>
      <c r="AV9" s="360"/>
      <c r="AW9" s="360"/>
      <c r="AX9" s="360"/>
      <c r="AY9" s="360"/>
      <c r="AZ9" s="394"/>
      <c r="BA9" s="212"/>
      <c r="BB9" s="212"/>
      <c r="BC9" s="212"/>
      <c r="BD9" s="212"/>
      <c r="BE9" s="212"/>
      <c r="BF9" s="212"/>
      <c r="BG9" s="212"/>
      <c r="CE9" s="209"/>
      <c r="CF9" s="209"/>
      <c r="CG9" s="209"/>
      <c r="CH9" s="209"/>
    </row>
    <row r="10" spans="1:88" s="213" customFormat="1" ht="60.75" thickBot="1" x14ac:dyDescent="0.25">
      <c r="A10" s="385"/>
      <c r="B10" s="361"/>
      <c r="C10" s="361"/>
      <c r="D10" s="361"/>
      <c r="E10" s="361"/>
      <c r="F10" s="361"/>
      <c r="G10" s="361"/>
      <c r="H10" s="361"/>
      <c r="I10" s="361"/>
      <c r="J10" s="361"/>
      <c r="K10" s="361"/>
      <c r="L10" s="361"/>
      <c r="M10" s="361"/>
      <c r="N10" s="361"/>
      <c r="O10" s="214"/>
      <c r="P10" s="361"/>
      <c r="Q10" s="214"/>
      <c r="R10" s="361"/>
      <c r="S10" s="361" t="s">
        <v>397</v>
      </c>
      <c r="T10" s="361"/>
      <c r="U10" s="361"/>
      <c r="V10" s="215">
        <v>0.6</v>
      </c>
      <c r="W10" s="214" t="s">
        <v>303</v>
      </c>
      <c r="X10" s="215">
        <v>0.05</v>
      </c>
      <c r="Y10" s="214"/>
      <c r="Z10" s="214"/>
      <c r="AA10" s="214" t="s">
        <v>400</v>
      </c>
      <c r="AB10" s="214" t="s">
        <v>309</v>
      </c>
      <c r="AC10" s="215">
        <v>0.15</v>
      </c>
      <c r="AD10" s="214"/>
      <c r="AE10" s="214"/>
      <c r="AF10" s="214" t="s">
        <v>401</v>
      </c>
      <c r="AG10" s="214" t="s">
        <v>396</v>
      </c>
      <c r="AH10" s="215">
        <v>0.1</v>
      </c>
      <c r="AI10" s="214"/>
      <c r="AJ10" s="214"/>
      <c r="AK10" s="214" t="s">
        <v>404</v>
      </c>
      <c r="AL10" s="214" t="s">
        <v>304</v>
      </c>
      <c r="AM10" s="215">
        <v>0.1</v>
      </c>
      <c r="AN10" s="216"/>
      <c r="AO10" s="216"/>
      <c r="AP10" s="214" t="s">
        <v>386</v>
      </c>
      <c r="AQ10" s="214" t="s">
        <v>302</v>
      </c>
      <c r="AR10" s="214" t="s">
        <v>306</v>
      </c>
      <c r="AS10" s="214" t="s">
        <v>267</v>
      </c>
      <c r="AT10" s="214" t="s">
        <v>301</v>
      </c>
      <c r="AU10" s="214" t="s">
        <v>388</v>
      </c>
      <c r="AV10" s="214" t="s">
        <v>269</v>
      </c>
      <c r="AW10" s="214" t="s">
        <v>66</v>
      </c>
      <c r="AX10" s="214" t="s">
        <v>67</v>
      </c>
      <c r="AY10" s="214" t="s">
        <v>266</v>
      </c>
      <c r="AZ10" s="217" t="s">
        <v>256</v>
      </c>
      <c r="BA10" s="212"/>
      <c r="BB10" s="212"/>
      <c r="BC10" s="212"/>
      <c r="BD10" s="212"/>
      <c r="BE10" s="212"/>
      <c r="BF10" s="212"/>
      <c r="BG10" s="212"/>
    </row>
    <row r="11" spans="1:88" s="129" customFormat="1" ht="25.5" x14ac:dyDescent="0.2">
      <c r="A11" s="382">
        <v>1</v>
      </c>
      <c r="B11" s="367" t="s">
        <v>435</v>
      </c>
      <c r="C11" s="369" t="str">
        <f>+VLOOKUP(B11,$A$691:$B$730,2,0)</f>
        <v>OMAIRA CRUZ MONCADA</v>
      </c>
      <c r="D11" s="371" t="s">
        <v>146</v>
      </c>
      <c r="E11" s="372" t="str">
        <f>IF(D11=$D$661,$E$661,IF(D11=$D$662,$E$662,IF(D11=$D$663,$E$663,IF(D11=$D$664,$E$664,IF(D11=$D$665,$E$665,IF(D11=$D$666,$E$666,IF(D11=$D$667,$E$667,IF(D11=$D$668,$E$668,IF(D11=$D$669,$E$669,IF(D11=$D$670,$E$670,IF(D11=VICERRECTORÍA_ACADÉMICA_PDI,$BF$661,IF(D11=VICERRECTORÍA_INVESTIGACIONES_INNOVACIÓN_Y_EXTENSIÓN_PDI,$BF$662,IF(D11=PLANEACIÓN_PDI,$BF$663,IF(D11=VICERRECTORÍA_ADMINISTRATIVA_FINANCIERA_,$BF$664,IF(D11=_VICERRECTORÍA_RESPONSABILIDAD_SOCIAL_Y_BIENESTAR_UNIVERSITARIO_,$BF$665)))))))))))))))</f>
        <v>Promover la calidad educativa de la Institución, mediante la administración de los programas de formación que ofrece la universidad en sus diferentes niveles, con el fin de permitir al egresado desempeñarse con idoneidad, ética y compromiso social.</v>
      </c>
      <c r="F11" s="370" t="s">
        <v>257</v>
      </c>
      <c r="G11" s="218" t="s">
        <v>253</v>
      </c>
      <c r="H11" s="218" t="s">
        <v>34</v>
      </c>
      <c r="I11" s="219" t="s">
        <v>646</v>
      </c>
      <c r="J11" s="370" t="s">
        <v>138</v>
      </c>
      <c r="K11" s="365" t="s">
        <v>648</v>
      </c>
      <c r="L11" s="365" t="s">
        <v>649</v>
      </c>
      <c r="M11" s="365" t="s">
        <v>650</v>
      </c>
      <c r="N11" s="367" t="s">
        <v>123</v>
      </c>
      <c r="O11" s="368">
        <f t="shared" ref="O11:O20" si="0">IF(N11="ALTA",5,IF(N11="MEDIO ALTA",4,IF(N11="MEDIA",3,IF(N11="MEDIO BAJA",2,IF(N11="BAJA",1,0)))))</f>
        <v>1</v>
      </c>
      <c r="P11" s="367" t="s">
        <v>135</v>
      </c>
      <c r="Q11" s="368">
        <f>IF(P11="ALTO",5,IF(P11="MEDIO-ALTO",4,IF(P11="MEDIO",3,IF(P11="MEDIO-BAJO",2,IF(P11="BAJO",1,0)))))</f>
        <v>5</v>
      </c>
      <c r="R11" s="368">
        <f>Q11*O11</f>
        <v>5</v>
      </c>
      <c r="S11" s="220" t="s">
        <v>308</v>
      </c>
      <c r="T11" s="221">
        <f t="shared" ref="T11:T74" si="1">IF(S11=$S$665,1,IF(S11=$S$661,5,IF(S11=$S$662,4,IF(S11=$S$663,3,IF(S11=$S$664,2,0)))))</f>
        <v>1</v>
      </c>
      <c r="U11" s="365">
        <f>ROUND(AVERAGEIF(T11:T13,"&gt;0"),0)</f>
        <v>1</v>
      </c>
      <c r="V11" s="365">
        <f>U11*0.6</f>
        <v>0.6</v>
      </c>
      <c r="W11" s="222" t="s">
        <v>651</v>
      </c>
      <c r="X11" s="365">
        <f>IF(S11="No_existen",5*$X$10,Y11*$X$10)</f>
        <v>0.15000000000000002</v>
      </c>
      <c r="Y11" s="365">
        <f>ROUND(AVERAGEIF(Z11:Z13,"&gt;0"),0)</f>
        <v>3</v>
      </c>
      <c r="Z11" s="223">
        <f t="shared" ref="Z11:Z74" si="2">IF(AA11=$AA$663,1,IF(AA11=$AA$662,2,IF(AA11=$AA$661,4,IF(S11="No_existen",5,0))))</f>
        <v>2</v>
      </c>
      <c r="AA11" s="222" t="s">
        <v>312</v>
      </c>
      <c r="AB11" s="218"/>
      <c r="AC11" s="365">
        <f>IF(S11="No_existen",5*$AC$10,AD11*$AC$10)</f>
        <v>0.15</v>
      </c>
      <c r="AD11" s="365">
        <f>ROUND(AVERAGEIF(AE11:AE13,"&gt;0"),0)</f>
        <v>1</v>
      </c>
      <c r="AE11" s="223">
        <f t="shared" ref="AE11:AE74" si="3">IF(AF11=$AK$662,1,IF(AF11=$AK$661,4,IF(S11="No_existen",5,0)))</f>
        <v>1</v>
      </c>
      <c r="AF11" s="222" t="s">
        <v>288</v>
      </c>
      <c r="AG11" s="222" t="s">
        <v>654</v>
      </c>
      <c r="AH11" s="365">
        <f>IF(S11="No_existen",5*$AH$10,AI11*$AH$10)</f>
        <v>0.1</v>
      </c>
      <c r="AI11" s="365">
        <f>ROUND(AVERAGEIF(AJ11:AJ13,"&gt;0"),0)</f>
        <v>1</v>
      </c>
      <c r="AJ11" s="223">
        <f t="shared" ref="AJ11:AJ74" si="4">IF(AK11=$AP$661,1,IF(AK11=$AP$662,4,IF(S11="No_existen",5,0)))</f>
        <v>1</v>
      </c>
      <c r="AK11" s="218" t="s">
        <v>285</v>
      </c>
      <c r="AL11" s="218" t="s">
        <v>294</v>
      </c>
      <c r="AM11" s="365">
        <f t="shared" ref="AM11" si="5">IF(S11="No_existen",5*$AM$10,AN11*$AM$10)</f>
        <v>0.1</v>
      </c>
      <c r="AN11" s="365">
        <f>ROUND(AVERAGEIF(AO11:AO13,"&gt;0"),0)</f>
        <v>1</v>
      </c>
      <c r="AO11" s="223">
        <f t="shared" ref="AO11:AO203" si="6">IF(AP11="Preventivo",1,IF(AP11="Detectivo",4, IF(S11="No_existen",5,0)))</f>
        <v>1</v>
      </c>
      <c r="AP11" s="218" t="s">
        <v>657</v>
      </c>
      <c r="AQ11" s="365">
        <f>ROUND(AVERAGE(U11,Y11,AD11,AI11,AN11),0)</f>
        <v>1</v>
      </c>
      <c r="AR11" s="368" t="str">
        <f>IF(AQ11&lt;1.5,"FUERTE",IF(AND(AQ11&gt;=1.5,AQ11&lt;2.5),"ACEPTABLE",IF(AQ11&gt;=5,"INEXISTENTE","DÉBIL")))</f>
        <v>FUERTE</v>
      </c>
      <c r="AS11" s="368">
        <f>IF(R11=0,0,ROUND((R11*AQ11),0))</f>
        <v>5</v>
      </c>
      <c r="AT11" s="377" t="str">
        <f>IF(AS11&gt;=36,"GRAVE", IF(AS11&lt;=10, "LEVE", "MODERADO"))</f>
        <v>LEVE</v>
      </c>
      <c r="AU11" s="378" t="s">
        <v>658</v>
      </c>
      <c r="AV11" s="362">
        <v>0</v>
      </c>
      <c r="AW11" s="218" t="s">
        <v>87</v>
      </c>
      <c r="AX11" s="218"/>
      <c r="AY11" s="224"/>
      <c r="AZ11" s="225"/>
      <c r="BA11" s="226"/>
      <c r="BB11" s="226"/>
      <c r="BC11" s="226"/>
      <c r="BD11" s="226"/>
      <c r="BE11" s="226"/>
      <c r="BF11" s="226"/>
      <c r="BG11" s="226"/>
      <c r="BH11" s="227"/>
    </row>
    <row r="12" spans="1:88" s="129" customFormat="1" ht="89.25" x14ac:dyDescent="0.2">
      <c r="A12" s="336"/>
      <c r="B12" s="335"/>
      <c r="C12" s="337"/>
      <c r="D12" s="338"/>
      <c r="E12" s="339"/>
      <c r="F12" s="334"/>
      <c r="G12" s="228" t="s">
        <v>253</v>
      </c>
      <c r="H12" s="228" t="s">
        <v>36</v>
      </c>
      <c r="I12" s="229" t="s">
        <v>647</v>
      </c>
      <c r="J12" s="334"/>
      <c r="K12" s="366"/>
      <c r="L12" s="366"/>
      <c r="M12" s="366"/>
      <c r="N12" s="335"/>
      <c r="O12" s="333"/>
      <c r="P12" s="335"/>
      <c r="Q12" s="333"/>
      <c r="R12" s="333"/>
      <c r="S12" s="230" t="s">
        <v>308</v>
      </c>
      <c r="T12" s="231">
        <f t="shared" si="1"/>
        <v>1</v>
      </c>
      <c r="U12" s="366"/>
      <c r="V12" s="366"/>
      <c r="W12" s="232" t="s">
        <v>652</v>
      </c>
      <c r="X12" s="366"/>
      <c r="Y12" s="366"/>
      <c r="Z12" s="233">
        <f t="shared" si="2"/>
        <v>4</v>
      </c>
      <c r="AA12" s="232" t="s">
        <v>311</v>
      </c>
      <c r="AB12" s="228"/>
      <c r="AC12" s="366"/>
      <c r="AD12" s="366"/>
      <c r="AE12" s="233">
        <f t="shared" si="3"/>
        <v>1</v>
      </c>
      <c r="AF12" s="232" t="s">
        <v>288</v>
      </c>
      <c r="AG12" s="232" t="s">
        <v>655</v>
      </c>
      <c r="AH12" s="366"/>
      <c r="AI12" s="366"/>
      <c r="AJ12" s="233">
        <f t="shared" si="4"/>
        <v>1</v>
      </c>
      <c r="AK12" s="228" t="s">
        <v>285</v>
      </c>
      <c r="AL12" s="228" t="s">
        <v>294</v>
      </c>
      <c r="AM12" s="366"/>
      <c r="AN12" s="366"/>
      <c r="AO12" s="233">
        <f t="shared" si="6"/>
        <v>1</v>
      </c>
      <c r="AP12" s="228" t="s">
        <v>657</v>
      </c>
      <c r="AQ12" s="366"/>
      <c r="AR12" s="333"/>
      <c r="AS12" s="333"/>
      <c r="AT12" s="373"/>
      <c r="AU12" s="333"/>
      <c r="AV12" s="333"/>
      <c r="AW12" s="228" t="s">
        <v>87</v>
      </c>
      <c r="AX12" s="228"/>
      <c r="AY12" s="234"/>
      <c r="AZ12" s="235"/>
      <c r="BA12" s="236"/>
      <c r="BB12" s="236"/>
      <c r="BC12" s="236"/>
      <c r="BD12" s="236"/>
      <c r="BE12" s="236"/>
      <c r="BF12" s="236"/>
      <c r="BG12" s="236"/>
      <c r="BH12" s="227"/>
    </row>
    <row r="13" spans="1:88" s="129" customFormat="1" ht="63.75" x14ac:dyDescent="0.2">
      <c r="A13" s="336"/>
      <c r="B13" s="335"/>
      <c r="C13" s="337"/>
      <c r="D13" s="338"/>
      <c r="E13" s="339"/>
      <c r="F13" s="334"/>
      <c r="G13" s="228"/>
      <c r="H13" s="228"/>
      <c r="I13" s="231"/>
      <c r="J13" s="334"/>
      <c r="K13" s="366"/>
      <c r="L13" s="366"/>
      <c r="M13" s="366"/>
      <c r="N13" s="335"/>
      <c r="O13" s="333"/>
      <c r="P13" s="335"/>
      <c r="Q13" s="333"/>
      <c r="R13" s="333"/>
      <c r="S13" s="230" t="s">
        <v>308</v>
      </c>
      <c r="T13" s="231">
        <f t="shared" si="1"/>
        <v>1</v>
      </c>
      <c r="U13" s="366"/>
      <c r="V13" s="366"/>
      <c r="W13" s="232" t="s">
        <v>653</v>
      </c>
      <c r="X13" s="366"/>
      <c r="Y13" s="366"/>
      <c r="Z13" s="233">
        <f t="shared" si="2"/>
        <v>2</v>
      </c>
      <c r="AA13" s="232" t="s">
        <v>312</v>
      </c>
      <c r="AB13" s="228"/>
      <c r="AC13" s="366"/>
      <c r="AD13" s="366"/>
      <c r="AE13" s="233">
        <f t="shared" si="3"/>
        <v>1</v>
      </c>
      <c r="AF13" s="232" t="s">
        <v>288</v>
      </c>
      <c r="AG13" s="232" t="s">
        <v>656</v>
      </c>
      <c r="AH13" s="366"/>
      <c r="AI13" s="366"/>
      <c r="AJ13" s="233">
        <f t="shared" si="4"/>
        <v>1</v>
      </c>
      <c r="AK13" s="228" t="s">
        <v>285</v>
      </c>
      <c r="AL13" s="228" t="s">
        <v>294</v>
      </c>
      <c r="AM13" s="366"/>
      <c r="AN13" s="366"/>
      <c r="AO13" s="233">
        <f t="shared" si="6"/>
        <v>1</v>
      </c>
      <c r="AP13" s="228" t="s">
        <v>657</v>
      </c>
      <c r="AQ13" s="366"/>
      <c r="AR13" s="333"/>
      <c r="AS13" s="333"/>
      <c r="AT13" s="373"/>
      <c r="AU13" s="333"/>
      <c r="AV13" s="333"/>
      <c r="AW13" s="228" t="s">
        <v>87</v>
      </c>
      <c r="AX13" s="228"/>
      <c r="AY13" s="234"/>
      <c r="AZ13" s="235"/>
      <c r="BA13" s="226"/>
      <c r="BB13" s="226"/>
      <c r="BC13" s="226"/>
      <c r="BD13" s="226"/>
      <c r="BE13" s="226"/>
      <c r="BF13" s="236"/>
      <c r="BG13" s="236"/>
    </row>
    <row r="14" spans="1:88" s="129" customFormat="1" ht="36.75" customHeight="1" x14ac:dyDescent="0.2">
      <c r="A14" s="336">
        <v>2</v>
      </c>
      <c r="B14" s="335" t="s">
        <v>154</v>
      </c>
      <c r="C14" s="337" t="str">
        <f>+VLOOKUP(B14,$A$691:$B$730,2,0)</f>
        <v>LUIS FERNANDO GAVIRIA TRUJILLO</v>
      </c>
      <c r="D14" s="338" t="s">
        <v>158</v>
      </c>
      <c r="E14" s="339" t="str">
        <f>IF(D14=$D$661,$E$661,IF(D14=$D$662,$E$662,IF(D14=$D$663,$E$663,IF(D14=$D$664,$E$664,IF(D14=$D$665,$E$665,IF(D14=$D$666,$E$666,IF(D14=$D$667,$E$667,IF(D14=$D$668,$E$668,IF(D14=$D$669,$E$669,IF(D14=$D$670,$E$670,IF(D14=VICERRECTORÍA_ACADÉMICA_PDI,$BF$661,IF(D14=VICERRECTORÍA_INVESTIGACIONES_INNOVACIÓN_Y_EXTENSIÓN_PDI,$BF$662,IF(D14=PLANEACIÓN_PDI,$BF$663,IF(D14=VICERRECTORÍA_ADMINISTRATIVA_FINANCIERA_,$BF$664,IF(D14=_VICERRECTORÍA_RESPONSABILIDAD_SOCIAL_Y_BIENESTAR_UNIVERSITARIO_,$BF$665)))))))))))))))</f>
        <v>Administrar y ejecutar los recursos de la institución generando en los procesos mayor eficiencia y eficacia para dar una respuesta oportuna a los servicios demandados en el cumplimiento de las funciones misionales.</v>
      </c>
      <c r="F14" s="334" t="s">
        <v>257</v>
      </c>
      <c r="G14" s="228" t="s">
        <v>254</v>
      </c>
      <c r="H14" s="228" t="s">
        <v>255</v>
      </c>
      <c r="I14" s="229" t="s">
        <v>659</v>
      </c>
      <c r="J14" s="334" t="s">
        <v>138</v>
      </c>
      <c r="K14" s="334" t="s">
        <v>662</v>
      </c>
      <c r="L14" s="334" t="s">
        <v>664</v>
      </c>
      <c r="M14" s="334" t="s">
        <v>665</v>
      </c>
      <c r="N14" s="335" t="s">
        <v>123</v>
      </c>
      <c r="O14" s="333">
        <f t="shared" si="0"/>
        <v>1</v>
      </c>
      <c r="P14" s="335" t="s">
        <v>203</v>
      </c>
      <c r="Q14" s="333">
        <f t="shared" ref="Q14" si="7">IF(P14="ALTO",5,IF(P14="MEDIO-ALTO",4,IF(P14="MEDIO",3,IF(P14="MEDIO-BAJO",2,IF(P14="BAJO",1,0)))))</f>
        <v>4</v>
      </c>
      <c r="R14" s="333">
        <f>Q14*O14</f>
        <v>4</v>
      </c>
      <c r="S14" s="230" t="s">
        <v>270</v>
      </c>
      <c r="T14" s="231">
        <f t="shared" si="1"/>
        <v>5</v>
      </c>
      <c r="U14" s="366">
        <f t="shared" ref="U14" si="8">ROUND(AVERAGEIF(T14:T16,"&gt;0"),0)</f>
        <v>5</v>
      </c>
      <c r="V14" s="366">
        <f t="shared" ref="V14" si="9">U14*0.6</f>
        <v>3</v>
      </c>
      <c r="W14" s="228"/>
      <c r="X14" s="366">
        <f t="shared" ref="X14" si="10">IF(S14="No_existen",5*$X$10,Y14*$X$10)</f>
        <v>0.25</v>
      </c>
      <c r="Y14" s="366">
        <f t="shared" ref="Y14" si="11">ROUND(AVERAGEIF(Z14:Z16,"&gt;0"),0)</f>
        <v>5</v>
      </c>
      <c r="Z14" s="233">
        <f t="shared" si="2"/>
        <v>5</v>
      </c>
      <c r="AA14" s="228"/>
      <c r="AB14" s="228"/>
      <c r="AC14" s="366">
        <f t="shared" ref="AC14" si="12">IF(S14="No_existen",5*$AC$10,AD14*$AC$10)</f>
        <v>0.75</v>
      </c>
      <c r="AD14" s="366">
        <f t="shared" ref="AD14" si="13">ROUND(AVERAGEIF(AE14:AE16,"&gt;0"),0)</f>
        <v>5</v>
      </c>
      <c r="AE14" s="233">
        <f t="shared" si="3"/>
        <v>5</v>
      </c>
      <c r="AF14" s="228"/>
      <c r="AG14" s="228"/>
      <c r="AH14" s="366">
        <f t="shared" ref="AH14" si="14">IF(S14="No_existen",5*$AH$10,AI14*$AH$10)</f>
        <v>0.5</v>
      </c>
      <c r="AI14" s="366">
        <f t="shared" ref="AI14" si="15">ROUND(AVERAGEIF(AJ14:AJ16,"&gt;0"),0)</f>
        <v>5</v>
      </c>
      <c r="AJ14" s="233">
        <f t="shared" si="4"/>
        <v>5</v>
      </c>
      <c r="AK14" s="228"/>
      <c r="AL14" s="228"/>
      <c r="AM14" s="366">
        <f t="shared" ref="AM14" si="16">IF(S14="No_existen",5*$AM$10,AN14*$AM$10)</f>
        <v>0.5</v>
      </c>
      <c r="AN14" s="366">
        <f t="shared" ref="AN14" si="17">ROUND(AVERAGEIF(AO14:AO16,"&gt;0"),0)</f>
        <v>5</v>
      </c>
      <c r="AO14" s="233">
        <f t="shared" si="6"/>
        <v>5</v>
      </c>
      <c r="AP14" s="228"/>
      <c r="AQ14" s="366">
        <f t="shared" ref="AQ14" si="18">ROUND(AVERAGE(U14,Y14,AD14,AI14,AN14),0)</f>
        <v>5</v>
      </c>
      <c r="AR14" s="333" t="str">
        <f t="shared" ref="AR14" si="19">IF(AQ14&lt;1.5,"FUERTE",IF(AND(AQ14&gt;=1.5,AQ14&lt;2.5),"ACEPTABLE",IF(AQ14&gt;=5,"INEXISTENTE","DÉBIL")))</f>
        <v>INEXISTENTE</v>
      </c>
      <c r="AS14" s="333">
        <f t="shared" ref="AS14" si="20">IF(R14=0,0,ROUND((R14*AQ14),0))</f>
        <v>20</v>
      </c>
      <c r="AT14" s="373" t="str">
        <f t="shared" ref="AT14" si="21">IF(AS14&gt;=36,"GRAVE", IF(AS14&lt;=10, "LEVE", "MODERADO"))</f>
        <v>MODERADO</v>
      </c>
      <c r="AU14" s="363" t="s">
        <v>666</v>
      </c>
      <c r="AV14" s="364" t="s">
        <v>666</v>
      </c>
      <c r="AW14" s="228"/>
      <c r="AX14" s="228"/>
      <c r="AY14" s="234"/>
      <c r="AZ14" s="235"/>
      <c r="BA14" s="236"/>
      <c r="BB14" s="236"/>
      <c r="BC14" s="236"/>
      <c r="BD14" s="236"/>
      <c r="BE14" s="236"/>
      <c r="BF14" s="226"/>
      <c r="BG14" s="226"/>
    </row>
    <row r="15" spans="1:88" s="129" customFormat="1" ht="36.75" customHeight="1" x14ac:dyDescent="0.2">
      <c r="A15" s="336"/>
      <c r="B15" s="335"/>
      <c r="C15" s="337"/>
      <c r="D15" s="338"/>
      <c r="E15" s="339"/>
      <c r="F15" s="334"/>
      <c r="G15" s="228" t="s">
        <v>253</v>
      </c>
      <c r="H15" s="228" t="s">
        <v>220</v>
      </c>
      <c r="I15" s="229" t="s">
        <v>660</v>
      </c>
      <c r="J15" s="334"/>
      <c r="K15" s="334"/>
      <c r="L15" s="334"/>
      <c r="M15" s="334"/>
      <c r="N15" s="335"/>
      <c r="O15" s="333"/>
      <c r="P15" s="335"/>
      <c r="Q15" s="333"/>
      <c r="R15" s="333"/>
      <c r="S15" s="230" t="s">
        <v>270</v>
      </c>
      <c r="T15" s="231">
        <f t="shared" si="1"/>
        <v>5</v>
      </c>
      <c r="U15" s="366"/>
      <c r="V15" s="366"/>
      <c r="W15" s="228"/>
      <c r="X15" s="366"/>
      <c r="Y15" s="366"/>
      <c r="Z15" s="233">
        <f t="shared" si="2"/>
        <v>5</v>
      </c>
      <c r="AA15" s="228"/>
      <c r="AB15" s="228"/>
      <c r="AC15" s="366"/>
      <c r="AD15" s="366"/>
      <c r="AE15" s="233">
        <f t="shared" si="3"/>
        <v>5</v>
      </c>
      <c r="AF15" s="228"/>
      <c r="AG15" s="228"/>
      <c r="AH15" s="366"/>
      <c r="AI15" s="366"/>
      <c r="AJ15" s="233">
        <f t="shared" si="4"/>
        <v>5</v>
      </c>
      <c r="AK15" s="228"/>
      <c r="AL15" s="228"/>
      <c r="AM15" s="366"/>
      <c r="AN15" s="366"/>
      <c r="AO15" s="233">
        <f t="shared" si="6"/>
        <v>5</v>
      </c>
      <c r="AP15" s="228"/>
      <c r="AQ15" s="366"/>
      <c r="AR15" s="333"/>
      <c r="AS15" s="333"/>
      <c r="AT15" s="373"/>
      <c r="AU15" s="338"/>
      <c r="AV15" s="338"/>
      <c r="AW15" s="228"/>
      <c r="AX15" s="228"/>
      <c r="AY15" s="234"/>
      <c r="AZ15" s="235"/>
      <c r="BA15" s="226"/>
      <c r="BB15" s="226"/>
      <c r="BC15" s="226"/>
      <c r="BD15" s="226"/>
      <c r="BE15" s="226"/>
      <c r="BF15" s="226"/>
      <c r="BG15" s="226"/>
    </row>
    <row r="16" spans="1:88" s="129" customFormat="1" ht="36.75" customHeight="1" x14ac:dyDescent="0.2">
      <c r="A16" s="336"/>
      <c r="B16" s="335"/>
      <c r="C16" s="337"/>
      <c r="D16" s="338"/>
      <c r="E16" s="339"/>
      <c r="F16" s="334"/>
      <c r="G16" s="228" t="s">
        <v>253</v>
      </c>
      <c r="H16" s="228" t="s">
        <v>220</v>
      </c>
      <c r="I16" s="229" t="s">
        <v>661</v>
      </c>
      <c r="J16" s="334"/>
      <c r="K16" s="334"/>
      <c r="L16" s="334"/>
      <c r="M16" s="334"/>
      <c r="N16" s="335"/>
      <c r="O16" s="333"/>
      <c r="P16" s="335"/>
      <c r="Q16" s="333"/>
      <c r="R16" s="333"/>
      <c r="S16" s="230" t="s">
        <v>270</v>
      </c>
      <c r="T16" s="231">
        <f t="shared" si="1"/>
        <v>5</v>
      </c>
      <c r="U16" s="366"/>
      <c r="V16" s="366"/>
      <c r="W16" s="228"/>
      <c r="X16" s="366"/>
      <c r="Y16" s="366"/>
      <c r="Z16" s="233">
        <f t="shared" si="2"/>
        <v>5</v>
      </c>
      <c r="AA16" s="228"/>
      <c r="AB16" s="228"/>
      <c r="AC16" s="366"/>
      <c r="AD16" s="366"/>
      <c r="AE16" s="233">
        <f t="shared" si="3"/>
        <v>5</v>
      </c>
      <c r="AF16" s="228"/>
      <c r="AG16" s="228"/>
      <c r="AH16" s="366"/>
      <c r="AI16" s="366"/>
      <c r="AJ16" s="233">
        <f t="shared" si="4"/>
        <v>5</v>
      </c>
      <c r="AK16" s="228"/>
      <c r="AL16" s="228"/>
      <c r="AM16" s="366"/>
      <c r="AN16" s="366"/>
      <c r="AO16" s="233">
        <f t="shared" si="6"/>
        <v>5</v>
      </c>
      <c r="AP16" s="228"/>
      <c r="AQ16" s="366"/>
      <c r="AR16" s="333"/>
      <c r="AS16" s="333"/>
      <c r="AT16" s="373"/>
      <c r="AU16" s="338"/>
      <c r="AV16" s="338"/>
      <c r="AW16" s="228"/>
      <c r="AX16" s="228"/>
      <c r="AY16" s="234"/>
      <c r="AZ16" s="235"/>
      <c r="BA16" s="226"/>
      <c r="BB16" s="226"/>
      <c r="BC16" s="226"/>
      <c r="BD16" s="226"/>
      <c r="BE16" s="226"/>
      <c r="BF16" s="226"/>
      <c r="BG16" s="226"/>
    </row>
    <row r="17" spans="1:59" s="129" customFormat="1" ht="36.75" customHeight="1" x14ac:dyDescent="0.2">
      <c r="A17" s="336">
        <v>3</v>
      </c>
      <c r="B17" s="335" t="s">
        <v>154</v>
      </c>
      <c r="C17" s="337" t="str">
        <f>+VLOOKUP(B17,$A$691:$B$730,2,0)</f>
        <v>LUIS FERNANDO GAVIRIA TRUJILLO</v>
      </c>
      <c r="D17" s="338" t="s">
        <v>158</v>
      </c>
      <c r="E17" s="339" t="str">
        <f>IF(D17=$D$661,$E$661,IF(D17=$D$662,$E$662,IF(D17=$D$663,$E$663,IF(D17=$D$664,$E$664,IF(D17=$D$665,$E$665,IF(D17=$D$666,$E$666,IF(D17=$D$667,$E$667,IF(D17=$D$668,$E$668,IF(D17=$D$669,$E$669,IF(D17=$D$670,$E$670,IF(D17=VICERRECTORÍA_ACADÉMICA_PDI,$BF$661,IF(D17=VICERRECTORÍA_INVESTIGACIONES_INNOVACIÓN_Y_EXTENSIÓN_PDI,$BF$662,IF(D17=PLANEACIÓN_PDI,$BF$663,IF(D17=VICERRECTORÍA_ADMINISTRATIVA_FINANCIERA_,$BF$664,IF(D17=_VICERRECTORÍA_RESPONSABILIDAD_SOCIAL_Y_BIENESTAR_UNIVERSITARIO_,$BF$665)))))))))))))))</f>
        <v>Administrar y ejecutar los recursos de la institución generando en los procesos mayor eficiencia y eficacia para dar una respuesta oportuna a los servicios demandados en el cumplimiento de las funciones misionales.</v>
      </c>
      <c r="F17" s="334" t="s">
        <v>257</v>
      </c>
      <c r="G17" s="228" t="s">
        <v>254</v>
      </c>
      <c r="H17" s="228" t="s">
        <v>255</v>
      </c>
      <c r="I17" s="229" t="s">
        <v>659</v>
      </c>
      <c r="J17" s="334" t="s">
        <v>138</v>
      </c>
      <c r="K17" s="334" t="s">
        <v>663</v>
      </c>
      <c r="L17" s="334" t="s">
        <v>664</v>
      </c>
      <c r="M17" s="334" t="s">
        <v>665</v>
      </c>
      <c r="N17" s="335" t="s">
        <v>123</v>
      </c>
      <c r="O17" s="333">
        <f t="shared" si="0"/>
        <v>1</v>
      </c>
      <c r="P17" s="335" t="s">
        <v>203</v>
      </c>
      <c r="Q17" s="333">
        <f t="shared" ref="Q17" si="22">IF(P17="ALTO",5,IF(P17="MEDIO-ALTO",4,IF(P17="MEDIO",3,IF(P17="MEDIO-BAJO",2,IF(P17="BAJO",1,0)))))</f>
        <v>4</v>
      </c>
      <c r="R17" s="333">
        <f>Q17*O17</f>
        <v>4</v>
      </c>
      <c r="S17" s="230" t="s">
        <v>270</v>
      </c>
      <c r="T17" s="231">
        <f t="shared" si="1"/>
        <v>5</v>
      </c>
      <c r="U17" s="366">
        <f t="shared" ref="U17" si="23">ROUND(AVERAGEIF(T17:T19,"&gt;0"),0)</f>
        <v>5</v>
      </c>
      <c r="V17" s="366">
        <f t="shared" ref="V17" si="24">U17*0.6</f>
        <v>3</v>
      </c>
      <c r="W17" s="228"/>
      <c r="X17" s="366">
        <f t="shared" ref="X17" si="25">IF(S17="No_existen",5*$X$10,Y17*$X$10)</f>
        <v>0.25</v>
      </c>
      <c r="Y17" s="366">
        <f t="shared" ref="Y17" si="26">ROUND(AVERAGEIF(Z17:Z19,"&gt;0"),0)</f>
        <v>5</v>
      </c>
      <c r="Z17" s="233">
        <f t="shared" si="2"/>
        <v>5</v>
      </c>
      <c r="AA17" s="228"/>
      <c r="AB17" s="228"/>
      <c r="AC17" s="366">
        <f t="shared" ref="AC17" si="27">IF(S17="No_existen",5*$AC$10,AD17*$AC$10)</f>
        <v>0.75</v>
      </c>
      <c r="AD17" s="366">
        <f t="shared" ref="AD17" si="28">ROUND(AVERAGEIF(AE17:AE19,"&gt;0"),0)</f>
        <v>5</v>
      </c>
      <c r="AE17" s="233">
        <f t="shared" si="3"/>
        <v>5</v>
      </c>
      <c r="AF17" s="228"/>
      <c r="AG17" s="228"/>
      <c r="AH17" s="366">
        <f t="shared" ref="AH17" si="29">IF(S17="No_existen",5*$AH$10,AI17*$AH$10)</f>
        <v>0.5</v>
      </c>
      <c r="AI17" s="366">
        <f t="shared" ref="AI17" si="30">ROUND(AVERAGEIF(AJ17:AJ19,"&gt;0"),0)</f>
        <v>5</v>
      </c>
      <c r="AJ17" s="233">
        <f t="shared" si="4"/>
        <v>5</v>
      </c>
      <c r="AK17" s="228"/>
      <c r="AL17" s="228"/>
      <c r="AM17" s="366">
        <f t="shared" ref="AM17" si="31">IF(S17="No_existen",5*$AM$10,AN17*$AM$10)</f>
        <v>0.5</v>
      </c>
      <c r="AN17" s="366">
        <f t="shared" ref="AN17" si="32">ROUND(AVERAGEIF(AO17:AO19,"&gt;0"),0)</f>
        <v>5</v>
      </c>
      <c r="AO17" s="233">
        <f t="shared" si="6"/>
        <v>5</v>
      </c>
      <c r="AP17" s="228"/>
      <c r="AQ17" s="366">
        <f t="shared" ref="AQ17" si="33">ROUND(AVERAGE(U17,Y17,AD17,AI17,AN17),0)</f>
        <v>5</v>
      </c>
      <c r="AR17" s="333" t="str">
        <f t="shared" ref="AR17" si="34">IF(AQ17&lt;1.5,"FUERTE",IF(AND(AQ17&gt;=1.5,AQ17&lt;2.5),"ACEPTABLE",IF(AQ17&gt;=5,"INEXISTENTE","DÉBIL")))</f>
        <v>INEXISTENTE</v>
      </c>
      <c r="AS17" s="333">
        <f t="shared" ref="AS17" si="35">IF(R17=0,0,ROUND((R17*AQ17),0))</f>
        <v>20</v>
      </c>
      <c r="AT17" s="373" t="str">
        <f t="shared" ref="AT17" si="36">IF(AS17&gt;=36,"GRAVE", IF(AS17&lt;=10, "LEVE", "MODERADO"))</f>
        <v>MODERADO</v>
      </c>
      <c r="AU17" s="338" t="s">
        <v>666</v>
      </c>
      <c r="AV17" s="338" t="s">
        <v>666</v>
      </c>
      <c r="AW17" s="228"/>
      <c r="AX17" s="228"/>
      <c r="AY17" s="234"/>
      <c r="AZ17" s="235"/>
      <c r="BA17" s="226"/>
      <c r="BB17" s="226"/>
      <c r="BC17" s="226"/>
      <c r="BD17" s="226"/>
      <c r="BE17" s="226"/>
      <c r="BF17" s="236"/>
      <c r="BG17" s="236"/>
    </row>
    <row r="18" spans="1:59" s="129" customFormat="1" ht="36.75" customHeight="1" x14ac:dyDescent="0.2">
      <c r="A18" s="336"/>
      <c r="B18" s="335"/>
      <c r="C18" s="337"/>
      <c r="D18" s="338"/>
      <c r="E18" s="339"/>
      <c r="F18" s="334"/>
      <c r="G18" s="228" t="s">
        <v>253</v>
      </c>
      <c r="H18" s="228" t="s">
        <v>220</v>
      </c>
      <c r="I18" s="229" t="s">
        <v>660</v>
      </c>
      <c r="J18" s="334"/>
      <c r="K18" s="334"/>
      <c r="L18" s="334"/>
      <c r="M18" s="334"/>
      <c r="N18" s="335"/>
      <c r="O18" s="333"/>
      <c r="P18" s="335"/>
      <c r="Q18" s="333"/>
      <c r="R18" s="333"/>
      <c r="S18" s="230" t="s">
        <v>270</v>
      </c>
      <c r="T18" s="231">
        <f t="shared" si="1"/>
        <v>5</v>
      </c>
      <c r="U18" s="366"/>
      <c r="V18" s="366"/>
      <c r="W18" s="228"/>
      <c r="X18" s="366"/>
      <c r="Y18" s="366"/>
      <c r="Z18" s="233">
        <f t="shared" si="2"/>
        <v>5</v>
      </c>
      <c r="AA18" s="228"/>
      <c r="AB18" s="228"/>
      <c r="AC18" s="366"/>
      <c r="AD18" s="366"/>
      <c r="AE18" s="233">
        <f t="shared" si="3"/>
        <v>5</v>
      </c>
      <c r="AF18" s="228"/>
      <c r="AG18" s="228"/>
      <c r="AH18" s="366"/>
      <c r="AI18" s="366"/>
      <c r="AJ18" s="233">
        <f t="shared" si="4"/>
        <v>5</v>
      </c>
      <c r="AK18" s="228"/>
      <c r="AL18" s="228"/>
      <c r="AM18" s="366"/>
      <c r="AN18" s="366"/>
      <c r="AO18" s="233">
        <f t="shared" si="6"/>
        <v>5</v>
      </c>
      <c r="AP18" s="228"/>
      <c r="AQ18" s="366"/>
      <c r="AR18" s="333"/>
      <c r="AS18" s="333"/>
      <c r="AT18" s="373"/>
      <c r="AU18" s="338"/>
      <c r="AV18" s="338"/>
      <c r="AW18" s="228"/>
      <c r="AX18" s="228"/>
      <c r="AY18" s="234"/>
      <c r="AZ18" s="235"/>
      <c r="BA18" s="236"/>
      <c r="BB18" s="236"/>
      <c r="BC18" s="236"/>
      <c r="BD18" s="236"/>
      <c r="BE18" s="236"/>
      <c r="BF18" s="226"/>
      <c r="BG18" s="226"/>
    </row>
    <row r="19" spans="1:59" s="129" customFormat="1" ht="36.75" customHeight="1" x14ac:dyDescent="0.2">
      <c r="A19" s="336"/>
      <c r="B19" s="335"/>
      <c r="C19" s="337"/>
      <c r="D19" s="338"/>
      <c r="E19" s="339"/>
      <c r="F19" s="334"/>
      <c r="G19" s="228" t="s">
        <v>253</v>
      </c>
      <c r="H19" s="228" t="s">
        <v>220</v>
      </c>
      <c r="I19" s="229" t="s">
        <v>661</v>
      </c>
      <c r="J19" s="334"/>
      <c r="K19" s="334"/>
      <c r="L19" s="334"/>
      <c r="M19" s="334"/>
      <c r="N19" s="335"/>
      <c r="O19" s="333"/>
      <c r="P19" s="335"/>
      <c r="Q19" s="333"/>
      <c r="R19" s="333"/>
      <c r="S19" s="230" t="s">
        <v>270</v>
      </c>
      <c r="T19" s="231">
        <f t="shared" si="1"/>
        <v>5</v>
      </c>
      <c r="U19" s="366"/>
      <c r="V19" s="366"/>
      <c r="W19" s="228"/>
      <c r="X19" s="366"/>
      <c r="Y19" s="366"/>
      <c r="Z19" s="233">
        <f t="shared" si="2"/>
        <v>5</v>
      </c>
      <c r="AA19" s="228"/>
      <c r="AB19" s="228"/>
      <c r="AC19" s="366"/>
      <c r="AD19" s="366"/>
      <c r="AE19" s="233">
        <f t="shared" si="3"/>
        <v>5</v>
      </c>
      <c r="AF19" s="228"/>
      <c r="AG19" s="228"/>
      <c r="AH19" s="366"/>
      <c r="AI19" s="366"/>
      <c r="AJ19" s="233">
        <f t="shared" si="4"/>
        <v>5</v>
      </c>
      <c r="AK19" s="228"/>
      <c r="AL19" s="228"/>
      <c r="AM19" s="366"/>
      <c r="AN19" s="366"/>
      <c r="AO19" s="233">
        <f t="shared" si="6"/>
        <v>5</v>
      </c>
      <c r="AP19" s="228"/>
      <c r="AQ19" s="366"/>
      <c r="AR19" s="333"/>
      <c r="AS19" s="333"/>
      <c r="AT19" s="373"/>
      <c r="AU19" s="338"/>
      <c r="AV19" s="338"/>
      <c r="AW19" s="228"/>
      <c r="AX19" s="228"/>
      <c r="AY19" s="234"/>
      <c r="AZ19" s="235"/>
      <c r="BA19" s="226"/>
      <c r="BB19" s="226"/>
      <c r="BC19" s="226"/>
      <c r="BD19" s="226"/>
      <c r="BE19" s="226"/>
      <c r="BF19" s="236"/>
      <c r="BG19" s="236"/>
    </row>
    <row r="20" spans="1:59" s="129" customFormat="1" ht="46.5" customHeight="1" x14ac:dyDescent="0.2">
      <c r="A20" s="336">
        <v>4</v>
      </c>
      <c r="B20" s="335" t="s">
        <v>175</v>
      </c>
      <c r="C20" s="337" t="str">
        <f>+VLOOKUP(B20,$A$691:$B$730,2,0)</f>
        <v>SANDRA YAMILE CALVO CATAÑO</v>
      </c>
      <c r="D20" s="338" t="s">
        <v>161</v>
      </c>
      <c r="E20" s="339" t="str">
        <f>IF(D20=$D$661,$E$661,IF(D20=$D$662,$E$662,IF(D20=$D$663,$E$663,IF(D20=$D$664,$E$664,IF(D20=$D$665,$E$665,IF(D20=$D$666,$E$666,IF(D20=$D$667,$E$667,IF(D20=$D$668,$E$668,IF(D20=$D$669,$E$669,IF(D20=$D$670,$E$670,IF(D20=VICERRECTORÍA_ACADÉMICA_PDI,$BF$661,IF(D20=VICERRECTORÍA_INVESTIGACIONES_INNOVACIÓN_Y_EXTENSIÓN_PDI,$BF$662,IF(D20=PLANEACIÓN_PDI,$BF$663,IF(D20=VICERRECTORÍA_ADMINISTRATIVA_FINANCIERA_,$BF$664,IF(D20=_VICERRECTORÍA_RESPONSABILIDAD_SOCIAL_Y_BIENESTAR_UNIVERSITARIO_,$BF$665)))))))))))))))</f>
        <v>Ejercer la evaluación y control sobre el desarrollo del quehacer institucional, de forma preventiva y correctiva, vigilando el cumplimiento de las disposiciones establecidas por la Ley y la Universidad.</v>
      </c>
      <c r="F20" s="334" t="s">
        <v>257</v>
      </c>
      <c r="G20" s="228" t="s">
        <v>253</v>
      </c>
      <c r="H20" s="228" t="s">
        <v>33</v>
      </c>
      <c r="I20" s="229" t="s">
        <v>667</v>
      </c>
      <c r="J20" s="334" t="s">
        <v>138</v>
      </c>
      <c r="K20" s="366" t="s">
        <v>670</v>
      </c>
      <c r="L20" s="366" t="s">
        <v>671</v>
      </c>
      <c r="M20" s="366" t="s">
        <v>672</v>
      </c>
      <c r="N20" s="335" t="s">
        <v>123</v>
      </c>
      <c r="O20" s="333">
        <f t="shared" si="0"/>
        <v>1</v>
      </c>
      <c r="P20" s="335" t="s">
        <v>203</v>
      </c>
      <c r="Q20" s="333">
        <f t="shared" ref="Q20" si="37">IF(P20="ALTO",5,IF(P20="MEDIO-ALTO",4,IF(P20="MEDIO",3,IF(P20="MEDIO-BAJO",2,IF(P20="BAJO",1,0)))))</f>
        <v>4</v>
      </c>
      <c r="R20" s="333">
        <f t="shared" ref="R20" si="38">Q20*O20</f>
        <v>4</v>
      </c>
      <c r="S20" s="230" t="s">
        <v>308</v>
      </c>
      <c r="T20" s="231">
        <f t="shared" si="1"/>
        <v>1</v>
      </c>
      <c r="U20" s="366">
        <f t="shared" ref="U20" si="39">ROUND(AVERAGEIF(T20:T22,"&gt;0"),0)</f>
        <v>1</v>
      </c>
      <c r="V20" s="366">
        <f t="shared" ref="V20" si="40">U20*0.6</f>
        <v>0.6</v>
      </c>
      <c r="W20" s="237" t="s">
        <v>675</v>
      </c>
      <c r="X20" s="366">
        <f t="shared" ref="X20" si="41">IF(S20="No_existen",5*$X$10,Y20*$X$10)</f>
        <v>0.2</v>
      </c>
      <c r="Y20" s="366">
        <f t="shared" ref="Y20" si="42">ROUND(AVERAGEIF(Z20:Z22,"&gt;0"),0)</f>
        <v>4</v>
      </c>
      <c r="Z20" s="233">
        <f t="shared" si="2"/>
        <v>4</v>
      </c>
      <c r="AA20" s="228" t="s">
        <v>311</v>
      </c>
      <c r="AB20" s="228"/>
      <c r="AC20" s="366">
        <f t="shared" ref="AC20" si="43">IF(S20="No_existen",5*$AC$10,AD20*$AC$10)</f>
        <v>0.15</v>
      </c>
      <c r="AD20" s="366">
        <f t="shared" ref="AD20" si="44">ROUND(AVERAGEIF(AE20:AE22,"&gt;0"),0)</f>
        <v>1</v>
      </c>
      <c r="AE20" s="233">
        <f t="shared" si="3"/>
        <v>1</v>
      </c>
      <c r="AF20" s="228" t="s">
        <v>288</v>
      </c>
      <c r="AG20" s="237" t="s">
        <v>678</v>
      </c>
      <c r="AH20" s="366">
        <f t="shared" ref="AH20" si="45">IF(S20="No_existen",5*$AH$10,AI20*$AH$10)</f>
        <v>0.1</v>
      </c>
      <c r="AI20" s="366">
        <f t="shared" ref="AI20" si="46">ROUND(AVERAGEIF(AJ20:AJ22,"&gt;0"),0)</f>
        <v>1</v>
      </c>
      <c r="AJ20" s="233">
        <f t="shared" si="4"/>
        <v>1</v>
      </c>
      <c r="AK20" s="228" t="s">
        <v>285</v>
      </c>
      <c r="AL20" s="228" t="s">
        <v>296</v>
      </c>
      <c r="AM20" s="366">
        <f t="shared" ref="AM20" si="47">IF(S20="No_existen",5*$AM$10,AN20*$AM$10)</f>
        <v>0.1</v>
      </c>
      <c r="AN20" s="366">
        <f t="shared" ref="AN20" si="48">ROUND(AVERAGEIF(AO20:AO22,"&gt;0"),0)</f>
        <v>1</v>
      </c>
      <c r="AO20" s="233">
        <f t="shared" si="6"/>
        <v>1</v>
      </c>
      <c r="AP20" s="228" t="s">
        <v>657</v>
      </c>
      <c r="AQ20" s="366">
        <f t="shared" ref="AQ20" si="49">ROUND(AVERAGE(U20,Y20,AD20,AI20,AN20),0)</f>
        <v>2</v>
      </c>
      <c r="AR20" s="333" t="str">
        <f t="shared" ref="AR20" si="50">IF(AQ20&lt;1.5,"FUERTE",IF(AND(AQ20&gt;=1.5,AQ20&lt;2.5),"ACEPTABLE",IF(AQ20&gt;=5,"INEXISTENTE","DÉBIL")))</f>
        <v>ACEPTABLE</v>
      </c>
      <c r="AS20" s="333">
        <f t="shared" ref="AS20" si="51">IF(R20=0,0,ROUND((R20*AQ20),0))</f>
        <v>8</v>
      </c>
      <c r="AT20" s="373" t="str">
        <f t="shared" ref="AT20" si="52">IF(AS20&gt;=36,"GRAVE", IF(AS20&lt;=10, "LEVE", "MODERADO"))</f>
        <v>LEVE</v>
      </c>
      <c r="AU20" s="338" t="s">
        <v>682</v>
      </c>
      <c r="AV20" s="338">
        <v>0</v>
      </c>
      <c r="AW20" s="228" t="s">
        <v>87</v>
      </c>
      <c r="AX20" s="228"/>
      <c r="AY20" s="234"/>
      <c r="AZ20" s="235"/>
      <c r="BA20" s="236"/>
      <c r="BB20" s="236"/>
      <c r="BC20" s="236"/>
      <c r="BD20" s="236"/>
      <c r="BE20" s="236"/>
      <c r="BF20" s="226"/>
      <c r="BG20" s="226"/>
    </row>
    <row r="21" spans="1:59" s="129" customFormat="1" ht="46.5" customHeight="1" x14ac:dyDescent="0.2">
      <c r="A21" s="336"/>
      <c r="B21" s="335"/>
      <c r="C21" s="337"/>
      <c r="D21" s="338"/>
      <c r="E21" s="339"/>
      <c r="F21" s="334"/>
      <c r="G21" s="228" t="s">
        <v>254</v>
      </c>
      <c r="H21" s="228" t="s">
        <v>38</v>
      </c>
      <c r="I21" s="229" t="s">
        <v>668</v>
      </c>
      <c r="J21" s="334"/>
      <c r="K21" s="366"/>
      <c r="L21" s="366"/>
      <c r="M21" s="366"/>
      <c r="N21" s="335"/>
      <c r="O21" s="333"/>
      <c r="P21" s="335"/>
      <c r="Q21" s="333"/>
      <c r="R21" s="333"/>
      <c r="S21" s="230" t="s">
        <v>308</v>
      </c>
      <c r="T21" s="231">
        <f t="shared" si="1"/>
        <v>1</v>
      </c>
      <c r="U21" s="366"/>
      <c r="V21" s="366"/>
      <c r="W21" s="237" t="s">
        <v>676</v>
      </c>
      <c r="X21" s="366"/>
      <c r="Y21" s="366"/>
      <c r="Z21" s="233">
        <f t="shared" si="2"/>
        <v>4</v>
      </c>
      <c r="AA21" s="228" t="s">
        <v>311</v>
      </c>
      <c r="AB21" s="228"/>
      <c r="AC21" s="366"/>
      <c r="AD21" s="366"/>
      <c r="AE21" s="233">
        <f t="shared" si="3"/>
        <v>1</v>
      </c>
      <c r="AF21" s="228" t="s">
        <v>288</v>
      </c>
      <c r="AG21" s="237" t="s">
        <v>679</v>
      </c>
      <c r="AH21" s="366"/>
      <c r="AI21" s="366"/>
      <c r="AJ21" s="233">
        <f t="shared" si="4"/>
        <v>1</v>
      </c>
      <c r="AK21" s="228" t="s">
        <v>285</v>
      </c>
      <c r="AL21" s="228" t="s">
        <v>296</v>
      </c>
      <c r="AM21" s="366"/>
      <c r="AN21" s="366"/>
      <c r="AO21" s="233">
        <f t="shared" si="6"/>
        <v>1</v>
      </c>
      <c r="AP21" s="228" t="s">
        <v>657</v>
      </c>
      <c r="AQ21" s="366"/>
      <c r="AR21" s="333"/>
      <c r="AS21" s="333"/>
      <c r="AT21" s="373"/>
      <c r="AU21" s="338"/>
      <c r="AV21" s="338"/>
      <c r="AW21" s="228" t="s">
        <v>87</v>
      </c>
      <c r="AX21" s="228"/>
      <c r="AY21" s="234"/>
      <c r="AZ21" s="235"/>
      <c r="BA21" s="226"/>
      <c r="BB21" s="226"/>
      <c r="BC21" s="226"/>
      <c r="BD21" s="226"/>
      <c r="BE21" s="226"/>
      <c r="BF21" s="226"/>
      <c r="BG21" s="226"/>
    </row>
    <row r="22" spans="1:59" s="129" customFormat="1" ht="46.5" customHeight="1" x14ac:dyDescent="0.2">
      <c r="A22" s="336"/>
      <c r="B22" s="335"/>
      <c r="C22" s="337"/>
      <c r="D22" s="338"/>
      <c r="E22" s="339"/>
      <c r="F22" s="334"/>
      <c r="G22" s="228" t="s">
        <v>253</v>
      </c>
      <c r="H22" s="228" t="s">
        <v>33</v>
      </c>
      <c r="I22" s="229" t="s">
        <v>669</v>
      </c>
      <c r="J22" s="334"/>
      <c r="K22" s="366"/>
      <c r="L22" s="366"/>
      <c r="M22" s="366"/>
      <c r="N22" s="335"/>
      <c r="O22" s="333"/>
      <c r="P22" s="335"/>
      <c r="Q22" s="333"/>
      <c r="R22" s="333"/>
      <c r="S22" s="230"/>
      <c r="T22" s="231">
        <f t="shared" si="1"/>
        <v>0</v>
      </c>
      <c r="U22" s="366"/>
      <c r="V22" s="366"/>
      <c r="W22" s="237"/>
      <c r="X22" s="366"/>
      <c r="Y22" s="366"/>
      <c r="Z22" s="233">
        <f t="shared" si="2"/>
        <v>0</v>
      </c>
      <c r="AA22" s="228"/>
      <c r="AB22" s="228"/>
      <c r="AC22" s="366"/>
      <c r="AD22" s="366"/>
      <c r="AE22" s="233">
        <f t="shared" si="3"/>
        <v>0</v>
      </c>
      <c r="AF22" s="228"/>
      <c r="AG22" s="237"/>
      <c r="AH22" s="366"/>
      <c r="AI22" s="366"/>
      <c r="AJ22" s="233">
        <f t="shared" si="4"/>
        <v>0</v>
      </c>
      <c r="AK22" s="228"/>
      <c r="AL22" s="228"/>
      <c r="AM22" s="366"/>
      <c r="AN22" s="366"/>
      <c r="AO22" s="233">
        <f t="shared" si="6"/>
        <v>0</v>
      </c>
      <c r="AP22" s="228"/>
      <c r="AQ22" s="366"/>
      <c r="AR22" s="333"/>
      <c r="AS22" s="333"/>
      <c r="AT22" s="373"/>
      <c r="AU22" s="338"/>
      <c r="AV22" s="338"/>
      <c r="AW22" s="228" t="s">
        <v>87</v>
      </c>
      <c r="AX22" s="228"/>
      <c r="AY22" s="234"/>
      <c r="AZ22" s="235"/>
      <c r="BA22" s="226"/>
      <c r="BB22" s="226"/>
      <c r="BC22" s="226"/>
      <c r="BD22" s="226"/>
      <c r="BE22" s="226"/>
      <c r="BF22" s="236"/>
      <c r="BG22" s="236"/>
    </row>
    <row r="23" spans="1:59" s="129" customFormat="1" ht="46.5" customHeight="1" x14ac:dyDescent="0.2">
      <c r="A23" s="336">
        <v>5</v>
      </c>
      <c r="B23" s="335" t="s">
        <v>437</v>
      </c>
      <c r="C23" s="337" t="str">
        <f>+VLOOKUP(B23,$A$691:$B$730,2,0)</f>
        <v>DIANA PATRICIA JURADO RAMIREZ</v>
      </c>
      <c r="D23" s="338" t="s">
        <v>158</v>
      </c>
      <c r="E23" s="339" t="str">
        <f>IF(D23=$D$661,$E$661,IF(D23=$D$662,$E$662,IF(D23=$D$663,$E$663,IF(D23=$D$664,$E$664,IF(D23=$D$665,$E$665,IF(D23=$D$666,$E$666,IF(D23=$D$667,$E$667,IF(D23=$D$668,$E$668,IF(D23=$D$669,$E$669,IF(D23=$D$670,$E$670,IF(D23=VICERRECTORÍA_ACADÉMICA_PDI,$BF$661,IF(D23=VICERRECTORÍA_INVESTIGACIONES_INNOVACIÓN_Y_EXTENSIÓN_PDI,$BF$662,IF(D23=PLANEACIÓN_PDI,$BF$663,IF(D23=VICERRECTORÍA_ADMINISTRATIVA_FINANCIERA_,$BF$664,IF(D23=_VICERRECTORÍA_RESPONSABILIDAD_SOCIAL_Y_BIENESTAR_UNIVERSITARIO_,$BF$665)))))))))))))))</f>
        <v>Administrar y ejecutar los recursos de la institución generando en los procesos mayor eficiencia y eficacia para dar una respuesta oportuna a los servicios demandados en el cumplimiento de las funciones misionales.</v>
      </c>
      <c r="F23" s="334" t="s">
        <v>257</v>
      </c>
      <c r="G23" s="228" t="s">
        <v>253</v>
      </c>
      <c r="H23" s="228" t="s">
        <v>37</v>
      </c>
      <c r="I23" s="229" t="s">
        <v>684</v>
      </c>
      <c r="J23" s="334" t="s">
        <v>110</v>
      </c>
      <c r="K23" s="334" t="s">
        <v>140</v>
      </c>
      <c r="L23" s="334" t="s">
        <v>673</v>
      </c>
      <c r="M23" s="334" t="s">
        <v>674</v>
      </c>
      <c r="N23" s="335" t="s">
        <v>123</v>
      </c>
      <c r="O23" s="333">
        <f t="shared" ref="O23" si="53">IF(N23="ALTA",5,IF(N23="MEDIO ALTA",4,IF(N23="MEDIA",3,IF(N23="MEDIO BAJA",2,IF(N23="BAJA",1,0)))))</f>
        <v>1</v>
      </c>
      <c r="P23" s="335" t="s">
        <v>135</v>
      </c>
      <c r="Q23" s="333">
        <f t="shared" ref="Q23" si="54">IF(P23="ALTO",5,IF(P23="MEDIO-ALTO",4,IF(P23="MEDIO",3,IF(P23="MEDIO-BAJO",2,IF(P23="BAJO",1,0)))))</f>
        <v>5</v>
      </c>
      <c r="R23" s="333">
        <f t="shared" ref="R23" si="55">Q23*O23</f>
        <v>5</v>
      </c>
      <c r="S23" s="230" t="s">
        <v>308</v>
      </c>
      <c r="T23" s="231">
        <f t="shared" si="1"/>
        <v>1</v>
      </c>
      <c r="U23" s="366">
        <f t="shared" ref="U23" si="56">ROUND(AVERAGEIF(T23:T25,"&gt;0"),0)</f>
        <v>1</v>
      </c>
      <c r="V23" s="366">
        <f t="shared" ref="V23" si="57">U23*0.6</f>
        <v>0.6</v>
      </c>
      <c r="W23" s="237" t="s">
        <v>677</v>
      </c>
      <c r="X23" s="366">
        <f t="shared" ref="X23" si="58">IF(S23="No_existen",5*$X$10,Y23*$X$10)</f>
        <v>0.1</v>
      </c>
      <c r="Y23" s="366">
        <f t="shared" ref="Y23" si="59">ROUND(AVERAGEIF(Z23:Z25,"&gt;0"),0)</f>
        <v>2</v>
      </c>
      <c r="Z23" s="233">
        <f t="shared" si="2"/>
        <v>2</v>
      </c>
      <c r="AA23" s="228" t="s">
        <v>312</v>
      </c>
      <c r="AB23" s="228"/>
      <c r="AC23" s="366">
        <f t="shared" ref="AC23" si="60">IF(S23="No_existen",5*$AC$10,AD23*$AC$10)</f>
        <v>0.15</v>
      </c>
      <c r="AD23" s="366">
        <f t="shared" ref="AD23" si="61">ROUND(AVERAGEIF(AE23:AE25,"&gt;0"),0)</f>
        <v>1</v>
      </c>
      <c r="AE23" s="233">
        <f t="shared" si="3"/>
        <v>1</v>
      </c>
      <c r="AF23" s="228" t="s">
        <v>288</v>
      </c>
      <c r="AG23" s="237" t="s">
        <v>680</v>
      </c>
      <c r="AH23" s="366">
        <f t="shared" ref="AH23" si="62">IF(S23="No_existen",5*$AH$10,AI23*$AH$10)</f>
        <v>0.1</v>
      </c>
      <c r="AI23" s="366">
        <f t="shared" ref="AI23" si="63">ROUND(AVERAGEIF(AJ23:AJ25,"&gt;0"),0)</f>
        <v>1</v>
      </c>
      <c r="AJ23" s="233">
        <f t="shared" si="4"/>
        <v>1</v>
      </c>
      <c r="AK23" s="228" t="s">
        <v>285</v>
      </c>
      <c r="AL23" s="228" t="s">
        <v>299</v>
      </c>
      <c r="AM23" s="366">
        <f t="shared" ref="AM23" si="64">IF(S23="No_existen",5*$AM$10,AN23*$AM$10)</f>
        <v>0.4</v>
      </c>
      <c r="AN23" s="366">
        <f t="shared" ref="AN23" si="65">ROUND(AVERAGEIF(AO23:AO25,"&gt;0"),0)</f>
        <v>4</v>
      </c>
      <c r="AO23" s="233">
        <f t="shared" si="6"/>
        <v>4</v>
      </c>
      <c r="AP23" s="228" t="s">
        <v>681</v>
      </c>
      <c r="AQ23" s="366">
        <f t="shared" ref="AQ23" si="66">ROUND(AVERAGE(U23,Y23,AD23,AI23,AN23),0)</f>
        <v>2</v>
      </c>
      <c r="AR23" s="333" t="str">
        <f t="shared" ref="AR23" si="67">IF(AQ23&lt;1.5,"FUERTE",IF(AND(AQ23&gt;=1.5,AQ23&lt;2.5),"ACEPTABLE",IF(AQ23&gt;=5,"INEXISTENTE","DÉBIL")))</f>
        <v>ACEPTABLE</v>
      </c>
      <c r="AS23" s="333">
        <f t="shared" ref="AS23" si="68">IF(R23=0,0,ROUND((R23*AQ23),0))</f>
        <v>10</v>
      </c>
      <c r="AT23" s="373" t="str">
        <f t="shared" ref="AT23" si="69">IF(AS23&gt;=36,"GRAVE", IF(AS23&lt;=10, "LEVE", "MODERADO"))</f>
        <v>LEVE</v>
      </c>
      <c r="AU23" s="338" t="s">
        <v>685</v>
      </c>
      <c r="AV23" s="338" t="s">
        <v>683</v>
      </c>
      <c r="AW23" s="228" t="s">
        <v>87</v>
      </c>
      <c r="AX23" s="228"/>
      <c r="AY23" s="234"/>
      <c r="AZ23" s="235"/>
      <c r="BA23" s="226"/>
      <c r="BB23" s="226"/>
      <c r="BC23" s="226"/>
      <c r="BD23" s="226"/>
      <c r="BE23" s="226"/>
      <c r="BF23" s="226"/>
      <c r="BG23" s="226"/>
    </row>
    <row r="24" spans="1:59" s="129" customFormat="1" ht="46.5" customHeight="1" x14ac:dyDescent="0.2">
      <c r="A24" s="336"/>
      <c r="B24" s="335"/>
      <c r="C24" s="337"/>
      <c r="D24" s="338"/>
      <c r="E24" s="339"/>
      <c r="F24" s="334"/>
      <c r="G24" s="228"/>
      <c r="H24" s="228"/>
      <c r="I24" s="231"/>
      <c r="J24" s="334"/>
      <c r="K24" s="334"/>
      <c r="L24" s="334"/>
      <c r="M24" s="334"/>
      <c r="N24" s="335"/>
      <c r="O24" s="333"/>
      <c r="P24" s="335"/>
      <c r="Q24" s="333"/>
      <c r="R24" s="333"/>
      <c r="S24" s="230"/>
      <c r="T24" s="231">
        <f t="shared" si="1"/>
        <v>0</v>
      </c>
      <c r="U24" s="366"/>
      <c r="V24" s="366"/>
      <c r="W24" s="228"/>
      <c r="X24" s="366"/>
      <c r="Y24" s="366"/>
      <c r="Z24" s="233">
        <f t="shared" si="2"/>
        <v>0</v>
      </c>
      <c r="AA24" s="228"/>
      <c r="AB24" s="228"/>
      <c r="AC24" s="366"/>
      <c r="AD24" s="366"/>
      <c r="AE24" s="233">
        <f t="shared" si="3"/>
        <v>0</v>
      </c>
      <c r="AF24" s="228"/>
      <c r="AG24" s="228"/>
      <c r="AH24" s="366"/>
      <c r="AI24" s="366"/>
      <c r="AJ24" s="233">
        <f t="shared" si="4"/>
        <v>0</v>
      </c>
      <c r="AK24" s="228"/>
      <c r="AL24" s="228"/>
      <c r="AM24" s="366"/>
      <c r="AN24" s="366"/>
      <c r="AO24" s="233">
        <f t="shared" si="6"/>
        <v>0</v>
      </c>
      <c r="AP24" s="228"/>
      <c r="AQ24" s="366"/>
      <c r="AR24" s="333"/>
      <c r="AS24" s="333"/>
      <c r="AT24" s="373"/>
      <c r="AU24" s="338"/>
      <c r="AV24" s="338"/>
      <c r="AW24" s="228" t="s">
        <v>87</v>
      </c>
      <c r="AX24" s="228"/>
      <c r="AY24" s="234"/>
      <c r="AZ24" s="235"/>
      <c r="BA24" s="236"/>
      <c r="BB24" s="236"/>
      <c r="BC24" s="236"/>
      <c r="BD24" s="236"/>
      <c r="BE24" s="236"/>
      <c r="BF24" s="226"/>
      <c r="BG24" s="226"/>
    </row>
    <row r="25" spans="1:59" s="129" customFormat="1" ht="46.5" customHeight="1" x14ac:dyDescent="0.2">
      <c r="A25" s="336"/>
      <c r="B25" s="335"/>
      <c r="C25" s="337"/>
      <c r="D25" s="338"/>
      <c r="E25" s="339"/>
      <c r="F25" s="334"/>
      <c r="G25" s="228"/>
      <c r="H25" s="228"/>
      <c r="I25" s="231"/>
      <c r="J25" s="334"/>
      <c r="K25" s="334"/>
      <c r="L25" s="334"/>
      <c r="M25" s="334"/>
      <c r="N25" s="335"/>
      <c r="O25" s="333"/>
      <c r="P25" s="335"/>
      <c r="Q25" s="333"/>
      <c r="R25" s="333"/>
      <c r="S25" s="230"/>
      <c r="T25" s="231">
        <f t="shared" si="1"/>
        <v>0</v>
      </c>
      <c r="U25" s="366"/>
      <c r="V25" s="366"/>
      <c r="W25" s="228"/>
      <c r="X25" s="366"/>
      <c r="Y25" s="366"/>
      <c r="Z25" s="233">
        <f t="shared" si="2"/>
        <v>0</v>
      </c>
      <c r="AA25" s="228"/>
      <c r="AB25" s="228"/>
      <c r="AC25" s="366"/>
      <c r="AD25" s="366"/>
      <c r="AE25" s="233">
        <f t="shared" si="3"/>
        <v>0</v>
      </c>
      <c r="AF25" s="228"/>
      <c r="AG25" s="228"/>
      <c r="AH25" s="366"/>
      <c r="AI25" s="366"/>
      <c r="AJ25" s="233">
        <f t="shared" si="4"/>
        <v>0</v>
      </c>
      <c r="AK25" s="228"/>
      <c r="AL25" s="228"/>
      <c r="AM25" s="366"/>
      <c r="AN25" s="366"/>
      <c r="AO25" s="233">
        <f t="shared" si="6"/>
        <v>0</v>
      </c>
      <c r="AP25" s="228"/>
      <c r="AQ25" s="366"/>
      <c r="AR25" s="333"/>
      <c r="AS25" s="333"/>
      <c r="AT25" s="373"/>
      <c r="AU25" s="338"/>
      <c r="AV25" s="338"/>
      <c r="AW25" s="228" t="s">
        <v>87</v>
      </c>
      <c r="AX25" s="228"/>
      <c r="AY25" s="234"/>
      <c r="AZ25" s="235"/>
      <c r="BA25" s="226"/>
      <c r="BB25" s="226"/>
      <c r="BC25" s="226"/>
      <c r="BD25" s="226"/>
      <c r="BE25" s="226"/>
      <c r="BF25" s="226"/>
      <c r="BG25" s="226"/>
    </row>
    <row r="26" spans="1:59" s="129" customFormat="1" ht="64.5" customHeight="1" x14ac:dyDescent="0.2">
      <c r="A26" s="336">
        <v>6</v>
      </c>
      <c r="B26" s="335" t="s">
        <v>156</v>
      </c>
      <c r="C26" s="337" t="str">
        <f>+VLOOKUP(B26,$A$691:$B$730,2,0)</f>
        <v>FRANCISCO ANTORIO URIBE GOMEZ</v>
      </c>
      <c r="D26" s="338" t="s">
        <v>159</v>
      </c>
      <c r="E26" s="339" t="str">
        <f>IF(D26=$D$661,$E$661,IF(D26=$D$662,$E$662,IF(D26=$D$663,$E$663,IF(D26=$D$664,$E$664,IF(D26=$D$665,$E$665,IF(D26=$D$666,$E$666,IF(D26=$D$667,$E$667,IF(D26=$D$668,$E$668,IF(D26=$D$669,$E$669,IF(D26=$D$670,$E$670,IF(D26=VICERRECTORÍA_ACADÉMICA_PDI,$BF$661,IF(D26=VICERRECTORÍA_INVESTIGACIONES_INNOVACIÓN_Y_EXTENSIÓN_PDI,$BF$662,IF(D26=PLANEACIÓN_PDI,$BF$663,IF(D26=VICERRECTORÍA_ADMINISTRATIVA_FINANCIERA_,$BF$664,IF(D26=_VICERRECTORÍA_RESPONSABILIDAD_SOCIAL_Y_BIENESTAR_UNIVERSITARIO_,$BF$665)))))))))))))))</f>
        <v>Orientar el desarrollo de la Universidad mediante el direccionamiento estratégico y visión compartida de la comunidad universitaria, a fin de lograr los objetivos misionales.</v>
      </c>
      <c r="F26" s="334" t="s">
        <v>257</v>
      </c>
      <c r="G26" s="228" t="s">
        <v>253</v>
      </c>
      <c r="H26" s="228" t="s">
        <v>36</v>
      </c>
      <c r="I26" s="238" t="s">
        <v>686</v>
      </c>
      <c r="J26" s="334" t="s">
        <v>138</v>
      </c>
      <c r="K26" s="334" t="s">
        <v>693</v>
      </c>
      <c r="L26" s="334" t="s">
        <v>696</v>
      </c>
      <c r="M26" s="334" t="s">
        <v>697</v>
      </c>
      <c r="N26" s="335" t="s">
        <v>142</v>
      </c>
      <c r="O26" s="333">
        <f t="shared" ref="O26" si="70">IF(N26="ALTA",5,IF(N26="MEDIO ALTA",4,IF(N26="MEDIA",3,IF(N26="MEDIO BAJA",2,IF(N26="BAJA",1,0)))))</f>
        <v>4</v>
      </c>
      <c r="P26" s="335" t="s">
        <v>203</v>
      </c>
      <c r="Q26" s="333">
        <f t="shared" ref="Q26" si="71">IF(P26="ALTO",5,IF(P26="MEDIO-ALTO",4,IF(P26="MEDIO",3,IF(P26="MEDIO-BAJO",2,IF(P26="BAJO",1,0)))))</f>
        <v>4</v>
      </c>
      <c r="R26" s="333">
        <f t="shared" ref="R26" si="72">Q26*O26</f>
        <v>16</v>
      </c>
      <c r="S26" s="230" t="s">
        <v>308</v>
      </c>
      <c r="T26" s="231">
        <f t="shared" si="1"/>
        <v>1</v>
      </c>
      <c r="U26" s="366">
        <f t="shared" ref="U26" si="73">ROUND(AVERAGEIF(T26:T28,"&gt;0"),0)</f>
        <v>1</v>
      </c>
      <c r="V26" s="366">
        <f t="shared" ref="V26" si="74">U26*0.6</f>
        <v>0.6</v>
      </c>
      <c r="W26" s="238" t="s">
        <v>702</v>
      </c>
      <c r="X26" s="366">
        <f t="shared" ref="X26" si="75">IF(S26="No_existen",5*$X$10,Y26*$X$10)</f>
        <v>0.1</v>
      </c>
      <c r="Y26" s="366">
        <f t="shared" ref="Y26" si="76">ROUND(AVERAGEIF(Z26:Z28,"&gt;0"),0)</f>
        <v>2</v>
      </c>
      <c r="Z26" s="233">
        <f t="shared" si="2"/>
        <v>2</v>
      </c>
      <c r="AA26" s="228" t="s">
        <v>312</v>
      </c>
      <c r="AB26" s="228"/>
      <c r="AC26" s="366">
        <f t="shared" ref="AC26" si="77">IF(S26="No_existen",5*$AC$10,AD26*$AC$10)</f>
        <v>0.15</v>
      </c>
      <c r="AD26" s="366">
        <f t="shared" ref="AD26" si="78">ROUND(AVERAGEIF(AE26:AE28,"&gt;0"),0)</f>
        <v>1</v>
      </c>
      <c r="AE26" s="233">
        <f t="shared" si="3"/>
        <v>1</v>
      </c>
      <c r="AF26" s="228" t="s">
        <v>288</v>
      </c>
      <c r="AG26" s="239" t="s">
        <v>680</v>
      </c>
      <c r="AH26" s="366">
        <f t="shared" ref="AH26" si="79">IF(S26="No_existen",5*$AH$10,AI26*$AH$10)</f>
        <v>0.1</v>
      </c>
      <c r="AI26" s="366">
        <f t="shared" ref="AI26" si="80">ROUND(AVERAGEIF(AJ26:AJ28,"&gt;0"),0)</f>
        <v>1</v>
      </c>
      <c r="AJ26" s="233">
        <f t="shared" si="4"/>
        <v>1</v>
      </c>
      <c r="AK26" s="228" t="s">
        <v>285</v>
      </c>
      <c r="AL26" s="228" t="s">
        <v>296</v>
      </c>
      <c r="AM26" s="366">
        <f t="shared" ref="AM26" si="81">IF(S26="No_existen",5*$AM$10,AN26*$AM$10)</f>
        <v>0.1</v>
      </c>
      <c r="AN26" s="366">
        <f t="shared" ref="AN26" si="82">ROUND(AVERAGEIF(AO26:AO28,"&gt;0"),0)</f>
        <v>1</v>
      </c>
      <c r="AO26" s="233">
        <f t="shared" si="6"/>
        <v>1</v>
      </c>
      <c r="AP26" s="228" t="s">
        <v>657</v>
      </c>
      <c r="AQ26" s="366">
        <f t="shared" ref="AQ26" si="83">ROUND(AVERAGE(U26,Y26,AD26,AI26,AN26),0)</f>
        <v>1</v>
      </c>
      <c r="AR26" s="333" t="str">
        <f t="shared" ref="AR26" si="84">IF(AQ26&lt;1.5,"FUERTE",IF(AND(AQ26&gt;=1.5,AQ26&lt;2.5),"ACEPTABLE",IF(AQ26&gt;=5,"INEXISTENTE","DÉBIL")))</f>
        <v>FUERTE</v>
      </c>
      <c r="AS26" s="333">
        <f t="shared" ref="AS26" si="85">IF(R26=0,0,ROUND((R26*AQ26),0))</f>
        <v>16</v>
      </c>
      <c r="AT26" s="373" t="str">
        <f t="shared" ref="AT26" si="86">IF(AS26&gt;=36,"GRAVE", IF(AS26&lt;=10, "LEVE", "MODERADO"))</f>
        <v>MODERADO</v>
      </c>
      <c r="AU26" s="338" t="s">
        <v>717</v>
      </c>
      <c r="AV26" s="364">
        <v>0</v>
      </c>
      <c r="AW26" s="228" t="s">
        <v>88</v>
      </c>
      <c r="AX26" s="238" t="s">
        <v>720</v>
      </c>
      <c r="AY26" s="240">
        <v>46003</v>
      </c>
      <c r="AZ26" s="235"/>
      <c r="BA26" s="236"/>
      <c r="BB26" s="236"/>
      <c r="BC26" s="236"/>
      <c r="BD26" s="236"/>
      <c r="BE26" s="236"/>
      <c r="BF26" s="236"/>
      <c r="BG26" s="236"/>
    </row>
    <row r="27" spans="1:59" s="129" customFormat="1" ht="64.5" customHeight="1" x14ac:dyDescent="0.2">
      <c r="A27" s="336"/>
      <c r="B27" s="335"/>
      <c r="C27" s="337"/>
      <c r="D27" s="338"/>
      <c r="E27" s="339"/>
      <c r="F27" s="334"/>
      <c r="G27" s="228" t="s">
        <v>253</v>
      </c>
      <c r="H27" s="228" t="s">
        <v>36</v>
      </c>
      <c r="I27" s="238" t="s">
        <v>687</v>
      </c>
      <c r="J27" s="334"/>
      <c r="K27" s="334"/>
      <c r="L27" s="334"/>
      <c r="M27" s="334"/>
      <c r="N27" s="335"/>
      <c r="O27" s="333"/>
      <c r="P27" s="335"/>
      <c r="Q27" s="333"/>
      <c r="R27" s="333"/>
      <c r="S27" s="230" t="s">
        <v>308</v>
      </c>
      <c r="T27" s="231">
        <f t="shared" si="1"/>
        <v>1</v>
      </c>
      <c r="U27" s="366"/>
      <c r="V27" s="366"/>
      <c r="W27" s="238" t="s">
        <v>703</v>
      </c>
      <c r="X27" s="366"/>
      <c r="Y27" s="366"/>
      <c r="Z27" s="233">
        <f t="shared" si="2"/>
        <v>2</v>
      </c>
      <c r="AA27" s="228" t="s">
        <v>312</v>
      </c>
      <c r="AB27" s="228"/>
      <c r="AC27" s="366"/>
      <c r="AD27" s="366"/>
      <c r="AE27" s="233">
        <f t="shared" si="3"/>
        <v>1</v>
      </c>
      <c r="AF27" s="228" t="s">
        <v>288</v>
      </c>
      <c r="AG27" s="239" t="s">
        <v>711</v>
      </c>
      <c r="AH27" s="366"/>
      <c r="AI27" s="366"/>
      <c r="AJ27" s="233">
        <f t="shared" si="4"/>
        <v>1</v>
      </c>
      <c r="AK27" s="228" t="s">
        <v>285</v>
      </c>
      <c r="AL27" s="228" t="s">
        <v>296</v>
      </c>
      <c r="AM27" s="366"/>
      <c r="AN27" s="366"/>
      <c r="AO27" s="233">
        <f t="shared" si="6"/>
        <v>1</v>
      </c>
      <c r="AP27" s="228" t="s">
        <v>657</v>
      </c>
      <c r="AQ27" s="366"/>
      <c r="AR27" s="333"/>
      <c r="AS27" s="333"/>
      <c r="AT27" s="373"/>
      <c r="AU27" s="338"/>
      <c r="AV27" s="338"/>
      <c r="AW27" s="228" t="s">
        <v>88</v>
      </c>
      <c r="AX27" s="238" t="s">
        <v>721</v>
      </c>
      <c r="AY27" s="240">
        <v>46003</v>
      </c>
      <c r="AZ27" s="235"/>
      <c r="BA27" s="226"/>
      <c r="BB27" s="226"/>
      <c r="BC27" s="226"/>
      <c r="BD27" s="226"/>
      <c r="BE27" s="226"/>
      <c r="BF27" s="226"/>
      <c r="BG27" s="226"/>
    </row>
    <row r="28" spans="1:59" s="129" customFormat="1" ht="64.5" customHeight="1" x14ac:dyDescent="0.2">
      <c r="A28" s="336"/>
      <c r="B28" s="335"/>
      <c r="C28" s="337"/>
      <c r="D28" s="338"/>
      <c r="E28" s="339"/>
      <c r="F28" s="334"/>
      <c r="G28" s="228" t="s">
        <v>253</v>
      </c>
      <c r="H28" s="228" t="s">
        <v>36</v>
      </c>
      <c r="I28" s="238" t="s">
        <v>688</v>
      </c>
      <c r="J28" s="334"/>
      <c r="K28" s="334"/>
      <c r="L28" s="334"/>
      <c r="M28" s="334"/>
      <c r="N28" s="335"/>
      <c r="O28" s="333"/>
      <c r="P28" s="335"/>
      <c r="Q28" s="333"/>
      <c r="R28" s="333"/>
      <c r="S28" s="230" t="s">
        <v>308</v>
      </c>
      <c r="T28" s="231">
        <f t="shared" si="1"/>
        <v>1</v>
      </c>
      <c r="U28" s="366"/>
      <c r="V28" s="366"/>
      <c r="W28" s="238" t="s">
        <v>704</v>
      </c>
      <c r="X28" s="366"/>
      <c r="Y28" s="366"/>
      <c r="Z28" s="233">
        <f t="shared" si="2"/>
        <v>2</v>
      </c>
      <c r="AA28" s="228" t="s">
        <v>312</v>
      </c>
      <c r="AB28" s="228"/>
      <c r="AC28" s="366"/>
      <c r="AD28" s="366"/>
      <c r="AE28" s="233">
        <f t="shared" si="3"/>
        <v>1</v>
      </c>
      <c r="AF28" s="228" t="s">
        <v>288</v>
      </c>
      <c r="AG28" s="239" t="s">
        <v>712</v>
      </c>
      <c r="AH28" s="366"/>
      <c r="AI28" s="366"/>
      <c r="AJ28" s="233">
        <f t="shared" si="4"/>
        <v>1</v>
      </c>
      <c r="AK28" s="228" t="s">
        <v>285</v>
      </c>
      <c r="AL28" s="228" t="s">
        <v>296</v>
      </c>
      <c r="AM28" s="366"/>
      <c r="AN28" s="366"/>
      <c r="AO28" s="233">
        <f t="shared" si="6"/>
        <v>1</v>
      </c>
      <c r="AP28" s="228" t="s">
        <v>657</v>
      </c>
      <c r="AQ28" s="366"/>
      <c r="AR28" s="333"/>
      <c r="AS28" s="333"/>
      <c r="AT28" s="373"/>
      <c r="AU28" s="338"/>
      <c r="AV28" s="338"/>
      <c r="AW28" s="228"/>
      <c r="AX28" s="228"/>
      <c r="AY28" s="234"/>
      <c r="AZ28" s="235"/>
      <c r="BA28" s="226"/>
      <c r="BB28" s="226"/>
      <c r="BC28" s="226"/>
      <c r="BD28" s="226"/>
      <c r="BE28" s="226"/>
      <c r="BF28" s="226"/>
      <c r="BG28" s="226"/>
    </row>
    <row r="29" spans="1:59" s="129" customFormat="1" ht="64.5" customHeight="1" x14ac:dyDescent="0.2">
      <c r="A29" s="336">
        <v>7</v>
      </c>
      <c r="B29" s="335" t="s">
        <v>156</v>
      </c>
      <c r="C29" s="337" t="str">
        <f>+VLOOKUP(B29,$A$691:$B$730,2,0)</f>
        <v>FRANCISCO ANTORIO URIBE GOMEZ</v>
      </c>
      <c r="D29" s="338" t="s">
        <v>162</v>
      </c>
      <c r="E29" s="339" t="str">
        <f>IF(D29=$D$661,$E$661,IF(D29=$D$662,$E$662,IF(D29=$D$663,$E$663,IF(D29=$D$664,$E$664,IF(D29=$D$665,$E$665,IF(D29=$D$666,$E$666,IF(D29=$D$667,$E$667,IF(D29=$D$668,$E$668,IF(D29=$D$669,$E$669,IF(D29=$D$670,$E$670,IF(D29=VICERRECTORÍA_ACADÉMICA_PDI,$BF$661,IF(D29=VICERRECTORÍA_INVESTIGACIONES_INNOVACIÓN_Y_EXTENSIÓN_PDI,$BF$662,IF(D29=PLANEACIÓN_PDI,$BF$663,IF(D29=VICERRECTORÍA_ADMINISTRATIVA_FINANCIERA_,$BF$664,IF(D29=_VICERRECTORÍA_RESPONSABILIDAD_SOCIAL_Y_BIENESTAR_UNIVERSITARIO_,$BF$665)))))))))))))))</f>
        <v>Garantizar el aseguramiento de la calidad institucional, mediante acciones permanentes de autoevalución  y  autorregulación, la implementación de diferentes sistemas de gestión y el mejoramiento de procesos, que promuevan la mejora continua, la satisfacción de los usuarios internos y externos y la consolidación de una cultura de calidad institucional.</v>
      </c>
      <c r="F29" s="334" t="s">
        <v>257</v>
      </c>
      <c r="G29" s="228" t="s">
        <v>253</v>
      </c>
      <c r="H29" s="228" t="s">
        <v>36</v>
      </c>
      <c r="I29" s="241" t="s">
        <v>689</v>
      </c>
      <c r="J29" s="334" t="s">
        <v>105</v>
      </c>
      <c r="K29" s="334" t="s">
        <v>694</v>
      </c>
      <c r="L29" s="334" t="s">
        <v>698</v>
      </c>
      <c r="M29" s="334" t="s">
        <v>699</v>
      </c>
      <c r="N29" s="335" t="s">
        <v>123</v>
      </c>
      <c r="O29" s="333">
        <f t="shared" ref="O29" si="87">IF(N29="ALTA",5,IF(N29="MEDIO ALTA",4,IF(N29="MEDIA",3,IF(N29="MEDIO BAJA",2,IF(N29="BAJA",1,0)))))</f>
        <v>1</v>
      </c>
      <c r="P29" s="335" t="s">
        <v>136</v>
      </c>
      <c r="Q29" s="333">
        <f t="shared" ref="Q29" si="88">IF(P29="ALTO",5,IF(P29="MEDIO-ALTO",4,IF(P29="MEDIO",3,IF(P29="MEDIO-BAJO",2,IF(P29="BAJO",1,0)))))</f>
        <v>3</v>
      </c>
      <c r="R29" s="333">
        <f t="shared" ref="R29" si="89">Q29*O29</f>
        <v>3</v>
      </c>
      <c r="S29" s="230" t="s">
        <v>307</v>
      </c>
      <c r="T29" s="231">
        <f t="shared" si="1"/>
        <v>2</v>
      </c>
      <c r="U29" s="366">
        <f t="shared" ref="U29" si="90">ROUND(AVERAGEIF(T29:T31,"&gt;0"),0)</f>
        <v>2</v>
      </c>
      <c r="V29" s="366">
        <f t="shared" ref="V29" si="91">U29*0.6</f>
        <v>1.2</v>
      </c>
      <c r="W29" s="239" t="s">
        <v>705</v>
      </c>
      <c r="X29" s="366">
        <f t="shared" ref="X29" si="92">IF(S29="No_existen",5*$X$10,Y29*$X$10)</f>
        <v>0.1</v>
      </c>
      <c r="Y29" s="366">
        <f t="shared" ref="Y29" si="93">ROUND(AVERAGEIF(Z29:Z31,"&gt;0"),0)</f>
        <v>2</v>
      </c>
      <c r="Z29" s="233">
        <f t="shared" si="2"/>
        <v>2</v>
      </c>
      <c r="AA29" s="228" t="s">
        <v>312</v>
      </c>
      <c r="AB29" s="228"/>
      <c r="AC29" s="366">
        <f t="shared" ref="AC29" si="94">IF(S29="No_existen",5*$AC$10,AD29*$AC$10)</f>
        <v>0.15</v>
      </c>
      <c r="AD29" s="366">
        <f t="shared" ref="AD29" si="95">ROUND(AVERAGEIF(AE29:AE31,"&gt;0"),0)</f>
        <v>1</v>
      </c>
      <c r="AE29" s="233">
        <f t="shared" si="3"/>
        <v>1</v>
      </c>
      <c r="AF29" s="228" t="s">
        <v>288</v>
      </c>
      <c r="AG29" s="239" t="s">
        <v>713</v>
      </c>
      <c r="AH29" s="366">
        <f t="shared" ref="AH29" si="96">IF(S29="No_existen",5*$AH$10,AI29*$AH$10)</f>
        <v>0.1</v>
      </c>
      <c r="AI29" s="366">
        <f t="shared" ref="AI29" si="97">ROUND(AVERAGEIF(AJ29:AJ31,"&gt;0"),0)</f>
        <v>1</v>
      </c>
      <c r="AJ29" s="233">
        <f t="shared" si="4"/>
        <v>1</v>
      </c>
      <c r="AK29" s="228" t="s">
        <v>285</v>
      </c>
      <c r="AL29" s="228" t="s">
        <v>434</v>
      </c>
      <c r="AM29" s="366">
        <f t="shared" ref="AM29" si="98">IF(S29="No_existen",5*$AM$10,AN29*$AM$10)</f>
        <v>0.1</v>
      </c>
      <c r="AN29" s="366">
        <f t="shared" ref="AN29" si="99">ROUND(AVERAGEIF(AO29:AO31,"&gt;0"),0)</f>
        <v>1</v>
      </c>
      <c r="AO29" s="233">
        <f t="shared" si="6"/>
        <v>1</v>
      </c>
      <c r="AP29" s="228" t="s">
        <v>657</v>
      </c>
      <c r="AQ29" s="366">
        <f t="shared" ref="AQ29" si="100">ROUND(AVERAGE(U29,Y29,AD29,AI29,AN29),0)</f>
        <v>1</v>
      </c>
      <c r="AR29" s="333" t="str">
        <f t="shared" ref="AR29" si="101">IF(AQ29&lt;1.5,"FUERTE",IF(AND(AQ29&gt;=1.5,AQ29&lt;2.5),"ACEPTABLE",IF(AQ29&gt;=5,"INEXISTENTE","DÉBIL")))</f>
        <v>FUERTE</v>
      </c>
      <c r="AS29" s="333">
        <f t="shared" ref="AS29" si="102">IF(R29=0,0,ROUND((R29*AQ29),0))</f>
        <v>3</v>
      </c>
      <c r="AT29" s="373" t="str">
        <f t="shared" ref="AT29" si="103">IF(AS29&gt;=36,"GRAVE", IF(AS29&lt;=10, "LEVE", "MODERADO"))</f>
        <v>LEVE</v>
      </c>
      <c r="AU29" s="338" t="s">
        <v>718</v>
      </c>
      <c r="AV29" s="364">
        <v>1</v>
      </c>
      <c r="AW29" s="228" t="s">
        <v>87</v>
      </c>
      <c r="AX29" s="228"/>
      <c r="AY29" s="234"/>
      <c r="AZ29" s="235"/>
      <c r="BA29" s="236"/>
      <c r="BB29" s="236"/>
      <c r="BC29" s="236"/>
      <c r="BD29" s="236"/>
      <c r="BE29" s="236"/>
      <c r="BF29" s="236"/>
      <c r="BG29" s="236"/>
    </row>
    <row r="30" spans="1:59" s="129" customFormat="1" ht="64.5" customHeight="1" x14ac:dyDescent="0.2">
      <c r="A30" s="336"/>
      <c r="B30" s="335"/>
      <c r="C30" s="337"/>
      <c r="D30" s="338"/>
      <c r="E30" s="339"/>
      <c r="F30" s="334"/>
      <c r="G30" s="228"/>
      <c r="H30" s="228"/>
      <c r="I30" s="241"/>
      <c r="J30" s="334"/>
      <c r="K30" s="334"/>
      <c r="L30" s="334"/>
      <c r="M30" s="334"/>
      <c r="N30" s="335"/>
      <c r="O30" s="333"/>
      <c r="P30" s="335"/>
      <c r="Q30" s="333"/>
      <c r="R30" s="333"/>
      <c r="S30" s="230"/>
      <c r="T30" s="231">
        <f t="shared" si="1"/>
        <v>0</v>
      </c>
      <c r="U30" s="366"/>
      <c r="V30" s="366"/>
      <c r="W30" s="239"/>
      <c r="X30" s="366"/>
      <c r="Y30" s="366"/>
      <c r="Z30" s="233">
        <f t="shared" si="2"/>
        <v>0</v>
      </c>
      <c r="AA30" s="228"/>
      <c r="AB30" s="228"/>
      <c r="AC30" s="366"/>
      <c r="AD30" s="366"/>
      <c r="AE30" s="233">
        <f t="shared" si="3"/>
        <v>0</v>
      </c>
      <c r="AF30" s="228"/>
      <c r="AG30" s="239"/>
      <c r="AH30" s="366"/>
      <c r="AI30" s="366"/>
      <c r="AJ30" s="233">
        <f t="shared" si="4"/>
        <v>0</v>
      </c>
      <c r="AK30" s="228"/>
      <c r="AL30" s="228"/>
      <c r="AM30" s="366"/>
      <c r="AN30" s="366"/>
      <c r="AO30" s="233">
        <f t="shared" si="6"/>
        <v>0</v>
      </c>
      <c r="AP30" s="228"/>
      <c r="AQ30" s="366"/>
      <c r="AR30" s="333"/>
      <c r="AS30" s="333"/>
      <c r="AT30" s="373"/>
      <c r="AU30" s="338"/>
      <c r="AV30" s="338"/>
      <c r="AW30" s="228" t="s">
        <v>87</v>
      </c>
      <c r="AX30" s="228"/>
      <c r="AY30" s="234"/>
      <c r="AZ30" s="235"/>
      <c r="BA30" s="226"/>
      <c r="BB30" s="226"/>
      <c r="BC30" s="226"/>
      <c r="BD30" s="226"/>
      <c r="BE30" s="226"/>
      <c r="BF30" s="226"/>
      <c r="BG30" s="226"/>
    </row>
    <row r="31" spans="1:59" s="129" customFormat="1" ht="64.5" customHeight="1" x14ac:dyDescent="0.2">
      <c r="A31" s="336"/>
      <c r="B31" s="335"/>
      <c r="C31" s="337"/>
      <c r="D31" s="338"/>
      <c r="E31" s="339"/>
      <c r="F31" s="334"/>
      <c r="G31" s="228"/>
      <c r="H31" s="228"/>
      <c r="I31" s="241"/>
      <c r="J31" s="334"/>
      <c r="K31" s="334"/>
      <c r="L31" s="334"/>
      <c r="M31" s="334"/>
      <c r="N31" s="335"/>
      <c r="O31" s="333"/>
      <c r="P31" s="335"/>
      <c r="Q31" s="333"/>
      <c r="R31" s="333"/>
      <c r="S31" s="230"/>
      <c r="T31" s="231">
        <f t="shared" si="1"/>
        <v>0</v>
      </c>
      <c r="U31" s="366"/>
      <c r="V31" s="366"/>
      <c r="W31" s="239"/>
      <c r="X31" s="366"/>
      <c r="Y31" s="366"/>
      <c r="Z31" s="233">
        <f t="shared" si="2"/>
        <v>0</v>
      </c>
      <c r="AA31" s="228"/>
      <c r="AB31" s="228"/>
      <c r="AC31" s="366"/>
      <c r="AD31" s="366"/>
      <c r="AE31" s="233">
        <f t="shared" si="3"/>
        <v>0</v>
      </c>
      <c r="AF31" s="228"/>
      <c r="AG31" s="239"/>
      <c r="AH31" s="366"/>
      <c r="AI31" s="366"/>
      <c r="AJ31" s="233">
        <f t="shared" si="4"/>
        <v>0</v>
      </c>
      <c r="AK31" s="228"/>
      <c r="AL31" s="228"/>
      <c r="AM31" s="366"/>
      <c r="AN31" s="366"/>
      <c r="AO31" s="233">
        <f t="shared" si="6"/>
        <v>0</v>
      </c>
      <c r="AP31" s="228"/>
      <c r="AQ31" s="366"/>
      <c r="AR31" s="333"/>
      <c r="AS31" s="333"/>
      <c r="AT31" s="373"/>
      <c r="AU31" s="338"/>
      <c r="AV31" s="338"/>
      <c r="AW31" s="228" t="s">
        <v>87</v>
      </c>
      <c r="AX31" s="228"/>
      <c r="AY31" s="234"/>
      <c r="AZ31" s="235"/>
      <c r="BA31" s="226"/>
      <c r="BB31" s="226"/>
      <c r="BC31" s="226"/>
      <c r="BD31" s="226"/>
      <c r="BE31" s="226"/>
      <c r="BF31" s="226"/>
      <c r="BG31" s="226"/>
    </row>
    <row r="32" spans="1:59" s="129" customFormat="1" ht="63.75" x14ac:dyDescent="0.2">
      <c r="A32" s="336">
        <v>8</v>
      </c>
      <c r="B32" s="335" t="s">
        <v>171</v>
      </c>
      <c r="C32" s="337" t="str">
        <f>+VLOOKUP(B32,$A$691:$B$730,2,0)</f>
        <v>LAURA DANIELA BUITRAGO CALVO</v>
      </c>
      <c r="D32" s="338" t="s">
        <v>158</v>
      </c>
      <c r="E32" s="339" t="str">
        <f>IF(D32=$D$661,$E$661,IF(D32=$D$662,$E$662,IF(D32=$D$663,$E$663,IF(D32=$D$664,$E$664,IF(D32=$D$665,$E$665,IF(D32=$D$666,$E$666,IF(D32=$D$667,$E$667,IF(D32=$D$668,$E$668,IF(D32=$D$669,$E$669,IF(D32=$D$670,$E$670,IF(D32=VICERRECTORÍA_ACADÉMICA_PDI,$BF$661,IF(D32=VICERRECTORÍA_INVESTIGACIONES_INNOVACIÓN_Y_EXTENSIÓN_PDI,$BF$662,IF(D32=PLANEACIÓN_PDI,$BF$663,IF(D32=VICERRECTORÍA_ADMINISTRATIVA_FINANCIERA_,$BF$664,IF(D32=_VICERRECTORÍA_RESPONSABILIDAD_SOCIAL_Y_BIENESTAR_UNIVERSITARIO_,$BF$665)))))))))))))))</f>
        <v>Administrar y ejecutar los recursos de la institución generando en los procesos mayor eficiencia y eficacia para dar una respuesta oportuna a los servicios demandados en el cumplimiento de las funciones misionales.</v>
      </c>
      <c r="F32" s="334" t="s">
        <v>257</v>
      </c>
      <c r="G32" s="228" t="s">
        <v>253</v>
      </c>
      <c r="H32" s="228" t="s">
        <v>33</v>
      </c>
      <c r="I32" s="241" t="s">
        <v>690</v>
      </c>
      <c r="J32" s="334" t="s">
        <v>103</v>
      </c>
      <c r="K32" s="334" t="s">
        <v>695</v>
      </c>
      <c r="L32" s="334" t="s">
        <v>700</v>
      </c>
      <c r="M32" s="334" t="s">
        <v>701</v>
      </c>
      <c r="N32" s="335" t="s">
        <v>123</v>
      </c>
      <c r="O32" s="333">
        <f t="shared" ref="O32" si="104">IF(N32="ALTA",5,IF(N32="MEDIO ALTA",4,IF(N32="MEDIA",3,IF(N32="MEDIO BAJA",2,IF(N32="BAJA",1,0)))))</f>
        <v>1</v>
      </c>
      <c r="P32" s="335" t="s">
        <v>136</v>
      </c>
      <c r="Q32" s="333">
        <f t="shared" ref="Q32" si="105">IF(P32="ALTO",5,IF(P32="MEDIO-ALTO",4,IF(P32="MEDIO",3,IF(P32="MEDIO-BAJO",2,IF(P32="BAJO",1,0)))))</f>
        <v>3</v>
      </c>
      <c r="R32" s="333">
        <f t="shared" ref="R32" si="106">Q32*O32</f>
        <v>3</v>
      </c>
      <c r="S32" s="230" t="s">
        <v>308</v>
      </c>
      <c r="T32" s="231">
        <f t="shared" si="1"/>
        <v>1</v>
      </c>
      <c r="U32" s="366">
        <f t="shared" ref="U32" si="107">ROUND(AVERAGEIF(T32:T34,"&gt;0"),0)</f>
        <v>1</v>
      </c>
      <c r="V32" s="366">
        <f t="shared" ref="V32" si="108">U32*0.6</f>
        <v>0.6</v>
      </c>
      <c r="W32" s="239" t="s">
        <v>706</v>
      </c>
      <c r="X32" s="366">
        <f t="shared" ref="X32" si="109">IF(S32="No_existen",5*$X$10,Y32*$X$10)</f>
        <v>0.05</v>
      </c>
      <c r="Y32" s="366">
        <f t="shared" ref="Y32" si="110">ROUND(AVERAGEIF(Z32:Z34,"&gt;0"),0)</f>
        <v>1</v>
      </c>
      <c r="Z32" s="233">
        <f t="shared" si="2"/>
        <v>1</v>
      </c>
      <c r="AA32" s="228" t="s">
        <v>313</v>
      </c>
      <c r="AB32" s="228" t="s">
        <v>709</v>
      </c>
      <c r="AC32" s="366">
        <f t="shared" ref="AC32" si="111">IF(S32="No_existen",5*$AC$10,AD32*$AC$10)</f>
        <v>0.15</v>
      </c>
      <c r="AD32" s="366">
        <f t="shared" ref="AD32" si="112">ROUND(AVERAGEIF(AE32:AE34,"&gt;0"),0)</f>
        <v>1</v>
      </c>
      <c r="AE32" s="233">
        <f t="shared" si="3"/>
        <v>1</v>
      </c>
      <c r="AF32" s="228" t="s">
        <v>288</v>
      </c>
      <c r="AG32" s="239" t="s">
        <v>714</v>
      </c>
      <c r="AH32" s="366">
        <f t="shared" ref="AH32" si="113">IF(S32="No_existen",5*$AH$10,AI32*$AH$10)</f>
        <v>0.1</v>
      </c>
      <c r="AI32" s="366">
        <f t="shared" ref="AI32" si="114">ROUND(AVERAGEIF(AJ32:AJ34,"&gt;0"),0)</f>
        <v>1</v>
      </c>
      <c r="AJ32" s="233">
        <f t="shared" si="4"/>
        <v>1</v>
      </c>
      <c r="AK32" s="228" t="s">
        <v>285</v>
      </c>
      <c r="AL32" s="228" t="s">
        <v>300</v>
      </c>
      <c r="AM32" s="366">
        <f t="shared" ref="AM32" si="115">IF(S32="No_existen",5*$AM$10,AN32*$AM$10)</f>
        <v>0.2</v>
      </c>
      <c r="AN32" s="366">
        <f t="shared" ref="AN32" si="116">ROUND(AVERAGEIF(AO32:AO34,"&gt;0"),0)</f>
        <v>2</v>
      </c>
      <c r="AO32" s="233">
        <f t="shared" si="6"/>
        <v>4</v>
      </c>
      <c r="AP32" s="228" t="s">
        <v>681</v>
      </c>
      <c r="AQ32" s="366">
        <f t="shared" ref="AQ32" si="117">ROUND(AVERAGE(U32,Y32,AD32,AI32,AN32),0)</f>
        <v>1</v>
      </c>
      <c r="AR32" s="374" t="str">
        <f t="shared" ref="AR32" si="118">IF(AQ32&lt;1.5,"FUERTE",IF(AND(AQ32&gt;=1.5,AQ32&lt;2.5),"ACEPTABLE",IF(AQ32&gt;=5,"INEXISTENTE","DÉBIL")))</f>
        <v>FUERTE</v>
      </c>
      <c r="AS32" s="333">
        <f t="shared" ref="AS32" si="119">IF(R32=0,0,ROUND((R32*AQ32),0))</f>
        <v>3</v>
      </c>
      <c r="AT32" s="373" t="str">
        <f t="shared" ref="AT32" si="120">IF(AS32&gt;=36,"GRAVE", IF(AS32&lt;=10, "LEVE", "MODERADO"))</f>
        <v>LEVE</v>
      </c>
      <c r="AU32" s="338" t="s">
        <v>719</v>
      </c>
      <c r="AV32" s="364">
        <v>0</v>
      </c>
      <c r="AW32" s="228" t="s">
        <v>87</v>
      </c>
      <c r="AX32" s="228"/>
      <c r="AY32" s="234"/>
      <c r="AZ32" s="235"/>
      <c r="BA32" s="236"/>
      <c r="BB32" s="236"/>
      <c r="BC32" s="236"/>
      <c r="BD32" s="236"/>
      <c r="BE32" s="236"/>
      <c r="BF32" s="236"/>
      <c r="BG32" s="236"/>
    </row>
    <row r="33" spans="1:59" s="129" customFormat="1" ht="51" x14ac:dyDescent="0.2">
      <c r="A33" s="336"/>
      <c r="B33" s="335"/>
      <c r="C33" s="337"/>
      <c r="D33" s="338"/>
      <c r="E33" s="339"/>
      <c r="F33" s="334"/>
      <c r="G33" s="228" t="s">
        <v>253</v>
      </c>
      <c r="H33" s="228" t="s">
        <v>34</v>
      </c>
      <c r="I33" s="241" t="s">
        <v>691</v>
      </c>
      <c r="J33" s="334"/>
      <c r="K33" s="334"/>
      <c r="L33" s="334"/>
      <c r="M33" s="334"/>
      <c r="N33" s="335"/>
      <c r="O33" s="333"/>
      <c r="P33" s="335"/>
      <c r="Q33" s="333"/>
      <c r="R33" s="333"/>
      <c r="S33" s="230" t="s">
        <v>308</v>
      </c>
      <c r="T33" s="231">
        <f t="shared" si="1"/>
        <v>1</v>
      </c>
      <c r="U33" s="366"/>
      <c r="V33" s="366"/>
      <c r="W33" s="239" t="s">
        <v>707</v>
      </c>
      <c r="X33" s="366"/>
      <c r="Y33" s="366"/>
      <c r="Z33" s="233">
        <f t="shared" si="2"/>
        <v>2</v>
      </c>
      <c r="AA33" s="228" t="s">
        <v>312</v>
      </c>
      <c r="AB33" s="228"/>
      <c r="AC33" s="366"/>
      <c r="AD33" s="366"/>
      <c r="AE33" s="233">
        <f t="shared" si="3"/>
        <v>1</v>
      </c>
      <c r="AF33" s="228" t="s">
        <v>288</v>
      </c>
      <c r="AG33" s="239" t="s">
        <v>715</v>
      </c>
      <c r="AH33" s="366"/>
      <c r="AI33" s="366"/>
      <c r="AJ33" s="233">
        <f t="shared" si="4"/>
        <v>1</v>
      </c>
      <c r="AK33" s="228" t="s">
        <v>285</v>
      </c>
      <c r="AL33" s="228" t="s">
        <v>300</v>
      </c>
      <c r="AM33" s="366"/>
      <c r="AN33" s="366"/>
      <c r="AO33" s="233">
        <f t="shared" si="6"/>
        <v>1</v>
      </c>
      <c r="AP33" s="228" t="s">
        <v>657</v>
      </c>
      <c r="AQ33" s="366"/>
      <c r="AR33" s="374"/>
      <c r="AS33" s="333"/>
      <c r="AT33" s="373"/>
      <c r="AU33" s="338"/>
      <c r="AV33" s="338"/>
      <c r="AW33" s="228" t="s">
        <v>87</v>
      </c>
      <c r="AX33" s="228"/>
      <c r="AY33" s="234"/>
      <c r="AZ33" s="235"/>
      <c r="BA33" s="226"/>
      <c r="BB33" s="226"/>
      <c r="BC33" s="226"/>
      <c r="BD33" s="226"/>
      <c r="BE33" s="226"/>
      <c r="BF33" s="226"/>
      <c r="BG33" s="226"/>
    </row>
    <row r="34" spans="1:59" s="129" customFormat="1" ht="51" x14ac:dyDescent="0.2">
      <c r="A34" s="336"/>
      <c r="B34" s="335"/>
      <c r="C34" s="337"/>
      <c r="D34" s="338"/>
      <c r="E34" s="339"/>
      <c r="F34" s="334"/>
      <c r="G34" s="228" t="s">
        <v>253</v>
      </c>
      <c r="H34" s="228" t="s">
        <v>37</v>
      </c>
      <c r="I34" s="241" t="s">
        <v>692</v>
      </c>
      <c r="J34" s="334"/>
      <c r="K34" s="334"/>
      <c r="L34" s="334"/>
      <c r="M34" s="334"/>
      <c r="N34" s="335"/>
      <c r="O34" s="333"/>
      <c r="P34" s="335"/>
      <c r="Q34" s="333"/>
      <c r="R34" s="333"/>
      <c r="S34" s="230" t="s">
        <v>308</v>
      </c>
      <c r="T34" s="231">
        <f t="shared" si="1"/>
        <v>1</v>
      </c>
      <c r="U34" s="366"/>
      <c r="V34" s="366"/>
      <c r="W34" s="239" t="s">
        <v>708</v>
      </c>
      <c r="X34" s="366"/>
      <c r="Y34" s="366"/>
      <c r="Z34" s="233">
        <f t="shared" si="2"/>
        <v>1</v>
      </c>
      <c r="AA34" s="228" t="s">
        <v>313</v>
      </c>
      <c r="AB34" s="228" t="s">
        <v>710</v>
      </c>
      <c r="AC34" s="366"/>
      <c r="AD34" s="366"/>
      <c r="AE34" s="233">
        <f t="shared" si="3"/>
        <v>1</v>
      </c>
      <c r="AF34" s="228" t="s">
        <v>288</v>
      </c>
      <c r="AG34" s="239" t="s">
        <v>716</v>
      </c>
      <c r="AH34" s="366"/>
      <c r="AI34" s="366"/>
      <c r="AJ34" s="233">
        <f t="shared" si="4"/>
        <v>1</v>
      </c>
      <c r="AK34" s="228" t="s">
        <v>285</v>
      </c>
      <c r="AL34" s="228" t="s">
        <v>300</v>
      </c>
      <c r="AM34" s="366"/>
      <c r="AN34" s="366"/>
      <c r="AO34" s="233">
        <f t="shared" si="6"/>
        <v>1</v>
      </c>
      <c r="AP34" s="228" t="s">
        <v>657</v>
      </c>
      <c r="AQ34" s="366"/>
      <c r="AR34" s="374"/>
      <c r="AS34" s="333"/>
      <c r="AT34" s="373"/>
      <c r="AU34" s="338"/>
      <c r="AV34" s="338"/>
      <c r="AW34" s="228" t="s">
        <v>87</v>
      </c>
      <c r="AX34" s="228"/>
      <c r="AY34" s="234"/>
      <c r="AZ34" s="235"/>
      <c r="BA34" s="236"/>
      <c r="BB34" s="236"/>
      <c r="BC34" s="236"/>
      <c r="BD34" s="236"/>
      <c r="BE34" s="236"/>
      <c r="BF34" s="236"/>
      <c r="BG34" s="236"/>
    </row>
    <row r="35" spans="1:59" s="129" customFormat="1" ht="102" x14ac:dyDescent="0.2">
      <c r="A35" s="336">
        <v>9</v>
      </c>
      <c r="B35" s="335" t="s">
        <v>517</v>
      </c>
      <c r="C35" s="337" t="str">
        <f>+VLOOKUP(B35,$A$691:$B$730,2,0)</f>
        <v>FERNANDO NOREÑA JARAMILLO</v>
      </c>
      <c r="D35" s="338" t="s">
        <v>161</v>
      </c>
      <c r="E35" s="339" t="str">
        <f>IF(D35=$D$661,$E$661,IF(D35=$D$662,$E$662,IF(D35=$D$663,$E$663,IF(D35=$D$664,$E$664,IF(D35=$D$665,$E$665,IF(D35=$D$666,$E$666,IF(D35=$D$667,$E$667,IF(D35=$D$668,$E$668,IF(D35=$D$669,$E$669,IF(D35=$D$670,$E$670,IF(D35=VICERRECTORÍA_ACADÉMICA_PDI,$BF$661,IF(D35=VICERRECTORÍA_INVESTIGACIONES_INNOVACIÓN_Y_EXTENSIÓN_PDI,$BF$662,IF(D35=PLANEACIÓN_PDI,$BF$663,IF(D35=VICERRECTORÍA_ADMINISTRATIVA_FINANCIERA_,$BF$664,IF(D35=_VICERRECTORÍA_RESPONSABILIDAD_SOCIAL_Y_BIENESTAR_UNIVERSITARIO_,$BF$665)))))))))))))))</f>
        <v>Ejercer la evaluación y control sobre el desarrollo del quehacer institucional, de forma preventiva y correctiva, vigilando el cumplimiento de las disposiciones establecidas por la Ley y la Universidad.</v>
      </c>
      <c r="F35" s="334" t="s">
        <v>257</v>
      </c>
      <c r="G35" s="228" t="s">
        <v>253</v>
      </c>
      <c r="H35" s="228" t="s">
        <v>33</v>
      </c>
      <c r="I35" s="242" t="s">
        <v>722</v>
      </c>
      <c r="J35" s="334" t="s">
        <v>109</v>
      </c>
      <c r="K35" s="334" t="s">
        <v>734</v>
      </c>
      <c r="L35" s="334" t="s">
        <v>735</v>
      </c>
      <c r="M35" s="334" t="s">
        <v>736</v>
      </c>
      <c r="N35" s="335" t="s">
        <v>141</v>
      </c>
      <c r="O35" s="333">
        <f t="shared" ref="O35" si="121">IF(N35="ALTA",5,IF(N35="MEDIO ALTA",4,IF(N35="MEDIA",3,IF(N35="MEDIO BAJA",2,IF(N35="BAJA",1,0)))))</f>
        <v>5</v>
      </c>
      <c r="P35" s="335" t="s">
        <v>202</v>
      </c>
      <c r="Q35" s="333">
        <f t="shared" ref="Q35" si="122">IF(P35="ALTO",5,IF(P35="MEDIO-ALTO",4,IF(P35="MEDIO",3,IF(P35="MEDIO-BAJO",2,IF(P35="BAJO",1,0)))))</f>
        <v>2</v>
      </c>
      <c r="R35" s="333">
        <f t="shared" ref="R35" si="123">Q35*O35</f>
        <v>10</v>
      </c>
      <c r="S35" s="230" t="s">
        <v>308</v>
      </c>
      <c r="T35" s="231">
        <f t="shared" si="1"/>
        <v>1</v>
      </c>
      <c r="U35" s="366">
        <f t="shared" ref="U35" si="124">ROUND(AVERAGEIF(T35:T37,"&gt;0"),0)</f>
        <v>1</v>
      </c>
      <c r="V35" s="366">
        <f t="shared" ref="V35" si="125">U35*0.6</f>
        <v>0.6</v>
      </c>
      <c r="W35" s="243" t="s">
        <v>749</v>
      </c>
      <c r="X35" s="366">
        <f t="shared" ref="X35" si="126">IF(S35="No_existen",5*$X$10,Y35*$X$10)</f>
        <v>0.15000000000000002</v>
      </c>
      <c r="Y35" s="366">
        <f t="shared" ref="Y35" si="127">ROUND(AVERAGEIF(Z35:Z37,"&gt;0"),0)</f>
        <v>3</v>
      </c>
      <c r="Z35" s="233">
        <f t="shared" si="2"/>
        <v>1</v>
      </c>
      <c r="AA35" s="228" t="s">
        <v>313</v>
      </c>
      <c r="AB35" s="228" t="s">
        <v>759</v>
      </c>
      <c r="AC35" s="366">
        <f t="shared" ref="AC35" si="128">IF(S35="No_existen",5*$AC$10,AD35*$AC$10)</f>
        <v>0.15</v>
      </c>
      <c r="AD35" s="366">
        <f t="shared" ref="AD35" si="129">ROUND(AVERAGEIF(AE35:AE37,"&gt;0"),0)</f>
        <v>1</v>
      </c>
      <c r="AE35" s="233">
        <f t="shared" si="3"/>
        <v>1</v>
      </c>
      <c r="AF35" s="228" t="s">
        <v>288</v>
      </c>
      <c r="AG35" s="244" t="s">
        <v>760</v>
      </c>
      <c r="AH35" s="366">
        <f t="shared" ref="AH35" si="130">IF(S35="No_existen",5*$AH$10,AI35*$AH$10)</f>
        <v>0.1</v>
      </c>
      <c r="AI35" s="366">
        <f t="shared" ref="AI35" si="131">ROUND(AVERAGEIF(AJ35:AJ37,"&gt;0"),0)</f>
        <v>1</v>
      </c>
      <c r="AJ35" s="233">
        <f t="shared" si="4"/>
        <v>1</v>
      </c>
      <c r="AK35" s="228" t="s">
        <v>285</v>
      </c>
      <c r="AL35" s="228" t="s">
        <v>299</v>
      </c>
      <c r="AM35" s="366">
        <f t="shared" ref="AM35" si="132">IF(S35="No_existen",5*$AM$10,AN35*$AM$10)</f>
        <v>0.1</v>
      </c>
      <c r="AN35" s="366">
        <f t="shared" ref="AN35" si="133">ROUND(AVERAGEIF(AO35:AO37,"&gt;0"),0)</f>
        <v>1</v>
      </c>
      <c r="AO35" s="233">
        <f t="shared" si="6"/>
        <v>1</v>
      </c>
      <c r="AP35" s="228" t="s">
        <v>657</v>
      </c>
      <c r="AQ35" s="366">
        <f t="shared" ref="AQ35" si="134">ROUND(AVERAGE(U35,Y35,AD35,AI35,AN35),0)</f>
        <v>1</v>
      </c>
      <c r="AR35" s="374" t="str">
        <f t="shared" ref="AR35" si="135">IF(AQ35&lt;1.5,"FUERTE",IF(AND(AQ35&gt;=1.5,AQ35&lt;2.5),"ACEPTABLE",IF(AQ35&gt;=5,"INEXISTENTE","DÉBIL")))</f>
        <v>FUERTE</v>
      </c>
      <c r="AS35" s="333">
        <f t="shared" ref="AS35" si="136">IF(R35=0,0,ROUND((R35*AQ35),0))</f>
        <v>10</v>
      </c>
      <c r="AT35" s="373" t="str">
        <f t="shared" ref="AT35" si="137">IF(AS35&gt;=36,"GRAVE", IF(AS35&lt;=10, "LEVE", "MODERADO"))</f>
        <v>LEVE</v>
      </c>
      <c r="AU35" s="338" t="s">
        <v>769</v>
      </c>
      <c r="AV35" s="338" t="s">
        <v>770</v>
      </c>
      <c r="AW35" s="228" t="s">
        <v>87</v>
      </c>
      <c r="AX35" s="228"/>
      <c r="AY35" s="234"/>
      <c r="AZ35" s="235"/>
      <c r="BA35" s="226"/>
      <c r="BB35" s="226"/>
      <c r="BC35" s="226"/>
      <c r="BD35" s="226"/>
      <c r="BE35" s="226"/>
      <c r="BF35" s="226"/>
      <c r="BG35" s="226"/>
    </row>
    <row r="36" spans="1:59" s="129" customFormat="1" ht="48" x14ac:dyDescent="0.2">
      <c r="A36" s="336"/>
      <c r="B36" s="335"/>
      <c r="C36" s="337"/>
      <c r="D36" s="338"/>
      <c r="E36" s="339"/>
      <c r="F36" s="334"/>
      <c r="G36" s="228" t="s">
        <v>253</v>
      </c>
      <c r="H36" s="228" t="s">
        <v>36</v>
      </c>
      <c r="I36" s="242" t="s">
        <v>723</v>
      </c>
      <c r="J36" s="334"/>
      <c r="K36" s="334"/>
      <c r="L36" s="334"/>
      <c r="M36" s="334"/>
      <c r="N36" s="335"/>
      <c r="O36" s="333"/>
      <c r="P36" s="335"/>
      <c r="Q36" s="333"/>
      <c r="R36" s="333"/>
      <c r="S36" s="230" t="s">
        <v>308</v>
      </c>
      <c r="T36" s="231">
        <f t="shared" si="1"/>
        <v>1</v>
      </c>
      <c r="U36" s="366"/>
      <c r="V36" s="366"/>
      <c r="W36" s="243" t="s">
        <v>750</v>
      </c>
      <c r="X36" s="366"/>
      <c r="Y36" s="366"/>
      <c r="Z36" s="233">
        <f t="shared" si="2"/>
        <v>4</v>
      </c>
      <c r="AA36" s="228" t="s">
        <v>311</v>
      </c>
      <c r="AB36" s="228"/>
      <c r="AC36" s="366"/>
      <c r="AD36" s="366"/>
      <c r="AE36" s="233">
        <f t="shared" si="3"/>
        <v>1</v>
      </c>
      <c r="AF36" s="228" t="s">
        <v>288</v>
      </c>
      <c r="AG36" s="243" t="s">
        <v>761</v>
      </c>
      <c r="AH36" s="366"/>
      <c r="AI36" s="366"/>
      <c r="AJ36" s="233">
        <f t="shared" si="4"/>
        <v>1</v>
      </c>
      <c r="AK36" s="228" t="s">
        <v>285</v>
      </c>
      <c r="AL36" s="228" t="s">
        <v>295</v>
      </c>
      <c r="AM36" s="366"/>
      <c r="AN36" s="366"/>
      <c r="AO36" s="233">
        <f t="shared" si="6"/>
        <v>1</v>
      </c>
      <c r="AP36" s="228" t="s">
        <v>657</v>
      </c>
      <c r="AQ36" s="366"/>
      <c r="AR36" s="374"/>
      <c r="AS36" s="333"/>
      <c r="AT36" s="373"/>
      <c r="AU36" s="338"/>
      <c r="AV36" s="338"/>
      <c r="AW36" s="228" t="s">
        <v>87</v>
      </c>
      <c r="AX36" s="228"/>
      <c r="AY36" s="234"/>
      <c r="AZ36" s="235"/>
      <c r="BA36" s="226"/>
      <c r="BB36" s="226"/>
      <c r="BC36" s="226"/>
      <c r="BD36" s="226"/>
      <c r="BE36" s="226"/>
      <c r="BF36" s="226"/>
      <c r="BG36" s="226"/>
    </row>
    <row r="37" spans="1:59" s="129" customFormat="1" x14ac:dyDescent="0.2">
      <c r="A37" s="336"/>
      <c r="B37" s="335"/>
      <c r="C37" s="337"/>
      <c r="D37" s="338"/>
      <c r="E37" s="339"/>
      <c r="F37" s="334"/>
      <c r="G37" s="228"/>
      <c r="H37" s="228"/>
      <c r="I37" s="241"/>
      <c r="J37" s="334"/>
      <c r="K37" s="334"/>
      <c r="L37" s="334"/>
      <c r="M37" s="334"/>
      <c r="N37" s="335"/>
      <c r="O37" s="333"/>
      <c r="P37" s="335"/>
      <c r="Q37" s="333"/>
      <c r="R37" s="333"/>
      <c r="S37" s="230"/>
      <c r="T37" s="231">
        <f t="shared" si="1"/>
        <v>0</v>
      </c>
      <c r="U37" s="366"/>
      <c r="V37" s="366"/>
      <c r="W37" s="244"/>
      <c r="X37" s="366"/>
      <c r="Y37" s="366"/>
      <c r="Z37" s="233">
        <f t="shared" si="2"/>
        <v>0</v>
      </c>
      <c r="AA37" s="228"/>
      <c r="AB37" s="228"/>
      <c r="AC37" s="366"/>
      <c r="AD37" s="366"/>
      <c r="AE37" s="233">
        <f t="shared" si="3"/>
        <v>0</v>
      </c>
      <c r="AF37" s="228"/>
      <c r="AG37" s="244"/>
      <c r="AH37" s="366"/>
      <c r="AI37" s="366"/>
      <c r="AJ37" s="233">
        <f t="shared" si="4"/>
        <v>0</v>
      </c>
      <c r="AK37" s="228"/>
      <c r="AL37" s="228"/>
      <c r="AM37" s="366"/>
      <c r="AN37" s="366"/>
      <c r="AO37" s="233">
        <f t="shared" si="6"/>
        <v>0</v>
      </c>
      <c r="AP37" s="228"/>
      <c r="AQ37" s="366"/>
      <c r="AR37" s="374"/>
      <c r="AS37" s="333"/>
      <c r="AT37" s="373"/>
      <c r="AU37" s="338"/>
      <c r="AV37" s="338"/>
      <c r="AW37" s="228" t="s">
        <v>87</v>
      </c>
      <c r="AX37" s="228"/>
      <c r="AY37" s="234"/>
      <c r="AZ37" s="235"/>
      <c r="BA37" s="236"/>
      <c r="BB37" s="236"/>
      <c r="BC37" s="236"/>
      <c r="BD37" s="236"/>
      <c r="BE37" s="236"/>
      <c r="BF37" s="236"/>
      <c r="BG37" s="226"/>
    </row>
    <row r="38" spans="1:59" s="129" customFormat="1" ht="57.75" customHeight="1" x14ac:dyDescent="0.2">
      <c r="A38" s="336">
        <v>10</v>
      </c>
      <c r="B38" s="335" t="s">
        <v>517</v>
      </c>
      <c r="C38" s="337" t="str">
        <f>+VLOOKUP(B38,$A$691:$B$730,2,0)</f>
        <v>FERNANDO NOREÑA JARAMILLO</v>
      </c>
      <c r="D38" s="338" t="s">
        <v>159</v>
      </c>
      <c r="E38" s="339" t="str">
        <f>IF(D38=$D$661,$E$661,IF(D38=$D$662,$E$662,IF(D38=$D$663,$E$663,IF(D38=$D$664,$E$664,IF(D38=$D$665,$E$665,IF(D38=$D$666,$E$666,IF(D38=$D$667,$E$667,IF(D38=$D$668,$E$668,IF(D38=$D$669,$E$669,IF(D38=$D$670,$E$670,IF(D38=VICERRECTORÍA_ACADÉMICA_PDI,$BF$661,IF(D38=VICERRECTORÍA_INVESTIGACIONES_INNOVACIÓN_Y_EXTENSIÓN_PDI,$BF$662,IF(D38=PLANEACIÓN_PDI,$BF$663,IF(D38=VICERRECTORÍA_ADMINISTRATIVA_FINANCIERA_,$BF$664,IF(D38=_VICERRECTORÍA_RESPONSABILIDAD_SOCIAL_Y_BIENESTAR_UNIVERSITARIO_,$BF$665)))))))))))))))</f>
        <v>Orientar el desarrollo de la Universidad mediante el direccionamiento estratégico y visión compartida de la comunidad universitaria, a fin de lograr los objetivos misionales.</v>
      </c>
      <c r="F38" s="334" t="s">
        <v>257</v>
      </c>
      <c r="G38" s="228" t="s">
        <v>253</v>
      </c>
      <c r="H38" s="228" t="s">
        <v>34</v>
      </c>
      <c r="I38" s="245" t="s">
        <v>724</v>
      </c>
      <c r="J38" s="334" t="s">
        <v>107</v>
      </c>
      <c r="K38" s="334" t="s">
        <v>737</v>
      </c>
      <c r="L38" s="334" t="s">
        <v>738</v>
      </c>
      <c r="M38" s="334" t="s">
        <v>739</v>
      </c>
      <c r="N38" s="335" t="s">
        <v>141</v>
      </c>
      <c r="O38" s="333">
        <f t="shared" ref="O38" si="138">IF(N38="ALTA",5,IF(N38="MEDIO ALTA",4,IF(N38="MEDIA",3,IF(N38="MEDIO BAJA",2,IF(N38="BAJA",1,0)))))</f>
        <v>5</v>
      </c>
      <c r="P38" s="335" t="s">
        <v>202</v>
      </c>
      <c r="Q38" s="333">
        <f t="shared" ref="Q38" si="139">IF(P38="ALTO",5,IF(P38="MEDIO-ALTO",4,IF(P38="MEDIO",3,IF(P38="MEDIO-BAJO",2,IF(P38="BAJO",1,0)))))</f>
        <v>2</v>
      </c>
      <c r="R38" s="333">
        <f t="shared" ref="R38" si="140">Q38*O38</f>
        <v>10</v>
      </c>
      <c r="S38" s="230" t="s">
        <v>308</v>
      </c>
      <c r="T38" s="231">
        <f t="shared" si="1"/>
        <v>1</v>
      </c>
      <c r="U38" s="366">
        <f t="shared" ref="U38" si="141">ROUND(AVERAGEIF(T38:T40,"&gt;0"),0)</f>
        <v>2</v>
      </c>
      <c r="V38" s="366">
        <f t="shared" ref="V38" si="142">U38*0.6</f>
        <v>1.2</v>
      </c>
      <c r="W38" s="243" t="s">
        <v>751</v>
      </c>
      <c r="X38" s="366">
        <f t="shared" ref="X38" si="143">IF(S38="No_existen",5*$X$10,Y38*$X$10)</f>
        <v>0.15000000000000002</v>
      </c>
      <c r="Y38" s="366">
        <f t="shared" ref="Y38" si="144">ROUND(AVERAGEIF(Z38:Z40,"&gt;0"),0)</f>
        <v>3</v>
      </c>
      <c r="Z38" s="233">
        <f t="shared" si="2"/>
        <v>4</v>
      </c>
      <c r="AA38" s="228" t="s">
        <v>311</v>
      </c>
      <c r="AB38" s="228"/>
      <c r="AC38" s="366">
        <f t="shared" ref="AC38" si="145">IF(S38="No_existen",5*$AC$10,AD38*$AC$10)</f>
        <v>0.15</v>
      </c>
      <c r="AD38" s="366">
        <f t="shared" ref="AD38" si="146">ROUND(AVERAGEIF(AE38:AE40,"&gt;0"),0)</f>
        <v>1</v>
      </c>
      <c r="AE38" s="233">
        <f t="shared" si="3"/>
        <v>1</v>
      </c>
      <c r="AF38" s="228" t="s">
        <v>288</v>
      </c>
      <c r="AG38" s="243" t="s">
        <v>762</v>
      </c>
      <c r="AH38" s="366">
        <f t="shared" ref="AH38" si="147">IF(S38="No_existen",5*$AH$10,AI38*$AH$10)</f>
        <v>0.1</v>
      </c>
      <c r="AI38" s="366">
        <f t="shared" ref="AI38" si="148">ROUND(AVERAGEIF(AJ38:AJ40,"&gt;0"),0)</f>
        <v>1</v>
      </c>
      <c r="AJ38" s="233">
        <f t="shared" si="4"/>
        <v>1</v>
      </c>
      <c r="AK38" s="228" t="s">
        <v>285</v>
      </c>
      <c r="AL38" s="228" t="s">
        <v>292</v>
      </c>
      <c r="AM38" s="366">
        <f t="shared" ref="AM38" si="149">IF(S38="No_existen",5*$AM$10,AN38*$AM$10)</f>
        <v>0.1</v>
      </c>
      <c r="AN38" s="366">
        <f t="shared" ref="AN38" si="150">ROUND(AVERAGEIF(AO38:AO40,"&gt;0"),0)</f>
        <v>1</v>
      </c>
      <c r="AO38" s="233">
        <f t="shared" si="6"/>
        <v>1</v>
      </c>
      <c r="AP38" s="228" t="s">
        <v>657</v>
      </c>
      <c r="AQ38" s="366">
        <f t="shared" ref="AQ38" si="151">ROUND(AVERAGE(U38,Y38,AD38,AI38,AN38),0)</f>
        <v>2</v>
      </c>
      <c r="AR38" s="374" t="str">
        <f t="shared" ref="AR38" si="152">IF(AQ38&lt;1.5,"FUERTE",IF(AND(AQ38&gt;=1.5,AQ38&lt;2.5),"ACEPTABLE",IF(AQ38&gt;=5,"INEXISTENTE","DÉBIL")))</f>
        <v>ACEPTABLE</v>
      </c>
      <c r="AS38" s="333">
        <f t="shared" ref="AS38" si="153">IF(R38=0,0,ROUND((R38*AQ38),0))</f>
        <v>20</v>
      </c>
      <c r="AT38" s="373" t="str">
        <f t="shared" ref="AT38" si="154">IF(AS38&gt;=36,"GRAVE", IF(AS38&lt;=10, "LEVE", "MODERADO"))</f>
        <v>MODERADO</v>
      </c>
      <c r="AU38" s="338" t="s">
        <v>771</v>
      </c>
      <c r="AV38" s="338" t="s">
        <v>772</v>
      </c>
      <c r="AW38" s="228" t="s">
        <v>88</v>
      </c>
      <c r="AX38" s="243" t="s">
        <v>773</v>
      </c>
      <c r="AY38" s="246">
        <v>45976</v>
      </c>
      <c r="AZ38" s="235"/>
      <c r="BA38" s="226"/>
      <c r="BB38" s="226"/>
      <c r="BC38" s="226"/>
      <c r="BD38" s="226"/>
      <c r="BE38" s="226"/>
      <c r="BF38" s="226"/>
      <c r="BG38" s="226"/>
    </row>
    <row r="39" spans="1:59" s="129" customFormat="1" ht="57.75" customHeight="1" x14ac:dyDescent="0.2">
      <c r="A39" s="336"/>
      <c r="B39" s="335"/>
      <c r="C39" s="337"/>
      <c r="D39" s="338"/>
      <c r="E39" s="339"/>
      <c r="F39" s="334"/>
      <c r="G39" s="228" t="s">
        <v>253</v>
      </c>
      <c r="H39" s="228" t="s">
        <v>33</v>
      </c>
      <c r="I39" s="245" t="s">
        <v>725</v>
      </c>
      <c r="J39" s="334"/>
      <c r="K39" s="334"/>
      <c r="L39" s="334"/>
      <c r="M39" s="334"/>
      <c r="N39" s="335"/>
      <c r="O39" s="333"/>
      <c r="P39" s="335"/>
      <c r="Q39" s="333"/>
      <c r="R39" s="333"/>
      <c r="S39" s="230" t="s">
        <v>308</v>
      </c>
      <c r="T39" s="231">
        <f t="shared" si="1"/>
        <v>1</v>
      </c>
      <c r="U39" s="366"/>
      <c r="V39" s="366"/>
      <c r="W39" s="243" t="s">
        <v>752</v>
      </c>
      <c r="X39" s="366"/>
      <c r="Y39" s="366"/>
      <c r="Z39" s="233">
        <f t="shared" si="2"/>
        <v>2</v>
      </c>
      <c r="AA39" s="228" t="s">
        <v>312</v>
      </c>
      <c r="AB39" s="228"/>
      <c r="AC39" s="366"/>
      <c r="AD39" s="366"/>
      <c r="AE39" s="233">
        <f t="shared" si="3"/>
        <v>1</v>
      </c>
      <c r="AF39" s="228" t="s">
        <v>288</v>
      </c>
      <c r="AG39" s="243" t="s">
        <v>762</v>
      </c>
      <c r="AH39" s="366"/>
      <c r="AI39" s="366"/>
      <c r="AJ39" s="233">
        <f t="shared" si="4"/>
        <v>1</v>
      </c>
      <c r="AK39" s="228" t="s">
        <v>285</v>
      </c>
      <c r="AL39" s="228" t="s">
        <v>292</v>
      </c>
      <c r="AM39" s="366"/>
      <c r="AN39" s="366"/>
      <c r="AO39" s="233">
        <f t="shared" si="6"/>
        <v>1</v>
      </c>
      <c r="AP39" s="228" t="s">
        <v>657</v>
      </c>
      <c r="AQ39" s="366"/>
      <c r="AR39" s="374"/>
      <c r="AS39" s="333"/>
      <c r="AT39" s="373"/>
      <c r="AU39" s="338"/>
      <c r="AV39" s="338"/>
      <c r="AW39" s="228" t="s">
        <v>88</v>
      </c>
      <c r="AX39" s="243" t="s">
        <v>774</v>
      </c>
      <c r="AY39" s="246">
        <v>45976</v>
      </c>
      <c r="AZ39" s="235"/>
      <c r="BA39" s="226"/>
      <c r="BB39" s="226"/>
      <c r="BC39" s="226"/>
      <c r="BD39" s="226"/>
      <c r="BE39" s="226"/>
      <c r="BF39" s="226"/>
      <c r="BG39" s="226"/>
    </row>
    <row r="40" spans="1:59" s="129" customFormat="1" ht="57.75" customHeight="1" x14ac:dyDescent="0.2">
      <c r="A40" s="336"/>
      <c r="B40" s="335"/>
      <c r="C40" s="337"/>
      <c r="D40" s="338"/>
      <c r="E40" s="339"/>
      <c r="F40" s="334"/>
      <c r="G40" s="228" t="s">
        <v>253</v>
      </c>
      <c r="H40" s="228" t="s">
        <v>36</v>
      </c>
      <c r="I40" s="245" t="s">
        <v>726</v>
      </c>
      <c r="J40" s="334"/>
      <c r="K40" s="334"/>
      <c r="L40" s="334"/>
      <c r="M40" s="334"/>
      <c r="N40" s="335"/>
      <c r="O40" s="333"/>
      <c r="P40" s="335"/>
      <c r="Q40" s="333"/>
      <c r="R40" s="333"/>
      <c r="S40" s="230" t="s">
        <v>379</v>
      </c>
      <c r="T40" s="231">
        <f t="shared" si="1"/>
        <v>4</v>
      </c>
      <c r="U40" s="366"/>
      <c r="V40" s="366"/>
      <c r="W40" s="243" t="s">
        <v>753</v>
      </c>
      <c r="X40" s="366"/>
      <c r="Y40" s="366"/>
      <c r="Z40" s="233">
        <f t="shared" si="2"/>
        <v>4</v>
      </c>
      <c r="AA40" s="228" t="s">
        <v>311</v>
      </c>
      <c r="AB40" s="228"/>
      <c r="AC40" s="366"/>
      <c r="AD40" s="366"/>
      <c r="AE40" s="233">
        <f t="shared" si="3"/>
        <v>1</v>
      </c>
      <c r="AF40" s="228" t="s">
        <v>288</v>
      </c>
      <c r="AG40" s="243" t="s">
        <v>763</v>
      </c>
      <c r="AH40" s="366"/>
      <c r="AI40" s="366"/>
      <c r="AJ40" s="233">
        <f t="shared" si="4"/>
        <v>1</v>
      </c>
      <c r="AK40" s="228" t="s">
        <v>285</v>
      </c>
      <c r="AL40" s="228" t="s">
        <v>292</v>
      </c>
      <c r="AM40" s="366"/>
      <c r="AN40" s="366"/>
      <c r="AO40" s="233">
        <f t="shared" si="6"/>
        <v>1</v>
      </c>
      <c r="AP40" s="228" t="s">
        <v>657</v>
      </c>
      <c r="AQ40" s="366"/>
      <c r="AR40" s="374"/>
      <c r="AS40" s="333"/>
      <c r="AT40" s="373"/>
      <c r="AU40" s="338"/>
      <c r="AV40" s="338"/>
      <c r="AW40" s="228" t="s">
        <v>88</v>
      </c>
      <c r="AX40" s="243" t="s">
        <v>775</v>
      </c>
      <c r="AY40" s="247">
        <v>46022</v>
      </c>
      <c r="AZ40" s="235"/>
      <c r="BA40" s="236"/>
      <c r="BB40" s="236"/>
      <c r="BC40" s="236"/>
      <c r="BD40" s="236"/>
      <c r="BE40" s="236"/>
      <c r="BF40" s="236"/>
      <c r="BG40" s="226"/>
    </row>
    <row r="41" spans="1:59" s="129" customFormat="1" ht="96" x14ac:dyDescent="0.2">
      <c r="A41" s="336">
        <v>11</v>
      </c>
      <c r="B41" s="335" t="s">
        <v>517</v>
      </c>
      <c r="C41" s="337" t="str">
        <f>+VLOOKUP(B41,$A$691:$B$730,2,0)</f>
        <v>FERNANDO NOREÑA JARAMILLO</v>
      </c>
      <c r="D41" s="338" t="s">
        <v>163</v>
      </c>
      <c r="E41" s="339" t="str">
        <f>IF(D41=$D$661,$E$661,IF(D41=$D$662,$E$662,IF(D41=$D$663,$E$663,IF(D41=$D$664,$E$664,IF(D41=$D$665,$E$665,IF(D41=$D$666,$E$666,IF(D41=$D$667,$E$667,IF(D41=$D$668,$E$668,IF(D41=$D$669,$E$669,IF(D41=$D$670,$E$670,IF(D41=VICERRECTORÍA_ACADÉMICA_PDI,$BF$661,IF(D41=VICERRECTORÍA_INVESTIGACIONES_INNOVACIÓN_Y_EXTENSIÓN_PDI,$BF$662,IF(D41=PLANEACIÓN_PDI,$BF$663,IF(D41=VICERRECTORÍA_ADMINISTRATIVA_FINANCIERA_,$BF$664,IF(D41=_VICERRECTORÍA_RESPONSABILIDAD_SOCIAL_Y_BIENESTAR_UNIVERSITARIO_,$BF$665)))))))))))))))</f>
        <v>Promover y facilitar la interacción con la sociedad contribuyendo a la satisfacción de sus demandas, mediante servicios especializados, programas de educación continuada y de proyección social.</v>
      </c>
      <c r="F41" s="334" t="s">
        <v>257</v>
      </c>
      <c r="G41" s="228" t="s">
        <v>253</v>
      </c>
      <c r="H41" s="228" t="s">
        <v>36</v>
      </c>
      <c r="I41" s="243" t="s">
        <v>727</v>
      </c>
      <c r="J41" s="334" t="s">
        <v>103</v>
      </c>
      <c r="K41" s="334" t="s">
        <v>740</v>
      </c>
      <c r="L41" s="334" t="s">
        <v>741</v>
      </c>
      <c r="M41" s="334" t="s">
        <v>742</v>
      </c>
      <c r="N41" s="335" t="s">
        <v>102</v>
      </c>
      <c r="O41" s="333">
        <f t="shared" ref="O41" si="155">IF(N41="ALTA",5,IF(N41="MEDIO ALTA",4,IF(N41="MEDIA",3,IF(N41="MEDIO BAJA",2,IF(N41="BAJA",1,0)))))</f>
        <v>3</v>
      </c>
      <c r="P41" s="335" t="s">
        <v>137</v>
      </c>
      <c r="Q41" s="333">
        <f t="shared" ref="Q41" si="156">IF(P41="ALTO",5,IF(P41="MEDIO-ALTO",4,IF(P41="MEDIO",3,IF(P41="MEDIO-BAJO",2,IF(P41="BAJO",1,0)))))</f>
        <v>1</v>
      </c>
      <c r="R41" s="333">
        <f t="shared" ref="R41" si="157">Q41*O41</f>
        <v>3</v>
      </c>
      <c r="S41" s="230" t="s">
        <v>308</v>
      </c>
      <c r="T41" s="231">
        <f t="shared" si="1"/>
        <v>1</v>
      </c>
      <c r="U41" s="366">
        <f t="shared" ref="U41" si="158">ROUND(AVERAGEIF(T41:T43,"&gt;0"),0)</f>
        <v>2</v>
      </c>
      <c r="V41" s="366">
        <f t="shared" ref="V41" si="159">U41*0.6</f>
        <v>1.2</v>
      </c>
      <c r="W41" s="243" t="s">
        <v>754</v>
      </c>
      <c r="X41" s="366">
        <f t="shared" ref="X41" si="160">IF(S41="No_existen",5*$X$10,Y41*$X$10)</f>
        <v>0.2</v>
      </c>
      <c r="Y41" s="366">
        <f t="shared" ref="Y41" si="161">ROUND(AVERAGEIF(Z41:Z43,"&gt;0"),0)</f>
        <v>4</v>
      </c>
      <c r="Z41" s="233">
        <f t="shared" si="2"/>
        <v>4</v>
      </c>
      <c r="AA41" s="228" t="s">
        <v>311</v>
      </c>
      <c r="AB41" s="228"/>
      <c r="AC41" s="366">
        <f t="shared" ref="AC41" si="162">IF(S41="No_existen",5*$AC$10,AD41*$AC$10)</f>
        <v>0.15</v>
      </c>
      <c r="AD41" s="366">
        <f t="shared" ref="AD41" si="163">ROUND(AVERAGEIF(AE41:AE43,"&gt;0"),0)</f>
        <v>1</v>
      </c>
      <c r="AE41" s="233">
        <f t="shared" si="3"/>
        <v>1</v>
      </c>
      <c r="AF41" s="228" t="s">
        <v>288</v>
      </c>
      <c r="AG41" s="243" t="s">
        <v>764</v>
      </c>
      <c r="AH41" s="366">
        <f t="shared" ref="AH41" si="164">IF(S41="No_existen",5*$AH$10,AI41*$AH$10)</f>
        <v>0.1</v>
      </c>
      <c r="AI41" s="366">
        <f t="shared" ref="AI41" si="165">ROUND(AVERAGEIF(AJ41:AJ43,"&gt;0"),0)</f>
        <v>1</v>
      </c>
      <c r="AJ41" s="233">
        <f t="shared" si="4"/>
        <v>1</v>
      </c>
      <c r="AK41" s="228" t="s">
        <v>285</v>
      </c>
      <c r="AL41" s="228" t="s">
        <v>299</v>
      </c>
      <c r="AM41" s="366">
        <f t="shared" ref="AM41" si="166">IF(S41="No_existen",5*$AM$10,AN41*$AM$10)</f>
        <v>0.30000000000000004</v>
      </c>
      <c r="AN41" s="366">
        <f t="shared" ref="AN41" si="167">ROUND(AVERAGEIF(AO41:AO43,"&gt;0"),0)</f>
        <v>3</v>
      </c>
      <c r="AO41" s="233">
        <f t="shared" si="6"/>
        <v>4</v>
      </c>
      <c r="AP41" s="228" t="s">
        <v>681</v>
      </c>
      <c r="AQ41" s="366">
        <f t="shared" ref="AQ41" si="168">ROUND(AVERAGE(U41,Y41,AD41,AI41,AN41),0)</f>
        <v>2</v>
      </c>
      <c r="AR41" s="374" t="str">
        <f t="shared" ref="AR41" si="169">IF(AQ41&lt;1.5,"FUERTE",IF(AND(AQ41&gt;=1.5,AQ41&lt;2.5),"ACEPTABLE",IF(AQ41&gt;=5,"INEXISTENTE","DÉBIL")))</f>
        <v>ACEPTABLE</v>
      </c>
      <c r="AS41" s="333">
        <f t="shared" ref="AS41" si="170">IF(R41=0,0,ROUND((R41*AQ41),0))</f>
        <v>6</v>
      </c>
      <c r="AT41" s="373" t="str">
        <f t="shared" ref="AT41" si="171">IF(AS41&gt;=36,"GRAVE", IF(AS41&lt;=10, "LEVE", "MODERADO"))</f>
        <v>LEVE</v>
      </c>
      <c r="AU41" s="338" t="s">
        <v>776</v>
      </c>
      <c r="AV41" s="338" t="s">
        <v>777</v>
      </c>
      <c r="AW41" s="228" t="s">
        <v>87</v>
      </c>
      <c r="AX41" s="228"/>
      <c r="AY41" s="234"/>
      <c r="AZ41" s="235"/>
      <c r="BA41" s="226"/>
      <c r="BB41" s="226"/>
      <c r="BC41" s="226"/>
      <c r="BD41" s="226"/>
      <c r="BE41" s="226"/>
      <c r="BF41" s="226"/>
      <c r="BG41" s="226"/>
    </row>
    <row r="42" spans="1:59" s="129" customFormat="1" ht="84" x14ac:dyDescent="0.2">
      <c r="A42" s="336"/>
      <c r="B42" s="335"/>
      <c r="C42" s="337"/>
      <c r="D42" s="338"/>
      <c r="E42" s="339"/>
      <c r="F42" s="334"/>
      <c r="G42" s="228" t="s">
        <v>253</v>
      </c>
      <c r="H42" s="228" t="s">
        <v>33</v>
      </c>
      <c r="I42" s="243" t="s">
        <v>728</v>
      </c>
      <c r="J42" s="334"/>
      <c r="K42" s="334"/>
      <c r="L42" s="334"/>
      <c r="M42" s="334"/>
      <c r="N42" s="335"/>
      <c r="O42" s="333"/>
      <c r="P42" s="335"/>
      <c r="Q42" s="333"/>
      <c r="R42" s="333"/>
      <c r="S42" s="230" t="s">
        <v>307</v>
      </c>
      <c r="T42" s="231">
        <f t="shared" si="1"/>
        <v>2</v>
      </c>
      <c r="U42" s="366"/>
      <c r="V42" s="366"/>
      <c r="W42" s="243" t="s">
        <v>755</v>
      </c>
      <c r="X42" s="366"/>
      <c r="Y42" s="366"/>
      <c r="Z42" s="233">
        <f t="shared" si="2"/>
        <v>4</v>
      </c>
      <c r="AA42" s="228" t="s">
        <v>311</v>
      </c>
      <c r="AB42" s="228"/>
      <c r="AC42" s="366"/>
      <c r="AD42" s="366"/>
      <c r="AE42" s="233">
        <f t="shared" si="3"/>
        <v>1</v>
      </c>
      <c r="AF42" s="228" t="s">
        <v>288</v>
      </c>
      <c r="AG42" s="243" t="s">
        <v>765</v>
      </c>
      <c r="AH42" s="366"/>
      <c r="AI42" s="366"/>
      <c r="AJ42" s="233">
        <f t="shared" si="4"/>
        <v>1</v>
      </c>
      <c r="AK42" s="228" t="s">
        <v>285</v>
      </c>
      <c r="AL42" s="228" t="s">
        <v>298</v>
      </c>
      <c r="AM42" s="366"/>
      <c r="AN42" s="366"/>
      <c r="AO42" s="233">
        <f t="shared" si="6"/>
        <v>1</v>
      </c>
      <c r="AP42" s="228" t="s">
        <v>657</v>
      </c>
      <c r="AQ42" s="366"/>
      <c r="AR42" s="374"/>
      <c r="AS42" s="333"/>
      <c r="AT42" s="373"/>
      <c r="AU42" s="338"/>
      <c r="AV42" s="338"/>
      <c r="AW42" s="228" t="s">
        <v>87</v>
      </c>
      <c r="AX42" s="228"/>
      <c r="AY42" s="234"/>
      <c r="AZ42" s="235"/>
      <c r="BA42" s="226"/>
      <c r="BB42" s="226"/>
      <c r="BC42" s="226"/>
      <c r="BD42" s="226"/>
      <c r="BE42" s="226"/>
      <c r="BF42" s="226"/>
      <c r="BG42" s="226"/>
    </row>
    <row r="43" spans="1:59" s="129" customFormat="1" ht="38.25" x14ac:dyDescent="0.2">
      <c r="A43" s="336"/>
      <c r="B43" s="335"/>
      <c r="C43" s="337"/>
      <c r="D43" s="338"/>
      <c r="E43" s="339"/>
      <c r="F43" s="334"/>
      <c r="G43" s="228" t="s">
        <v>254</v>
      </c>
      <c r="H43" s="228" t="s">
        <v>40</v>
      </c>
      <c r="I43" s="244" t="s">
        <v>729</v>
      </c>
      <c r="J43" s="334"/>
      <c r="K43" s="334"/>
      <c r="L43" s="334"/>
      <c r="M43" s="334"/>
      <c r="N43" s="335"/>
      <c r="O43" s="333"/>
      <c r="P43" s="335"/>
      <c r="Q43" s="333"/>
      <c r="R43" s="333"/>
      <c r="S43" s="230"/>
      <c r="T43" s="231">
        <f t="shared" si="1"/>
        <v>0</v>
      </c>
      <c r="U43" s="366"/>
      <c r="V43" s="366"/>
      <c r="W43" s="243"/>
      <c r="X43" s="366"/>
      <c r="Y43" s="366"/>
      <c r="Z43" s="233">
        <f t="shared" si="2"/>
        <v>0</v>
      </c>
      <c r="AA43" s="228"/>
      <c r="AB43" s="228"/>
      <c r="AC43" s="366"/>
      <c r="AD43" s="366"/>
      <c r="AE43" s="233">
        <f t="shared" si="3"/>
        <v>0</v>
      </c>
      <c r="AF43" s="228"/>
      <c r="AG43" s="244"/>
      <c r="AH43" s="366"/>
      <c r="AI43" s="366"/>
      <c r="AJ43" s="233">
        <f t="shared" si="4"/>
        <v>0</v>
      </c>
      <c r="AK43" s="228"/>
      <c r="AL43" s="228"/>
      <c r="AM43" s="366"/>
      <c r="AN43" s="366"/>
      <c r="AO43" s="233">
        <f t="shared" si="6"/>
        <v>0</v>
      </c>
      <c r="AP43" s="228"/>
      <c r="AQ43" s="366"/>
      <c r="AR43" s="374"/>
      <c r="AS43" s="333"/>
      <c r="AT43" s="373"/>
      <c r="AU43" s="338"/>
      <c r="AV43" s="338"/>
      <c r="AW43" s="228" t="s">
        <v>87</v>
      </c>
      <c r="AX43" s="228"/>
      <c r="AY43" s="234"/>
      <c r="AZ43" s="235"/>
      <c r="BA43" s="236"/>
      <c r="BB43" s="236"/>
      <c r="BC43" s="236"/>
      <c r="BD43" s="236"/>
      <c r="BE43" s="236"/>
      <c r="BF43" s="236"/>
      <c r="BG43" s="226"/>
    </row>
    <row r="44" spans="1:59" s="129" customFormat="1" ht="24.75" customHeight="1" x14ac:dyDescent="0.2">
      <c r="A44" s="336">
        <v>12</v>
      </c>
      <c r="B44" s="335" t="s">
        <v>517</v>
      </c>
      <c r="C44" s="337" t="str">
        <f>+VLOOKUP(B44,$A$691:$B$730,2,0)</f>
        <v>FERNANDO NOREÑA JARAMILLO</v>
      </c>
      <c r="D44" s="338" t="s">
        <v>162</v>
      </c>
      <c r="E44" s="339" t="str">
        <f>IF(D44=$D$661,$E$661,IF(D44=$D$662,$E$662,IF(D44=$D$663,$E$663,IF(D44=$D$664,$E$664,IF(D44=$D$665,$E$665,IF(D44=$D$666,$E$666,IF(D44=$D$667,$E$667,IF(D44=$D$668,$E$668,IF(D44=$D$669,$E$669,IF(D44=$D$670,$E$670,IF(D44=VICERRECTORÍA_ACADÉMICA_PDI,$BF$661,IF(D44=VICERRECTORÍA_INVESTIGACIONES_INNOVACIÓN_Y_EXTENSIÓN_PDI,$BF$662,IF(D44=PLANEACIÓN_PDI,$BF$663,IF(D44=VICERRECTORÍA_ADMINISTRATIVA_FINANCIERA_,$BF$664,IF(D44=_VICERRECTORÍA_RESPONSABILIDAD_SOCIAL_Y_BIENESTAR_UNIVERSITARIO_,$BF$665)))))))))))))))</f>
        <v>Garantizar el aseguramiento de la calidad institucional, mediante acciones permanentes de autoevalución  y  autorregulación, la implementación de diferentes sistemas de gestión y el mejoramiento de procesos, que promuevan la mejora continua, la satisfacción de los usuarios internos y externos y la consolidación de una cultura de calidad institucional.</v>
      </c>
      <c r="F44" s="334" t="s">
        <v>257</v>
      </c>
      <c r="G44" s="228" t="s">
        <v>253</v>
      </c>
      <c r="H44" s="228" t="s">
        <v>33</v>
      </c>
      <c r="I44" s="248" t="s">
        <v>730</v>
      </c>
      <c r="J44" s="334" t="s">
        <v>138</v>
      </c>
      <c r="K44" s="334" t="s">
        <v>743</v>
      </c>
      <c r="L44" s="334" t="s">
        <v>744</v>
      </c>
      <c r="M44" s="334" t="s">
        <v>745</v>
      </c>
      <c r="N44" s="335" t="s">
        <v>123</v>
      </c>
      <c r="O44" s="333">
        <f t="shared" ref="O44" si="172">IF(N44="ALTA",5,IF(N44="MEDIO ALTA",4,IF(N44="MEDIA",3,IF(N44="MEDIO BAJA",2,IF(N44="BAJA",1,0)))))</f>
        <v>1</v>
      </c>
      <c r="P44" s="335" t="s">
        <v>203</v>
      </c>
      <c r="Q44" s="333">
        <f t="shared" ref="Q44" si="173">IF(P44="ALTO",5,IF(P44="MEDIO-ALTO",4,IF(P44="MEDIO",3,IF(P44="MEDIO-BAJO",2,IF(P44="BAJO",1,0)))))</f>
        <v>4</v>
      </c>
      <c r="R44" s="333">
        <f t="shared" ref="R44" si="174">Q44*O44</f>
        <v>4</v>
      </c>
      <c r="S44" s="230" t="s">
        <v>308</v>
      </c>
      <c r="T44" s="231">
        <f t="shared" si="1"/>
        <v>1</v>
      </c>
      <c r="U44" s="366">
        <f t="shared" ref="U44" si="175">ROUND(AVERAGEIF(T44:T46,"&gt;0"),0)</f>
        <v>1</v>
      </c>
      <c r="V44" s="366">
        <f t="shared" ref="V44" si="176">U44*0.6</f>
        <v>0.6</v>
      </c>
      <c r="W44" s="244" t="s">
        <v>756</v>
      </c>
      <c r="X44" s="366">
        <f t="shared" ref="X44" si="177">IF(S44="No_existen",5*$X$10,Y44*$X$10)</f>
        <v>0.2</v>
      </c>
      <c r="Y44" s="366">
        <f t="shared" ref="Y44" si="178">ROUND(AVERAGEIF(Z44:Z46,"&gt;0"),0)</f>
        <v>4</v>
      </c>
      <c r="Z44" s="233">
        <f t="shared" si="2"/>
        <v>4</v>
      </c>
      <c r="AA44" s="228" t="s">
        <v>311</v>
      </c>
      <c r="AB44" s="228"/>
      <c r="AC44" s="366">
        <f t="shared" ref="AC44" si="179">IF(S44="No_existen",5*$AC$10,AD44*$AC$10)</f>
        <v>0.15</v>
      </c>
      <c r="AD44" s="366">
        <f t="shared" ref="AD44" si="180">ROUND(AVERAGEIF(AE44:AE46,"&gt;0"),0)</f>
        <v>1</v>
      </c>
      <c r="AE44" s="233">
        <f t="shared" si="3"/>
        <v>1</v>
      </c>
      <c r="AF44" s="228" t="s">
        <v>288</v>
      </c>
      <c r="AG44" s="244" t="s">
        <v>766</v>
      </c>
      <c r="AH44" s="366">
        <f t="shared" ref="AH44" si="181">IF(S44="No_existen",5*$AH$10,AI44*$AH$10)</f>
        <v>0.1</v>
      </c>
      <c r="AI44" s="366">
        <f t="shared" ref="AI44" si="182">ROUND(AVERAGEIF(AJ44:AJ46,"&gt;0"),0)</f>
        <v>1</v>
      </c>
      <c r="AJ44" s="233">
        <f t="shared" si="4"/>
        <v>1</v>
      </c>
      <c r="AK44" s="228" t="s">
        <v>285</v>
      </c>
      <c r="AL44" s="228" t="s">
        <v>292</v>
      </c>
      <c r="AM44" s="366">
        <f t="shared" ref="AM44" si="183">IF(S44="No_existen",5*$AM$10,AN44*$AM$10)</f>
        <v>0.1</v>
      </c>
      <c r="AN44" s="366">
        <f t="shared" ref="AN44" si="184">ROUND(AVERAGEIF(AO44:AO46,"&gt;0"),0)</f>
        <v>1</v>
      </c>
      <c r="AO44" s="233">
        <f t="shared" si="6"/>
        <v>1</v>
      </c>
      <c r="AP44" s="228" t="s">
        <v>657</v>
      </c>
      <c r="AQ44" s="366">
        <f t="shared" ref="AQ44" si="185">ROUND(AVERAGE(U44,Y44,AD44,AI44,AN44),0)</f>
        <v>2</v>
      </c>
      <c r="AR44" s="374" t="str">
        <f t="shared" ref="AR44" si="186">IF(AQ44&lt;1.5,"FUERTE",IF(AND(AQ44&gt;=1.5,AQ44&lt;2.5),"ACEPTABLE",IF(AQ44&gt;=5,"INEXISTENTE","DÉBIL")))</f>
        <v>ACEPTABLE</v>
      </c>
      <c r="AS44" s="333">
        <f t="shared" ref="AS44" si="187">IF(R44=0,0,ROUND((R44*AQ44),0))</f>
        <v>8</v>
      </c>
      <c r="AT44" s="373" t="str">
        <f t="shared" ref="AT44" si="188">IF(AS44&gt;=36,"GRAVE", IF(AS44&lt;=10, "LEVE", "MODERADO"))</f>
        <v>LEVE</v>
      </c>
      <c r="AU44" s="338" t="s">
        <v>778</v>
      </c>
      <c r="AV44" s="364">
        <v>0</v>
      </c>
      <c r="AW44" s="228" t="s">
        <v>87</v>
      </c>
      <c r="AX44" s="228"/>
      <c r="AY44" s="234"/>
      <c r="AZ44" s="235"/>
      <c r="BA44" s="226"/>
      <c r="BB44" s="226"/>
      <c r="BC44" s="226"/>
      <c r="BD44" s="226"/>
      <c r="BE44" s="226"/>
      <c r="BF44" s="226"/>
      <c r="BG44" s="226"/>
    </row>
    <row r="45" spans="1:59" s="129" customFormat="1" ht="24.75" customHeight="1" x14ac:dyDescent="0.2">
      <c r="A45" s="336"/>
      <c r="B45" s="335"/>
      <c r="C45" s="337"/>
      <c r="D45" s="338"/>
      <c r="E45" s="339"/>
      <c r="F45" s="334"/>
      <c r="G45" s="228"/>
      <c r="H45" s="228"/>
      <c r="I45" s="241"/>
      <c r="J45" s="334"/>
      <c r="K45" s="334"/>
      <c r="L45" s="334"/>
      <c r="M45" s="334"/>
      <c r="N45" s="335"/>
      <c r="O45" s="333"/>
      <c r="P45" s="335"/>
      <c r="Q45" s="333"/>
      <c r="R45" s="333"/>
      <c r="S45" s="230"/>
      <c r="T45" s="231">
        <f t="shared" si="1"/>
        <v>0</v>
      </c>
      <c r="U45" s="366"/>
      <c r="V45" s="366"/>
      <c r="W45" s="244"/>
      <c r="X45" s="366"/>
      <c r="Y45" s="366"/>
      <c r="Z45" s="233">
        <f t="shared" si="2"/>
        <v>0</v>
      </c>
      <c r="AA45" s="228"/>
      <c r="AB45" s="228"/>
      <c r="AC45" s="366"/>
      <c r="AD45" s="366"/>
      <c r="AE45" s="233">
        <f t="shared" si="3"/>
        <v>0</v>
      </c>
      <c r="AF45" s="228"/>
      <c r="AG45" s="244"/>
      <c r="AH45" s="366"/>
      <c r="AI45" s="366"/>
      <c r="AJ45" s="233">
        <f t="shared" si="4"/>
        <v>0</v>
      </c>
      <c r="AK45" s="228"/>
      <c r="AL45" s="228"/>
      <c r="AM45" s="366"/>
      <c r="AN45" s="366"/>
      <c r="AO45" s="233">
        <f t="shared" si="6"/>
        <v>0</v>
      </c>
      <c r="AP45" s="228"/>
      <c r="AQ45" s="366"/>
      <c r="AR45" s="374"/>
      <c r="AS45" s="333"/>
      <c r="AT45" s="373"/>
      <c r="AU45" s="338"/>
      <c r="AV45" s="338"/>
      <c r="AW45" s="228" t="s">
        <v>87</v>
      </c>
      <c r="AX45" s="228"/>
      <c r="AY45" s="234"/>
      <c r="AZ45" s="235"/>
      <c r="BA45" s="226"/>
      <c r="BB45" s="226"/>
      <c r="BC45" s="226"/>
      <c r="BD45" s="226"/>
      <c r="BE45" s="226"/>
      <c r="BF45" s="226"/>
      <c r="BG45" s="226"/>
    </row>
    <row r="46" spans="1:59" s="129" customFormat="1" ht="24.75" customHeight="1" x14ac:dyDescent="0.2">
      <c r="A46" s="336"/>
      <c r="B46" s="335"/>
      <c r="C46" s="337"/>
      <c r="D46" s="338"/>
      <c r="E46" s="339"/>
      <c r="F46" s="334"/>
      <c r="G46" s="228"/>
      <c r="H46" s="228"/>
      <c r="I46" s="241"/>
      <c r="J46" s="334"/>
      <c r="K46" s="334"/>
      <c r="L46" s="334"/>
      <c r="M46" s="334"/>
      <c r="N46" s="335"/>
      <c r="O46" s="333"/>
      <c r="P46" s="335"/>
      <c r="Q46" s="333"/>
      <c r="R46" s="333"/>
      <c r="S46" s="230"/>
      <c r="T46" s="231">
        <f t="shared" si="1"/>
        <v>0</v>
      </c>
      <c r="U46" s="366"/>
      <c r="V46" s="366"/>
      <c r="W46" s="244"/>
      <c r="X46" s="366"/>
      <c r="Y46" s="366"/>
      <c r="Z46" s="233">
        <f t="shared" si="2"/>
        <v>0</v>
      </c>
      <c r="AA46" s="228"/>
      <c r="AB46" s="228"/>
      <c r="AC46" s="366"/>
      <c r="AD46" s="366"/>
      <c r="AE46" s="233">
        <f t="shared" si="3"/>
        <v>0</v>
      </c>
      <c r="AF46" s="228"/>
      <c r="AG46" s="244"/>
      <c r="AH46" s="366"/>
      <c r="AI46" s="366"/>
      <c r="AJ46" s="233">
        <f t="shared" si="4"/>
        <v>0</v>
      </c>
      <c r="AK46" s="228"/>
      <c r="AL46" s="228"/>
      <c r="AM46" s="366"/>
      <c r="AN46" s="366"/>
      <c r="AO46" s="233">
        <f t="shared" si="6"/>
        <v>0</v>
      </c>
      <c r="AP46" s="228"/>
      <c r="AQ46" s="366"/>
      <c r="AR46" s="374"/>
      <c r="AS46" s="333"/>
      <c r="AT46" s="373"/>
      <c r="AU46" s="338"/>
      <c r="AV46" s="338"/>
      <c r="AW46" s="228" t="s">
        <v>87</v>
      </c>
      <c r="AX46" s="228"/>
      <c r="AY46" s="234"/>
      <c r="AZ46" s="235"/>
      <c r="BA46" s="226"/>
      <c r="BB46" s="226"/>
      <c r="BC46" s="226"/>
      <c r="BD46" s="226"/>
      <c r="BE46" s="226"/>
      <c r="BF46" s="226"/>
      <c r="BG46" s="226"/>
    </row>
    <row r="47" spans="1:59" s="129" customFormat="1" ht="36" x14ac:dyDescent="0.2">
      <c r="A47" s="336">
        <v>13</v>
      </c>
      <c r="B47" s="335" t="s">
        <v>532</v>
      </c>
      <c r="C47" s="337" t="str">
        <f>+VLOOKUP(B47,$A$691:$B$730,2,0)</f>
        <v>FERNANDO NOREÑA JARAMILLO</v>
      </c>
      <c r="D47" s="338" t="s">
        <v>426</v>
      </c>
      <c r="E47" s="339" t="str">
        <f>IF(D47=$D$661,$E$661,IF(D47=$D$662,$E$662,IF(D47=$D$663,$E$663,IF(D47=$D$664,$E$664,IF(D47=$D$665,$E$665,IF(D47=$D$666,$E$666,IF(D47=$D$667,$E$667,IF(D47=$D$668,$E$668,IF(D47=$D$669,$E$669,IF(D47=$D$670,$E$670,IF(D47=VICERRECTORÍA_ACADÉMICA_PDI,$BF$661,IF(D47=VICERRECTORÍA_INVESTIGACIONES_INNOVACIÓN_Y_EXTENSIÓN_PDI,$BF$662,IF(D47=PLANEACIÓN_PDI,$BF$663,IF(D47=VICERRECTORÍA_ADMINISTRATIVA_FINANCIERA_,$BF$664,IF(D47=_VICERRECTORÍA_RESPONSABILIDAD_SOCIAL_Y_BIENESTAR_UNIVERSITARIO_,$BF$665)))))))))))))))</f>
        <v>Administrar y gestionar los recursos físicos, ambientales, tecnológicos, humanos y financieros orientados al desarrollo y la sostenibilidad institucional.</v>
      </c>
      <c r="F47" s="334" t="s">
        <v>257</v>
      </c>
      <c r="G47" s="228" t="s">
        <v>253</v>
      </c>
      <c r="H47" s="228" t="s">
        <v>36</v>
      </c>
      <c r="I47" s="245" t="s">
        <v>731</v>
      </c>
      <c r="J47" s="334" t="s">
        <v>105</v>
      </c>
      <c r="K47" s="334" t="s">
        <v>746</v>
      </c>
      <c r="L47" s="334" t="s">
        <v>747</v>
      </c>
      <c r="M47" s="334" t="s">
        <v>748</v>
      </c>
      <c r="N47" s="335" t="s">
        <v>123</v>
      </c>
      <c r="O47" s="333">
        <f t="shared" ref="O47" si="189">IF(N47="ALTA",5,IF(N47="MEDIO ALTA",4,IF(N47="MEDIA",3,IF(N47="MEDIO BAJA",2,IF(N47="BAJA",1,0)))))</f>
        <v>1</v>
      </c>
      <c r="P47" s="335" t="s">
        <v>136</v>
      </c>
      <c r="Q47" s="333">
        <f t="shared" ref="Q47" si="190">IF(P47="ALTO",5,IF(P47="MEDIO-ALTO",4,IF(P47="MEDIO",3,IF(P47="MEDIO-BAJO",2,IF(P47="BAJO",1,0)))))</f>
        <v>3</v>
      </c>
      <c r="R47" s="333">
        <f t="shared" ref="R47" si="191">Q47*O47</f>
        <v>3</v>
      </c>
      <c r="S47" s="230" t="s">
        <v>308</v>
      </c>
      <c r="T47" s="231">
        <f t="shared" si="1"/>
        <v>1</v>
      </c>
      <c r="U47" s="366">
        <f t="shared" ref="U47" si="192">ROUND(AVERAGEIF(T47:T49,"&gt;0"),0)</f>
        <v>1</v>
      </c>
      <c r="V47" s="366">
        <f t="shared" ref="V47" si="193">U47*0.6</f>
        <v>0.6</v>
      </c>
      <c r="W47" s="243" t="s">
        <v>757</v>
      </c>
      <c r="X47" s="366">
        <f t="shared" ref="X47" si="194">IF(S47="No_existen",5*$X$10,Y47*$X$10)</f>
        <v>0.1</v>
      </c>
      <c r="Y47" s="366">
        <f t="shared" ref="Y47" si="195">ROUND(AVERAGEIF(Z47:Z49,"&gt;0"),0)</f>
        <v>2</v>
      </c>
      <c r="Z47" s="233">
        <f t="shared" si="2"/>
        <v>2</v>
      </c>
      <c r="AA47" s="228" t="s">
        <v>312</v>
      </c>
      <c r="AB47" s="228"/>
      <c r="AC47" s="366">
        <f t="shared" ref="AC47" si="196">IF(S47="No_existen",5*$AC$10,AD47*$AC$10)</f>
        <v>0.15</v>
      </c>
      <c r="AD47" s="366">
        <f t="shared" ref="AD47" si="197">ROUND(AVERAGEIF(AE47:AE49,"&gt;0"),0)</f>
        <v>1</v>
      </c>
      <c r="AE47" s="233">
        <f t="shared" si="3"/>
        <v>1</v>
      </c>
      <c r="AF47" s="228" t="s">
        <v>288</v>
      </c>
      <c r="AG47" s="243" t="s">
        <v>767</v>
      </c>
      <c r="AH47" s="366">
        <f t="shared" ref="AH47" si="198">IF(S47="No_existen",5*$AH$10,AI47*$AH$10)</f>
        <v>0.1</v>
      </c>
      <c r="AI47" s="366">
        <f t="shared" ref="AI47" si="199">ROUND(AVERAGEIF(AJ47:AJ49,"&gt;0"),0)</f>
        <v>1</v>
      </c>
      <c r="AJ47" s="233">
        <f t="shared" si="4"/>
        <v>1</v>
      </c>
      <c r="AK47" s="228" t="s">
        <v>285</v>
      </c>
      <c r="AL47" s="228" t="s">
        <v>294</v>
      </c>
      <c r="AM47" s="366">
        <f t="shared" ref="AM47" si="200">IF(S47="No_existen",5*$AM$10,AN47*$AM$10)</f>
        <v>0.4</v>
      </c>
      <c r="AN47" s="366">
        <f t="shared" ref="AN47" si="201">ROUND(AVERAGEIF(AO47:AO49,"&gt;0"),0)</f>
        <v>4</v>
      </c>
      <c r="AO47" s="233">
        <f t="shared" si="6"/>
        <v>4</v>
      </c>
      <c r="AP47" s="228" t="s">
        <v>681</v>
      </c>
      <c r="AQ47" s="366">
        <f t="shared" ref="AQ47" si="202">ROUND(AVERAGE(U47,Y47,AD47,AI47,AN47),0)</f>
        <v>2</v>
      </c>
      <c r="AR47" s="374" t="str">
        <f t="shared" ref="AR47" si="203">IF(AQ47&lt;1.5,"FUERTE",IF(AND(AQ47&gt;=1.5,AQ47&lt;2.5),"ACEPTABLE",IF(AQ47&gt;=5,"INEXISTENTE","DÉBIL")))</f>
        <v>ACEPTABLE</v>
      </c>
      <c r="AS47" s="333">
        <f t="shared" ref="AS47" si="204">IF(R47=0,0,ROUND((R47*AQ47),0))</f>
        <v>6</v>
      </c>
      <c r="AT47" s="373" t="str">
        <f t="shared" ref="AT47" si="205">IF(AS47&gt;=36,"GRAVE", IF(AS47&lt;=10, "LEVE", "MODERADO"))</f>
        <v>LEVE</v>
      </c>
      <c r="AU47" s="338" t="s">
        <v>779</v>
      </c>
      <c r="AV47" s="338" t="s">
        <v>780</v>
      </c>
      <c r="AW47" s="228" t="s">
        <v>87</v>
      </c>
      <c r="AX47" s="228"/>
      <c r="AY47" s="234"/>
      <c r="AZ47" s="235"/>
      <c r="BA47" s="226"/>
      <c r="BB47" s="226"/>
      <c r="BC47" s="226"/>
      <c r="BD47" s="226"/>
      <c r="BE47" s="226"/>
      <c r="BF47" s="226"/>
      <c r="BG47" s="226"/>
    </row>
    <row r="48" spans="1:59" s="129" customFormat="1" ht="48" x14ac:dyDescent="0.2">
      <c r="A48" s="336"/>
      <c r="B48" s="335"/>
      <c r="C48" s="337"/>
      <c r="D48" s="338"/>
      <c r="E48" s="339"/>
      <c r="F48" s="334"/>
      <c r="G48" s="228" t="s">
        <v>254</v>
      </c>
      <c r="H48" s="228" t="s">
        <v>40</v>
      </c>
      <c r="I48" s="245" t="s">
        <v>732</v>
      </c>
      <c r="J48" s="334"/>
      <c r="K48" s="334"/>
      <c r="L48" s="334"/>
      <c r="M48" s="334"/>
      <c r="N48" s="335"/>
      <c r="O48" s="333"/>
      <c r="P48" s="335"/>
      <c r="Q48" s="333"/>
      <c r="R48" s="333"/>
      <c r="S48" s="230" t="s">
        <v>308</v>
      </c>
      <c r="T48" s="231">
        <f t="shared" si="1"/>
        <v>1</v>
      </c>
      <c r="U48" s="366"/>
      <c r="V48" s="366"/>
      <c r="W48" s="243" t="s">
        <v>758</v>
      </c>
      <c r="X48" s="366"/>
      <c r="Y48" s="366"/>
      <c r="Z48" s="233">
        <f t="shared" si="2"/>
        <v>2</v>
      </c>
      <c r="AA48" s="228" t="s">
        <v>312</v>
      </c>
      <c r="AB48" s="228"/>
      <c r="AC48" s="366"/>
      <c r="AD48" s="366"/>
      <c r="AE48" s="233">
        <f t="shared" si="3"/>
        <v>1</v>
      </c>
      <c r="AF48" s="228" t="s">
        <v>288</v>
      </c>
      <c r="AG48" s="243" t="s">
        <v>768</v>
      </c>
      <c r="AH48" s="366"/>
      <c r="AI48" s="366"/>
      <c r="AJ48" s="233">
        <f t="shared" si="4"/>
        <v>1</v>
      </c>
      <c r="AK48" s="228" t="s">
        <v>285</v>
      </c>
      <c r="AL48" s="228" t="s">
        <v>294</v>
      </c>
      <c r="AM48" s="366"/>
      <c r="AN48" s="366"/>
      <c r="AO48" s="233">
        <f t="shared" si="6"/>
        <v>4</v>
      </c>
      <c r="AP48" s="228" t="s">
        <v>681</v>
      </c>
      <c r="AQ48" s="366"/>
      <c r="AR48" s="374"/>
      <c r="AS48" s="333"/>
      <c r="AT48" s="373"/>
      <c r="AU48" s="338"/>
      <c r="AV48" s="338"/>
      <c r="AW48" s="228" t="s">
        <v>87</v>
      </c>
      <c r="AX48" s="228"/>
      <c r="AY48" s="234"/>
      <c r="AZ48" s="235"/>
      <c r="BA48" s="226"/>
      <c r="BB48" s="226"/>
      <c r="BC48" s="226"/>
      <c r="BD48" s="226"/>
      <c r="BE48" s="226"/>
      <c r="BF48" s="226"/>
      <c r="BG48" s="226"/>
    </row>
    <row r="49" spans="1:59" s="129" customFormat="1" ht="48" x14ac:dyDescent="0.2">
      <c r="A49" s="336"/>
      <c r="B49" s="335"/>
      <c r="C49" s="337"/>
      <c r="D49" s="338"/>
      <c r="E49" s="339"/>
      <c r="F49" s="334"/>
      <c r="G49" s="228" t="s">
        <v>254</v>
      </c>
      <c r="H49" s="228" t="s">
        <v>255</v>
      </c>
      <c r="I49" s="245" t="s">
        <v>733</v>
      </c>
      <c r="J49" s="334"/>
      <c r="K49" s="334"/>
      <c r="L49" s="334"/>
      <c r="M49" s="334"/>
      <c r="N49" s="335"/>
      <c r="O49" s="333"/>
      <c r="P49" s="335"/>
      <c r="Q49" s="333"/>
      <c r="R49" s="333"/>
      <c r="S49" s="230"/>
      <c r="T49" s="231">
        <f t="shared" si="1"/>
        <v>0</v>
      </c>
      <c r="U49" s="366"/>
      <c r="V49" s="366"/>
      <c r="W49" s="244"/>
      <c r="X49" s="366"/>
      <c r="Y49" s="366"/>
      <c r="Z49" s="233">
        <f t="shared" si="2"/>
        <v>0</v>
      </c>
      <c r="AA49" s="228"/>
      <c r="AB49" s="228"/>
      <c r="AC49" s="366"/>
      <c r="AD49" s="366"/>
      <c r="AE49" s="233">
        <f t="shared" si="3"/>
        <v>0</v>
      </c>
      <c r="AF49" s="228"/>
      <c r="AG49" s="244"/>
      <c r="AH49" s="366"/>
      <c r="AI49" s="366"/>
      <c r="AJ49" s="233">
        <f t="shared" si="4"/>
        <v>0</v>
      </c>
      <c r="AK49" s="228"/>
      <c r="AL49" s="228"/>
      <c r="AM49" s="366"/>
      <c r="AN49" s="366"/>
      <c r="AO49" s="233">
        <f t="shared" si="6"/>
        <v>0</v>
      </c>
      <c r="AP49" s="228"/>
      <c r="AQ49" s="366"/>
      <c r="AR49" s="374"/>
      <c r="AS49" s="333"/>
      <c r="AT49" s="373"/>
      <c r="AU49" s="338"/>
      <c r="AV49" s="338"/>
      <c r="AW49" s="228" t="s">
        <v>87</v>
      </c>
      <c r="AX49" s="228"/>
      <c r="AY49" s="234"/>
      <c r="AZ49" s="235"/>
      <c r="BA49" s="226"/>
      <c r="BB49" s="226"/>
      <c r="BC49" s="226"/>
      <c r="BD49" s="226"/>
      <c r="BE49" s="226"/>
      <c r="BF49" s="226"/>
      <c r="BG49" s="226"/>
    </row>
    <row r="50" spans="1:59" s="129" customFormat="1" ht="26.25" customHeight="1" x14ac:dyDescent="0.2">
      <c r="A50" s="336">
        <v>14</v>
      </c>
      <c r="B50" s="335" t="s">
        <v>172</v>
      </c>
      <c r="C50" s="337" t="str">
        <f>+VLOOKUP(B50,$A$691:$B$730,2,0)</f>
        <v>WILSON ARENAS VALENCIA</v>
      </c>
      <c r="D50" s="338" t="s">
        <v>159</v>
      </c>
      <c r="E50" s="339" t="str">
        <f>IF(D50=$D$661,$E$661,IF(D50=$D$662,$E$662,IF(D50=$D$663,$E$663,IF(D50=$D$664,$E$664,IF(D50=$D$665,$E$665,IF(D50=$D$666,$E$666,IF(D50=$D$667,$E$667,IF(D50=$D$668,$E$668,IF(D50=$D$669,$E$669,IF(D50=$D$670,$E$670,IF(D50=VICERRECTORÍA_ACADÉMICA_PDI,$BF$661,IF(D50=VICERRECTORÍA_INVESTIGACIONES_INNOVACIÓN_Y_EXTENSIÓN_PDI,$BF$662,IF(D50=PLANEACIÓN_PDI,$BF$663,IF(D50=VICERRECTORÍA_ADMINISTRATIVA_FINANCIERA_,$BF$664,IF(D50=_VICERRECTORÍA_RESPONSABILIDAD_SOCIAL_Y_BIENESTAR_UNIVERSITARIO_,$BF$665)))))))))))))))</f>
        <v>Orientar el desarrollo de la Universidad mediante el direccionamiento estratégico y visión compartida de la comunidad universitaria, a fin de lograr los objetivos misionales.</v>
      </c>
      <c r="F50" s="334" t="s">
        <v>257</v>
      </c>
      <c r="G50" s="228" t="s">
        <v>253</v>
      </c>
      <c r="H50" s="228" t="s">
        <v>36</v>
      </c>
      <c r="I50" s="249" t="s">
        <v>781</v>
      </c>
      <c r="J50" s="334" t="s">
        <v>105</v>
      </c>
      <c r="K50" s="335" t="s">
        <v>788</v>
      </c>
      <c r="L50" s="334" t="s">
        <v>791</v>
      </c>
      <c r="M50" s="334" t="s">
        <v>794</v>
      </c>
      <c r="N50" s="335" t="s">
        <v>143</v>
      </c>
      <c r="O50" s="333">
        <f t="shared" ref="O50" si="206">IF(N50="ALTA",5,IF(N50="MEDIO ALTA",4,IF(N50="MEDIA",3,IF(N50="MEDIO BAJA",2,IF(N50="BAJA",1,0)))))</f>
        <v>2</v>
      </c>
      <c r="P50" s="335" t="s">
        <v>136</v>
      </c>
      <c r="Q50" s="333">
        <f t="shared" ref="Q50" si="207">IF(P50="ALTO",5,IF(P50="MEDIO-ALTO",4,IF(P50="MEDIO",3,IF(P50="MEDIO-BAJO",2,IF(P50="BAJO",1,0)))))</f>
        <v>3</v>
      </c>
      <c r="R50" s="333">
        <f t="shared" ref="R50" si="208">Q50*O50</f>
        <v>6</v>
      </c>
      <c r="S50" s="230" t="s">
        <v>308</v>
      </c>
      <c r="T50" s="231">
        <f t="shared" si="1"/>
        <v>1</v>
      </c>
      <c r="U50" s="366">
        <f t="shared" ref="U50" si="209">ROUND(AVERAGEIF(T50:T52,"&gt;0"),0)</f>
        <v>1</v>
      </c>
      <c r="V50" s="366">
        <f t="shared" ref="V50" si="210">U50*0.6</f>
        <v>0.6</v>
      </c>
      <c r="W50" s="238" t="s">
        <v>797</v>
      </c>
      <c r="X50" s="366">
        <f t="shared" ref="X50" si="211">IF(S50="No_existen",5*$X$10,Y50*$X$10)</f>
        <v>0.2</v>
      </c>
      <c r="Y50" s="366">
        <f t="shared" ref="Y50:Y86" si="212">ROUND(AVERAGEIF(Z50:Z52,"&gt;0"),0)</f>
        <v>4</v>
      </c>
      <c r="Z50" s="233">
        <f t="shared" si="2"/>
        <v>4</v>
      </c>
      <c r="AA50" s="228" t="s">
        <v>311</v>
      </c>
      <c r="AB50" s="228"/>
      <c r="AC50" s="366">
        <f t="shared" ref="AC50" si="213">IF(S50="No_existen",5*$AC$10,AD50*$AC$10)</f>
        <v>0.15</v>
      </c>
      <c r="AD50" s="366">
        <f t="shared" ref="AD50" si="214">ROUND(AVERAGEIF(AE50:AE52,"&gt;0"),0)</f>
        <v>1</v>
      </c>
      <c r="AE50" s="233">
        <f t="shared" si="3"/>
        <v>1</v>
      </c>
      <c r="AF50" s="228" t="s">
        <v>288</v>
      </c>
      <c r="AG50" s="239" t="s">
        <v>805</v>
      </c>
      <c r="AH50" s="366">
        <f t="shared" ref="AH50" si="215">IF(S50="No_existen",5*$AH$10,AI50*$AH$10)</f>
        <v>0.1</v>
      </c>
      <c r="AI50" s="366">
        <f t="shared" ref="AI50" si="216">ROUND(AVERAGEIF(AJ50:AJ52,"&gt;0"),0)</f>
        <v>1</v>
      </c>
      <c r="AJ50" s="233">
        <f t="shared" si="4"/>
        <v>1</v>
      </c>
      <c r="AK50" s="228" t="s">
        <v>285</v>
      </c>
      <c r="AL50" s="228" t="s">
        <v>292</v>
      </c>
      <c r="AM50" s="366">
        <f t="shared" ref="AM50" si="217">IF(S50="No_existen",5*$AM$10,AN50*$AM$10)</f>
        <v>0.1</v>
      </c>
      <c r="AN50" s="366">
        <f t="shared" ref="AN50" si="218">ROUND(AVERAGEIF(AO50:AO52,"&gt;0"),0)</f>
        <v>1</v>
      </c>
      <c r="AO50" s="233">
        <f t="shared" si="6"/>
        <v>1</v>
      </c>
      <c r="AP50" s="228" t="s">
        <v>657</v>
      </c>
      <c r="AQ50" s="366">
        <f t="shared" ref="AQ50" si="219">ROUND(AVERAGE(U50,Y50,AD50,AI50,AN50),0)</f>
        <v>2</v>
      </c>
      <c r="AR50" s="374" t="str">
        <f t="shared" ref="AR50" si="220">IF(AQ50&lt;1.5,"FUERTE",IF(AND(AQ50&gt;=1.5,AQ50&lt;2.5),"ACEPTABLE",IF(AQ50&gt;=5,"INEXISTENTE","DÉBIL")))</f>
        <v>ACEPTABLE</v>
      </c>
      <c r="AS50" s="333">
        <f t="shared" ref="AS50" si="221">IF(R50=0,0,ROUND((R50*AQ50),0))</f>
        <v>12</v>
      </c>
      <c r="AT50" s="373" t="str">
        <f t="shared" ref="AT50" si="222">IF(AS50&gt;=36,"GRAVE", IF(AS50&lt;=10, "LEVE", "MODERADO"))</f>
        <v>MODERADO</v>
      </c>
      <c r="AU50" s="338" t="s">
        <v>808</v>
      </c>
      <c r="AV50" s="338" t="s">
        <v>809</v>
      </c>
      <c r="AW50" s="228" t="s">
        <v>90</v>
      </c>
      <c r="AX50" s="239" t="s">
        <v>812</v>
      </c>
      <c r="AY50" s="250">
        <v>46006</v>
      </c>
      <c r="AZ50" s="251" t="s">
        <v>813</v>
      </c>
      <c r="BA50" s="226"/>
      <c r="BB50" s="226"/>
      <c r="BC50" s="226"/>
      <c r="BD50" s="226"/>
      <c r="BE50" s="226"/>
      <c r="BF50" s="226"/>
      <c r="BG50" s="226"/>
    </row>
    <row r="51" spans="1:59" s="129" customFormat="1" ht="26.25" customHeight="1" x14ac:dyDescent="0.2">
      <c r="A51" s="336"/>
      <c r="B51" s="335"/>
      <c r="C51" s="337"/>
      <c r="D51" s="338"/>
      <c r="E51" s="339"/>
      <c r="F51" s="334"/>
      <c r="G51" s="228" t="s">
        <v>253</v>
      </c>
      <c r="H51" s="228" t="s">
        <v>33</v>
      </c>
      <c r="I51" s="249" t="s">
        <v>782</v>
      </c>
      <c r="J51" s="334"/>
      <c r="K51" s="334"/>
      <c r="L51" s="334"/>
      <c r="M51" s="334"/>
      <c r="N51" s="335"/>
      <c r="O51" s="333"/>
      <c r="P51" s="335"/>
      <c r="Q51" s="333"/>
      <c r="R51" s="333"/>
      <c r="S51" s="230" t="s">
        <v>308</v>
      </c>
      <c r="T51" s="231">
        <f t="shared" si="1"/>
        <v>1</v>
      </c>
      <c r="U51" s="366"/>
      <c r="V51" s="366"/>
      <c r="W51" s="238" t="s">
        <v>798</v>
      </c>
      <c r="X51" s="366"/>
      <c r="Y51" s="366"/>
      <c r="Z51" s="233">
        <f t="shared" si="2"/>
        <v>4</v>
      </c>
      <c r="AA51" s="228" t="s">
        <v>311</v>
      </c>
      <c r="AB51" s="228"/>
      <c r="AC51" s="366"/>
      <c r="AD51" s="366"/>
      <c r="AE51" s="233">
        <f t="shared" si="3"/>
        <v>1</v>
      </c>
      <c r="AF51" s="228" t="s">
        <v>288</v>
      </c>
      <c r="AG51" s="239" t="s">
        <v>805</v>
      </c>
      <c r="AH51" s="366"/>
      <c r="AI51" s="366"/>
      <c r="AJ51" s="233">
        <f t="shared" si="4"/>
        <v>1</v>
      </c>
      <c r="AK51" s="228" t="s">
        <v>285</v>
      </c>
      <c r="AL51" s="228" t="s">
        <v>292</v>
      </c>
      <c r="AM51" s="366"/>
      <c r="AN51" s="366"/>
      <c r="AO51" s="233">
        <f t="shared" si="6"/>
        <v>1</v>
      </c>
      <c r="AP51" s="228" t="s">
        <v>657</v>
      </c>
      <c r="AQ51" s="366"/>
      <c r="AR51" s="374"/>
      <c r="AS51" s="333"/>
      <c r="AT51" s="373"/>
      <c r="AU51" s="338"/>
      <c r="AV51" s="338"/>
      <c r="AW51" s="228" t="s">
        <v>90</v>
      </c>
      <c r="AX51" s="239" t="s">
        <v>812</v>
      </c>
      <c r="AY51" s="250">
        <v>46006</v>
      </c>
      <c r="AZ51" s="251" t="s">
        <v>813</v>
      </c>
      <c r="BA51" s="226"/>
      <c r="BB51" s="226"/>
      <c r="BC51" s="226"/>
      <c r="BD51" s="226"/>
      <c r="BE51" s="226"/>
      <c r="BF51" s="226"/>
      <c r="BG51" s="226"/>
    </row>
    <row r="52" spans="1:59" s="129" customFormat="1" ht="26.25" customHeight="1" x14ac:dyDescent="0.2">
      <c r="A52" s="336"/>
      <c r="B52" s="335"/>
      <c r="C52" s="337"/>
      <c r="D52" s="338"/>
      <c r="E52" s="339"/>
      <c r="F52" s="334"/>
      <c r="G52" s="228"/>
      <c r="H52" s="228"/>
      <c r="I52" s="252"/>
      <c r="J52" s="334"/>
      <c r="K52" s="334"/>
      <c r="L52" s="334"/>
      <c r="M52" s="334"/>
      <c r="N52" s="335"/>
      <c r="O52" s="333"/>
      <c r="P52" s="335"/>
      <c r="Q52" s="333"/>
      <c r="R52" s="333"/>
      <c r="S52" s="230"/>
      <c r="T52" s="231">
        <f t="shared" si="1"/>
        <v>0</v>
      </c>
      <c r="U52" s="366"/>
      <c r="V52" s="366"/>
      <c r="W52" s="252"/>
      <c r="X52" s="366"/>
      <c r="Y52" s="366"/>
      <c r="Z52" s="233">
        <f t="shared" si="2"/>
        <v>0</v>
      </c>
      <c r="AA52" s="228"/>
      <c r="AB52" s="228"/>
      <c r="AC52" s="366"/>
      <c r="AD52" s="366"/>
      <c r="AE52" s="233">
        <f t="shared" si="3"/>
        <v>0</v>
      </c>
      <c r="AF52" s="228"/>
      <c r="AG52" s="239"/>
      <c r="AH52" s="366"/>
      <c r="AI52" s="366"/>
      <c r="AJ52" s="233">
        <f t="shared" si="4"/>
        <v>0</v>
      </c>
      <c r="AK52" s="228"/>
      <c r="AL52" s="228"/>
      <c r="AM52" s="366"/>
      <c r="AN52" s="366"/>
      <c r="AO52" s="233">
        <f t="shared" si="6"/>
        <v>0</v>
      </c>
      <c r="AP52" s="228"/>
      <c r="AQ52" s="366"/>
      <c r="AR52" s="374"/>
      <c r="AS52" s="333"/>
      <c r="AT52" s="373"/>
      <c r="AU52" s="338"/>
      <c r="AV52" s="338"/>
      <c r="AW52" s="228"/>
      <c r="AX52" s="228"/>
      <c r="AY52" s="234"/>
      <c r="AZ52" s="235"/>
      <c r="BA52" s="226"/>
      <c r="BB52" s="226"/>
      <c r="BC52" s="226"/>
      <c r="BD52" s="226"/>
      <c r="BE52" s="226"/>
      <c r="BF52" s="226"/>
      <c r="BG52" s="226"/>
    </row>
    <row r="53" spans="1:59" s="129" customFormat="1" ht="26.25" customHeight="1" x14ac:dyDescent="0.2">
      <c r="A53" s="336">
        <v>15</v>
      </c>
      <c r="B53" s="335" t="s">
        <v>172</v>
      </c>
      <c r="C53" s="337" t="str">
        <f>+VLOOKUP(B53,$A$691:$B$730,2,0)</f>
        <v>WILSON ARENAS VALENCIA</v>
      </c>
      <c r="D53" s="338" t="s">
        <v>146</v>
      </c>
      <c r="E53" s="339" t="str">
        <f>IF(D53=$D$661,$E$661,IF(D53=$D$662,$E$662,IF(D53=$D$663,$E$663,IF(D53=$D$664,$E$664,IF(D53=$D$665,$E$665,IF(D53=$D$666,$E$666,IF(D53=$D$667,$E$667,IF(D53=$D$668,$E$668,IF(D53=$D$669,$E$669,IF(D53=$D$670,$E$670,IF(D53=VICERRECTORÍA_ACADÉMICA_PDI,$BF$661,IF(D53=VICERRECTORÍA_INVESTIGACIONES_INNOVACIÓN_Y_EXTENSIÓN_PDI,$BF$662,IF(D53=PLANEACIÓN_PDI,$BF$663,IF(D53=VICERRECTORÍA_ADMINISTRATIVA_FINANCIERA_,$BF$664,IF(D53=_VICERRECTORÍA_RESPONSABILIDAD_SOCIAL_Y_BIENESTAR_UNIVERSITARIO_,$BF$665)))))))))))))))</f>
        <v>Promover la calidad educativa de la Institución, mediante la administración de los programas de formación que ofrece la universidad en sus diferentes niveles, con el fin de permitir al egresado desempeñarse con idoneidad, ética y compromiso social.</v>
      </c>
      <c r="F53" s="334" t="s">
        <v>257</v>
      </c>
      <c r="G53" s="228" t="s">
        <v>253</v>
      </c>
      <c r="H53" s="228" t="s">
        <v>33</v>
      </c>
      <c r="I53" s="253" t="s">
        <v>783</v>
      </c>
      <c r="J53" s="334" t="s">
        <v>105</v>
      </c>
      <c r="K53" s="335" t="s">
        <v>789</v>
      </c>
      <c r="L53" s="334" t="s">
        <v>792</v>
      </c>
      <c r="M53" s="334" t="s">
        <v>795</v>
      </c>
      <c r="N53" s="335" t="s">
        <v>123</v>
      </c>
      <c r="O53" s="333">
        <f t="shared" ref="O53:O95" si="223">IF(N53="ALTA",5,IF(N53="MEDIO ALTA",4,IF(N53="MEDIA",3,IF(N53="MEDIO BAJA",2,IF(N53="BAJA",1,0)))))</f>
        <v>1</v>
      </c>
      <c r="P53" s="335" t="s">
        <v>203</v>
      </c>
      <c r="Q53" s="333">
        <f t="shared" ref="Q53" si="224">IF(P53="ALTO",5,IF(P53="MEDIO-ALTO",4,IF(P53="MEDIO",3,IF(P53="MEDIO-BAJO",2,IF(P53="BAJO",1,0)))))</f>
        <v>4</v>
      </c>
      <c r="R53" s="333">
        <f t="shared" ref="R53" si="225">Q53*O53</f>
        <v>4</v>
      </c>
      <c r="S53" s="230" t="s">
        <v>308</v>
      </c>
      <c r="T53" s="231">
        <f t="shared" si="1"/>
        <v>1</v>
      </c>
      <c r="U53" s="366">
        <f t="shared" ref="U53" si="226">ROUND(AVERAGEIF(T53:T55,"&gt;0"),0)</f>
        <v>1</v>
      </c>
      <c r="V53" s="366">
        <f t="shared" ref="V53" si="227">U53*0.6</f>
        <v>0.6</v>
      </c>
      <c r="W53" s="239" t="s">
        <v>799</v>
      </c>
      <c r="X53" s="366">
        <f t="shared" ref="X53" si="228">IF(S53="No_existen",5*$X$10,Y53*$X$10)</f>
        <v>0.2</v>
      </c>
      <c r="Y53" s="366">
        <f t="shared" ref="Y53:Y89" si="229">ROUND(AVERAGEIF(Z53:Z55,"&gt;0"),0)</f>
        <v>4</v>
      </c>
      <c r="Z53" s="233">
        <f t="shared" si="2"/>
        <v>4</v>
      </c>
      <c r="AA53" s="228" t="s">
        <v>311</v>
      </c>
      <c r="AB53" s="228"/>
      <c r="AC53" s="366">
        <f t="shared" ref="AC53" si="230">IF(S53="No_existen",5*$AC$10,AD53*$AC$10)</f>
        <v>0.15</v>
      </c>
      <c r="AD53" s="366">
        <f t="shared" ref="AD53" si="231">ROUND(AVERAGEIF(AE53:AE55,"&gt;0"),0)</f>
        <v>1</v>
      </c>
      <c r="AE53" s="233">
        <f t="shared" si="3"/>
        <v>1</v>
      </c>
      <c r="AF53" s="228" t="s">
        <v>288</v>
      </c>
      <c r="AG53" s="239" t="s">
        <v>806</v>
      </c>
      <c r="AH53" s="366">
        <f t="shared" ref="AH53" si="232">IF(S53="No_existen",5*$AH$10,AI53*$AH$10)</f>
        <v>0.1</v>
      </c>
      <c r="AI53" s="366">
        <f t="shared" ref="AI53" si="233">ROUND(AVERAGEIF(AJ53:AJ55,"&gt;0"),0)</f>
        <v>1</v>
      </c>
      <c r="AJ53" s="233">
        <f t="shared" si="4"/>
        <v>1</v>
      </c>
      <c r="AK53" s="228" t="s">
        <v>285</v>
      </c>
      <c r="AL53" s="228" t="s">
        <v>296</v>
      </c>
      <c r="AM53" s="366">
        <f t="shared" ref="AM53" si="234">IF(S53="No_existen",5*$AM$10,AN53*$AM$10)</f>
        <v>0.1</v>
      </c>
      <c r="AN53" s="366">
        <f t="shared" ref="AN53" si="235">ROUND(AVERAGEIF(AO53:AO55,"&gt;0"),0)</f>
        <v>1</v>
      </c>
      <c r="AO53" s="233">
        <f t="shared" si="6"/>
        <v>1</v>
      </c>
      <c r="AP53" s="228" t="s">
        <v>657</v>
      </c>
      <c r="AQ53" s="366">
        <f t="shared" ref="AQ53" si="236">ROUND(AVERAGE(U53,Y53,AD53,AI53,AN53),0)</f>
        <v>2</v>
      </c>
      <c r="AR53" s="374" t="str">
        <f t="shared" ref="AR53" si="237">IF(AQ53&lt;1.5,"FUERTE",IF(AND(AQ53&gt;=1.5,AQ53&lt;2.5),"ACEPTABLE",IF(AQ53&gt;=5,"INEXISTENTE","DÉBIL")))</f>
        <v>ACEPTABLE</v>
      </c>
      <c r="AS53" s="333">
        <f t="shared" ref="AS53" si="238">IF(R53=0,0,ROUND((R53*AQ53),0))</f>
        <v>8</v>
      </c>
      <c r="AT53" s="373" t="str">
        <f t="shared" ref="AT53" si="239">IF(AS53&gt;=36,"GRAVE", IF(AS53&lt;=10, "LEVE", "MODERADO"))</f>
        <v>LEVE</v>
      </c>
      <c r="AU53" s="338" t="s">
        <v>810</v>
      </c>
      <c r="AV53" s="364">
        <v>0</v>
      </c>
      <c r="AW53" s="228" t="s">
        <v>87</v>
      </c>
      <c r="AX53" s="228"/>
      <c r="AY53" s="234"/>
      <c r="AZ53" s="235"/>
      <c r="BA53" s="226"/>
      <c r="BB53" s="226"/>
      <c r="BC53" s="226"/>
      <c r="BD53" s="226"/>
      <c r="BE53" s="226"/>
      <c r="BF53" s="226"/>
      <c r="BG53" s="226"/>
    </row>
    <row r="54" spans="1:59" s="129" customFormat="1" ht="26.25" customHeight="1" x14ac:dyDescent="0.2">
      <c r="A54" s="336"/>
      <c r="B54" s="335"/>
      <c r="C54" s="337"/>
      <c r="D54" s="338"/>
      <c r="E54" s="339"/>
      <c r="F54" s="334"/>
      <c r="G54" s="228" t="s">
        <v>253</v>
      </c>
      <c r="H54" s="228" t="s">
        <v>36</v>
      </c>
      <c r="I54" s="253" t="s">
        <v>784</v>
      </c>
      <c r="J54" s="334"/>
      <c r="K54" s="334"/>
      <c r="L54" s="334"/>
      <c r="M54" s="334"/>
      <c r="N54" s="335"/>
      <c r="O54" s="333"/>
      <c r="P54" s="335"/>
      <c r="Q54" s="333"/>
      <c r="R54" s="333"/>
      <c r="S54" s="230" t="s">
        <v>308</v>
      </c>
      <c r="T54" s="231">
        <f t="shared" si="1"/>
        <v>1</v>
      </c>
      <c r="U54" s="366"/>
      <c r="V54" s="366"/>
      <c r="W54" s="239" t="s">
        <v>800</v>
      </c>
      <c r="X54" s="366"/>
      <c r="Y54" s="366"/>
      <c r="Z54" s="233">
        <f t="shared" si="2"/>
        <v>4</v>
      </c>
      <c r="AA54" s="228" t="s">
        <v>311</v>
      </c>
      <c r="AB54" s="228"/>
      <c r="AC54" s="366"/>
      <c r="AD54" s="366"/>
      <c r="AE54" s="233">
        <f t="shared" si="3"/>
        <v>1</v>
      </c>
      <c r="AF54" s="228" t="s">
        <v>288</v>
      </c>
      <c r="AG54" s="239" t="s">
        <v>806</v>
      </c>
      <c r="AH54" s="366"/>
      <c r="AI54" s="366"/>
      <c r="AJ54" s="233">
        <f t="shared" si="4"/>
        <v>1</v>
      </c>
      <c r="AK54" s="228" t="s">
        <v>285</v>
      </c>
      <c r="AL54" s="228" t="s">
        <v>300</v>
      </c>
      <c r="AM54" s="366"/>
      <c r="AN54" s="366"/>
      <c r="AO54" s="233">
        <f t="shared" si="6"/>
        <v>1</v>
      </c>
      <c r="AP54" s="228" t="s">
        <v>657</v>
      </c>
      <c r="AQ54" s="366"/>
      <c r="AR54" s="374"/>
      <c r="AS54" s="333"/>
      <c r="AT54" s="373"/>
      <c r="AU54" s="338"/>
      <c r="AV54" s="338"/>
      <c r="AW54" s="228" t="s">
        <v>87</v>
      </c>
      <c r="AX54" s="228"/>
      <c r="AY54" s="234"/>
      <c r="AZ54" s="235"/>
      <c r="BA54" s="226"/>
      <c r="BB54" s="226"/>
      <c r="BC54" s="226"/>
      <c r="BD54" s="226"/>
      <c r="BE54" s="226"/>
      <c r="BF54" s="226"/>
      <c r="BG54" s="226"/>
    </row>
    <row r="55" spans="1:59" s="129" customFormat="1" ht="26.25" customHeight="1" x14ac:dyDescent="0.2">
      <c r="A55" s="336"/>
      <c r="B55" s="335"/>
      <c r="C55" s="337"/>
      <c r="D55" s="338"/>
      <c r="E55" s="339"/>
      <c r="F55" s="334"/>
      <c r="G55" s="228"/>
      <c r="H55" s="228"/>
      <c r="I55" s="239"/>
      <c r="J55" s="334"/>
      <c r="K55" s="334"/>
      <c r="L55" s="334"/>
      <c r="M55" s="334"/>
      <c r="N55" s="335"/>
      <c r="O55" s="333"/>
      <c r="P55" s="335"/>
      <c r="Q55" s="333"/>
      <c r="R55" s="333"/>
      <c r="S55" s="230" t="s">
        <v>308</v>
      </c>
      <c r="T55" s="231">
        <f t="shared" si="1"/>
        <v>1</v>
      </c>
      <c r="U55" s="366"/>
      <c r="V55" s="366"/>
      <c r="W55" s="239" t="s">
        <v>801</v>
      </c>
      <c r="X55" s="366"/>
      <c r="Y55" s="366"/>
      <c r="Z55" s="233">
        <f t="shared" si="2"/>
        <v>4</v>
      </c>
      <c r="AA55" s="228" t="s">
        <v>311</v>
      </c>
      <c r="AB55" s="228"/>
      <c r="AC55" s="366"/>
      <c r="AD55" s="366"/>
      <c r="AE55" s="233">
        <f t="shared" si="3"/>
        <v>1</v>
      </c>
      <c r="AF55" s="228" t="s">
        <v>288</v>
      </c>
      <c r="AG55" s="239" t="s">
        <v>806</v>
      </c>
      <c r="AH55" s="366"/>
      <c r="AI55" s="366"/>
      <c r="AJ55" s="233">
        <f t="shared" si="4"/>
        <v>1</v>
      </c>
      <c r="AK55" s="228" t="s">
        <v>285</v>
      </c>
      <c r="AL55" s="228" t="s">
        <v>300</v>
      </c>
      <c r="AM55" s="366"/>
      <c r="AN55" s="366"/>
      <c r="AO55" s="233">
        <f t="shared" si="6"/>
        <v>1</v>
      </c>
      <c r="AP55" s="228" t="s">
        <v>657</v>
      </c>
      <c r="AQ55" s="366"/>
      <c r="AR55" s="374"/>
      <c r="AS55" s="333"/>
      <c r="AT55" s="373"/>
      <c r="AU55" s="338"/>
      <c r="AV55" s="338"/>
      <c r="AW55" s="228" t="s">
        <v>87</v>
      </c>
      <c r="AX55" s="228"/>
      <c r="AY55" s="234"/>
      <c r="AZ55" s="235"/>
      <c r="BA55" s="226"/>
      <c r="BB55" s="226"/>
      <c r="BC55" s="226"/>
      <c r="BD55" s="226"/>
      <c r="BE55" s="226"/>
      <c r="BF55" s="226"/>
      <c r="BG55" s="226"/>
    </row>
    <row r="56" spans="1:59" s="129" customFormat="1" ht="26.25" customHeight="1" x14ac:dyDescent="0.2">
      <c r="A56" s="336">
        <v>16</v>
      </c>
      <c r="B56" s="335" t="s">
        <v>528</v>
      </c>
      <c r="C56" s="337" t="str">
        <f>+VLOOKUP(B56,$A$691:$B$730,2,0)</f>
        <v>MAURICIO HOLGUÍN LONDOÑO</v>
      </c>
      <c r="D56" s="338" t="s">
        <v>423</v>
      </c>
      <c r="E56" s="339" t="str">
        <f>IF(D56=$D$661,$E$661,IF(D56=$D$662,$E$662,IF(D56=$D$663,$E$663,IF(D56=$D$664,$E$664,IF(D56=$D$665,$E$665,IF(D56=$D$666,$E$666,IF(D56=$D$667,$E$667,IF(D56=$D$668,$E$668,IF(D56=$D$669,$E$669,IF(D56=$D$670,$E$670,IF(D56=VICERRECTORÍA_ACADÉMICA_PDI,$BF$661,IF(D56=VICERRECTORÍA_INVESTIGACIONES_INNOVACIÓN_Y_EXTENSIÓN_PDI,$BF$662,IF(D56=PLANEACIÓN_PDI,$BF$663,IF(D56=VICERRECTORÍA_ADMINISTRATIVA_FINANCIERA_,$BF$664,IF(D56=_VICERRECTORÍA_RESPONSABILIDAD_SOCIAL_Y_BIENESTAR_UNIVERSITARIO_,$BF$665)))))))))))))))</f>
        <v>Fomentar  y fortalecer la Creación, Gestión y transferencia del conocimiento.</v>
      </c>
      <c r="F56" s="334" t="s">
        <v>257</v>
      </c>
      <c r="G56" s="228" t="s">
        <v>254</v>
      </c>
      <c r="H56" s="228" t="s">
        <v>40</v>
      </c>
      <c r="I56" s="239" t="s">
        <v>785</v>
      </c>
      <c r="J56" s="334" t="s">
        <v>105</v>
      </c>
      <c r="K56" s="335" t="s">
        <v>790</v>
      </c>
      <c r="L56" s="334" t="s">
        <v>793</v>
      </c>
      <c r="M56" s="334" t="s">
        <v>796</v>
      </c>
      <c r="N56" s="335" t="s">
        <v>102</v>
      </c>
      <c r="O56" s="333">
        <f t="shared" ref="O56:O98" si="240">IF(N56="ALTA",5,IF(N56="MEDIO ALTA",4,IF(N56="MEDIA",3,IF(N56="MEDIO BAJA",2,IF(N56="BAJA",1,0)))))</f>
        <v>3</v>
      </c>
      <c r="P56" s="335" t="s">
        <v>135</v>
      </c>
      <c r="Q56" s="333">
        <f t="shared" ref="Q56" si="241">IF(P56="ALTO",5,IF(P56="MEDIO-ALTO",4,IF(P56="MEDIO",3,IF(P56="MEDIO-BAJO",2,IF(P56="BAJO",1,0)))))</f>
        <v>5</v>
      </c>
      <c r="R56" s="333">
        <f t="shared" ref="R56" si="242">Q56*O56</f>
        <v>15</v>
      </c>
      <c r="S56" s="230" t="s">
        <v>308</v>
      </c>
      <c r="T56" s="231">
        <f t="shared" si="1"/>
        <v>1</v>
      </c>
      <c r="U56" s="366">
        <f t="shared" ref="U56" si="243">ROUND(AVERAGEIF(T56:T58,"&gt;0"),0)</f>
        <v>1</v>
      </c>
      <c r="V56" s="366">
        <f t="shared" ref="V56" si="244">U56*0.6</f>
        <v>0.6</v>
      </c>
      <c r="W56" s="239" t="s">
        <v>802</v>
      </c>
      <c r="X56" s="366">
        <f t="shared" ref="X56" si="245">IF(S56="No_existen",5*$X$10,Y56*$X$10)</f>
        <v>0.2</v>
      </c>
      <c r="Y56" s="366">
        <f t="shared" ref="Y56:Y92" si="246">ROUND(AVERAGEIF(Z56:Z58,"&gt;0"),0)</f>
        <v>4</v>
      </c>
      <c r="Z56" s="233">
        <f t="shared" si="2"/>
        <v>4</v>
      </c>
      <c r="AA56" s="228" t="s">
        <v>311</v>
      </c>
      <c r="AB56" s="228"/>
      <c r="AC56" s="366">
        <f t="shared" ref="AC56" si="247">IF(S56="No_existen",5*$AC$10,AD56*$AC$10)</f>
        <v>0.15</v>
      </c>
      <c r="AD56" s="366">
        <f t="shared" ref="AD56" si="248">ROUND(AVERAGEIF(AE56:AE58,"&gt;0"),0)</f>
        <v>1</v>
      </c>
      <c r="AE56" s="233">
        <f t="shared" si="3"/>
        <v>1</v>
      </c>
      <c r="AF56" s="228" t="s">
        <v>288</v>
      </c>
      <c r="AG56" s="239" t="s">
        <v>807</v>
      </c>
      <c r="AH56" s="366">
        <f t="shared" ref="AH56" si="249">IF(S56="No_existen",5*$AH$10,AI56*$AH$10)</f>
        <v>0.1</v>
      </c>
      <c r="AI56" s="366">
        <f t="shared" ref="AI56" si="250">ROUND(AVERAGEIF(AJ56:AJ58,"&gt;0"),0)</f>
        <v>1</v>
      </c>
      <c r="AJ56" s="233">
        <f t="shared" si="4"/>
        <v>1</v>
      </c>
      <c r="AK56" s="228" t="s">
        <v>285</v>
      </c>
      <c r="AL56" s="228" t="s">
        <v>292</v>
      </c>
      <c r="AM56" s="366">
        <f t="shared" ref="AM56" si="251">IF(S56="No_existen",5*$AM$10,AN56*$AM$10)</f>
        <v>0.1</v>
      </c>
      <c r="AN56" s="366">
        <f t="shared" ref="AN56" si="252">ROUND(AVERAGEIF(AO56:AO58,"&gt;0"),0)</f>
        <v>1</v>
      </c>
      <c r="AO56" s="233">
        <f t="shared" si="6"/>
        <v>1</v>
      </c>
      <c r="AP56" s="228" t="s">
        <v>657</v>
      </c>
      <c r="AQ56" s="366">
        <f t="shared" ref="AQ56" si="253">ROUND(AVERAGE(U56,Y56,AD56,AI56,AN56),0)</f>
        <v>2</v>
      </c>
      <c r="AR56" s="374" t="str">
        <f t="shared" ref="AR56" si="254">IF(AQ56&lt;1.5,"FUERTE",IF(AND(AQ56&gt;=1.5,AQ56&lt;2.5),"ACEPTABLE",IF(AQ56&gt;=5,"INEXISTENTE","DÉBIL")))</f>
        <v>ACEPTABLE</v>
      </c>
      <c r="AS56" s="333">
        <f t="shared" ref="AS56" si="255">IF(R56=0,0,ROUND((R56*AQ56),0))</f>
        <v>30</v>
      </c>
      <c r="AT56" s="373" t="str">
        <f t="shared" ref="AT56" si="256">IF(AS56&gt;=36,"GRAVE", IF(AS56&lt;=10, "LEVE", "MODERADO"))</f>
        <v>MODERADO</v>
      </c>
      <c r="AU56" s="338" t="s">
        <v>811</v>
      </c>
      <c r="AV56" s="364">
        <v>0.1</v>
      </c>
      <c r="AW56" s="228" t="s">
        <v>88</v>
      </c>
      <c r="AX56" s="239" t="s">
        <v>814</v>
      </c>
      <c r="AY56" s="240">
        <v>46022</v>
      </c>
      <c r="AZ56" s="235"/>
      <c r="BA56" s="226"/>
      <c r="BB56" s="226"/>
      <c r="BC56" s="226"/>
      <c r="BD56" s="226"/>
      <c r="BE56" s="226"/>
      <c r="BF56" s="226"/>
      <c r="BG56" s="226"/>
    </row>
    <row r="57" spans="1:59" s="129" customFormat="1" ht="26.25" customHeight="1" x14ac:dyDescent="0.2">
      <c r="A57" s="336"/>
      <c r="B57" s="335"/>
      <c r="C57" s="337"/>
      <c r="D57" s="338"/>
      <c r="E57" s="339"/>
      <c r="F57" s="334"/>
      <c r="G57" s="228" t="s">
        <v>254</v>
      </c>
      <c r="H57" s="228" t="s">
        <v>255</v>
      </c>
      <c r="I57" s="239" t="s">
        <v>786</v>
      </c>
      <c r="J57" s="334"/>
      <c r="K57" s="334"/>
      <c r="L57" s="334"/>
      <c r="M57" s="334"/>
      <c r="N57" s="335"/>
      <c r="O57" s="333"/>
      <c r="P57" s="335"/>
      <c r="Q57" s="333"/>
      <c r="R57" s="333"/>
      <c r="S57" s="230" t="s">
        <v>308</v>
      </c>
      <c r="T57" s="231">
        <f t="shared" si="1"/>
        <v>1</v>
      </c>
      <c r="U57" s="366"/>
      <c r="V57" s="366"/>
      <c r="W57" s="239" t="s">
        <v>803</v>
      </c>
      <c r="X57" s="366"/>
      <c r="Y57" s="366"/>
      <c r="Z57" s="233">
        <f t="shared" si="2"/>
        <v>4</v>
      </c>
      <c r="AA57" s="228" t="s">
        <v>311</v>
      </c>
      <c r="AB57" s="228"/>
      <c r="AC57" s="366"/>
      <c r="AD57" s="366"/>
      <c r="AE57" s="233">
        <f t="shared" si="3"/>
        <v>1</v>
      </c>
      <c r="AF57" s="228" t="s">
        <v>288</v>
      </c>
      <c r="AG57" s="239" t="s">
        <v>807</v>
      </c>
      <c r="AH57" s="366"/>
      <c r="AI57" s="366"/>
      <c r="AJ57" s="233">
        <f t="shared" si="4"/>
        <v>1</v>
      </c>
      <c r="AK57" s="228" t="s">
        <v>285</v>
      </c>
      <c r="AL57" s="228" t="s">
        <v>292</v>
      </c>
      <c r="AM57" s="366"/>
      <c r="AN57" s="366"/>
      <c r="AO57" s="233">
        <f t="shared" si="6"/>
        <v>1</v>
      </c>
      <c r="AP57" s="228" t="s">
        <v>657</v>
      </c>
      <c r="AQ57" s="366"/>
      <c r="AR57" s="374"/>
      <c r="AS57" s="333"/>
      <c r="AT57" s="373"/>
      <c r="AU57" s="338"/>
      <c r="AV57" s="338"/>
      <c r="AW57" s="228"/>
      <c r="AX57" s="228"/>
      <c r="AY57" s="234"/>
      <c r="AZ57" s="235"/>
      <c r="BA57" s="226"/>
      <c r="BB57" s="226"/>
      <c r="BC57" s="226"/>
      <c r="BD57" s="226"/>
      <c r="BE57" s="226"/>
      <c r="BF57" s="226"/>
      <c r="BG57" s="226"/>
    </row>
    <row r="58" spans="1:59" s="129" customFormat="1" ht="26.25" customHeight="1" thickBot="1" x14ac:dyDescent="0.25">
      <c r="A58" s="346"/>
      <c r="B58" s="347"/>
      <c r="C58" s="348"/>
      <c r="D58" s="349"/>
      <c r="E58" s="350"/>
      <c r="F58" s="351"/>
      <c r="G58" s="254" t="s">
        <v>253</v>
      </c>
      <c r="H58" s="254" t="s">
        <v>36</v>
      </c>
      <c r="I58" s="255" t="s">
        <v>787</v>
      </c>
      <c r="J58" s="351"/>
      <c r="K58" s="351"/>
      <c r="L58" s="351"/>
      <c r="M58" s="351"/>
      <c r="N58" s="347"/>
      <c r="O58" s="397"/>
      <c r="P58" s="347"/>
      <c r="Q58" s="397"/>
      <c r="R58" s="397"/>
      <c r="S58" s="256" t="s">
        <v>308</v>
      </c>
      <c r="T58" s="257">
        <f t="shared" si="1"/>
        <v>1</v>
      </c>
      <c r="U58" s="398"/>
      <c r="V58" s="398"/>
      <c r="W58" s="255" t="s">
        <v>804</v>
      </c>
      <c r="X58" s="398"/>
      <c r="Y58" s="398"/>
      <c r="Z58" s="258">
        <f t="shared" si="2"/>
        <v>4</v>
      </c>
      <c r="AA58" s="254" t="s">
        <v>311</v>
      </c>
      <c r="AB58" s="254"/>
      <c r="AC58" s="398"/>
      <c r="AD58" s="398"/>
      <c r="AE58" s="258">
        <f t="shared" si="3"/>
        <v>1</v>
      </c>
      <c r="AF58" s="254" t="s">
        <v>288</v>
      </c>
      <c r="AG58" s="255" t="s">
        <v>807</v>
      </c>
      <c r="AH58" s="398"/>
      <c r="AI58" s="398"/>
      <c r="AJ58" s="258">
        <f t="shared" si="4"/>
        <v>1</v>
      </c>
      <c r="AK58" s="254" t="s">
        <v>285</v>
      </c>
      <c r="AL58" s="254" t="s">
        <v>292</v>
      </c>
      <c r="AM58" s="398"/>
      <c r="AN58" s="398"/>
      <c r="AO58" s="258">
        <f t="shared" si="6"/>
        <v>1</v>
      </c>
      <c r="AP58" s="254" t="s">
        <v>657</v>
      </c>
      <c r="AQ58" s="398"/>
      <c r="AR58" s="399"/>
      <c r="AS58" s="397"/>
      <c r="AT58" s="395"/>
      <c r="AU58" s="349"/>
      <c r="AV58" s="349"/>
      <c r="AW58" s="254"/>
      <c r="AX58" s="254"/>
      <c r="AY58" s="259"/>
      <c r="AZ58" s="260"/>
      <c r="BA58" s="226"/>
      <c r="BB58" s="226"/>
      <c r="BC58" s="226"/>
      <c r="BD58" s="226"/>
      <c r="BE58" s="226"/>
      <c r="BF58" s="226"/>
      <c r="BG58" s="226"/>
    </row>
    <row r="59" spans="1:59" s="129" customFormat="1" hidden="1" x14ac:dyDescent="0.2">
      <c r="A59" s="340">
        <v>17</v>
      </c>
      <c r="B59" s="341"/>
      <c r="C59" s="342" t="e">
        <f>+VLOOKUP(B59,$A$691:$B$730,2,0)</f>
        <v>#N/A</v>
      </c>
      <c r="D59" s="343"/>
      <c r="E59" s="344" t="e">
        <f>IF(D59=$D$661,$E$661,IF(D59=$D$662,$E$662,IF(D59=$D$663,$E$663,IF(D59=$D$664,$E$664,IF(D59=$D$665,$E$665,IF(D59=$D$666,$E$666,IF(D59=$D$667,$E$667,IF(D59=$D$668,$E$668,IF(D59=$D$669,$E$669,IF(D59=$D$670,$E$670,IF(D59=VICERRECTORÍA_ACADÉMICA_,BF670,IF(D59=PLANEACIÓN_,BF672, IF(D59=IMPACTO,BF671,IF(D59=VICERRECTORÍA_ADMINISTRATIVA_FINANCIERA_,BF673,IF(D59=_VICERRECTORÍA_RESPONSABILIDAD_SOCIAL_Y_BIENESTAR_UNIVERSITARIO_,BF674," ")))))))))))))))</f>
        <v>#NAME?</v>
      </c>
      <c r="F59" s="345"/>
      <c r="G59" s="183"/>
      <c r="H59" s="183"/>
      <c r="I59" s="261"/>
      <c r="J59" s="345"/>
      <c r="K59" s="341"/>
      <c r="L59" s="345"/>
      <c r="M59" s="345"/>
      <c r="N59" s="341"/>
      <c r="O59" s="400">
        <f t="shared" ref="O59" si="257">IF(N59="ALTA",5,IF(N59="MEDIO ALTA",4,IF(N59="MEDIA",3,IF(N59="MEDIO BAJA",2,IF(N59="BAJA",1,0)))))</f>
        <v>0</v>
      </c>
      <c r="P59" s="341"/>
      <c r="Q59" s="400">
        <f t="shared" ref="Q59" si="258">IF(P59="ALTO",5,IF(P59="MEDIO-ALTO",4,IF(P59="MEDIO",3,IF(P59="MEDIO-BAJO",2,IF(P59="BAJO",1,0)))))</f>
        <v>0</v>
      </c>
      <c r="R59" s="400">
        <f t="shared" ref="R59" si="259">Q59*O59</f>
        <v>0</v>
      </c>
      <c r="S59" s="262"/>
      <c r="T59" s="261">
        <f t="shared" si="1"/>
        <v>0</v>
      </c>
      <c r="U59" s="401" t="e">
        <f t="shared" ref="U59" si="260">ROUND(AVERAGEIF(T59:T61,"&gt;0"),0)</f>
        <v>#DIV/0!</v>
      </c>
      <c r="V59" s="401" t="e">
        <f t="shared" ref="V59" si="261">U59*0.6</f>
        <v>#DIV/0!</v>
      </c>
      <c r="W59" s="183"/>
      <c r="X59" s="401" t="e">
        <f t="shared" ref="X59" si="262">IF(S59="No_existen",5*$X$10,Y59*$X$10)</f>
        <v>#DIV/0!</v>
      </c>
      <c r="Y59" s="401" t="e">
        <f t="shared" ref="Y59:Y95" si="263">ROUND(AVERAGEIF(Z59:Z61,"&gt;0"),0)</f>
        <v>#DIV/0!</v>
      </c>
      <c r="Z59" s="263">
        <f t="shared" si="2"/>
        <v>0</v>
      </c>
      <c r="AA59" s="183"/>
      <c r="AB59" s="183"/>
      <c r="AC59" s="401" t="e">
        <f t="shared" ref="AC59" si="264">IF(S59="No_existen",5*$AC$10,AD59*$AC$10)</f>
        <v>#DIV/0!</v>
      </c>
      <c r="AD59" s="401" t="e">
        <f t="shared" ref="AD59" si="265">ROUND(AVERAGEIF(AE59:AE61,"&gt;0"),0)</f>
        <v>#DIV/0!</v>
      </c>
      <c r="AE59" s="263">
        <f t="shared" si="3"/>
        <v>0</v>
      </c>
      <c r="AF59" s="183"/>
      <c r="AG59" s="183"/>
      <c r="AH59" s="401" t="e">
        <f t="shared" ref="AH59" si="266">IF(S59="No_existen",5*$AH$10,AI59*$AH$10)</f>
        <v>#DIV/0!</v>
      </c>
      <c r="AI59" s="401" t="e">
        <f t="shared" ref="AI59" si="267">ROUND(AVERAGEIF(AJ59:AJ61,"&gt;0"),0)</f>
        <v>#DIV/0!</v>
      </c>
      <c r="AJ59" s="263">
        <f t="shared" si="4"/>
        <v>0</v>
      </c>
      <c r="AK59" s="183"/>
      <c r="AL59" s="183"/>
      <c r="AM59" s="401" t="e">
        <f t="shared" ref="AM59" si="268">IF(S59="No_existen",5*$AM$10,AN59*$AM$10)</f>
        <v>#DIV/0!</v>
      </c>
      <c r="AN59" s="401" t="e">
        <f t="shared" ref="AN59" si="269">ROUND(AVERAGEIF(AO59:AO61,"&gt;0"),0)</f>
        <v>#DIV/0!</v>
      </c>
      <c r="AO59" s="263">
        <f t="shared" si="6"/>
        <v>0</v>
      </c>
      <c r="AP59" s="183"/>
      <c r="AQ59" s="401" t="e">
        <f t="shared" ref="AQ59" si="270">ROUND(AVERAGE(U59,Y59,AD59,AI59,AN59),0)</f>
        <v>#DIV/0!</v>
      </c>
      <c r="AR59" s="402" t="e">
        <f t="shared" ref="AR59" si="271">IF(AQ59&lt;1.5,"FUERTE",IF(AND(AQ59&gt;=1.5,AQ59&lt;2.5),"ACEPTABLE",IF(AQ59&gt;=5,"INEXISTENTE","DÉBIL")))</f>
        <v>#DIV/0!</v>
      </c>
      <c r="AS59" s="400">
        <f t="shared" ref="AS59" si="272">IF(R59=0,0,ROUND((R59*AQ59),0))</f>
        <v>0</v>
      </c>
      <c r="AT59" s="396" t="str">
        <f t="shared" ref="AT59" si="273">IF(AS59&gt;=36,"GRAVE", IF(AS59&lt;=10, "LEVE", "MODERADO"))</f>
        <v>LEVE</v>
      </c>
      <c r="AU59" s="343"/>
      <c r="AV59" s="343"/>
      <c r="AW59" s="183"/>
      <c r="AX59" s="183"/>
      <c r="AY59" s="264"/>
      <c r="AZ59" s="265"/>
      <c r="BA59" s="226"/>
      <c r="BB59" s="226"/>
      <c r="BC59" s="226"/>
      <c r="BD59" s="226"/>
      <c r="BE59" s="226"/>
      <c r="BF59" s="226"/>
      <c r="BG59" s="226"/>
    </row>
    <row r="60" spans="1:59" s="129" customFormat="1" hidden="1" x14ac:dyDescent="0.2">
      <c r="A60" s="336"/>
      <c r="B60" s="335"/>
      <c r="C60" s="337"/>
      <c r="D60" s="338"/>
      <c r="E60" s="339"/>
      <c r="F60" s="334"/>
      <c r="G60" s="228"/>
      <c r="H60" s="228"/>
      <c r="I60" s="231"/>
      <c r="J60" s="334"/>
      <c r="K60" s="334"/>
      <c r="L60" s="334"/>
      <c r="M60" s="334"/>
      <c r="N60" s="335"/>
      <c r="O60" s="333"/>
      <c r="P60" s="335"/>
      <c r="Q60" s="333"/>
      <c r="R60" s="333"/>
      <c r="S60" s="230"/>
      <c r="T60" s="231">
        <f t="shared" si="1"/>
        <v>0</v>
      </c>
      <c r="U60" s="366"/>
      <c r="V60" s="366"/>
      <c r="W60" s="228"/>
      <c r="X60" s="366"/>
      <c r="Y60" s="366"/>
      <c r="Z60" s="233">
        <f t="shared" si="2"/>
        <v>0</v>
      </c>
      <c r="AA60" s="228"/>
      <c r="AB60" s="228"/>
      <c r="AC60" s="366"/>
      <c r="AD60" s="366"/>
      <c r="AE60" s="233">
        <f t="shared" si="3"/>
        <v>0</v>
      </c>
      <c r="AF60" s="228"/>
      <c r="AG60" s="228"/>
      <c r="AH60" s="366"/>
      <c r="AI60" s="366"/>
      <c r="AJ60" s="233">
        <f t="shared" si="4"/>
        <v>0</v>
      </c>
      <c r="AK60" s="228"/>
      <c r="AL60" s="228"/>
      <c r="AM60" s="366"/>
      <c r="AN60" s="366"/>
      <c r="AO60" s="233">
        <f t="shared" si="6"/>
        <v>0</v>
      </c>
      <c r="AP60" s="228"/>
      <c r="AQ60" s="366"/>
      <c r="AR60" s="374"/>
      <c r="AS60" s="333"/>
      <c r="AT60" s="373"/>
      <c r="AU60" s="338"/>
      <c r="AV60" s="338"/>
      <c r="AW60" s="228"/>
      <c r="AX60" s="228"/>
      <c r="AY60" s="234"/>
      <c r="AZ60" s="235"/>
      <c r="BA60" s="226"/>
      <c r="BB60" s="226"/>
      <c r="BC60" s="226"/>
      <c r="BD60" s="226"/>
      <c r="BE60" s="226"/>
      <c r="BF60" s="226"/>
      <c r="BG60" s="226"/>
    </row>
    <row r="61" spans="1:59" s="129" customFormat="1" hidden="1" x14ac:dyDescent="0.2">
      <c r="A61" s="336"/>
      <c r="B61" s="335"/>
      <c r="C61" s="337"/>
      <c r="D61" s="338"/>
      <c r="E61" s="339"/>
      <c r="F61" s="334"/>
      <c r="G61" s="228"/>
      <c r="H61" s="228"/>
      <c r="I61" s="231"/>
      <c r="J61" s="334"/>
      <c r="K61" s="334"/>
      <c r="L61" s="334"/>
      <c r="M61" s="334"/>
      <c r="N61" s="335"/>
      <c r="O61" s="333"/>
      <c r="P61" s="335"/>
      <c r="Q61" s="333"/>
      <c r="R61" s="333"/>
      <c r="S61" s="230"/>
      <c r="T61" s="231">
        <f t="shared" si="1"/>
        <v>0</v>
      </c>
      <c r="U61" s="366"/>
      <c r="V61" s="366"/>
      <c r="W61" s="228"/>
      <c r="X61" s="366"/>
      <c r="Y61" s="366"/>
      <c r="Z61" s="233">
        <f t="shared" si="2"/>
        <v>0</v>
      </c>
      <c r="AA61" s="228"/>
      <c r="AB61" s="228"/>
      <c r="AC61" s="366"/>
      <c r="AD61" s="366"/>
      <c r="AE61" s="233">
        <f t="shared" si="3"/>
        <v>0</v>
      </c>
      <c r="AF61" s="228"/>
      <c r="AG61" s="228"/>
      <c r="AH61" s="366"/>
      <c r="AI61" s="366"/>
      <c r="AJ61" s="233">
        <f t="shared" si="4"/>
        <v>0</v>
      </c>
      <c r="AK61" s="228"/>
      <c r="AL61" s="228"/>
      <c r="AM61" s="366"/>
      <c r="AN61" s="366"/>
      <c r="AO61" s="233">
        <f t="shared" si="6"/>
        <v>0</v>
      </c>
      <c r="AP61" s="228"/>
      <c r="AQ61" s="366"/>
      <c r="AR61" s="374"/>
      <c r="AS61" s="333"/>
      <c r="AT61" s="373"/>
      <c r="AU61" s="338"/>
      <c r="AV61" s="338"/>
      <c r="AW61" s="228"/>
      <c r="AX61" s="228"/>
      <c r="AY61" s="234"/>
      <c r="AZ61" s="235"/>
      <c r="BA61" s="226"/>
      <c r="BB61" s="226"/>
      <c r="BC61" s="226"/>
      <c r="BD61" s="226"/>
      <c r="BE61" s="226"/>
      <c r="BF61" s="226"/>
      <c r="BG61" s="226"/>
    </row>
    <row r="62" spans="1:59" s="129" customFormat="1" hidden="1" x14ac:dyDescent="0.2">
      <c r="A62" s="336">
        <v>18</v>
      </c>
      <c r="B62" s="335"/>
      <c r="C62" s="337" t="e">
        <f>+VLOOKUP(B62,$A$691:$B$730,2,0)</f>
        <v>#N/A</v>
      </c>
      <c r="D62" s="338"/>
      <c r="E62" s="339" t="e">
        <f>IF(D62=$D$661,$E$661,IF(D62=$D$662,$E$662,IF(D62=$D$663,$E$663,IF(D62=$D$664,$E$664,IF(D62=$D$665,$E$665,IF(D62=$D$666,$E$666,IF(D62=$D$667,$E$667,IF(D62=$D$668,$E$668,IF(D62=$D$669,$E$669,IF(D62=$D$670,$E$670,IF(D62=VICERRECTORÍA_ACADÉMICA_,BF673,IF(D62=PLANEACIÓN_,BF675, IF(D62=IMPACTO,BF674,IF(D62=VICERRECTORÍA_ADMINISTRATIVA_FINANCIERA_,BF676,IF(D62=_VICERRECTORÍA_RESPONSABILIDAD_SOCIAL_Y_BIENESTAR_UNIVERSITARIO_,BF677," ")))))))))))))))</f>
        <v>#NAME?</v>
      </c>
      <c r="F62" s="334"/>
      <c r="G62" s="228"/>
      <c r="H62" s="228"/>
      <c r="I62" s="231"/>
      <c r="J62" s="334"/>
      <c r="K62" s="335"/>
      <c r="L62" s="334"/>
      <c r="M62" s="334"/>
      <c r="N62" s="335"/>
      <c r="O62" s="333">
        <f t="shared" ref="O62:O104" si="274">IF(N62="ALTA",5,IF(N62="MEDIO ALTA",4,IF(N62="MEDIA",3,IF(N62="MEDIO BAJA",2,IF(N62="BAJA",1,0)))))</f>
        <v>0</v>
      </c>
      <c r="P62" s="335"/>
      <c r="Q62" s="333">
        <f t="shared" ref="Q62" si="275">IF(P62="ALTO",5,IF(P62="MEDIO-ALTO",4,IF(P62="MEDIO",3,IF(P62="MEDIO-BAJO",2,IF(P62="BAJO",1,0)))))</f>
        <v>0</v>
      </c>
      <c r="R62" s="333">
        <f t="shared" ref="R62" si="276">Q62*O62</f>
        <v>0</v>
      </c>
      <c r="S62" s="230"/>
      <c r="T62" s="231">
        <f t="shared" si="1"/>
        <v>0</v>
      </c>
      <c r="U62" s="366" t="e">
        <f t="shared" ref="U62" si="277">ROUND(AVERAGEIF(T62:T64,"&gt;0"),0)</f>
        <v>#DIV/0!</v>
      </c>
      <c r="V62" s="366" t="e">
        <f t="shared" ref="V62" si="278">U62*0.6</f>
        <v>#DIV/0!</v>
      </c>
      <c r="W62" s="228"/>
      <c r="X62" s="366" t="e">
        <f t="shared" ref="X62" si="279">IF(S62="No_existen",5*$X$10,Y62*$X$10)</f>
        <v>#DIV/0!</v>
      </c>
      <c r="Y62" s="366" t="e">
        <f t="shared" ref="Y62:Y98" si="280">ROUND(AVERAGEIF(Z62:Z64,"&gt;0"),0)</f>
        <v>#DIV/0!</v>
      </c>
      <c r="Z62" s="233">
        <f t="shared" si="2"/>
        <v>0</v>
      </c>
      <c r="AA62" s="228"/>
      <c r="AB62" s="228"/>
      <c r="AC62" s="366" t="e">
        <f t="shared" ref="AC62" si="281">IF(S62="No_existen",5*$AC$10,AD62*$AC$10)</f>
        <v>#DIV/0!</v>
      </c>
      <c r="AD62" s="366" t="e">
        <f t="shared" ref="AD62" si="282">ROUND(AVERAGEIF(AE62:AE64,"&gt;0"),0)</f>
        <v>#DIV/0!</v>
      </c>
      <c r="AE62" s="233">
        <f t="shared" si="3"/>
        <v>0</v>
      </c>
      <c r="AF62" s="228"/>
      <c r="AG62" s="228"/>
      <c r="AH62" s="366" t="e">
        <f t="shared" ref="AH62" si="283">IF(S62="No_existen",5*$AH$10,AI62*$AH$10)</f>
        <v>#DIV/0!</v>
      </c>
      <c r="AI62" s="366" t="e">
        <f t="shared" ref="AI62" si="284">ROUND(AVERAGEIF(AJ62:AJ64,"&gt;0"),0)</f>
        <v>#DIV/0!</v>
      </c>
      <c r="AJ62" s="233">
        <f t="shared" si="4"/>
        <v>0</v>
      </c>
      <c r="AK62" s="228"/>
      <c r="AL62" s="228"/>
      <c r="AM62" s="366" t="e">
        <f t="shared" ref="AM62" si="285">IF(S62="No_existen",5*$AM$10,AN62*$AM$10)</f>
        <v>#DIV/0!</v>
      </c>
      <c r="AN62" s="366" t="e">
        <f t="shared" ref="AN62" si="286">ROUND(AVERAGEIF(AO62:AO64,"&gt;0"),0)</f>
        <v>#DIV/0!</v>
      </c>
      <c r="AO62" s="233">
        <f t="shared" si="6"/>
        <v>0</v>
      </c>
      <c r="AP62" s="228"/>
      <c r="AQ62" s="366" t="e">
        <f t="shared" ref="AQ62" si="287">ROUND(AVERAGE(U62,Y62,AD62,AI62,AN62),0)</f>
        <v>#DIV/0!</v>
      </c>
      <c r="AR62" s="374" t="e">
        <f t="shared" ref="AR62" si="288">IF(AQ62&lt;1.5,"FUERTE",IF(AND(AQ62&gt;=1.5,AQ62&lt;2.5),"ACEPTABLE",IF(AQ62&gt;=5,"INEXISTENTE","DÉBIL")))</f>
        <v>#DIV/0!</v>
      </c>
      <c r="AS62" s="333">
        <f t="shared" ref="AS62" si="289">IF(R62=0,0,ROUND((R62*AQ62),0))</f>
        <v>0</v>
      </c>
      <c r="AT62" s="373" t="str">
        <f t="shared" ref="AT62" si="290">IF(AS62&gt;=36,"GRAVE", IF(AS62&lt;=10, "LEVE", "MODERADO"))</f>
        <v>LEVE</v>
      </c>
      <c r="AU62" s="338"/>
      <c r="AV62" s="338"/>
      <c r="AW62" s="228"/>
      <c r="AX62" s="228"/>
      <c r="AY62" s="234"/>
      <c r="AZ62" s="235"/>
      <c r="BA62" s="226"/>
      <c r="BB62" s="226"/>
      <c r="BC62" s="226"/>
      <c r="BD62" s="226"/>
      <c r="BE62" s="226"/>
      <c r="BF62" s="226"/>
      <c r="BG62" s="226"/>
    </row>
    <row r="63" spans="1:59" s="129" customFormat="1" hidden="1" x14ac:dyDescent="0.2">
      <c r="A63" s="336"/>
      <c r="B63" s="335"/>
      <c r="C63" s="337"/>
      <c r="D63" s="338"/>
      <c r="E63" s="339"/>
      <c r="F63" s="334"/>
      <c r="G63" s="228"/>
      <c r="H63" s="228"/>
      <c r="I63" s="231"/>
      <c r="J63" s="334"/>
      <c r="K63" s="334"/>
      <c r="L63" s="334"/>
      <c r="M63" s="334"/>
      <c r="N63" s="335"/>
      <c r="O63" s="333"/>
      <c r="P63" s="335"/>
      <c r="Q63" s="333"/>
      <c r="R63" s="333"/>
      <c r="S63" s="230"/>
      <c r="T63" s="231">
        <f t="shared" si="1"/>
        <v>0</v>
      </c>
      <c r="U63" s="366"/>
      <c r="V63" s="366"/>
      <c r="W63" s="228"/>
      <c r="X63" s="366"/>
      <c r="Y63" s="366"/>
      <c r="Z63" s="233">
        <f t="shared" si="2"/>
        <v>0</v>
      </c>
      <c r="AA63" s="228"/>
      <c r="AB63" s="228"/>
      <c r="AC63" s="366"/>
      <c r="AD63" s="366"/>
      <c r="AE63" s="233">
        <f t="shared" si="3"/>
        <v>0</v>
      </c>
      <c r="AF63" s="228"/>
      <c r="AG63" s="228"/>
      <c r="AH63" s="366"/>
      <c r="AI63" s="366"/>
      <c r="AJ63" s="233">
        <f t="shared" si="4"/>
        <v>0</v>
      </c>
      <c r="AK63" s="228"/>
      <c r="AL63" s="228"/>
      <c r="AM63" s="366"/>
      <c r="AN63" s="366"/>
      <c r="AO63" s="233">
        <f t="shared" si="6"/>
        <v>0</v>
      </c>
      <c r="AP63" s="228"/>
      <c r="AQ63" s="366"/>
      <c r="AR63" s="374"/>
      <c r="AS63" s="333"/>
      <c r="AT63" s="373"/>
      <c r="AU63" s="338"/>
      <c r="AV63" s="338"/>
      <c r="AW63" s="228"/>
      <c r="AX63" s="228"/>
      <c r="AY63" s="234"/>
      <c r="AZ63" s="235"/>
      <c r="BA63" s="226"/>
      <c r="BB63" s="226"/>
      <c r="BC63" s="226"/>
      <c r="BD63" s="226"/>
      <c r="BE63" s="226"/>
      <c r="BF63" s="226"/>
      <c r="BG63" s="226"/>
    </row>
    <row r="64" spans="1:59" s="129" customFormat="1" hidden="1" x14ac:dyDescent="0.2">
      <c r="A64" s="336"/>
      <c r="B64" s="335"/>
      <c r="C64" s="337"/>
      <c r="D64" s="338"/>
      <c r="E64" s="339"/>
      <c r="F64" s="334"/>
      <c r="G64" s="228"/>
      <c r="H64" s="228"/>
      <c r="I64" s="231"/>
      <c r="J64" s="334"/>
      <c r="K64" s="334"/>
      <c r="L64" s="334"/>
      <c r="M64" s="334"/>
      <c r="N64" s="335"/>
      <c r="O64" s="333"/>
      <c r="P64" s="335"/>
      <c r="Q64" s="333"/>
      <c r="R64" s="333"/>
      <c r="S64" s="230"/>
      <c r="T64" s="231">
        <f t="shared" si="1"/>
        <v>0</v>
      </c>
      <c r="U64" s="366"/>
      <c r="V64" s="366"/>
      <c r="W64" s="228"/>
      <c r="X64" s="366"/>
      <c r="Y64" s="366"/>
      <c r="Z64" s="233">
        <f t="shared" si="2"/>
        <v>0</v>
      </c>
      <c r="AA64" s="228"/>
      <c r="AB64" s="228"/>
      <c r="AC64" s="366"/>
      <c r="AD64" s="366"/>
      <c r="AE64" s="233">
        <f t="shared" si="3"/>
        <v>0</v>
      </c>
      <c r="AF64" s="228"/>
      <c r="AG64" s="228"/>
      <c r="AH64" s="366"/>
      <c r="AI64" s="366"/>
      <c r="AJ64" s="233">
        <f t="shared" si="4"/>
        <v>0</v>
      </c>
      <c r="AK64" s="228"/>
      <c r="AL64" s="228"/>
      <c r="AM64" s="366"/>
      <c r="AN64" s="366"/>
      <c r="AO64" s="233">
        <f t="shared" si="6"/>
        <v>0</v>
      </c>
      <c r="AP64" s="228"/>
      <c r="AQ64" s="366"/>
      <c r="AR64" s="374"/>
      <c r="AS64" s="333"/>
      <c r="AT64" s="373"/>
      <c r="AU64" s="338"/>
      <c r="AV64" s="338"/>
      <c r="AW64" s="228"/>
      <c r="AX64" s="228"/>
      <c r="AY64" s="234"/>
      <c r="AZ64" s="235"/>
      <c r="BA64" s="226"/>
      <c r="BB64" s="226"/>
      <c r="BC64" s="226"/>
      <c r="BD64" s="226"/>
      <c r="BE64" s="226"/>
      <c r="BF64" s="226"/>
      <c r="BG64" s="226"/>
    </row>
    <row r="65" spans="1:59" s="129" customFormat="1" hidden="1" x14ac:dyDescent="0.2">
      <c r="A65" s="336">
        <v>19</v>
      </c>
      <c r="B65" s="335"/>
      <c r="C65" s="337" t="e">
        <f>+VLOOKUP(B65,$A$691:$B$730,2,0)</f>
        <v>#N/A</v>
      </c>
      <c r="D65" s="338"/>
      <c r="E65" s="339" t="e">
        <f>IF(D65=$D$661,$E$661,IF(D65=$D$662,$E$662,IF(D65=$D$663,$E$663,IF(D65=$D$664,$E$664,IF(D65=$D$665,$E$665,IF(D65=$D$666,$E$666,IF(D65=$D$667,$E$667,IF(D65=$D$668,$E$668,IF(D65=$D$669,$E$669,IF(D65=$D$670,$E$670,IF(D65=VICERRECTORÍA_ACADÉMICA_,BF676,IF(D65=PLANEACIÓN_,BF678, IF(D65=IMPACTO,BF677,IF(D65=VICERRECTORÍA_ADMINISTRATIVA_FINANCIERA_,BF679,IF(D65=_VICERRECTORÍA_RESPONSABILIDAD_SOCIAL_Y_BIENESTAR_UNIVERSITARIO_,BF680," ")))))))))))))))</f>
        <v>#NAME?</v>
      </c>
      <c r="F65" s="334"/>
      <c r="G65" s="228"/>
      <c r="H65" s="228"/>
      <c r="I65" s="231"/>
      <c r="J65" s="334"/>
      <c r="K65" s="335"/>
      <c r="L65" s="334"/>
      <c r="M65" s="334"/>
      <c r="N65" s="335"/>
      <c r="O65" s="333">
        <f t="shared" ref="O65:O107" si="291">IF(N65="ALTA",5,IF(N65="MEDIO ALTA",4,IF(N65="MEDIA",3,IF(N65="MEDIO BAJA",2,IF(N65="BAJA",1,0)))))</f>
        <v>0</v>
      </c>
      <c r="P65" s="335"/>
      <c r="Q65" s="333">
        <f t="shared" ref="Q65" si="292">IF(P65="ALTO",5,IF(P65="MEDIO-ALTO",4,IF(P65="MEDIO",3,IF(P65="MEDIO-BAJO",2,IF(P65="BAJO",1,0)))))</f>
        <v>0</v>
      </c>
      <c r="R65" s="333">
        <f t="shared" ref="R65" si="293">Q65*O65</f>
        <v>0</v>
      </c>
      <c r="S65" s="230"/>
      <c r="T65" s="231">
        <f t="shared" si="1"/>
        <v>0</v>
      </c>
      <c r="U65" s="366" t="e">
        <f t="shared" ref="U65" si="294">ROUND(AVERAGEIF(T65:T67,"&gt;0"),0)</f>
        <v>#DIV/0!</v>
      </c>
      <c r="V65" s="366" t="e">
        <f t="shared" ref="V65" si="295">U65*0.6</f>
        <v>#DIV/0!</v>
      </c>
      <c r="W65" s="228"/>
      <c r="X65" s="366" t="e">
        <f t="shared" ref="X65" si="296">IF(S65="No_existen",5*$X$10,Y65*$X$10)</f>
        <v>#DIV/0!</v>
      </c>
      <c r="Y65" s="366" t="e">
        <f t="shared" ref="Y65:Y101" si="297">ROUND(AVERAGEIF(Z65:Z67,"&gt;0"),0)</f>
        <v>#DIV/0!</v>
      </c>
      <c r="Z65" s="233">
        <f t="shared" si="2"/>
        <v>0</v>
      </c>
      <c r="AA65" s="228"/>
      <c r="AB65" s="228"/>
      <c r="AC65" s="366" t="e">
        <f t="shared" ref="AC65" si="298">IF(S65="No_existen",5*$AC$10,AD65*$AC$10)</f>
        <v>#DIV/0!</v>
      </c>
      <c r="AD65" s="366" t="e">
        <f t="shared" ref="AD65" si="299">ROUND(AVERAGEIF(AE65:AE67,"&gt;0"),0)</f>
        <v>#DIV/0!</v>
      </c>
      <c r="AE65" s="233">
        <f t="shared" si="3"/>
        <v>0</v>
      </c>
      <c r="AF65" s="228"/>
      <c r="AG65" s="228"/>
      <c r="AH65" s="366" t="e">
        <f t="shared" ref="AH65" si="300">IF(S65="No_existen",5*$AH$10,AI65*$AH$10)</f>
        <v>#DIV/0!</v>
      </c>
      <c r="AI65" s="366" t="e">
        <f t="shared" ref="AI65" si="301">ROUND(AVERAGEIF(AJ65:AJ67,"&gt;0"),0)</f>
        <v>#DIV/0!</v>
      </c>
      <c r="AJ65" s="233">
        <f t="shared" si="4"/>
        <v>0</v>
      </c>
      <c r="AK65" s="228"/>
      <c r="AL65" s="228"/>
      <c r="AM65" s="366" t="e">
        <f t="shared" ref="AM65" si="302">IF(S65="No_existen",5*$AM$10,AN65*$AM$10)</f>
        <v>#DIV/0!</v>
      </c>
      <c r="AN65" s="366" t="e">
        <f t="shared" ref="AN65" si="303">ROUND(AVERAGEIF(AO65:AO67,"&gt;0"),0)</f>
        <v>#DIV/0!</v>
      </c>
      <c r="AO65" s="233">
        <f t="shared" si="6"/>
        <v>0</v>
      </c>
      <c r="AP65" s="228"/>
      <c r="AQ65" s="366" t="e">
        <f t="shared" ref="AQ65" si="304">ROUND(AVERAGE(U65,Y65,AD65,AI65,AN65),0)</f>
        <v>#DIV/0!</v>
      </c>
      <c r="AR65" s="374" t="e">
        <f t="shared" ref="AR65" si="305">IF(AQ65&lt;1.5,"FUERTE",IF(AND(AQ65&gt;=1.5,AQ65&lt;2.5),"ACEPTABLE",IF(AQ65&gt;=5,"INEXISTENTE","DÉBIL")))</f>
        <v>#DIV/0!</v>
      </c>
      <c r="AS65" s="333">
        <f t="shared" ref="AS65" si="306">IF(R65=0,0,ROUND((R65*AQ65),0))</f>
        <v>0</v>
      </c>
      <c r="AT65" s="373" t="str">
        <f t="shared" ref="AT65" si="307">IF(AS65&gt;=36,"GRAVE", IF(AS65&lt;=10, "LEVE", "MODERADO"))</f>
        <v>LEVE</v>
      </c>
      <c r="AU65" s="338"/>
      <c r="AV65" s="338"/>
      <c r="AW65" s="228"/>
      <c r="AX65" s="228"/>
      <c r="AY65" s="234"/>
      <c r="AZ65" s="235"/>
      <c r="BA65" s="226"/>
      <c r="BB65" s="226"/>
      <c r="BC65" s="226"/>
      <c r="BD65" s="226"/>
      <c r="BE65" s="226"/>
      <c r="BF65" s="226"/>
      <c r="BG65" s="226"/>
    </row>
    <row r="66" spans="1:59" s="129" customFormat="1" hidden="1" x14ac:dyDescent="0.2">
      <c r="A66" s="336"/>
      <c r="B66" s="335"/>
      <c r="C66" s="337"/>
      <c r="D66" s="338"/>
      <c r="E66" s="339"/>
      <c r="F66" s="334"/>
      <c r="G66" s="228"/>
      <c r="H66" s="228"/>
      <c r="I66" s="231"/>
      <c r="J66" s="334"/>
      <c r="K66" s="334"/>
      <c r="L66" s="334"/>
      <c r="M66" s="334"/>
      <c r="N66" s="335"/>
      <c r="O66" s="333"/>
      <c r="P66" s="335"/>
      <c r="Q66" s="333"/>
      <c r="R66" s="333"/>
      <c r="S66" s="230"/>
      <c r="T66" s="231">
        <f t="shared" si="1"/>
        <v>0</v>
      </c>
      <c r="U66" s="366"/>
      <c r="V66" s="366"/>
      <c r="W66" s="228"/>
      <c r="X66" s="366"/>
      <c r="Y66" s="366"/>
      <c r="Z66" s="233">
        <f t="shared" si="2"/>
        <v>0</v>
      </c>
      <c r="AA66" s="228"/>
      <c r="AB66" s="228"/>
      <c r="AC66" s="366"/>
      <c r="AD66" s="366"/>
      <c r="AE66" s="233">
        <f t="shared" si="3"/>
        <v>0</v>
      </c>
      <c r="AF66" s="228"/>
      <c r="AG66" s="228"/>
      <c r="AH66" s="366"/>
      <c r="AI66" s="366"/>
      <c r="AJ66" s="233">
        <f t="shared" si="4"/>
        <v>0</v>
      </c>
      <c r="AK66" s="228"/>
      <c r="AL66" s="228"/>
      <c r="AM66" s="366"/>
      <c r="AN66" s="366"/>
      <c r="AO66" s="233">
        <f t="shared" si="6"/>
        <v>0</v>
      </c>
      <c r="AP66" s="228"/>
      <c r="AQ66" s="366"/>
      <c r="AR66" s="374"/>
      <c r="AS66" s="333"/>
      <c r="AT66" s="373"/>
      <c r="AU66" s="338"/>
      <c r="AV66" s="338"/>
      <c r="AW66" s="228"/>
      <c r="AX66" s="228"/>
      <c r="AY66" s="234"/>
      <c r="AZ66" s="235"/>
      <c r="BA66" s="226"/>
      <c r="BB66" s="226"/>
      <c r="BC66" s="226"/>
      <c r="BD66" s="226"/>
      <c r="BE66" s="226"/>
      <c r="BF66" s="226"/>
      <c r="BG66" s="226"/>
    </row>
    <row r="67" spans="1:59" s="129" customFormat="1" hidden="1" x14ac:dyDescent="0.2">
      <c r="A67" s="336"/>
      <c r="B67" s="335"/>
      <c r="C67" s="337"/>
      <c r="D67" s="338"/>
      <c r="E67" s="339"/>
      <c r="F67" s="334"/>
      <c r="G67" s="228"/>
      <c r="H67" s="228"/>
      <c r="I67" s="231"/>
      <c r="J67" s="334"/>
      <c r="K67" s="334"/>
      <c r="L67" s="334"/>
      <c r="M67" s="334"/>
      <c r="N67" s="335"/>
      <c r="O67" s="333"/>
      <c r="P67" s="335"/>
      <c r="Q67" s="333"/>
      <c r="R67" s="333"/>
      <c r="S67" s="230"/>
      <c r="T67" s="231">
        <f t="shared" si="1"/>
        <v>0</v>
      </c>
      <c r="U67" s="366"/>
      <c r="V67" s="366"/>
      <c r="W67" s="228"/>
      <c r="X67" s="366"/>
      <c r="Y67" s="366"/>
      <c r="Z67" s="233">
        <f t="shared" si="2"/>
        <v>0</v>
      </c>
      <c r="AA67" s="228"/>
      <c r="AB67" s="228"/>
      <c r="AC67" s="366"/>
      <c r="AD67" s="366"/>
      <c r="AE67" s="233">
        <f t="shared" si="3"/>
        <v>0</v>
      </c>
      <c r="AF67" s="228"/>
      <c r="AG67" s="228"/>
      <c r="AH67" s="366"/>
      <c r="AI67" s="366"/>
      <c r="AJ67" s="233">
        <f t="shared" si="4"/>
        <v>0</v>
      </c>
      <c r="AK67" s="228"/>
      <c r="AL67" s="228"/>
      <c r="AM67" s="366"/>
      <c r="AN67" s="366"/>
      <c r="AO67" s="233">
        <f t="shared" si="6"/>
        <v>0</v>
      </c>
      <c r="AP67" s="228"/>
      <c r="AQ67" s="366"/>
      <c r="AR67" s="374"/>
      <c r="AS67" s="333"/>
      <c r="AT67" s="373"/>
      <c r="AU67" s="338"/>
      <c r="AV67" s="338"/>
      <c r="AW67" s="228"/>
      <c r="AX67" s="228"/>
      <c r="AY67" s="234"/>
      <c r="AZ67" s="235"/>
      <c r="BA67" s="226"/>
      <c r="BB67" s="226"/>
      <c r="BC67" s="226"/>
      <c r="BD67" s="226"/>
      <c r="BE67" s="226"/>
      <c r="BF67" s="226"/>
      <c r="BG67" s="226"/>
    </row>
    <row r="68" spans="1:59" s="129" customFormat="1" hidden="1" x14ac:dyDescent="0.2">
      <c r="A68" s="336">
        <v>20</v>
      </c>
      <c r="B68" s="335"/>
      <c r="C68" s="337" t="e">
        <f>+VLOOKUP(B68,$A$691:$B$730,2,0)</f>
        <v>#N/A</v>
      </c>
      <c r="D68" s="338"/>
      <c r="E68" s="339" t="e">
        <f>IF(D68=$D$661,$E$661,IF(D68=$D$662,$E$662,IF(D68=$D$663,$E$663,IF(D68=$D$664,$E$664,IF(D68=$D$665,$E$665,IF(D68=$D$666,$E$666,IF(D68=$D$667,$E$667,IF(D68=$D$668,$E$668,IF(D68=$D$669,$E$669,IF(D68=$D$670,$E$670,IF(D68=VICERRECTORÍA_ACADÉMICA_,BF679,IF(D68=PLANEACIÓN_,BF681, IF(D68=IMPACTO,BF680,IF(D68=VICERRECTORÍA_ADMINISTRATIVA_FINANCIERA_,BF682,IF(D68=_VICERRECTORÍA_RESPONSABILIDAD_SOCIAL_Y_BIENESTAR_UNIVERSITARIO_,BF683," ")))))))))))))))</f>
        <v>#NAME?</v>
      </c>
      <c r="F68" s="334"/>
      <c r="G68" s="228"/>
      <c r="H68" s="228"/>
      <c r="I68" s="231"/>
      <c r="J68" s="334"/>
      <c r="K68" s="335"/>
      <c r="L68" s="334"/>
      <c r="M68" s="334"/>
      <c r="N68" s="335"/>
      <c r="O68" s="333">
        <f t="shared" ref="O68:O110" si="308">IF(N68="ALTA",5,IF(N68="MEDIO ALTA",4,IF(N68="MEDIA",3,IF(N68="MEDIO BAJA",2,IF(N68="BAJA",1,0)))))</f>
        <v>0</v>
      </c>
      <c r="P68" s="335"/>
      <c r="Q68" s="333">
        <f t="shared" ref="Q68" si="309">IF(P68="ALTO",5,IF(P68="MEDIO-ALTO",4,IF(P68="MEDIO",3,IF(P68="MEDIO-BAJO",2,IF(P68="BAJO",1,0)))))</f>
        <v>0</v>
      </c>
      <c r="R68" s="333">
        <f t="shared" ref="R68" si="310">Q68*O68</f>
        <v>0</v>
      </c>
      <c r="S68" s="230"/>
      <c r="T68" s="231">
        <f t="shared" si="1"/>
        <v>0</v>
      </c>
      <c r="U68" s="366" t="e">
        <f t="shared" ref="U68" si="311">ROUND(AVERAGEIF(T68:T70,"&gt;0"),0)</f>
        <v>#DIV/0!</v>
      </c>
      <c r="V68" s="366" t="e">
        <f t="shared" ref="V68" si="312">U68*0.6</f>
        <v>#DIV/0!</v>
      </c>
      <c r="W68" s="228"/>
      <c r="X68" s="366" t="e">
        <f t="shared" ref="X68" si="313">IF(S68="No_existen",5*$X$10,Y68*$X$10)</f>
        <v>#DIV/0!</v>
      </c>
      <c r="Y68" s="366" t="e">
        <f t="shared" ref="Y68:Y104" si="314">ROUND(AVERAGEIF(Z68:Z70,"&gt;0"),0)</f>
        <v>#DIV/0!</v>
      </c>
      <c r="Z68" s="233">
        <f t="shared" si="2"/>
        <v>0</v>
      </c>
      <c r="AA68" s="228"/>
      <c r="AB68" s="228"/>
      <c r="AC68" s="366" t="e">
        <f t="shared" ref="AC68" si="315">IF(S68="No_existen",5*$AC$10,AD68*$AC$10)</f>
        <v>#DIV/0!</v>
      </c>
      <c r="AD68" s="366" t="e">
        <f t="shared" ref="AD68" si="316">ROUND(AVERAGEIF(AE68:AE70,"&gt;0"),0)</f>
        <v>#DIV/0!</v>
      </c>
      <c r="AE68" s="233">
        <f t="shared" si="3"/>
        <v>0</v>
      </c>
      <c r="AF68" s="228"/>
      <c r="AG68" s="228"/>
      <c r="AH68" s="366" t="e">
        <f t="shared" ref="AH68" si="317">IF(S68="No_existen",5*$AH$10,AI68*$AH$10)</f>
        <v>#DIV/0!</v>
      </c>
      <c r="AI68" s="366" t="e">
        <f t="shared" ref="AI68" si="318">ROUND(AVERAGEIF(AJ68:AJ70,"&gt;0"),0)</f>
        <v>#DIV/0!</v>
      </c>
      <c r="AJ68" s="233">
        <f t="shared" si="4"/>
        <v>0</v>
      </c>
      <c r="AK68" s="228"/>
      <c r="AL68" s="228"/>
      <c r="AM68" s="366" t="e">
        <f t="shared" ref="AM68" si="319">IF(S68="No_existen",5*$AM$10,AN68*$AM$10)</f>
        <v>#DIV/0!</v>
      </c>
      <c r="AN68" s="366" t="e">
        <f t="shared" ref="AN68" si="320">ROUND(AVERAGEIF(AO68:AO70,"&gt;0"),0)</f>
        <v>#DIV/0!</v>
      </c>
      <c r="AO68" s="233">
        <f t="shared" si="6"/>
        <v>0</v>
      </c>
      <c r="AP68" s="228"/>
      <c r="AQ68" s="366" t="e">
        <f t="shared" ref="AQ68" si="321">ROUND(AVERAGE(U68,Y68,AD68,AI68,AN68),0)</f>
        <v>#DIV/0!</v>
      </c>
      <c r="AR68" s="374" t="e">
        <f t="shared" ref="AR68" si="322">IF(AQ68&lt;1.5,"FUERTE",IF(AND(AQ68&gt;=1.5,AQ68&lt;2.5),"ACEPTABLE",IF(AQ68&gt;=5,"INEXISTENTE","DÉBIL")))</f>
        <v>#DIV/0!</v>
      </c>
      <c r="AS68" s="333">
        <f t="shared" ref="AS68" si="323">IF(R68=0,0,ROUND((R68*AQ68),0))</f>
        <v>0</v>
      </c>
      <c r="AT68" s="373" t="str">
        <f t="shared" ref="AT68" si="324">IF(AS68&gt;=36,"GRAVE", IF(AS68&lt;=10, "LEVE", "MODERADO"))</f>
        <v>LEVE</v>
      </c>
      <c r="AU68" s="338"/>
      <c r="AV68" s="338"/>
      <c r="AW68" s="228"/>
      <c r="AX68" s="228"/>
      <c r="AY68" s="234"/>
      <c r="AZ68" s="235"/>
      <c r="BA68" s="226"/>
      <c r="BB68" s="226"/>
      <c r="BC68" s="226"/>
      <c r="BD68" s="226"/>
      <c r="BE68" s="226"/>
      <c r="BF68" s="226"/>
      <c r="BG68" s="226"/>
    </row>
    <row r="69" spans="1:59" s="129" customFormat="1" hidden="1" x14ac:dyDescent="0.2">
      <c r="A69" s="336"/>
      <c r="B69" s="335"/>
      <c r="C69" s="337"/>
      <c r="D69" s="338"/>
      <c r="E69" s="339"/>
      <c r="F69" s="334"/>
      <c r="G69" s="228"/>
      <c r="H69" s="228"/>
      <c r="I69" s="231"/>
      <c r="J69" s="334"/>
      <c r="K69" s="334"/>
      <c r="L69" s="334"/>
      <c r="M69" s="334"/>
      <c r="N69" s="335"/>
      <c r="O69" s="333"/>
      <c r="P69" s="335"/>
      <c r="Q69" s="333"/>
      <c r="R69" s="333"/>
      <c r="S69" s="230"/>
      <c r="T69" s="231">
        <f t="shared" si="1"/>
        <v>0</v>
      </c>
      <c r="U69" s="366"/>
      <c r="V69" s="366"/>
      <c r="W69" s="228"/>
      <c r="X69" s="366"/>
      <c r="Y69" s="366"/>
      <c r="Z69" s="233">
        <f t="shared" si="2"/>
        <v>0</v>
      </c>
      <c r="AA69" s="228"/>
      <c r="AB69" s="228"/>
      <c r="AC69" s="366"/>
      <c r="AD69" s="366"/>
      <c r="AE69" s="233">
        <f t="shared" si="3"/>
        <v>0</v>
      </c>
      <c r="AF69" s="228"/>
      <c r="AG69" s="228"/>
      <c r="AH69" s="366"/>
      <c r="AI69" s="366"/>
      <c r="AJ69" s="233">
        <f t="shared" si="4"/>
        <v>0</v>
      </c>
      <c r="AK69" s="228"/>
      <c r="AL69" s="228"/>
      <c r="AM69" s="366"/>
      <c r="AN69" s="366"/>
      <c r="AO69" s="233">
        <f t="shared" si="6"/>
        <v>0</v>
      </c>
      <c r="AP69" s="228"/>
      <c r="AQ69" s="366"/>
      <c r="AR69" s="374"/>
      <c r="AS69" s="333"/>
      <c r="AT69" s="373"/>
      <c r="AU69" s="338"/>
      <c r="AV69" s="338"/>
      <c r="AW69" s="228"/>
      <c r="AX69" s="228"/>
      <c r="AY69" s="234"/>
      <c r="AZ69" s="235"/>
      <c r="BA69" s="226"/>
      <c r="BB69" s="226"/>
      <c r="BC69" s="226"/>
      <c r="BD69" s="226"/>
      <c r="BE69" s="226"/>
      <c r="BF69" s="226"/>
      <c r="BG69" s="226"/>
    </row>
    <row r="70" spans="1:59" s="129" customFormat="1" hidden="1" x14ac:dyDescent="0.2">
      <c r="A70" s="336"/>
      <c r="B70" s="335"/>
      <c r="C70" s="337"/>
      <c r="D70" s="338"/>
      <c r="E70" s="339"/>
      <c r="F70" s="334"/>
      <c r="G70" s="228"/>
      <c r="H70" s="228"/>
      <c r="I70" s="231"/>
      <c r="J70" s="334"/>
      <c r="K70" s="334"/>
      <c r="L70" s="334"/>
      <c r="M70" s="334"/>
      <c r="N70" s="335"/>
      <c r="O70" s="333"/>
      <c r="P70" s="335"/>
      <c r="Q70" s="333"/>
      <c r="R70" s="333"/>
      <c r="S70" s="230"/>
      <c r="T70" s="231">
        <f t="shared" si="1"/>
        <v>0</v>
      </c>
      <c r="U70" s="366"/>
      <c r="V70" s="366"/>
      <c r="W70" s="228"/>
      <c r="X70" s="366"/>
      <c r="Y70" s="366"/>
      <c r="Z70" s="233">
        <f t="shared" si="2"/>
        <v>0</v>
      </c>
      <c r="AA70" s="228"/>
      <c r="AB70" s="228"/>
      <c r="AC70" s="366"/>
      <c r="AD70" s="366"/>
      <c r="AE70" s="233">
        <f t="shared" si="3"/>
        <v>0</v>
      </c>
      <c r="AF70" s="228"/>
      <c r="AG70" s="228"/>
      <c r="AH70" s="366"/>
      <c r="AI70" s="366"/>
      <c r="AJ70" s="233">
        <f t="shared" si="4"/>
        <v>0</v>
      </c>
      <c r="AK70" s="228"/>
      <c r="AL70" s="228"/>
      <c r="AM70" s="366"/>
      <c r="AN70" s="366"/>
      <c r="AO70" s="233">
        <f t="shared" si="6"/>
        <v>0</v>
      </c>
      <c r="AP70" s="228"/>
      <c r="AQ70" s="366"/>
      <c r="AR70" s="374"/>
      <c r="AS70" s="333"/>
      <c r="AT70" s="373"/>
      <c r="AU70" s="338"/>
      <c r="AV70" s="338"/>
      <c r="AW70" s="228"/>
      <c r="AX70" s="228"/>
      <c r="AY70" s="234"/>
      <c r="AZ70" s="235"/>
      <c r="BA70" s="226"/>
      <c r="BB70" s="226"/>
      <c r="BC70" s="226"/>
      <c r="BD70" s="226"/>
      <c r="BE70" s="226"/>
      <c r="BF70" s="226"/>
      <c r="BG70" s="226"/>
    </row>
    <row r="71" spans="1:59" s="129" customFormat="1" hidden="1" x14ac:dyDescent="0.2">
      <c r="A71" s="336">
        <v>21</v>
      </c>
      <c r="B71" s="335"/>
      <c r="C71" s="337" t="e">
        <f>+VLOOKUP(B71,$A$691:$B$730,2,0)</f>
        <v>#N/A</v>
      </c>
      <c r="D71" s="338"/>
      <c r="E71" s="339" t="e">
        <f>IF(D71=$D$661,$E$661,IF(D71=$D$662,$E$662,IF(D71=$D$663,$E$663,IF(D71=$D$664,$E$664,IF(D71=$D$665,$E$665,IF(D71=$D$666,$E$666,IF(D71=$D$667,$E$667,IF(D71=$D$668,$E$668,IF(D71=$D$669,$E$669,IF(D71=$D$670,$E$670,IF(D71=VICERRECTORÍA_ACADÉMICA_,BF682,IF(D71=PLANEACIÓN_,BF684, IF(D71=IMPACTO,BF683,IF(D71=VICERRECTORÍA_ADMINISTRATIVA_FINANCIERA_,BF685,IF(D71=_VICERRECTORÍA_RESPONSABILIDAD_SOCIAL_Y_BIENESTAR_UNIVERSITARIO_,BF686," ")))))))))))))))</f>
        <v>#NAME?</v>
      </c>
      <c r="F71" s="334"/>
      <c r="G71" s="228"/>
      <c r="H71" s="228"/>
      <c r="I71" s="231"/>
      <c r="J71" s="334"/>
      <c r="K71" s="335"/>
      <c r="L71" s="334"/>
      <c r="M71" s="334"/>
      <c r="N71" s="335"/>
      <c r="O71" s="333">
        <f t="shared" ref="O71:O113" si="325">IF(N71="ALTA",5,IF(N71="MEDIO ALTA",4,IF(N71="MEDIA",3,IF(N71="MEDIO BAJA",2,IF(N71="BAJA",1,0)))))</f>
        <v>0</v>
      </c>
      <c r="P71" s="335"/>
      <c r="Q71" s="333">
        <f t="shared" ref="Q71" si="326">IF(P71="ALTO",5,IF(P71="MEDIO-ALTO",4,IF(P71="MEDIO",3,IF(P71="MEDIO-BAJO",2,IF(P71="BAJO",1,0)))))</f>
        <v>0</v>
      </c>
      <c r="R71" s="333">
        <f t="shared" ref="R71" si="327">Q71*O71</f>
        <v>0</v>
      </c>
      <c r="S71" s="230"/>
      <c r="T71" s="231">
        <f t="shared" si="1"/>
        <v>0</v>
      </c>
      <c r="U71" s="366" t="e">
        <f t="shared" ref="U71" si="328">ROUND(AVERAGEIF(T71:T73,"&gt;0"),0)</f>
        <v>#DIV/0!</v>
      </c>
      <c r="V71" s="366" t="e">
        <f t="shared" ref="V71" si="329">U71*0.6</f>
        <v>#DIV/0!</v>
      </c>
      <c r="W71" s="228"/>
      <c r="X71" s="366" t="e">
        <f t="shared" ref="X71" si="330">IF(S71="No_existen",5*$X$10,Y71*$X$10)</f>
        <v>#DIV/0!</v>
      </c>
      <c r="Y71" s="366" t="e">
        <f t="shared" ref="Y71:Y107" si="331">ROUND(AVERAGEIF(Z71:Z73,"&gt;0"),0)</f>
        <v>#DIV/0!</v>
      </c>
      <c r="Z71" s="233">
        <f t="shared" si="2"/>
        <v>0</v>
      </c>
      <c r="AA71" s="228"/>
      <c r="AB71" s="228"/>
      <c r="AC71" s="366" t="e">
        <f t="shared" ref="AC71" si="332">IF(S71="No_existen",5*$AC$10,AD71*$AC$10)</f>
        <v>#DIV/0!</v>
      </c>
      <c r="AD71" s="366" t="e">
        <f t="shared" ref="AD71" si="333">ROUND(AVERAGEIF(AE71:AE73,"&gt;0"),0)</f>
        <v>#DIV/0!</v>
      </c>
      <c r="AE71" s="233">
        <f t="shared" si="3"/>
        <v>0</v>
      </c>
      <c r="AF71" s="228"/>
      <c r="AG71" s="228"/>
      <c r="AH71" s="366" t="e">
        <f t="shared" ref="AH71" si="334">IF(S71="No_existen",5*$AH$10,AI71*$AH$10)</f>
        <v>#DIV/0!</v>
      </c>
      <c r="AI71" s="366" t="e">
        <f t="shared" ref="AI71" si="335">ROUND(AVERAGEIF(AJ71:AJ73,"&gt;0"),0)</f>
        <v>#DIV/0!</v>
      </c>
      <c r="AJ71" s="233">
        <f t="shared" si="4"/>
        <v>0</v>
      </c>
      <c r="AK71" s="228"/>
      <c r="AL71" s="228"/>
      <c r="AM71" s="366" t="e">
        <f t="shared" ref="AM71" si="336">IF(S71="No_existen",5*$AM$10,AN71*$AM$10)</f>
        <v>#DIV/0!</v>
      </c>
      <c r="AN71" s="366" t="e">
        <f t="shared" ref="AN71" si="337">ROUND(AVERAGEIF(AO71:AO73,"&gt;0"),0)</f>
        <v>#DIV/0!</v>
      </c>
      <c r="AO71" s="233">
        <f t="shared" si="6"/>
        <v>0</v>
      </c>
      <c r="AP71" s="228"/>
      <c r="AQ71" s="366" t="e">
        <f t="shared" ref="AQ71" si="338">ROUND(AVERAGE(U71,Y71,AD71,AI71,AN71),0)</f>
        <v>#DIV/0!</v>
      </c>
      <c r="AR71" s="374" t="e">
        <f t="shared" ref="AR71" si="339">IF(AQ71&lt;1.5,"FUERTE",IF(AND(AQ71&gt;=1.5,AQ71&lt;2.5),"ACEPTABLE",IF(AQ71&gt;=5,"INEXISTENTE","DÉBIL")))</f>
        <v>#DIV/0!</v>
      </c>
      <c r="AS71" s="333">
        <f t="shared" ref="AS71" si="340">IF(R71=0,0,ROUND((R71*AQ71),0))</f>
        <v>0</v>
      </c>
      <c r="AT71" s="373" t="str">
        <f t="shared" ref="AT71" si="341">IF(AS71&gt;=36,"GRAVE", IF(AS71&lt;=10, "LEVE", "MODERADO"))</f>
        <v>LEVE</v>
      </c>
      <c r="AU71" s="338"/>
      <c r="AV71" s="338"/>
      <c r="AW71" s="228"/>
      <c r="AX71" s="228"/>
      <c r="AY71" s="234"/>
      <c r="AZ71" s="235"/>
      <c r="BA71" s="226"/>
      <c r="BB71" s="226"/>
      <c r="BC71" s="226"/>
      <c r="BD71" s="226"/>
      <c r="BE71" s="226"/>
      <c r="BF71" s="226"/>
      <c r="BG71" s="226"/>
    </row>
    <row r="72" spans="1:59" s="129" customFormat="1" hidden="1" x14ac:dyDescent="0.2">
      <c r="A72" s="336"/>
      <c r="B72" s="335"/>
      <c r="C72" s="337"/>
      <c r="D72" s="338"/>
      <c r="E72" s="339"/>
      <c r="F72" s="334"/>
      <c r="G72" s="228"/>
      <c r="H72" s="228"/>
      <c r="I72" s="231"/>
      <c r="J72" s="334"/>
      <c r="K72" s="334"/>
      <c r="L72" s="334"/>
      <c r="M72" s="334"/>
      <c r="N72" s="335"/>
      <c r="O72" s="333"/>
      <c r="P72" s="335"/>
      <c r="Q72" s="333"/>
      <c r="R72" s="333"/>
      <c r="S72" s="230"/>
      <c r="T72" s="231">
        <f t="shared" si="1"/>
        <v>0</v>
      </c>
      <c r="U72" s="366"/>
      <c r="V72" s="366"/>
      <c r="W72" s="228"/>
      <c r="X72" s="366"/>
      <c r="Y72" s="366"/>
      <c r="Z72" s="233">
        <f t="shared" si="2"/>
        <v>0</v>
      </c>
      <c r="AA72" s="228"/>
      <c r="AB72" s="228"/>
      <c r="AC72" s="366"/>
      <c r="AD72" s="366"/>
      <c r="AE72" s="233">
        <f t="shared" si="3"/>
        <v>0</v>
      </c>
      <c r="AF72" s="228"/>
      <c r="AG72" s="228"/>
      <c r="AH72" s="366"/>
      <c r="AI72" s="366"/>
      <c r="AJ72" s="233">
        <f t="shared" si="4"/>
        <v>0</v>
      </c>
      <c r="AK72" s="228"/>
      <c r="AL72" s="228"/>
      <c r="AM72" s="366"/>
      <c r="AN72" s="366"/>
      <c r="AO72" s="233">
        <f t="shared" si="6"/>
        <v>0</v>
      </c>
      <c r="AP72" s="228"/>
      <c r="AQ72" s="366"/>
      <c r="AR72" s="374"/>
      <c r="AS72" s="333"/>
      <c r="AT72" s="373"/>
      <c r="AU72" s="338"/>
      <c r="AV72" s="338"/>
      <c r="AW72" s="228"/>
      <c r="AX72" s="228"/>
      <c r="AY72" s="234"/>
      <c r="AZ72" s="235"/>
      <c r="BA72" s="226"/>
      <c r="BB72" s="226"/>
      <c r="BC72" s="226"/>
      <c r="BD72" s="226"/>
      <c r="BE72" s="226"/>
      <c r="BF72" s="226"/>
      <c r="BG72" s="226"/>
    </row>
    <row r="73" spans="1:59" s="129" customFormat="1" hidden="1" x14ac:dyDescent="0.2">
      <c r="A73" s="336"/>
      <c r="B73" s="335"/>
      <c r="C73" s="337"/>
      <c r="D73" s="338"/>
      <c r="E73" s="339"/>
      <c r="F73" s="334"/>
      <c r="G73" s="228"/>
      <c r="H73" s="228"/>
      <c r="I73" s="231"/>
      <c r="J73" s="334"/>
      <c r="K73" s="334"/>
      <c r="L73" s="334"/>
      <c r="M73" s="334"/>
      <c r="N73" s="335"/>
      <c r="O73" s="333"/>
      <c r="P73" s="335"/>
      <c r="Q73" s="333"/>
      <c r="R73" s="333"/>
      <c r="S73" s="230"/>
      <c r="T73" s="231">
        <f t="shared" si="1"/>
        <v>0</v>
      </c>
      <c r="U73" s="366"/>
      <c r="V73" s="366"/>
      <c r="W73" s="228"/>
      <c r="X73" s="366"/>
      <c r="Y73" s="366"/>
      <c r="Z73" s="233">
        <f t="shared" si="2"/>
        <v>0</v>
      </c>
      <c r="AA73" s="228"/>
      <c r="AB73" s="228"/>
      <c r="AC73" s="366"/>
      <c r="AD73" s="366"/>
      <c r="AE73" s="233">
        <f t="shared" si="3"/>
        <v>0</v>
      </c>
      <c r="AF73" s="228"/>
      <c r="AG73" s="228"/>
      <c r="AH73" s="366"/>
      <c r="AI73" s="366"/>
      <c r="AJ73" s="233">
        <f t="shared" si="4"/>
        <v>0</v>
      </c>
      <c r="AK73" s="228"/>
      <c r="AL73" s="228"/>
      <c r="AM73" s="366"/>
      <c r="AN73" s="366"/>
      <c r="AO73" s="233">
        <f t="shared" si="6"/>
        <v>0</v>
      </c>
      <c r="AP73" s="228"/>
      <c r="AQ73" s="366"/>
      <c r="AR73" s="374"/>
      <c r="AS73" s="333"/>
      <c r="AT73" s="373"/>
      <c r="AU73" s="338"/>
      <c r="AV73" s="338"/>
      <c r="AW73" s="228"/>
      <c r="AX73" s="228"/>
      <c r="AY73" s="234"/>
      <c r="AZ73" s="235"/>
      <c r="BA73" s="226"/>
      <c r="BB73" s="226"/>
      <c r="BC73" s="226"/>
      <c r="BD73" s="226"/>
      <c r="BE73" s="226"/>
      <c r="BF73" s="226"/>
      <c r="BG73" s="226"/>
    </row>
    <row r="74" spans="1:59" s="129" customFormat="1" hidden="1" x14ac:dyDescent="0.2">
      <c r="A74" s="336">
        <v>22</v>
      </c>
      <c r="B74" s="335"/>
      <c r="C74" s="337" t="e">
        <f>+VLOOKUP(B74,$A$691:$B$730,2,0)</f>
        <v>#N/A</v>
      </c>
      <c r="D74" s="338"/>
      <c r="E74" s="339" t="e">
        <f>IF(D74=$D$661,$E$661,IF(D74=$D$662,$E$662,IF(D74=$D$663,$E$663,IF(D74=$D$664,$E$664,IF(D74=$D$665,$E$665,IF(D74=$D$666,$E$666,IF(D74=$D$667,$E$667,IF(D74=$D$668,$E$668,IF(D74=$D$669,$E$669,IF(D74=$D$670,$E$670,IF(D74=VICERRECTORÍA_ACADÉMICA_,BF685,IF(D74=PLANEACIÓN_,BF687, IF(D74=IMPACTO,BF686,IF(D74=VICERRECTORÍA_ADMINISTRATIVA_FINANCIERA_,BF688,IF(D74=_VICERRECTORÍA_RESPONSABILIDAD_SOCIAL_Y_BIENESTAR_UNIVERSITARIO_,BF689," ")))))))))))))))</f>
        <v>#NAME?</v>
      </c>
      <c r="F74" s="334"/>
      <c r="G74" s="228"/>
      <c r="H74" s="228"/>
      <c r="I74" s="231"/>
      <c r="J74" s="334"/>
      <c r="K74" s="335"/>
      <c r="L74" s="334"/>
      <c r="M74" s="334"/>
      <c r="N74" s="335"/>
      <c r="O74" s="333">
        <f t="shared" ref="O74:O116" si="342">IF(N74="ALTA",5,IF(N74="MEDIO ALTA",4,IF(N74="MEDIA",3,IF(N74="MEDIO BAJA",2,IF(N74="BAJA",1,0)))))</f>
        <v>0</v>
      </c>
      <c r="P74" s="335"/>
      <c r="Q74" s="333">
        <f t="shared" ref="Q74" si="343">IF(P74="ALTO",5,IF(P74="MEDIO-ALTO",4,IF(P74="MEDIO",3,IF(P74="MEDIO-BAJO",2,IF(P74="BAJO",1,0)))))</f>
        <v>0</v>
      </c>
      <c r="R74" s="333">
        <f t="shared" ref="R74" si="344">Q74*O74</f>
        <v>0</v>
      </c>
      <c r="S74" s="230"/>
      <c r="T74" s="231">
        <f t="shared" si="1"/>
        <v>0</v>
      </c>
      <c r="U74" s="366" t="e">
        <f t="shared" ref="U74:U134" si="345">ROUND(AVERAGEIF(T74:T76,"&gt;0"),0)</f>
        <v>#DIV/0!</v>
      </c>
      <c r="V74" s="366" t="e">
        <f t="shared" ref="V74:V134" si="346">U74*0.6</f>
        <v>#DIV/0!</v>
      </c>
      <c r="W74" s="228"/>
      <c r="X74" s="366" t="e">
        <f t="shared" ref="X74" si="347">IF(S74="No_existen",5*$X$10,Y74*$X$10)</f>
        <v>#DIV/0!</v>
      </c>
      <c r="Y74" s="366" t="e">
        <f t="shared" ref="Y74:Y110" si="348">ROUND(AVERAGEIF(Z74:Z76,"&gt;0"),0)</f>
        <v>#DIV/0!</v>
      </c>
      <c r="Z74" s="233">
        <f t="shared" si="2"/>
        <v>0</v>
      </c>
      <c r="AA74" s="228"/>
      <c r="AB74" s="228"/>
      <c r="AC74" s="366" t="e">
        <f t="shared" ref="AC74" si="349">IF(S74="No_existen",5*$AC$10,AD74*$AC$10)</f>
        <v>#DIV/0!</v>
      </c>
      <c r="AD74" s="366" t="e">
        <f t="shared" ref="AD74:AD134" si="350">ROUND(AVERAGEIF(AE74:AE76,"&gt;0"),0)</f>
        <v>#DIV/0!</v>
      </c>
      <c r="AE74" s="233">
        <f t="shared" si="3"/>
        <v>0</v>
      </c>
      <c r="AF74" s="228"/>
      <c r="AG74" s="228"/>
      <c r="AH74" s="366" t="e">
        <f t="shared" ref="AH74" si="351">IF(S74="No_existen",5*$AH$10,AI74*$AH$10)</f>
        <v>#DIV/0!</v>
      </c>
      <c r="AI74" s="366" t="e">
        <f t="shared" ref="AI74" si="352">ROUND(AVERAGEIF(AJ74:AJ76,"&gt;0"),0)</f>
        <v>#DIV/0!</v>
      </c>
      <c r="AJ74" s="233">
        <f t="shared" si="4"/>
        <v>0</v>
      </c>
      <c r="AK74" s="228"/>
      <c r="AL74" s="228"/>
      <c r="AM74" s="366" t="e">
        <f t="shared" ref="AM74" si="353">IF(S74="No_existen",5*$AM$10,AN74*$AM$10)</f>
        <v>#DIV/0!</v>
      </c>
      <c r="AN74" s="366" t="e">
        <f t="shared" ref="AN74" si="354">ROUND(AVERAGEIF(AO74:AO76,"&gt;0"),0)</f>
        <v>#DIV/0!</v>
      </c>
      <c r="AO74" s="233">
        <f t="shared" si="6"/>
        <v>0</v>
      </c>
      <c r="AP74" s="228"/>
      <c r="AQ74" s="366" t="e">
        <f t="shared" ref="AQ74" si="355">ROUND(AVERAGE(U74,Y74,AD74,AI74,AN74),0)</f>
        <v>#DIV/0!</v>
      </c>
      <c r="AR74" s="374" t="e">
        <f t="shared" ref="AR74" si="356">IF(AQ74&lt;1.5,"FUERTE",IF(AND(AQ74&gt;=1.5,AQ74&lt;2.5),"ACEPTABLE",IF(AQ74&gt;=5,"INEXISTENTE","DÉBIL")))</f>
        <v>#DIV/0!</v>
      </c>
      <c r="AS74" s="333">
        <f t="shared" ref="AS74" si="357">IF(R74=0,0,ROUND((R74*AQ74),0))</f>
        <v>0</v>
      </c>
      <c r="AT74" s="373" t="str">
        <f t="shared" ref="AT74" si="358">IF(AS74&gt;=36,"GRAVE", IF(AS74&lt;=10, "LEVE", "MODERADO"))</f>
        <v>LEVE</v>
      </c>
      <c r="AU74" s="338"/>
      <c r="AV74" s="338"/>
      <c r="AW74" s="228"/>
      <c r="AX74" s="228"/>
      <c r="AY74" s="234"/>
      <c r="AZ74" s="235"/>
      <c r="BA74" s="226"/>
      <c r="BB74" s="226"/>
      <c r="BC74" s="226"/>
      <c r="BD74" s="226"/>
      <c r="BE74" s="226"/>
      <c r="BF74" s="226"/>
      <c r="BG74" s="226"/>
    </row>
    <row r="75" spans="1:59" s="129" customFormat="1" hidden="1" x14ac:dyDescent="0.2">
      <c r="A75" s="336"/>
      <c r="B75" s="335"/>
      <c r="C75" s="337"/>
      <c r="D75" s="338"/>
      <c r="E75" s="339"/>
      <c r="F75" s="334"/>
      <c r="G75" s="228"/>
      <c r="H75" s="228"/>
      <c r="I75" s="231"/>
      <c r="J75" s="334"/>
      <c r="K75" s="334"/>
      <c r="L75" s="334"/>
      <c r="M75" s="334"/>
      <c r="N75" s="335"/>
      <c r="O75" s="333"/>
      <c r="P75" s="335"/>
      <c r="Q75" s="333"/>
      <c r="R75" s="333"/>
      <c r="S75" s="230"/>
      <c r="T75" s="231">
        <f t="shared" ref="T75:T138" si="359">IF(S75=$S$665,1,IF(S75=$S$661,5,IF(S75=$S$662,4,IF(S75=$S$663,3,IF(S75=$S$664,2,0)))))</f>
        <v>0</v>
      </c>
      <c r="U75" s="366"/>
      <c r="V75" s="366"/>
      <c r="W75" s="228"/>
      <c r="X75" s="366"/>
      <c r="Y75" s="366"/>
      <c r="Z75" s="233">
        <f t="shared" ref="Z75:Z138" si="360">IF(AA75=$AA$663,1,IF(AA75=$AA$662,2,IF(AA75=$AA$661,4,IF(S75="No_existen",5,0))))</f>
        <v>0</v>
      </c>
      <c r="AA75" s="228"/>
      <c r="AB75" s="228"/>
      <c r="AC75" s="366"/>
      <c r="AD75" s="366"/>
      <c r="AE75" s="233">
        <f t="shared" ref="AE75:AE138" si="361">IF(AF75=$AK$662,1,IF(AF75=$AK$661,4,IF(S75="No_existen",5,0)))</f>
        <v>0</v>
      </c>
      <c r="AF75" s="228"/>
      <c r="AG75" s="228"/>
      <c r="AH75" s="366"/>
      <c r="AI75" s="366"/>
      <c r="AJ75" s="233">
        <f t="shared" ref="AJ75:AJ138" si="362">IF(AK75=$AP$661,1,IF(AK75=$AP$662,4,IF(S75="No_existen",5,0)))</f>
        <v>0</v>
      </c>
      <c r="AK75" s="228"/>
      <c r="AL75" s="228"/>
      <c r="AM75" s="366"/>
      <c r="AN75" s="366"/>
      <c r="AO75" s="233">
        <f t="shared" si="6"/>
        <v>0</v>
      </c>
      <c r="AP75" s="228"/>
      <c r="AQ75" s="366"/>
      <c r="AR75" s="374"/>
      <c r="AS75" s="333"/>
      <c r="AT75" s="373"/>
      <c r="AU75" s="338"/>
      <c r="AV75" s="338"/>
      <c r="AW75" s="228"/>
      <c r="AX75" s="228"/>
      <c r="AY75" s="234"/>
      <c r="AZ75" s="235"/>
      <c r="BA75" s="226"/>
      <c r="BB75" s="226"/>
      <c r="BC75" s="226"/>
      <c r="BD75" s="226"/>
      <c r="BE75" s="226"/>
      <c r="BF75" s="226"/>
      <c r="BG75" s="226"/>
    </row>
    <row r="76" spans="1:59" s="129" customFormat="1" hidden="1" x14ac:dyDescent="0.2">
      <c r="A76" s="336"/>
      <c r="B76" s="335"/>
      <c r="C76" s="337"/>
      <c r="D76" s="338"/>
      <c r="E76" s="339"/>
      <c r="F76" s="334"/>
      <c r="G76" s="228"/>
      <c r="H76" s="228"/>
      <c r="I76" s="231"/>
      <c r="J76" s="334"/>
      <c r="K76" s="334"/>
      <c r="L76" s="334"/>
      <c r="M76" s="334"/>
      <c r="N76" s="335"/>
      <c r="O76" s="333"/>
      <c r="P76" s="335"/>
      <c r="Q76" s="333"/>
      <c r="R76" s="333"/>
      <c r="S76" s="230"/>
      <c r="T76" s="231">
        <f t="shared" si="359"/>
        <v>0</v>
      </c>
      <c r="U76" s="366"/>
      <c r="V76" s="366"/>
      <c r="W76" s="228"/>
      <c r="X76" s="366"/>
      <c r="Y76" s="366"/>
      <c r="Z76" s="233">
        <f t="shared" si="360"/>
        <v>0</v>
      </c>
      <c r="AA76" s="228"/>
      <c r="AB76" s="228"/>
      <c r="AC76" s="366"/>
      <c r="AD76" s="366"/>
      <c r="AE76" s="233">
        <f t="shared" si="361"/>
        <v>0</v>
      </c>
      <c r="AF76" s="228"/>
      <c r="AG76" s="228"/>
      <c r="AH76" s="366"/>
      <c r="AI76" s="366"/>
      <c r="AJ76" s="233">
        <f t="shared" si="362"/>
        <v>0</v>
      </c>
      <c r="AK76" s="228"/>
      <c r="AL76" s="228"/>
      <c r="AM76" s="366"/>
      <c r="AN76" s="366"/>
      <c r="AO76" s="233">
        <f t="shared" si="6"/>
        <v>0</v>
      </c>
      <c r="AP76" s="228"/>
      <c r="AQ76" s="366"/>
      <c r="AR76" s="374"/>
      <c r="AS76" s="333"/>
      <c r="AT76" s="373"/>
      <c r="AU76" s="338"/>
      <c r="AV76" s="338"/>
      <c r="AW76" s="228"/>
      <c r="AX76" s="228"/>
      <c r="AY76" s="234"/>
      <c r="AZ76" s="235"/>
      <c r="BA76" s="226"/>
      <c r="BB76" s="226"/>
      <c r="BC76" s="226"/>
      <c r="BD76" s="226"/>
      <c r="BE76" s="226"/>
      <c r="BF76" s="226"/>
      <c r="BG76" s="226"/>
    </row>
    <row r="77" spans="1:59" s="129" customFormat="1" hidden="1" x14ac:dyDescent="0.2">
      <c r="A77" s="336">
        <v>23</v>
      </c>
      <c r="B77" s="335"/>
      <c r="C77" s="337" t="e">
        <f>+VLOOKUP(B77,$A$691:$B$730,2,0)</f>
        <v>#N/A</v>
      </c>
      <c r="D77" s="338"/>
      <c r="E77" s="339" t="e">
        <f>IF(D77=$D$661,$E$661,IF(D77=$D$662,$E$662,IF(D77=$D$663,$E$663,IF(D77=$D$664,$E$664,IF(D77=$D$665,$E$665,IF(D77=$D$666,$E$666,IF(D77=$D$667,$E$667,IF(D77=$D$668,$E$668,IF(D77=$D$669,$E$669,IF(D77=$D$670,$E$670,IF(D77=VICERRECTORÍA_ACADÉMICA_,BF688,IF(D77=PLANEACIÓN_,BF690, IF(D77=IMPACTO,BF689,IF(D77=VICERRECTORÍA_ADMINISTRATIVA_FINANCIERA_,BF691,IF(D77=_VICERRECTORÍA_RESPONSABILIDAD_SOCIAL_Y_BIENESTAR_UNIVERSITARIO_,BF692," ")))))))))))))))</f>
        <v>#NAME?</v>
      </c>
      <c r="F77" s="334"/>
      <c r="G77" s="228"/>
      <c r="H77" s="228"/>
      <c r="I77" s="231"/>
      <c r="J77" s="334"/>
      <c r="K77" s="335"/>
      <c r="L77" s="334"/>
      <c r="M77" s="334"/>
      <c r="N77" s="335"/>
      <c r="O77" s="333">
        <f t="shared" ref="O77:O119" si="363">IF(N77="ALTA",5,IF(N77="MEDIO ALTA",4,IF(N77="MEDIA",3,IF(N77="MEDIO BAJA",2,IF(N77="BAJA",1,0)))))</f>
        <v>0</v>
      </c>
      <c r="P77" s="335"/>
      <c r="Q77" s="333">
        <f t="shared" ref="Q77" si="364">IF(P77="ALTO",5,IF(P77="MEDIO-ALTO",4,IF(P77="MEDIO",3,IF(P77="MEDIO-BAJO",2,IF(P77="BAJO",1,0)))))</f>
        <v>0</v>
      </c>
      <c r="R77" s="333">
        <f t="shared" ref="R77" si="365">Q77*O77</f>
        <v>0</v>
      </c>
      <c r="S77" s="230"/>
      <c r="T77" s="231">
        <f t="shared" si="359"/>
        <v>0</v>
      </c>
      <c r="U77" s="366" t="e">
        <f t="shared" ref="U77:U137" si="366">ROUND(AVERAGEIF(T77:T79,"&gt;0"),0)</f>
        <v>#DIV/0!</v>
      </c>
      <c r="V77" s="366" t="e">
        <f t="shared" ref="V77:V137" si="367">U77*0.6</f>
        <v>#DIV/0!</v>
      </c>
      <c r="W77" s="228"/>
      <c r="X77" s="366" t="e">
        <f t="shared" ref="X77" si="368">IF(S77="No_existen",5*$X$10,Y77*$X$10)</f>
        <v>#DIV/0!</v>
      </c>
      <c r="Y77" s="366" t="e">
        <f t="shared" ref="Y77:Y113" si="369">ROUND(AVERAGEIF(Z77:Z79,"&gt;0"),0)</f>
        <v>#DIV/0!</v>
      </c>
      <c r="Z77" s="233">
        <f t="shared" si="360"/>
        <v>0</v>
      </c>
      <c r="AA77" s="228"/>
      <c r="AB77" s="228"/>
      <c r="AC77" s="366" t="e">
        <f t="shared" ref="AC77" si="370">IF(S77="No_existen",5*$AC$10,AD77*$AC$10)</f>
        <v>#DIV/0!</v>
      </c>
      <c r="AD77" s="366" t="e">
        <f t="shared" ref="AD77:AD137" si="371">ROUND(AVERAGEIF(AE77:AE79,"&gt;0"),0)</f>
        <v>#DIV/0!</v>
      </c>
      <c r="AE77" s="233">
        <f t="shared" si="361"/>
        <v>0</v>
      </c>
      <c r="AF77" s="228"/>
      <c r="AG77" s="228"/>
      <c r="AH77" s="366" t="e">
        <f t="shared" ref="AH77" si="372">IF(S77="No_existen",5*$AH$10,AI77*$AH$10)</f>
        <v>#DIV/0!</v>
      </c>
      <c r="AI77" s="366" t="e">
        <f t="shared" ref="AI77" si="373">ROUND(AVERAGEIF(AJ77:AJ79,"&gt;0"),0)</f>
        <v>#DIV/0!</v>
      </c>
      <c r="AJ77" s="233">
        <f t="shared" si="362"/>
        <v>0</v>
      </c>
      <c r="AK77" s="228"/>
      <c r="AL77" s="228"/>
      <c r="AM77" s="366" t="e">
        <f t="shared" ref="AM77" si="374">IF(S77="No_existen",5*$AM$10,AN77*$AM$10)</f>
        <v>#DIV/0!</v>
      </c>
      <c r="AN77" s="366" t="e">
        <f t="shared" ref="AN77" si="375">ROUND(AVERAGEIF(AO77:AO79,"&gt;0"),0)</f>
        <v>#DIV/0!</v>
      </c>
      <c r="AO77" s="233">
        <f t="shared" si="6"/>
        <v>0</v>
      </c>
      <c r="AP77" s="228"/>
      <c r="AQ77" s="366" t="e">
        <f t="shared" ref="AQ77" si="376">ROUND(AVERAGE(U77,Y77,AD77,AI77,AN77),0)</f>
        <v>#DIV/0!</v>
      </c>
      <c r="AR77" s="374" t="e">
        <f t="shared" ref="AR77" si="377">IF(AQ77&lt;1.5,"FUERTE",IF(AND(AQ77&gt;=1.5,AQ77&lt;2.5),"ACEPTABLE",IF(AQ77&gt;=5,"INEXISTENTE","DÉBIL")))</f>
        <v>#DIV/0!</v>
      </c>
      <c r="AS77" s="333">
        <f t="shared" ref="AS77" si="378">IF(R77=0,0,ROUND((R77*AQ77),0))</f>
        <v>0</v>
      </c>
      <c r="AT77" s="373" t="str">
        <f t="shared" ref="AT77" si="379">IF(AS77&gt;=36,"GRAVE", IF(AS77&lt;=10, "LEVE", "MODERADO"))</f>
        <v>LEVE</v>
      </c>
      <c r="AU77" s="338"/>
      <c r="AV77" s="338"/>
      <c r="AW77" s="228"/>
      <c r="AX77" s="228"/>
      <c r="AY77" s="234"/>
      <c r="AZ77" s="235"/>
      <c r="BA77" s="226"/>
      <c r="BB77" s="226"/>
      <c r="BC77" s="226"/>
      <c r="BD77" s="226"/>
      <c r="BE77" s="226"/>
      <c r="BF77" s="226"/>
      <c r="BG77" s="226"/>
    </row>
    <row r="78" spans="1:59" s="129" customFormat="1" hidden="1" x14ac:dyDescent="0.2">
      <c r="A78" s="336"/>
      <c r="B78" s="335"/>
      <c r="C78" s="337"/>
      <c r="D78" s="338"/>
      <c r="E78" s="339"/>
      <c r="F78" s="334"/>
      <c r="G78" s="228"/>
      <c r="H78" s="228"/>
      <c r="I78" s="231"/>
      <c r="J78" s="334"/>
      <c r="K78" s="334"/>
      <c r="L78" s="334"/>
      <c r="M78" s="334"/>
      <c r="N78" s="335"/>
      <c r="O78" s="333"/>
      <c r="P78" s="335"/>
      <c r="Q78" s="333"/>
      <c r="R78" s="333"/>
      <c r="S78" s="230"/>
      <c r="T78" s="231">
        <f t="shared" si="359"/>
        <v>0</v>
      </c>
      <c r="U78" s="366"/>
      <c r="V78" s="366"/>
      <c r="W78" s="228"/>
      <c r="X78" s="366"/>
      <c r="Y78" s="366"/>
      <c r="Z78" s="233">
        <f t="shared" si="360"/>
        <v>0</v>
      </c>
      <c r="AA78" s="228"/>
      <c r="AB78" s="228"/>
      <c r="AC78" s="366"/>
      <c r="AD78" s="366"/>
      <c r="AE78" s="233">
        <f t="shared" si="361"/>
        <v>0</v>
      </c>
      <c r="AF78" s="228"/>
      <c r="AG78" s="228"/>
      <c r="AH78" s="366"/>
      <c r="AI78" s="366"/>
      <c r="AJ78" s="233">
        <f t="shared" si="362"/>
        <v>0</v>
      </c>
      <c r="AK78" s="228"/>
      <c r="AL78" s="228"/>
      <c r="AM78" s="366"/>
      <c r="AN78" s="366"/>
      <c r="AO78" s="233">
        <f t="shared" si="6"/>
        <v>0</v>
      </c>
      <c r="AP78" s="228"/>
      <c r="AQ78" s="366"/>
      <c r="AR78" s="374"/>
      <c r="AS78" s="333"/>
      <c r="AT78" s="373"/>
      <c r="AU78" s="338"/>
      <c r="AV78" s="338"/>
      <c r="AW78" s="228"/>
      <c r="AX78" s="228"/>
      <c r="AY78" s="234"/>
      <c r="AZ78" s="235"/>
      <c r="BA78" s="226"/>
      <c r="BB78" s="226"/>
      <c r="BC78" s="226"/>
      <c r="BD78" s="226"/>
      <c r="BE78" s="226"/>
      <c r="BF78" s="226"/>
      <c r="BG78" s="226"/>
    </row>
    <row r="79" spans="1:59" s="129" customFormat="1" hidden="1" x14ac:dyDescent="0.2">
      <c r="A79" s="336"/>
      <c r="B79" s="335"/>
      <c r="C79" s="337"/>
      <c r="D79" s="338"/>
      <c r="E79" s="339"/>
      <c r="F79" s="334"/>
      <c r="G79" s="228"/>
      <c r="H79" s="228"/>
      <c r="I79" s="231"/>
      <c r="J79" s="334"/>
      <c r="K79" s="334"/>
      <c r="L79" s="334"/>
      <c r="M79" s="334"/>
      <c r="N79" s="335"/>
      <c r="O79" s="333"/>
      <c r="P79" s="335"/>
      <c r="Q79" s="333"/>
      <c r="R79" s="333"/>
      <c r="S79" s="230"/>
      <c r="T79" s="231">
        <f t="shared" si="359"/>
        <v>0</v>
      </c>
      <c r="U79" s="366"/>
      <c r="V79" s="366"/>
      <c r="W79" s="228"/>
      <c r="X79" s="366"/>
      <c r="Y79" s="366"/>
      <c r="Z79" s="233">
        <f t="shared" si="360"/>
        <v>0</v>
      </c>
      <c r="AA79" s="228"/>
      <c r="AB79" s="228"/>
      <c r="AC79" s="366"/>
      <c r="AD79" s="366"/>
      <c r="AE79" s="233">
        <f t="shared" si="361"/>
        <v>0</v>
      </c>
      <c r="AF79" s="228"/>
      <c r="AG79" s="228"/>
      <c r="AH79" s="366"/>
      <c r="AI79" s="366"/>
      <c r="AJ79" s="233">
        <f t="shared" si="362"/>
        <v>0</v>
      </c>
      <c r="AK79" s="228"/>
      <c r="AL79" s="228"/>
      <c r="AM79" s="366"/>
      <c r="AN79" s="366"/>
      <c r="AO79" s="233">
        <f t="shared" si="6"/>
        <v>0</v>
      </c>
      <c r="AP79" s="228"/>
      <c r="AQ79" s="366"/>
      <c r="AR79" s="374"/>
      <c r="AS79" s="333"/>
      <c r="AT79" s="373"/>
      <c r="AU79" s="338"/>
      <c r="AV79" s="338"/>
      <c r="AW79" s="228"/>
      <c r="AX79" s="228"/>
      <c r="AY79" s="234"/>
      <c r="AZ79" s="235"/>
      <c r="BA79" s="226"/>
      <c r="BB79" s="226"/>
      <c r="BC79" s="226"/>
      <c r="BD79" s="226"/>
      <c r="BE79" s="226"/>
      <c r="BF79" s="226"/>
      <c r="BG79" s="226"/>
    </row>
    <row r="80" spans="1:59" s="129" customFormat="1" hidden="1" x14ac:dyDescent="0.2">
      <c r="A80" s="336">
        <v>24</v>
      </c>
      <c r="B80" s="335"/>
      <c r="C80" s="337" t="e">
        <f>+VLOOKUP(B80,$A$691:$B$730,2,0)</f>
        <v>#N/A</v>
      </c>
      <c r="D80" s="338"/>
      <c r="E80" s="339" t="e">
        <f>IF(D80=$D$661,$E$661,IF(D80=$D$662,$E$662,IF(D80=$D$663,$E$663,IF(D80=$D$664,$E$664,IF(D80=$D$665,$E$665,IF(D80=$D$666,$E$666,IF(D80=$D$667,$E$667,IF(D80=$D$668,$E$668,IF(D80=$D$669,$E$669,IF(D80=$D$670,$E$670,IF(D80=VICERRECTORÍA_ACADÉMICA_,BF691,IF(D80=PLANEACIÓN_,BF693, IF(D80=IMPACTO,BF692,IF(D80=VICERRECTORÍA_ADMINISTRATIVA_FINANCIERA_,BF694,IF(D80=_VICERRECTORÍA_RESPONSABILIDAD_SOCIAL_Y_BIENESTAR_UNIVERSITARIO_,BF695," ")))))))))))))))</f>
        <v>#NAME?</v>
      </c>
      <c r="F80" s="334"/>
      <c r="G80" s="228"/>
      <c r="H80" s="228"/>
      <c r="I80" s="231"/>
      <c r="J80" s="334"/>
      <c r="K80" s="335"/>
      <c r="L80" s="334"/>
      <c r="M80" s="334"/>
      <c r="N80" s="335"/>
      <c r="O80" s="333">
        <f t="shared" ref="O80:O122" si="380">IF(N80="ALTA",5,IF(N80="MEDIO ALTA",4,IF(N80="MEDIA",3,IF(N80="MEDIO BAJA",2,IF(N80="BAJA",1,0)))))</f>
        <v>0</v>
      </c>
      <c r="P80" s="335"/>
      <c r="Q80" s="333">
        <f t="shared" ref="Q80" si="381">IF(P80="ALTO",5,IF(P80="MEDIO-ALTO",4,IF(P80="MEDIO",3,IF(P80="MEDIO-BAJO",2,IF(P80="BAJO",1,0)))))</f>
        <v>0</v>
      </c>
      <c r="R80" s="333">
        <f t="shared" ref="R80" si="382">Q80*O80</f>
        <v>0</v>
      </c>
      <c r="S80" s="230"/>
      <c r="T80" s="231">
        <f t="shared" si="359"/>
        <v>0</v>
      </c>
      <c r="U80" s="366" t="e">
        <f t="shared" ref="U80:U140" si="383">ROUND(AVERAGEIF(T80:T82,"&gt;0"),0)</f>
        <v>#DIV/0!</v>
      </c>
      <c r="V80" s="366" t="e">
        <f t="shared" ref="V80:V140" si="384">U80*0.6</f>
        <v>#DIV/0!</v>
      </c>
      <c r="W80" s="228"/>
      <c r="X80" s="366" t="e">
        <f t="shared" ref="X80" si="385">IF(S80="No_existen",5*$X$10,Y80*$X$10)</f>
        <v>#DIV/0!</v>
      </c>
      <c r="Y80" s="366" t="e">
        <f t="shared" ref="Y80:Y116" si="386">ROUND(AVERAGEIF(Z80:Z82,"&gt;0"),0)</f>
        <v>#DIV/0!</v>
      </c>
      <c r="Z80" s="233">
        <f t="shared" si="360"/>
        <v>0</v>
      </c>
      <c r="AA80" s="228"/>
      <c r="AB80" s="228"/>
      <c r="AC80" s="366" t="e">
        <f t="shared" ref="AC80" si="387">IF(S80="No_existen",5*$AC$10,AD80*$AC$10)</f>
        <v>#DIV/0!</v>
      </c>
      <c r="AD80" s="366" t="e">
        <f t="shared" ref="AD80:AD140" si="388">ROUND(AVERAGEIF(AE80:AE82,"&gt;0"),0)</f>
        <v>#DIV/0!</v>
      </c>
      <c r="AE80" s="233">
        <f t="shared" si="361"/>
        <v>0</v>
      </c>
      <c r="AF80" s="228"/>
      <c r="AG80" s="228"/>
      <c r="AH80" s="366" t="e">
        <f t="shared" ref="AH80" si="389">IF(S80="No_existen",5*$AH$10,AI80*$AH$10)</f>
        <v>#DIV/0!</v>
      </c>
      <c r="AI80" s="366" t="e">
        <f t="shared" ref="AI80" si="390">ROUND(AVERAGEIF(AJ80:AJ82,"&gt;0"),0)</f>
        <v>#DIV/0!</v>
      </c>
      <c r="AJ80" s="233">
        <f t="shared" si="362"/>
        <v>0</v>
      </c>
      <c r="AK80" s="228"/>
      <c r="AL80" s="228"/>
      <c r="AM80" s="366" t="e">
        <f t="shared" ref="AM80" si="391">IF(S80="No_existen",5*$AM$10,AN80*$AM$10)</f>
        <v>#DIV/0!</v>
      </c>
      <c r="AN80" s="366" t="e">
        <f t="shared" ref="AN80" si="392">ROUND(AVERAGEIF(AO80:AO82,"&gt;0"),0)</f>
        <v>#DIV/0!</v>
      </c>
      <c r="AO80" s="233">
        <f t="shared" si="6"/>
        <v>0</v>
      </c>
      <c r="AP80" s="228"/>
      <c r="AQ80" s="366" t="e">
        <f t="shared" ref="AQ80" si="393">ROUND(AVERAGE(U80,Y80,AD80,AI80,AN80),0)</f>
        <v>#DIV/0!</v>
      </c>
      <c r="AR80" s="374" t="e">
        <f t="shared" ref="AR80" si="394">IF(AQ80&lt;1.5,"FUERTE",IF(AND(AQ80&gt;=1.5,AQ80&lt;2.5),"ACEPTABLE",IF(AQ80&gt;=5,"INEXISTENTE","DÉBIL")))</f>
        <v>#DIV/0!</v>
      </c>
      <c r="AS80" s="333">
        <f t="shared" ref="AS80" si="395">IF(R80=0,0,ROUND((R80*AQ80),0))</f>
        <v>0</v>
      </c>
      <c r="AT80" s="373" t="str">
        <f t="shared" ref="AT80" si="396">IF(AS80&gt;=36,"GRAVE", IF(AS80&lt;=10, "LEVE", "MODERADO"))</f>
        <v>LEVE</v>
      </c>
      <c r="AU80" s="338"/>
      <c r="AV80" s="338"/>
      <c r="AW80" s="228"/>
      <c r="AX80" s="228"/>
      <c r="AY80" s="234"/>
      <c r="AZ80" s="235"/>
      <c r="BA80" s="226"/>
      <c r="BB80" s="226"/>
      <c r="BC80" s="226"/>
      <c r="BD80" s="226"/>
      <c r="BE80" s="226"/>
      <c r="BF80" s="226"/>
      <c r="BG80" s="226"/>
    </row>
    <row r="81" spans="1:59" s="129" customFormat="1" hidden="1" x14ac:dyDescent="0.2">
      <c r="A81" s="336"/>
      <c r="B81" s="335"/>
      <c r="C81" s="337"/>
      <c r="D81" s="338"/>
      <c r="E81" s="339"/>
      <c r="F81" s="334"/>
      <c r="G81" s="228"/>
      <c r="H81" s="228"/>
      <c r="I81" s="231"/>
      <c r="J81" s="334"/>
      <c r="K81" s="334"/>
      <c r="L81" s="334"/>
      <c r="M81" s="334"/>
      <c r="N81" s="335"/>
      <c r="O81" s="333"/>
      <c r="P81" s="335"/>
      <c r="Q81" s="333"/>
      <c r="R81" s="333"/>
      <c r="S81" s="230"/>
      <c r="T81" s="231">
        <f t="shared" si="359"/>
        <v>0</v>
      </c>
      <c r="U81" s="366"/>
      <c r="V81" s="366"/>
      <c r="W81" s="228"/>
      <c r="X81" s="366"/>
      <c r="Y81" s="366"/>
      <c r="Z81" s="233">
        <f t="shared" si="360"/>
        <v>0</v>
      </c>
      <c r="AA81" s="228"/>
      <c r="AB81" s="228"/>
      <c r="AC81" s="366"/>
      <c r="AD81" s="366"/>
      <c r="AE81" s="233">
        <f t="shared" si="361"/>
        <v>0</v>
      </c>
      <c r="AF81" s="228"/>
      <c r="AG81" s="228"/>
      <c r="AH81" s="366"/>
      <c r="AI81" s="366"/>
      <c r="AJ81" s="233">
        <f t="shared" si="362"/>
        <v>0</v>
      </c>
      <c r="AK81" s="228"/>
      <c r="AL81" s="228"/>
      <c r="AM81" s="366"/>
      <c r="AN81" s="366"/>
      <c r="AO81" s="233">
        <f t="shared" si="6"/>
        <v>0</v>
      </c>
      <c r="AP81" s="228"/>
      <c r="AQ81" s="366"/>
      <c r="AR81" s="374"/>
      <c r="AS81" s="333"/>
      <c r="AT81" s="373"/>
      <c r="AU81" s="338"/>
      <c r="AV81" s="338"/>
      <c r="AW81" s="228"/>
      <c r="AX81" s="228"/>
      <c r="AY81" s="234"/>
      <c r="AZ81" s="235"/>
      <c r="BA81" s="226"/>
      <c r="BB81" s="226"/>
      <c r="BC81" s="226"/>
      <c r="BD81" s="226"/>
      <c r="BE81" s="226"/>
      <c r="BF81" s="226"/>
      <c r="BG81" s="226"/>
    </row>
    <row r="82" spans="1:59" s="129" customFormat="1" hidden="1" x14ac:dyDescent="0.2">
      <c r="A82" s="336"/>
      <c r="B82" s="335"/>
      <c r="C82" s="337"/>
      <c r="D82" s="338"/>
      <c r="E82" s="339"/>
      <c r="F82" s="334"/>
      <c r="G82" s="228"/>
      <c r="H82" s="228"/>
      <c r="I82" s="231"/>
      <c r="J82" s="334"/>
      <c r="K82" s="334"/>
      <c r="L82" s="334"/>
      <c r="M82" s="334"/>
      <c r="N82" s="335"/>
      <c r="O82" s="333"/>
      <c r="P82" s="335"/>
      <c r="Q82" s="333"/>
      <c r="R82" s="333"/>
      <c r="S82" s="230"/>
      <c r="T82" s="231">
        <f t="shared" si="359"/>
        <v>0</v>
      </c>
      <c r="U82" s="366"/>
      <c r="V82" s="366"/>
      <c r="W82" s="228"/>
      <c r="X82" s="366"/>
      <c r="Y82" s="366"/>
      <c r="Z82" s="233">
        <f t="shared" si="360"/>
        <v>0</v>
      </c>
      <c r="AA82" s="228"/>
      <c r="AB82" s="228"/>
      <c r="AC82" s="366"/>
      <c r="AD82" s="366"/>
      <c r="AE82" s="233">
        <f t="shared" si="361"/>
        <v>0</v>
      </c>
      <c r="AF82" s="228"/>
      <c r="AG82" s="228"/>
      <c r="AH82" s="366"/>
      <c r="AI82" s="366"/>
      <c r="AJ82" s="233">
        <f t="shared" si="362"/>
        <v>0</v>
      </c>
      <c r="AK82" s="228"/>
      <c r="AL82" s="228"/>
      <c r="AM82" s="366"/>
      <c r="AN82" s="366"/>
      <c r="AO82" s="233">
        <f t="shared" si="6"/>
        <v>0</v>
      </c>
      <c r="AP82" s="228"/>
      <c r="AQ82" s="366"/>
      <c r="AR82" s="374"/>
      <c r="AS82" s="333"/>
      <c r="AT82" s="373"/>
      <c r="AU82" s="338"/>
      <c r="AV82" s="338"/>
      <c r="AW82" s="228"/>
      <c r="AX82" s="228"/>
      <c r="AY82" s="234"/>
      <c r="AZ82" s="235"/>
      <c r="BA82" s="226"/>
      <c r="BB82" s="226"/>
      <c r="BC82" s="226"/>
      <c r="BD82" s="226"/>
      <c r="BE82" s="226"/>
      <c r="BF82" s="226"/>
      <c r="BG82" s="226"/>
    </row>
    <row r="83" spans="1:59" s="129" customFormat="1" hidden="1" x14ac:dyDescent="0.2">
      <c r="A83" s="336">
        <v>25</v>
      </c>
      <c r="B83" s="335"/>
      <c r="C83" s="337" t="e">
        <f>+VLOOKUP(B83,$A$691:$B$730,2,0)</f>
        <v>#N/A</v>
      </c>
      <c r="D83" s="338"/>
      <c r="E83" s="339" t="e">
        <f>IF(D83=$D$661,$E$661,IF(D83=$D$662,$E$662,IF(D83=$D$663,$E$663,IF(D83=$D$664,$E$664,IF(D83=$D$665,$E$665,IF(D83=$D$666,$E$666,IF(D83=$D$667,$E$667,IF(D83=$D$668,$E$668,IF(D83=$D$669,$E$669,IF(D83=$D$670,$E$670,IF(D83=VICERRECTORÍA_ACADÉMICA_,BF694,IF(D83=PLANEACIÓN_,BE696, IF(D83=IMPACTO,BF695,IF(D83=VICERRECTORÍA_ADMINISTRATIVA_FINANCIERA_,BE697,IF(D83=_VICERRECTORÍA_RESPONSABILIDAD_SOCIAL_Y_BIENESTAR_UNIVERSITARIO_,BE698," ")))))))))))))))</f>
        <v>#NAME?</v>
      </c>
      <c r="F83" s="334"/>
      <c r="G83" s="228"/>
      <c r="H83" s="228"/>
      <c r="I83" s="231"/>
      <c r="J83" s="334"/>
      <c r="K83" s="335"/>
      <c r="L83" s="334"/>
      <c r="M83" s="334"/>
      <c r="N83" s="335"/>
      <c r="O83" s="333">
        <f t="shared" ref="O83:O125" si="397">IF(N83="ALTA",5,IF(N83="MEDIO ALTA",4,IF(N83="MEDIA",3,IF(N83="MEDIO BAJA",2,IF(N83="BAJA",1,0)))))</f>
        <v>0</v>
      </c>
      <c r="P83" s="335"/>
      <c r="Q83" s="333">
        <f t="shared" ref="Q83" si="398">IF(P83="ALTO",5,IF(P83="MEDIO-ALTO",4,IF(P83="MEDIO",3,IF(P83="MEDIO-BAJO",2,IF(P83="BAJO",1,0)))))</f>
        <v>0</v>
      </c>
      <c r="R83" s="333">
        <f t="shared" ref="R83" si="399">Q83*O83</f>
        <v>0</v>
      </c>
      <c r="S83" s="230"/>
      <c r="T83" s="231">
        <f t="shared" si="359"/>
        <v>0</v>
      </c>
      <c r="U83" s="366" t="e">
        <f t="shared" ref="U83:U143" si="400">ROUND(AVERAGEIF(T83:T85,"&gt;0"),0)</f>
        <v>#DIV/0!</v>
      </c>
      <c r="V83" s="366" t="e">
        <f t="shared" ref="V83:V143" si="401">U83*0.6</f>
        <v>#DIV/0!</v>
      </c>
      <c r="W83" s="228"/>
      <c r="X83" s="366" t="e">
        <f t="shared" ref="X83" si="402">IF(S83="No_existen",5*$X$10,Y83*$X$10)</f>
        <v>#DIV/0!</v>
      </c>
      <c r="Y83" s="366" t="e">
        <f t="shared" ref="Y83" si="403">ROUND(AVERAGEIF(Z83:Z85,"&gt;0"),0)</f>
        <v>#DIV/0!</v>
      </c>
      <c r="Z83" s="233">
        <f t="shared" si="360"/>
        <v>0</v>
      </c>
      <c r="AA83" s="228"/>
      <c r="AB83" s="228"/>
      <c r="AC83" s="366" t="e">
        <f t="shared" ref="AC83" si="404">IF(S83="No_existen",5*$AC$10,AD83*$AC$10)</f>
        <v>#DIV/0!</v>
      </c>
      <c r="AD83" s="366" t="e">
        <f t="shared" ref="AD83:AD143" si="405">ROUND(AVERAGEIF(AE83:AE85,"&gt;0"),0)</f>
        <v>#DIV/0!</v>
      </c>
      <c r="AE83" s="233">
        <f t="shared" si="361"/>
        <v>0</v>
      </c>
      <c r="AF83" s="228"/>
      <c r="AG83" s="228"/>
      <c r="AH83" s="366" t="e">
        <f t="shared" ref="AH83" si="406">IF(S83="No_existen",5*$AH$10,AI83*$AH$10)</f>
        <v>#DIV/0!</v>
      </c>
      <c r="AI83" s="366" t="e">
        <f t="shared" ref="AI83" si="407">ROUND(AVERAGEIF(AJ83:AJ85,"&gt;0"),0)</f>
        <v>#DIV/0!</v>
      </c>
      <c r="AJ83" s="233">
        <f t="shared" si="362"/>
        <v>0</v>
      </c>
      <c r="AK83" s="228"/>
      <c r="AL83" s="228"/>
      <c r="AM83" s="366" t="e">
        <f t="shared" ref="AM83" si="408">IF(S83="No_existen",5*$AM$10,AN83*$AM$10)</f>
        <v>#DIV/0!</v>
      </c>
      <c r="AN83" s="366" t="e">
        <f t="shared" ref="AN83" si="409">ROUND(AVERAGEIF(AO83:AO85,"&gt;0"),0)</f>
        <v>#DIV/0!</v>
      </c>
      <c r="AO83" s="233">
        <f t="shared" si="6"/>
        <v>0</v>
      </c>
      <c r="AP83" s="228"/>
      <c r="AQ83" s="366" t="e">
        <f t="shared" ref="AQ83" si="410">ROUND(AVERAGE(U83,Y83,AD83,AI83,AN83),0)</f>
        <v>#DIV/0!</v>
      </c>
      <c r="AR83" s="374" t="e">
        <f t="shared" ref="AR83" si="411">IF(AQ83&lt;1.5,"FUERTE",IF(AND(AQ83&gt;=1.5,AQ83&lt;2.5),"ACEPTABLE",IF(AQ83&gt;=5,"INEXISTENTE","DÉBIL")))</f>
        <v>#DIV/0!</v>
      </c>
      <c r="AS83" s="333">
        <f t="shared" ref="AS83" si="412">IF(R83=0,0,ROUND((R83*AQ83),0))</f>
        <v>0</v>
      </c>
      <c r="AT83" s="373" t="str">
        <f t="shared" ref="AT83" si="413">IF(AS83&gt;=36,"GRAVE", IF(AS83&lt;=10, "LEVE", "MODERADO"))</f>
        <v>LEVE</v>
      </c>
      <c r="AU83" s="338"/>
      <c r="AV83" s="338"/>
      <c r="AW83" s="228"/>
      <c r="AX83" s="228"/>
      <c r="AY83" s="234"/>
      <c r="AZ83" s="235"/>
      <c r="BA83" s="226"/>
      <c r="BB83" s="226"/>
      <c r="BC83" s="226"/>
      <c r="BD83" s="226"/>
      <c r="BE83" s="226"/>
      <c r="BF83" s="226"/>
      <c r="BG83" s="226"/>
    </row>
    <row r="84" spans="1:59" s="129" customFormat="1" hidden="1" x14ac:dyDescent="0.2">
      <c r="A84" s="336"/>
      <c r="B84" s="335"/>
      <c r="C84" s="337"/>
      <c r="D84" s="338"/>
      <c r="E84" s="339"/>
      <c r="F84" s="334"/>
      <c r="G84" s="228"/>
      <c r="H84" s="228"/>
      <c r="I84" s="231"/>
      <c r="J84" s="334"/>
      <c r="K84" s="334"/>
      <c r="L84" s="334"/>
      <c r="M84" s="334"/>
      <c r="N84" s="335"/>
      <c r="O84" s="333"/>
      <c r="P84" s="335"/>
      <c r="Q84" s="333"/>
      <c r="R84" s="333"/>
      <c r="S84" s="230"/>
      <c r="T84" s="231">
        <f t="shared" si="359"/>
        <v>0</v>
      </c>
      <c r="U84" s="366"/>
      <c r="V84" s="366"/>
      <c r="W84" s="228"/>
      <c r="X84" s="366"/>
      <c r="Y84" s="366"/>
      <c r="Z84" s="233">
        <f t="shared" si="360"/>
        <v>0</v>
      </c>
      <c r="AA84" s="228"/>
      <c r="AB84" s="228"/>
      <c r="AC84" s="366"/>
      <c r="AD84" s="366"/>
      <c r="AE84" s="233">
        <f t="shared" si="361"/>
        <v>0</v>
      </c>
      <c r="AF84" s="228"/>
      <c r="AG84" s="228"/>
      <c r="AH84" s="366"/>
      <c r="AI84" s="366"/>
      <c r="AJ84" s="233">
        <f t="shared" si="362"/>
        <v>0</v>
      </c>
      <c r="AK84" s="228"/>
      <c r="AL84" s="228"/>
      <c r="AM84" s="366"/>
      <c r="AN84" s="366"/>
      <c r="AO84" s="233">
        <f t="shared" si="6"/>
        <v>0</v>
      </c>
      <c r="AP84" s="228"/>
      <c r="AQ84" s="366"/>
      <c r="AR84" s="374"/>
      <c r="AS84" s="333"/>
      <c r="AT84" s="373"/>
      <c r="AU84" s="338"/>
      <c r="AV84" s="338"/>
      <c r="AW84" s="228"/>
      <c r="AX84" s="228"/>
      <c r="AY84" s="234"/>
      <c r="AZ84" s="235"/>
      <c r="BA84" s="226"/>
      <c r="BB84" s="226"/>
      <c r="BC84" s="226"/>
      <c r="BD84" s="226"/>
      <c r="BE84" s="226"/>
      <c r="BF84" s="226"/>
      <c r="BG84" s="226"/>
    </row>
    <row r="85" spans="1:59" s="129" customFormat="1" hidden="1" x14ac:dyDescent="0.2">
      <c r="A85" s="336"/>
      <c r="B85" s="335"/>
      <c r="C85" s="337"/>
      <c r="D85" s="338"/>
      <c r="E85" s="339"/>
      <c r="F85" s="334"/>
      <c r="G85" s="228"/>
      <c r="H85" s="228"/>
      <c r="I85" s="231"/>
      <c r="J85" s="334"/>
      <c r="K85" s="334"/>
      <c r="L85" s="334"/>
      <c r="M85" s="334"/>
      <c r="N85" s="335"/>
      <c r="O85" s="333"/>
      <c r="P85" s="335"/>
      <c r="Q85" s="333"/>
      <c r="R85" s="333"/>
      <c r="S85" s="230"/>
      <c r="T85" s="231">
        <f t="shared" si="359"/>
        <v>0</v>
      </c>
      <c r="U85" s="366"/>
      <c r="V85" s="366"/>
      <c r="W85" s="228"/>
      <c r="X85" s="366"/>
      <c r="Y85" s="366"/>
      <c r="Z85" s="233">
        <f t="shared" si="360"/>
        <v>0</v>
      </c>
      <c r="AA85" s="228"/>
      <c r="AB85" s="228"/>
      <c r="AC85" s="366"/>
      <c r="AD85" s="366"/>
      <c r="AE85" s="233">
        <f t="shared" si="361"/>
        <v>0</v>
      </c>
      <c r="AF85" s="228"/>
      <c r="AG85" s="228"/>
      <c r="AH85" s="366"/>
      <c r="AI85" s="366"/>
      <c r="AJ85" s="233">
        <f t="shared" si="362"/>
        <v>0</v>
      </c>
      <c r="AK85" s="228"/>
      <c r="AL85" s="228"/>
      <c r="AM85" s="366"/>
      <c r="AN85" s="366"/>
      <c r="AO85" s="233">
        <f t="shared" si="6"/>
        <v>0</v>
      </c>
      <c r="AP85" s="228"/>
      <c r="AQ85" s="366"/>
      <c r="AR85" s="374"/>
      <c r="AS85" s="333"/>
      <c r="AT85" s="373"/>
      <c r="AU85" s="338"/>
      <c r="AV85" s="338"/>
      <c r="AW85" s="228"/>
      <c r="AX85" s="228"/>
      <c r="AY85" s="234"/>
      <c r="AZ85" s="235"/>
      <c r="BA85" s="226"/>
      <c r="BB85" s="226"/>
      <c r="BC85" s="226"/>
      <c r="BD85" s="226"/>
      <c r="BE85" s="226"/>
      <c r="BF85" s="226"/>
      <c r="BG85" s="226"/>
    </row>
    <row r="86" spans="1:59" s="129" customFormat="1" hidden="1" x14ac:dyDescent="0.2">
      <c r="A86" s="336">
        <v>26</v>
      </c>
      <c r="B86" s="335"/>
      <c r="C86" s="337" t="e">
        <f>+VLOOKUP(B86,$A$691:$B$730,2,0)</f>
        <v>#N/A</v>
      </c>
      <c r="D86" s="338"/>
      <c r="E86" s="339" t="e">
        <f>IF(D86=$D$661,$E$661,IF(D86=$D$662,$E$662,IF(D86=$D$663,$E$663,IF(D86=$D$664,$E$664,IF(D86=$D$665,$E$665,IF(D86=$D$666,$E$666,IF(D86=$D$667,$E$667,IF(D86=$D$668,$E$668,IF(D86=$D$669,$E$669,IF(D86=$D$670,$E$670,IF(D86=VICERRECTORÍA_ACADÉMICA_,BE697,IF(D86=PLANEACIÓN_,BE699, IF(D86=IMPACTO,BE698,IF(D86=VICERRECTORÍA_ADMINISTRATIVA_FINANCIERA_,BE700,IF(D86=_VICERRECTORÍA_RESPONSABILIDAD_SOCIAL_Y_BIENESTAR_UNIVERSITARIO_,BE701," ")))))))))))))))</f>
        <v>#NAME?</v>
      </c>
      <c r="F86" s="334"/>
      <c r="G86" s="228"/>
      <c r="H86" s="228"/>
      <c r="I86" s="231"/>
      <c r="J86" s="334"/>
      <c r="K86" s="335"/>
      <c r="L86" s="334"/>
      <c r="M86" s="334"/>
      <c r="N86" s="335"/>
      <c r="O86" s="333">
        <f t="shared" ref="O86:O128" si="414">IF(N86="ALTA",5,IF(N86="MEDIO ALTA",4,IF(N86="MEDIA",3,IF(N86="MEDIO BAJA",2,IF(N86="BAJA",1,0)))))</f>
        <v>0</v>
      </c>
      <c r="P86" s="335"/>
      <c r="Q86" s="333">
        <f t="shared" ref="Q86" si="415">IF(P86="ALTO",5,IF(P86="MEDIO-ALTO",4,IF(P86="MEDIO",3,IF(P86="MEDIO-BAJO",2,IF(P86="BAJO",1,0)))))</f>
        <v>0</v>
      </c>
      <c r="R86" s="333">
        <f t="shared" ref="R86" si="416">Q86*O86</f>
        <v>0</v>
      </c>
      <c r="S86" s="230"/>
      <c r="T86" s="231">
        <f t="shared" si="359"/>
        <v>0</v>
      </c>
      <c r="U86" s="366" t="e">
        <f t="shared" ref="U86:U146" si="417">ROUND(AVERAGEIF(T86:T88,"&gt;0"),0)</f>
        <v>#DIV/0!</v>
      </c>
      <c r="V86" s="366" t="e">
        <f t="shared" ref="V86:V146" si="418">U86*0.6</f>
        <v>#DIV/0!</v>
      </c>
      <c r="W86" s="228"/>
      <c r="X86" s="366" t="e">
        <f t="shared" ref="X86" si="419">IF(S86="No_existen",5*$X$10,Y86*$X$10)</f>
        <v>#DIV/0!</v>
      </c>
      <c r="Y86" s="366" t="e">
        <f t="shared" si="212"/>
        <v>#DIV/0!</v>
      </c>
      <c r="Z86" s="233">
        <f t="shared" si="360"/>
        <v>0</v>
      </c>
      <c r="AA86" s="228"/>
      <c r="AB86" s="228"/>
      <c r="AC86" s="366" t="e">
        <f t="shared" ref="AC86" si="420">IF(S86="No_existen",5*$AC$10,AD86*$AC$10)</f>
        <v>#DIV/0!</v>
      </c>
      <c r="AD86" s="366" t="e">
        <f t="shared" ref="AD86:AD146" si="421">ROUND(AVERAGEIF(AE86:AE88,"&gt;0"),0)</f>
        <v>#DIV/0!</v>
      </c>
      <c r="AE86" s="233">
        <f t="shared" si="361"/>
        <v>0</v>
      </c>
      <c r="AF86" s="228"/>
      <c r="AG86" s="228"/>
      <c r="AH86" s="366" t="e">
        <f t="shared" ref="AH86" si="422">IF(S86="No_existen",5*$AH$10,AI86*$AH$10)</f>
        <v>#DIV/0!</v>
      </c>
      <c r="AI86" s="366" t="e">
        <f t="shared" ref="AI86" si="423">ROUND(AVERAGEIF(AJ86:AJ88,"&gt;0"),0)</f>
        <v>#DIV/0!</v>
      </c>
      <c r="AJ86" s="233">
        <f t="shared" si="362"/>
        <v>0</v>
      </c>
      <c r="AK86" s="228"/>
      <c r="AL86" s="228"/>
      <c r="AM86" s="366" t="e">
        <f t="shared" ref="AM86" si="424">IF(S86="No_existen",5*$AM$10,AN86*$AM$10)</f>
        <v>#DIV/0!</v>
      </c>
      <c r="AN86" s="366" t="e">
        <f t="shared" ref="AN86" si="425">ROUND(AVERAGEIF(AO86:AO88,"&gt;0"),0)</f>
        <v>#DIV/0!</v>
      </c>
      <c r="AO86" s="233">
        <f t="shared" si="6"/>
        <v>0</v>
      </c>
      <c r="AP86" s="228"/>
      <c r="AQ86" s="366" t="e">
        <f t="shared" ref="AQ86" si="426">ROUND(AVERAGE(U86,Y86,AD86,AI86,AN86),0)</f>
        <v>#DIV/0!</v>
      </c>
      <c r="AR86" s="374" t="e">
        <f t="shared" ref="AR86" si="427">IF(AQ86&lt;1.5,"FUERTE",IF(AND(AQ86&gt;=1.5,AQ86&lt;2.5),"ACEPTABLE",IF(AQ86&gt;=5,"INEXISTENTE","DÉBIL")))</f>
        <v>#DIV/0!</v>
      </c>
      <c r="AS86" s="333">
        <f t="shared" ref="AS86" si="428">IF(R86=0,0,ROUND((R86*AQ86),0))</f>
        <v>0</v>
      </c>
      <c r="AT86" s="373" t="str">
        <f t="shared" ref="AT86" si="429">IF(AS86&gt;=36,"GRAVE", IF(AS86&lt;=10, "LEVE", "MODERADO"))</f>
        <v>LEVE</v>
      </c>
      <c r="AU86" s="338"/>
      <c r="AV86" s="338"/>
      <c r="AW86" s="228"/>
      <c r="AX86" s="228"/>
      <c r="AY86" s="234"/>
      <c r="AZ86" s="235"/>
      <c r="BA86" s="226"/>
      <c r="BB86" s="226"/>
      <c r="BC86" s="226"/>
      <c r="BD86" s="226"/>
      <c r="BE86" s="226"/>
      <c r="BF86" s="226"/>
      <c r="BG86" s="226"/>
    </row>
    <row r="87" spans="1:59" s="129" customFormat="1" hidden="1" x14ac:dyDescent="0.2">
      <c r="A87" s="336"/>
      <c r="B87" s="335"/>
      <c r="C87" s="337"/>
      <c r="D87" s="338"/>
      <c r="E87" s="339"/>
      <c r="F87" s="334"/>
      <c r="G87" s="228"/>
      <c r="H87" s="228"/>
      <c r="I87" s="231"/>
      <c r="J87" s="334"/>
      <c r="K87" s="334"/>
      <c r="L87" s="334"/>
      <c r="M87" s="334"/>
      <c r="N87" s="335"/>
      <c r="O87" s="333"/>
      <c r="P87" s="335"/>
      <c r="Q87" s="333"/>
      <c r="R87" s="333"/>
      <c r="S87" s="230"/>
      <c r="T87" s="231">
        <f t="shared" si="359"/>
        <v>0</v>
      </c>
      <c r="U87" s="366"/>
      <c r="V87" s="366"/>
      <c r="W87" s="228"/>
      <c r="X87" s="366"/>
      <c r="Y87" s="366"/>
      <c r="Z87" s="233">
        <f t="shared" si="360"/>
        <v>0</v>
      </c>
      <c r="AA87" s="228"/>
      <c r="AB87" s="228"/>
      <c r="AC87" s="366"/>
      <c r="AD87" s="366"/>
      <c r="AE87" s="233">
        <f t="shared" si="361"/>
        <v>0</v>
      </c>
      <c r="AF87" s="228"/>
      <c r="AG87" s="228"/>
      <c r="AH87" s="366"/>
      <c r="AI87" s="366"/>
      <c r="AJ87" s="233">
        <f t="shared" si="362"/>
        <v>0</v>
      </c>
      <c r="AK87" s="228"/>
      <c r="AL87" s="228"/>
      <c r="AM87" s="366"/>
      <c r="AN87" s="366"/>
      <c r="AO87" s="233">
        <f t="shared" si="6"/>
        <v>0</v>
      </c>
      <c r="AP87" s="228"/>
      <c r="AQ87" s="366"/>
      <c r="AR87" s="374"/>
      <c r="AS87" s="333"/>
      <c r="AT87" s="373"/>
      <c r="AU87" s="338"/>
      <c r="AV87" s="338"/>
      <c r="AW87" s="228"/>
      <c r="AX87" s="228"/>
      <c r="AY87" s="234"/>
      <c r="AZ87" s="235"/>
      <c r="BA87" s="226"/>
      <c r="BB87" s="226"/>
      <c r="BC87" s="226"/>
      <c r="BD87" s="226"/>
      <c r="BE87" s="226"/>
      <c r="BF87" s="226"/>
      <c r="BG87" s="226"/>
    </row>
    <row r="88" spans="1:59" s="129" customFormat="1" hidden="1" x14ac:dyDescent="0.2">
      <c r="A88" s="336"/>
      <c r="B88" s="335"/>
      <c r="C88" s="337"/>
      <c r="D88" s="338"/>
      <c r="E88" s="339"/>
      <c r="F88" s="334"/>
      <c r="G88" s="228"/>
      <c r="H88" s="228"/>
      <c r="I88" s="231"/>
      <c r="J88" s="334"/>
      <c r="K88" s="334"/>
      <c r="L88" s="334"/>
      <c r="M88" s="334"/>
      <c r="N88" s="335"/>
      <c r="O88" s="333"/>
      <c r="P88" s="335"/>
      <c r="Q88" s="333"/>
      <c r="R88" s="333"/>
      <c r="S88" s="230"/>
      <c r="T88" s="231">
        <f t="shared" si="359"/>
        <v>0</v>
      </c>
      <c r="U88" s="366"/>
      <c r="V88" s="366"/>
      <c r="W88" s="228"/>
      <c r="X88" s="366"/>
      <c r="Y88" s="366"/>
      <c r="Z88" s="233">
        <f t="shared" si="360"/>
        <v>0</v>
      </c>
      <c r="AA88" s="228"/>
      <c r="AB88" s="228"/>
      <c r="AC88" s="366"/>
      <c r="AD88" s="366"/>
      <c r="AE88" s="233">
        <f t="shared" si="361"/>
        <v>0</v>
      </c>
      <c r="AF88" s="228"/>
      <c r="AG88" s="228"/>
      <c r="AH88" s="366"/>
      <c r="AI88" s="366"/>
      <c r="AJ88" s="233">
        <f t="shared" si="362"/>
        <v>0</v>
      </c>
      <c r="AK88" s="228"/>
      <c r="AL88" s="228"/>
      <c r="AM88" s="366"/>
      <c r="AN88" s="366"/>
      <c r="AO88" s="233">
        <f t="shared" si="6"/>
        <v>0</v>
      </c>
      <c r="AP88" s="228"/>
      <c r="AQ88" s="366"/>
      <c r="AR88" s="374"/>
      <c r="AS88" s="333"/>
      <c r="AT88" s="373"/>
      <c r="AU88" s="338"/>
      <c r="AV88" s="338"/>
      <c r="AW88" s="228"/>
      <c r="AX88" s="228"/>
      <c r="AY88" s="234"/>
      <c r="AZ88" s="235"/>
      <c r="BA88" s="226"/>
      <c r="BB88" s="226"/>
      <c r="BC88" s="226"/>
      <c r="BD88" s="226"/>
      <c r="BE88" s="226"/>
      <c r="BF88" s="226"/>
      <c r="BG88" s="226"/>
    </row>
    <row r="89" spans="1:59" s="129" customFormat="1" hidden="1" x14ac:dyDescent="0.2">
      <c r="A89" s="336">
        <v>27</v>
      </c>
      <c r="B89" s="335"/>
      <c r="C89" s="337" t="e">
        <f>+VLOOKUP(B89,$A$691:$B$730,2,0)</f>
        <v>#N/A</v>
      </c>
      <c r="D89" s="338"/>
      <c r="E89" s="339" t="e">
        <f>IF(D89=$D$661,$E$661,IF(D89=$D$662,$E$662,IF(D89=$D$663,$E$663,IF(D89=$D$664,$E$664,IF(D89=$D$665,$E$665,IF(D89=$D$666,$E$666,IF(D89=$D$667,$E$667,IF(D89=$D$668,$E$668,IF(D89=$D$669,$E$669,IF(D89=$D$670,$E$670,IF(D89=VICERRECTORÍA_ACADÉMICA_,BE700,IF(D89=PLANEACIÓN_,BE702, IF(D89=IMPACTO,BE701,IF(D89=VICERRECTORÍA_ADMINISTRATIVA_FINANCIERA_,BE703,IF(D89=_VICERRECTORÍA_RESPONSABILIDAD_SOCIAL_Y_BIENESTAR_UNIVERSITARIO_,BE704," ")))))))))))))))</f>
        <v>#NAME?</v>
      </c>
      <c r="F89" s="334"/>
      <c r="G89" s="228"/>
      <c r="H89" s="228"/>
      <c r="I89" s="231"/>
      <c r="J89" s="334"/>
      <c r="K89" s="335"/>
      <c r="L89" s="334"/>
      <c r="M89" s="334"/>
      <c r="N89" s="335"/>
      <c r="O89" s="333">
        <f t="shared" ref="O89:O131" si="430">IF(N89="ALTA",5,IF(N89="MEDIO ALTA",4,IF(N89="MEDIA",3,IF(N89="MEDIO BAJA",2,IF(N89="BAJA",1,0)))))</f>
        <v>0</v>
      </c>
      <c r="P89" s="335"/>
      <c r="Q89" s="333">
        <f t="shared" ref="Q89" si="431">IF(P89="ALTO",5,IF(P89="MEDIO-ALTO",4,IF(P89="MEDIO",3,IF(P89="MEDIO-BAJO",2,IF(P89="BAJO",1,0)))))</f>
        <v>0</v>
      </c>
      <c r="R89" s="333">
        <f t="shared" ref="R89" si="432">Q89*O89</f>
        <v>0</v>
      </c>
      <c r="S89" s="230"/>
      <c r="T89" s="231">
        <f t="shared" si="359"/>
        <v>0</v>
      </c>
      <c r="U89" s="366" t="e">
        <f t="shared" ref="U89:U149" si="433">ROUND(AVERAGEIF(T89:T91,"&gt;0"),0)</f>
        <v>#DIV/0!</v>
      </c>
      <c r="V89" s="366" t="e">
        <f t="shared" ref="V89:V149" si="434">U89*0.6</f>
        <v>#DIV/0!</v>
      </c>
      <c r="W89" s="228"/>
      <c r="X89" s="366" t="e">
        <f t="shared" ref="X89" si="435">IF(S89="No_existen",5*$X$10,Y89*$X$10)</f>
        <v>#DIV/0!</v>
      </c>
      <c r="Y89" s="366" t="e">
        <f t="shared" si="229"/>
        <v>#DIV/0!</v>
      </c>
      <c r="Z89" s="233">
        <f t="shared" si="360"/>
        <v>0</v>
      </c>
      <c r="AA89" s="228"/>
      <c r="AB89" s="228"/>
      <c r="AC89" s="366" t="e">
        <f t="shared" ref="AC89" si="436">IF(S89="No_existen",5*$AC$10,AD89*$AC$10)</f>
        <v>#DIV/0!</v>
      </c>
      <c r="AD89" s="366" t="e">
        <f t="shared" ref="AD89:AD149" si="437">ROUND(AVERAGEIF(AE89:AE91,"&gt;0"),0)</f>
        <v>#DIV/0!</v>
      </c>
      <c r="AE89" s="233">
        <f t="shared" si="361"/>
        <v>0</v>
      </c>
      <c r="AF89" s="228"/>
      <c r="AG89" s="228"/>
      <c r="AH89" s="366" t="e">
        <f t="shared" ref="AH89" si="438">IF(S89="No_existen",5*$AH$10,AI89*$AH$10)</f>
        <v>#DIV/0!</v>
      </c>
      <c r="AI89" s="366" t="e">
        <f t="shared" ref="AI89" si="439">ROUND(AVERAGEIF(AJ89:AJ91,"&gt;0"),0)</f>
        <v>#DIV/0!</v>
      </c>
      <c r="AJ89" s="233">
        <f t="shared" si="362"/>
        <v>0</v>
      </c>
      <c r="AK89" s="228"/>
      <c r="AL89" s="228"/>
      <c r="AM89" s="366" t="e">
        <f t="shared" ref="AM89" si="440">IF(S89="No_existen",5*$AM$10,AN89*$AM$10)</f>
        <v>#DIV/0!</v>
      </c>
      <c r="AN89" s="366" t="e">
        <f t="shared" ref="AN89" si="441">ROUND(AVERAGEIF(AO89:AO91,"&gt;0"),0)</f>
        <v>#DIV/0!</v>
      </c>
      <c r="AO89" s="233">
        <f t="shared" si="6"/>
        <v>0</v>
      </c>
      <c r="AP89" s="228"/>
      <c r="AQ89" s="366" t="e">
        <f t="shared" ref="AQ89" si="442">ROUND(AVERAGE(U89,Y89,AD89,AI89,AN89),0)</f>
        <v>#DIV/0!</v>
      </c>
      <c r="AR89" s="374" t="e">
        <f t="shared" ref="AR89" si="443">IF(AQ89&lt;1.5,"FUERTE",IF(AND(AQ89&gt;=1.5,AQ89&lt;2.5),"ACEPTABLE",IF(AQ89&gt;=5,"INEXISTENTE","DÉBIL")))</f>
        <v>#DIV/0!</v>
      </c>
      <c r="AS89" s="333">
        <f t="shared" ref="AS89" si="444">IF(R89=0,0,ROUND((R89*AQ89),0))</f>
        <v>0</v>
      </c>
      <c r="AT89" s="373" t="str">
        <f t="shared" ref="AT89" si="445">IF(AS89&gt;=36,"GRAVE", IF(AS89&lt;=10, "LEVE", "MODERADO"))</f>
        <v>LEVE</v>
      </c>
      <c r="AU89" s="338"/>
      <c r="AV89" s="338"/>
      <c r="AW89" s="228"/>
      <c r="AX89" s="228"/>
      <c r="AY89" s="234"/>
      <c r="AZ89" s="235"/>
      <c r="BA89" s="226"/>
      <c r="BB89" s="226"/>
      <c r="BC89" s="226"/>
      <c r="BD89" s="226"/>
      <c r="BE89" s="226"/>
      <c r="BF89" s="226"/>
      <c r="BG89" s="226"/>
    </row>
    <row r="90" spans="1:59" s="129" customFormat="1" hidden="1" x14ac:dyDescent="0.2">
      <c r="A90" s="336"/>
      <c r="B90" s="335"/>
      <c r="C90" s="337"/>
      <c r="D90" s="338"/>
      <c r="E90" s="339"/>
      <c r="F90" s="334"/>
      <c r="G90" s="228"/>
      <c r="H90" s="228"/>
      <c r="I90" s="231"/>
      <c r="J90" s="334"/>
      <c r="K90" s="334"/>
      <c r="L90" s="334"/>
      <c r="M90" s="334"/>
      <c r="N90" s="335"/>
      <c r="O90" s="333"/>
      <c r="P90" s="335"/>
      <c r="Q90" s="333"/>
      <c r="R90" s="333"/>
      <c r="S90" s="230"/>
      <c r="T90" s="231">
        <f t="shared" si="359"/>
        <v>0</v>
      </c>
      <c r="U90" s="366"/>
      <c r="V90" s="366"/>
      <c r="W90" s="228"/>
      <c r="X90" s="366"/>
      <c r="Y90" s="366"/>
      <c r="Z90" s="233">
        <f t="shared" si="360"/>
        <v>0</v>
      </c>
      <c r="AA90" s="228"/>
      <c r="AB90" s="228"/>
      <c r="AC90" s="366"/>
      <c r="AD90" s="366"/>
      <c r="AE90" s="233">
        <f t="shared" si="361"/>
        <v>0</v>
      </c>
      <c r="AF90" s="228"/>
      <c r="AG90" s="228"/>
      <c r="AH90" s="366"/>
      <c r="AI90" s="366"/>
      <c r="AJ90" s="233">
        <f t="shared" si="362"/>
        <v>0</v>
      </c>
      <c r="AK90" s="228"/>
      <c r="AL90" s="228"/>
      <c r="AM90" s="366"/>
      <c r="AN90" s="366"/>
      <c r="AO90" s="233">
        <f t="shared" si="6"/>
        <v>0</v>
      </c>
      <c r="AP90" s="228"/>
      <c r="AQ90" s="366"/>
      <c r="AR90" s="374"/>
      <c r="AS90" s="333"/>
      <c r="AT90" s="373"/>
      <c r="AU90" s="338"/>
      <c r="AV90" s="338"/>
      <c r="AW90" s="228"/>
      <c r="AX90" s="228"/>
      <c r="AY90" s="234"/>
      <c r="AZ90" s="235"/>
      <c r="BA90" s="226"/>
      <c r="BB90" s="226"/>
      <c r="BC90" s="226"/>
      <c r="BD90" s="226"/>
      <c r="BE90" s="226"/>
      <c r="BF90" s="226"/>
      <c r="BG90" s="226"/>
    </row>
    <row r="91" spans="1:59" s="129" customFormat="1" hidden="1" x14ac:dyDescent="0.2">
      <c r="A91" s="336"/>
      <c r="B91" s="335"/>
      <c r="C91" s="337"/>
      <c r="D91" s="338"/>
      <c r="E91" s="339"/>
      <c r="F91" s="334"/>
      <c r="G91" s="228"/>
      <c r="H91" s="228"/>
      <c r="I91" s="231"/>
      <c r="J91" s="334"/>
      <c r="K91" s="334"/>
      <c r="L91" s="334"/>
      <c r="M91" s="334"/>
      <c r="N91" s="335"/>
      <c r="O91" s="333"/>
      <c r="P91" s="335"/>
      <c r="Q91" s="333"/>
      <c r="R91" s="333"/>
      <c r="S91" s="230"/>
      <c r="T91" s="231">
        <f t="shared" si="359"/>
        <v>0</v>
      </c>
      <c r="U91" s="366"/>
      <c r="V91" s="366"/>
      <c r="W91" s="228"/>
      <c r="X91" s="366"/>
      <c r="Y91" s="366"/>
      <c r="Z91" s="233">
        <f t="shared" si="360"/>
        <v>0</v>
      </c>
      <c r="AA91" s="228"/>
      <c r="AB91" s="228"/>
      <c r="AC91" s="366"/>
      <c r="AD91" s="366"/>
      <c r="AE91" s="233">
        <f t="shared" si="361"/>
        <v>0</v>
      </c>
      <c r="AF91" s="228"/>
      <c r="AG91" s="228"/>
      <c r="AH91" s="366"/>
      <c r="AI91" s="366"/>
      <c r="AJ91" s="233">
        <f t="shared" si="362"/>
        <v>0</v>
      </c>
      <c r="AK91" s="228"/>
      <c r="AL91" s="228"/>
      <c r="AM91" s="366"/>
      <c r="AN91" s="366"/>
      <c r="AO91" s="233">
        <f t="shared" si="6"/>
        <v>0</v>
      </c>
      <c r="AP91" s="228"/>
      <c r="AQ91" s="366"/>
      <c r="AR91" s="374"/>
      <c r="AS91" s="333"/>
      <c r="AT91" s="373"/>
      <c r="AU91" s="338"/>
      <c r="AV91" s="338"/>
      <c r="AW91" s="228"/>
      <c r="AX91" s="228"/>
      <c r="AY91" s="234"/>
      <c r="AZ91" s="235"/>
      <c r="BA91" s="226"/>
      <c r="BB91" s="226"/>
      <c r="BC91" s="226"/>
      <c r="BD91" s="226"/>
      <c r="BE91" s="226"/>
      <c r="BF91" s="226"/>
      <c r="BG91" s="226"/>
    </row>
    <row r="92" spans="1:59" s="129" customFormat="1" hidden="1" x14ac:dyDescent="0.2">
      <c r="A92" s="336">
        <v>28</v>
      </c>
      <c r="B92" s="335"/>
      <c r="C92" s="337" t="e">
        <f>+VLOOKUP(B92,$A$691:$B$730,2,0)</f>
        <v>#N/A</v>
      </c>
      <c r="D92" s="338"/>
      <c r="E92" s="339" t="e">
        <f>IF(D92=$D$661,$E$661,IF(D92=$D$662,$E$662,IF(D92=$D$663,$E$663,IF(D92=$D$664,$E$664,IF(D92=$D$665,$E$665,IF(D92=$D$666,$E$666,IF(D92=$D$667,$E$667,IF(D92=$D$668,$E$668,IF(D92=$D$669,$E$669,IF(D92=$D$670,$E$670,IF(D92=VICERRECTORÍA_ACADÉMICA_,BE703,IF(D92=PLANEACIÓN_,BE705, IF(D92=IMPACTO,BE704,IF(D92=VICERRECTORÍA_ADMINISTRATIVA_FINANCIERA_,BE706,IF(D92=_VICERRECTORÍA_RESPONSABILIDAD_SOCIAL_Y_BIENESTAR_UNIVERSITARIO_,BE707," ")))))))))))))))</f>
        <v>#NAME?</v>
      </c>
      <c r="F92" s="334"/>
      <c r="G92" s="228"/>
      <c r="H92" s="228"/>
      <c r="I92" s="231"/>
      <c r="J92" s="334"/>
      <c r="K92" s="335"/>
      <c r="L92" s="334"/>
      <c r="M92" s="334"/>
      <c r="N92" s="335"/>
      <c r="O92" s="333">
        <f t="shared" ref="O92:O134" si="446">IF(N92="ALTA",5,IF(N92="MEDIO ALTA",4,IF(N92="MEDIA",3,IF(N92="MEDIO BAJA",2,IF(N92="BAJA",1,0)))))</f>
        <v>0</v>
      </c>
      <c r="P92" s="335"/>
      <c r="Q92" s="333">
        <f t="shared" ref="Q92" si="447">IF(P92="ALTO",5,IF(P92="MEDIO-ALTO",4,IF(P92="MEDIO",3,IF(P92="MEDIO-BAJO",2,IF(P92="BAJO",1,0)))))</f>
        <v>0</v>
      </c>
      <c r="R92" s="333">
        <f t="shared" ref="R92" si="448">Q92*O92</f>
        <v>0</v>
      </c>
      <c r="S92" s="230"/>
      <c r="T92" s="231">
        <f t="shared" si="359"/>
        <v>0</v>
      </c>
      <c r="U92" s="366" t="e">
        <f t="shared" ref="U92:U152" si="449">ROUND(AVERAGEIF(T92:T94,"&gt;0"),0)</f>
        <v>#DIV/0!</v>
      </c>
      <c r="V92" s="366" t="e">
        <f t="shared" ref="V92:V152" si="450">U92*0.6</f>
        <v>#DIV/0!</v>
      </c>
      <c r="W92" s="228"/>
      <c r="X92" s="366" t="e">
        <f t="shared" ref="X92" si="451">IF(S92="No_existen",5*$X$10,Y92*$X$10)</f>
        <v>#DIV/0!</v>
      </c>
      <c r="Y92" s="366" t="e">
        <f t="shared" si="246"/>
        <v>#DIV/0!</v>
      </c>
      <c r="Z92" s="233">
        <f t="shared" si="360"/>
        <v>0</v>
      </c>
      <c r="AA92" s="228"/>
      <c r="AB92" s="228"/>
      <c r="AC92" s="366" t="e">
        <f t="shared" ref="AC92" si="452">IF(S92="No_existen",5*$AC$10,AD92*$AC$10)</f>
        <v>#DIV/0!</v>
      </c>
      <c r="AD92" s="366" t="e">
        <f t="shared" ref="AD92:AD152" si="453">ROUND(AVERAGEIF(AE92:AE94,"&gt;0"),0)</f>
        <v>#DIV/0!</v>
      </c>
      <c r="AE92" s="233">
        <f t="shared" si="361"/>
        <v>0</v>
      </c>
      <c r="AF92" s="228"/>
      <c r="AG92" s="228"/>
      <c r="AH92" s="366" t="e">
        <f t="shared" ref="AH92" si="454">IF(S92="No_existen",5*$AH$10,AI92*$AH$10)</f>
        <v>#DIV/0!</v>
      </c>
      <c r="AI92" s="366" t="e">
        <f t="shared" ref="AI92" si="455">ROUND(AVERAGEIF(AJ92:AJ94,"&gt;0"),0)</f>
        <v>#DIV/0!</v>
      </c>
      <c r="AJ92" s="233">
        <f t="shared" si="362"/>
        <v>0</v>
      </c>
      <c r="AK92" s="228"/>
      <c r="AL92" s="228"/>
      <c r="AM92" s="366" t="e">
        <f t="shared" ref="AM92" si="456">IF(S92="No_existen",5*$AM$10,AN92*$AM$10)</f>
        <v>#DIV/0!</v>
      </c>
      <c r="AN92" s="366" t="e">
        <f t="shared" ref="AN92" si="457">ROUND(AVERAGEIF(AO92:AO94,"&gt;0"),0)</f>
        <v>#DIV/0!</v>
      </c>
      <c r="AO92" s="233">
        <f t="shared" si="6"/>
        <v>0</v>
      </c>
      <c r="AP92" s="228"/>
      <c r="AQ92" s="366" t="e">
        <f t="shared" ref="AQ92" si="458">ROUND(AVERAGE(U92,Y92,AD92,AI92,AN92),0)</f>
        <v>#DIV/0!</v>
      </c>
      <c r="AR92" s="374" t="e">
        <f t="shared" ref="AR92" si="459">IF(AQ92&lt;1.5,"FUERTE",IF(AND(AQ92&gt;=1.5,AQ92&lt;2.5),"ACEPTABLE",IF(AQ92&gt;=5,"INEXISTENTE","DÉBIL")))</f>
        <v>#DIV/0!</v>
      </c>
      <c r="AS92" s="333">
        <f t="shared" ref="AS92" si="460">IF(R92=0,0,ROUND((R92*AQ92),0))</f>
        <v>0</v>
      </c>
      <c r="AT92" s="373" t="str">
        <f t="shared" ref="AT92" si="461">IF(AS92&gt;=36,"GRAVE", IF(AS92&lt;=10, "LEVE", "MODERADO"))</f>
        <v>LEVE</v>
      </c>
      <c r="AU92" s="338"/>
      <c r="AV92" s="338"/>
      <c r="AW92" s="228"/>
      <c r="AX92" s="228"/>
      <c r="AY92" s="234"/>
      <c r="AZ92" s="235"/>
      <c r="BA92" s="226"/>
      <c r="BB92" s="226"/>
      <c r="BC92" s="226"/>
      <c r="BD92" s="226"/>
      <c r="BE92" s="226"/>
      <c r="BF92" s="226"/>
      <c r="BG92" s="226"/>
    </row>
    <row r="93" spans="1:59" s="129" customFormat="1" hidden="1" x14ac:dyDescent="0.2">
      <c r="A93" s="336"/>
      <c r="B93" s="335"/>
      <c r="C93" s="337"/>
      <c r="D93" s="338"/>
      <c r="E93" s="339"/>
      <c r="F93" s="334"/>
      <c r="G93" s="228"/>
      <c r="H93" s="228"/>
      <c r="I93" s="231"/>
      <c r="J93" s="334"/>
      <c r="K93" s="334"/>
      <c r="L93" s="334"/>
      <c r="M93" s="334"/>
      <c r="N93" s="335"/>
      <c r="O93" s="333"/>
      <c r="P93" s="335"/>
      <c r="Q93" s="333"/>
      <c r="R93" s="333"/>
      <c r="S93" s="230"/>
      <c r="T93" s="231">
        <f t="shared" si="359"/>
        <v>0</v>
      </c>
      <c r="U93" s="366"/>
      <c r="V93" s="366"/>
      <c r="W93" s="228"/>
      <c r="X93" s="366"/>
      <c r="Y93" s="366"/>
      <c r="Z93" s="233">
        <f t="shared" si="360"/>
        <v>0</v>
      </c>
      <c r="AA93" s="228"/>
      <c r="AB93" s="228"/>
      <c r="AC93" s="366"/>
      <c r="AD93" s="366"/>
      <c r="AE93" s="233">
        <f t="shared" si="361"/>
        <v>0</v>
      </c>
      <c r="AF93" s="228"/>
      <c r="AG93" s="228"/>
      <c r="AH93" s="366"/>
      <c r="AI93" s="366"/>
      <c r="AJ93" s="233">
        <f t="shared" si="362"/>
        <v>0</v>
      </c>
      <c r="AK93" s="228"/>
      <c r="AL93" s="228"/>
      <c r="AM93" s="366"/>
      <c r="AN93" s="366"/>
      <c r="AO93" s="233">
        <f t="shared" si="6"/>
        <v>0</v>
      </c>
      <c r="AP93" s="228"/>
      <c r="AQ93" s="366"/>
      <c r="AR93" s="374"/>
      <c r="AS93" s="333"/>
      <c r="AT93" s="373"/>
      <c r="AU93" s="338"/>
      <c r="AV93" s="338"/>
      <c r="AW93" s="228"/>
      <c r="AX93" s="228"/>
      <c r="AY93" s="234"/>
      <c r="AZ93" s="235"/>
      <c r="BA93" s="226"/>
      <c r="BB93" s="226"/>
      <c r="BC93" s="226"/>
      <c r="BD93" s="226"/>
      <c r="BE93" s="226"/>
      <c r="BF93" s="226"/>
      <c r="BG93" s="226"/>
    </row>
    <row r="94" spans="1:59" s="129" customFormat="1" hidden="1" x14ac:dyDescent="0.2">
      <c r="A94" s="336"/>
      <c r="B94" s="335"/>
      <c r="C94" s="337"/>
      <c r="D94" s="338"/>
      <c r="E94" s="339"/>
      <c r="F94" s="334"/>
      <c r="G94" s="228"/>
      <c r="H94" s="228"/>
      <c r="I94" s="231"/>
      <c r="J94" s="334"/>
      <c r="K94" s="334"/>
      <c r="L94" s="334"/>
      <c r="M94" s="334"/>
      <c r="N94" s="335"/>
      <c r="O94" s="333"/>
      <c r="P94" s="335"/>
      <c r="Q94" s="333"/>
      <c r="R94" s="333"/>
      <c r="S94" s="230"/>
      <c r="T94" s="231">
        <f t="shared" si="359"/>
        <v>0</v>
      </c>
      <c r="U94" s="366"/>
      <c r="V94" s="366"/>
      <c r="W94" s="228"/>
      <c r="X94" s="366"/>
      <c r="Y94" s="366"/>
      <c r="Z94" s="233">
        <f t="shared" si="360"/>
        <v>0</v>
      </c>
      <c r="AA94" s="228"/>
      <c r="AB94" s="228"/>
      <c r="AC94" s="366"/>
      <c r="AD94" s="366"/>
      <c r="AE94" s="233">
        <f t="shared" si="361"/>
        <v>0</v>
      </c>
      <c r="AF94" s="228"/>
      <c r="AG94" s="228"/>
      <c r="AH94" s="366"/>
      <c r="AI94" s="366"/>
      <c r="AJ94" s="233">
        <f t="shared" si="362"/>
        <v>0</v>
      </c>
      <c r="AK94" s="228"/>
      <c r="AL94" s="228"/>
      <c r="AM94" s="366"/>
      <c r="AN94" s="366"/>
      <c r="AO94" s="233">
        <f t="shared" si="6"/>
        <v>0</v>
      </c>
      <c r="AP94" s="228"/>
      <c r="AQ94" s="366"/>
      <c r="AR94" s="374"/>
      <c r="AS94" s="333"/>
      <c r="AT94" s="373"/>
      <c r="AU94" s="338"/>
      <c r="AV94" s="338"/>
      <c r="AW94" s="228"/>
      <c r="AX94" s="228"/>
      <c r="AY94" s="234"/>
      <c r="AZ94" s="235"/>
      <c r="BA94" s="226"/>
      <c r="BB94" s="226"/>
      <c r="BC94" s="226"/>
      <c r="BD94" s="226"/>
      <c r="BE94" s="226"/>
      <c r="BF94" s="226"/>
      <c r="BG94" s="226"/>
    </row>
    <row r="95" spans="1:59" s="129" customFormat="1" hidden="1" x14ac:dyDescent="0.2">
      <c r="A95" s="336">
        <v>29</v>
      </c>
      <c r="B95" s="335"/>
      <c r="C95" s="337" t="e">
        <f>+VLOOKUP(B95,$A$691:$B$730,2,0)</f>
        <v>#N/A</v>
      </c>
      <c r="D95" s="338"/>
      <c r="E95" s="339" t="e">
        <f>IF(D95=$D$661,$E$661,IF(D95=$D$662,$E$662,IF(D95=$D$663,$E$663,IF(D95=$D$664,$E$664,IF(D95=$D$665,$E$665,IF(D95=$D$666,$E$666,IF(D95=$D$667,$E$667,IF(D95=$D$668,$E$668,IF(D95=$D$669,$E$669,IF(D95=$D$670,$E$670,IF(D95=VICERRECTORÍA_ACADÉMICA_,BE706,IF(D95=PLANEACIÓN_,BE708, IF(D95=IMPACTO,BE707,IF(D95=VICERRECTORÍA_ADMINISTRATIVA_FINANCIERA_,BE709,IF(D95=_VICERRECTORÍA_RESPONSABILIDAD_SOCIAL_Y_BIENESTAR_UNIVERSITARIO_,BE710," ")))))))))))))))</f>
        <v>#NAME?</v>
      </c>
      <c r="F95" s="334"/>
      <c r="G95" s="228"/>
      <c r="H95" s="228"/>
      <c r="I95" s="231"/>
      <c r="J95" s="334"/>
      <c r="K95" s="335"/>
      <c r="L95" s="334"/>
      <c r="M95" s="334"/>
      <c r="N95" s="335"/>
      <c r="O95" s="333">
        <f t="shared" si="223"/>
        <v>0</v>
      </c>
      <c r="P95" s="335"/>
      <c r="Q95" s="333">
        <f t="shared" ref="Q95" si="462">IF(P95="ALTO",5,IF(P95="MEDIO-ALTO",4,IF(P95="MEDIO",3,IF(P95="MEDIO-BAJO",2,IF(P95="BAJO",1,0)))))</f>
        <v>0</v>
      </c>
      <c r="R95" s="333">
        <f t="shared" ref="R95" si="463">Q95*O95</f>
        <v>0</v>
      </c>
      <c r="S95" s="230"/>
      <c r="T95" s="231">
        <f t="shared" si="359"/>
        <v>0</v>
      </c>
      <c r="U95" s="366" t="e">
        <f t="shared" ref="U95:U155" si="464">ROUND(AVERAGEIF(T95:T97,"&gt;0"),0)</f>
        <v>#DIV/0!</v>
      </c>
      <c r="V95" s="366" t="e">
        <f t="shared" ref="V95:V155" si="465">U95*0.6</f>
        <v>#DIV/0!</v>
      </c>
      <c r="W95" s="228"/>
      <c r="X95" s="366" t="e">
        <f t="shared" ref="X95" si="466">IF(S95="No_existen",5*$X$10,Y95*$X$10)</f>
        <v>#DIV/0!</v>
      </c>
      <c r="Y95" s="366" t="e">
        <f t="shared" si="263"/>
        <v>#DIV/0!</v>
      </c>
      <c r="Z95" s="233">
        <f t="shared" si="360"/>
        <v>0</v>
      </c>
      <c r="AA95" s="228"/>
      <c r="AB95" s="228"/>
      <c r="AC95" s="366" t="e">
        <f t="shared" ref="AC95" si="467">IF(S95="No_existen",5*$AC$10,AD95*$AC$10)</f>
        <v>#DIV/0!</v>
      </c>
      <c r="AD95" s="366" t="e">
        <f t="shared" ref="AD95:AD155" si="468">ROUND(AVERAGEIF(AE95:AE97,"&gt;0"),0)</f>
        <v>#DIV/0!</v>
      </c>
      <c r="AE95" s="233">
        <f t="shared" si="361"/>
        <v>0</v>
      </c>
      <c r="AF95" s="228"/>
      <c r="AG95" s="228"/>
      <c r="AH95" s="366" t="e">
        <f t="shared" ref="AH95" si="469">IF(S95="No_existen",5*$AH$10,AI95*$AH$10)</f>
        <v>#DIV/0!</v>
      </c>
      <c r="AI95" s="366" t="e">
        <f t="shared" ref="AI95" si="470">ROUND(AVERAGEIF(AJ95:AJ97,"&gt;0"),0)</f>
        <v>#DIV/0!</v>
      </c>
      <c r="AJ95" s="233">
        <f t="shared" si="362"/>
        <v>0</v>
      </c>
      <c r="AK95" s="228"/>
      <c r="AL95" s="228"/>
      <c r="AM95" s="366" t="e">
        <f t="shared" ref="AM95" si="471">IF(S95="No_existen",5*$AM$10,AN95*$AM$10)</f>
        <v>#DIV/0!</v>
      </c>
      <c r="AN95" s="366" t="e">
        <f t="shared" ref="AN95" si="472">ROUND(AVERAGEIF(AO95:AO97,"&gt;0"),0)</f>
        <v>#DIV/0!</v>
      </c>
      <c r="AO95" s="233">
        <f t="shared" si="6"/>
        <v>0</v>
      </c>
      <c r="AP95" s="228"/>
      <c r="AQ95" s="366" t="e">
        <f t="shared" ref="AQ95" si="473">ROUND(AVERAGE(U95,Y95,AD95,AI95,AN95),0)</f>
        <v>#DIV/0!</v>
      </c>
      <c r="AR95" s="374" t="e">
        <f t="shared" ref="AR95" si="474">IF(AQ95&lt;1.5,"FUERTE",IF(AND(AQ95&gt;=1.5,AQ95&lt;2.5),"ACEPTABLE",IF(AQ95&gt;=5,"INEXISTENTE","DÉBIL")))</f>
        <v>#DIV/0!</v>
      </c>
      <c r="AS95" s="333">
        <f t="shared" ref="AS95" si="475">IF(R95=0,0,ROUND((R95*AQ95),0))</f>
        <v>0</v>
      </c>
      <c r="AT95" s="373" t="str">
        <f t="shared" ref="AT95" si="476">IF(AS95&gt;=36,"GRAVE", IF(AS95&lt;=10, "LEVE", "MODERADO"))</f>
        <v>LEVE</v>
      </c>
      <c r="AU95" s="338"/>
      <c r="AV95" s="338"/>
      <c r="AW95" s="228"/>
      <c r="AX95" s="228"/>
      <c r="AY95" s="234"/>
      <c r="AZ95" s="235"/>
      <c r="BA95" s="226"/>
      <c r="BB95" s="226"/>
      <c r="BC95" s="226"/>
      <c r="BD95" s="226"/>
      <c r="BE95" s="226"/>
      <c r="BF95" s="226"/>
      <c r="BG95" s="226"/>
    </row>
    <row r="96" spans="1:59" s="129" customFormat="1" hidden="1" x14ac:dyDescent="0.2">
      <c r="A96" s="336"/>
      <c r="B96" s="335"/>
      <c r="C96" s="337"/>
      <c r="D96" s="338"/>
      <c r="E96" s="339"/>
      <c r="F96" s="334"/>
      <c r="G96" s="228"/>
      <c r="H96" s="228"/>
      <c r="I96" s="231"/>
      <c r="J96" s="334"/>
      <c r="K96" s="334"/>
      <c r="L96" s="334"/>
      <c r="M96" s="334"/>
      <c r="N96" s="335"/>
      <c r="O96" s="333"/>
      <c r="P96" s="335"/>
      <c r="Q96" s="333"/>
      <c r="R96" s="333"/>
      <c r="S96" s="230"/>
      <c r="T96" s="231">
        <f t="shared" si="359"/>
        <v>0</v>
      </c>
      <c r="U96" s="366"/>
      <c r="V96" s="366"/>
      <c r="W96" s="228"/>
      <c r="X96" s="366"/>
      <c r="Y96" s="366"/>
      <c r="Z96" s="233">
        <f t="shared" si="360"/>
        <v>0</v>
      </c>
      <c r="AA96" s="228"/>
      <c r="AB96" s="228"/>
      <c r="AC96" s="366"/>
      <c r="AD96" s="366"/>
      <c r="AE96" s="233">
        <f t="shared" si="361"/>
        <v>0</v>
      </c>
      <c r="AF96" s="228"/>
      <c r="AG96" s="228"/>
      <c r="AH96" s="366"/>
      <c r="AI96" s="366"/>
      <c r="AJ96" s="233">
        <f t="shared" si="362"/>
        <v>0</v>
      </c>
      <c r="AK96" s="228"/>
      <c r="AL96" s="228"/>
      <c r="AM96" s="366"/>
      <c r="AN96" s="366"/>
      <c r="AO96" s="233">
        <f t="shared" si="6"/>
        <v>0</v>
      </c>
      <c r="AP96" s="228"/>
      <c r="AQ96" s="366"/>
      <c r="AR96" s="374"/>
      <c r="AS96" s="333"/>
      <c r="AT96" s="373"/>
      <c r="AU96" s="338"/>
      <c r="AV96" s="338"/>
      <c r="AW96" s="228"/>
      <c r="AX96" s="228"/>
      <c r="AY96" s="234"/>
      <c r="AZ96" s="235"/>
      <c r="BA96" s="226"/>
      <c r="BB96" s="226"/>
      <c r="BC96" s="226"/>
      <c r="BD96" s="226"/>
      <c r="BE96" s="226"/>
      <c r="BF96" s="226"/>
      <c r="BG96" s="226"/>
    </row>
    <row r="97" spans="1:59" s="129" customFormat="1" hidden="1" x14ac:dyDescent="0.2">
      <c r="A97" s="336"/>
      <c r="B97" s="335"/>
      <c r="C97" s="337"/>
      <c r="D97" s="338"/>
      <c r="E97" s="339"/>
      <c r="F97" s="334"/>
      <c r="G97" s="228"/>
      <c r="H97" s="228"/>
      <c r="I97" s="231"/>
      <c r="J97" s="334"/>
      <c r="K97" s="334"/>
      <c r="L97" s="334"/>
      <c r="M97" s="334"/>
      <c r="N97" s="335"/>
      <c r="O97" s="333"/>
      <c r="P97" s="335"/>
      <c r="Q97" s="333"/>
      <c r="R97" s="333"/>
      <c r="S97" s="230"/>
      <c r="T97" s="231">
        <f t="shared" si="359"/>
        <v>0</v>
      </c>
      <c r="U97" s="366"/>
      <c r="V97" s="366"/>
      <c r="W97" s="228"/>
      <c r="X97" s="366"/>
      <c r="Y97" s="366"/>
      <c r="Z97" s="233">
        <f t="shared" si="360"/>
        <v>0</v>
      </c>
      <c r="AA97" s="228"/>
      <c r="AB97" s="228"/>
      <c r="AC97" s="366"/>
      <c r="AD97" s="366"/>
      <c r="AE97" s="233">
        <f t="shared" si="361"/>
        <v>0</v>
      </c>
      <c r="AF97" s="228"/>
      <c r="AG97" s="228"/>
      <c r="AH97" s="366"/>
      <c r="AI97" s="366"/>
      <c r="AJ97" s="233">
        <f t="shared" si="362"/>
        <v>0</v>
      </c>
      <c r="AK97" s="228"/>
      <c r="AL97" s="228"/>
      <c r="AM97" s="366"/>
      <c r="AN97" s="366"/>
      <c r="AO97" s="233">
        <f t="shared" si="6"/>
        <v>0</v>
      </c>
      <c r="AP97" s="228"/>
      <c r="AQ97" s="366"/>
      <c r="AR97" s="374"/>
      <c r="AS97" s="333"/>
      <c r="AT97" s="373"/>
      <c r="AU97" s="338"/>
      <c r="AV97" s="338"/>
      <c r="AW97" s="228"/>
      <c r="AX97" s="228"/>
      <c r="AY97" s="234"/>
      <c r="AZ97" s="235"/>
      <c r="BA97" s="226"/>
      <c r="BB97" s="226"/>
      <c r="BC97" s="226"/>
      <c r="BD97" s="226"/>
      <c r="BE97" s="226"/>
      <c r="BF97" s="226"/>
      <c r="BG97" s="226"/>
    </row>
    <row r="98" spans="1:59" s="129" customFormat="1" hidden="1" x14ac:dyDescent="0.2">
      <c r="A98" s="336">
        <v>30</v>
      </c>
      <c r="B98" s="335"/>
      <c r="C98" s="337" t="e">
        <f>+VLOOKUP(B98,$A$691:$B$730,2,0)</f>
        <v>#N/A</v>
      </c>
      <c r="D98" s="338"/>
      <c r="E98" s="339" t="e">
        <f>IF(D98=$D$661,$E$661,IF(D98=$D$662,$E$662,IF(D98=$D$663,$E$663,IF(D98=$D$664,$E$664,IF(D98=$D$665,$E$665,IF(D98=$D$666,$E$666,IF(D98=$D$667,$E$667,IF(D98=$D$668,$E$668,IF(D98=$D$669,$E$669,IF(D98=$D$670,$E$670,IF(D98=VICERRECTORÍA_ACADÉMICA_,BE709,IF(D98=PLANEACIÓN_,BE711, IF(D98=IMPACTO,BE710,IF(D98=VICERRECTORÍA_ADMINISTRATIVA_FINANCIERA_,BE712,IF(D98=_VICERRECTORÍA_RESPONSABILIDAD_SOCIAL_Y_BIENESTAR_UNIVERSITARIO_,BE713," ")))))))))))))))</f>
        <v>#NAME?</v>
      </c>
      <c r="F98" s="334"/>
      <c r="G98" s="228"/>
      <c r="H98" s="228"/>
      <c r="I98" s="231"/>
      <c r="J98" s="334"/>
      <c r="K98" s="335"/>
      <c r="L98" s="334"/>
      <c r="M98" s="334"/>
      <c r="N98" s="335"/>
      <c r="O98" s="333">
        <f t="shared" si="240"/>
        <v>0</v>
      </c>
      <c r="P98" s="335"/>
      <c r="Q98" s="333">
        <f t="shared" ref="Q98" si="477">IF(P98="ALTO",5,IF(P98="MEDIO-ALTO",4,IF(P98="MEDIO",3,IF(P98="MEDIO-BAJO",2,IF(P98="BAJO",1,0)))))</f>
        <v>0</v>
      </c>
      <c r="R98" s="333">
        <f t="shared" ref="R98" si="478">Q98*O98</f>
        <v>0</v>
      </c>
      <c r="S98" s="230"/>
      <c r="T98" s="231">
        <f t="shared" si="359"/>
        <v>0</v>
      </c>
      <c r="U98" s="366" t="e">
        <f t="shared" ref="U98:U158" si="479">ROUND(AVERAGEIF(T98:T100,"&gt;0"),0)</f>
        <v>#DIV/0!</v>
      </c>
      <c r="V98" s="366" t="e">
        <f t="shared" ref="V98:V158" si="480">U98*0.6</f>
        <v>#DIV/0!</v>
      </c>
      <c r="W98" s="228"/>
      <c r="X98" s="366" t="e">
        <f t="shared" ref="X98" si="481">IF(S98="No_existen",5*$X$10,Y98*$X$10)</f>
        <v>#DIV/0!</v>
      </c>
      <c r="Y98" s="366" t="e">
        <f t="shared" si="280"/>
        <v>#DIV/0!</v>
      </c>
      <c r="Z98" s="233">
        <f t="shared" si="360"/>
        <v>0</v>
      </c>
      <c r="AA98" s="228"/>
      <c r="AB98" s="228"/>
      <c r="AC98" s="366" t="e">
        <f t="shared" ref="AC98" si="482">IF(S98="No_existen",5*$AC$10,AD98*$AC$10)</f>
        <v>#DIV/0!</v>
      </c>
      <c r="AD98" s="366" t="e">
        <f t="shared" ref="AD98:AD158" si="483">ROUND(AVERAGEIF(AE98:AE100,"&gt;0"),0)</f>
        <v>#DIV/0!</v>
      </c>
      <c r="AE98" s="233">
        <f t="shared" si="361"/>
        <v>0</v>
      </c>
      <c r="AF98" s="228"/>
      <c r="AG98" s="228"/>
      <c r="AH98" s="366" t="e">
        <f t="shared" ref="AH98" si="484">IF(S98="No_existen",5*$AH$10,AI98*$AH$10)</f>
        <v>#DIV/0!</v>
      </c>
      <c r="AI98" s="366" t="e">
        <f t="shared" ref="AI98" si="485">ROUND(AVERAGEIF(AJ98:AJ100,"&gt;0"),0)</f>
        <v>#DIV/0!</v>
      </c>
      <c r="AJ98" s="233">
        <f t="shared" si="362"/>
        <v>0</v>
      </c>
      <c r="AK98" s="228"/>
      <c r="AL98" s="228"/>
      <c r="AM98" s="366" t="e">
        <f t="shared" ref="AM98" si="486">IF(S98="No_existen",5*$AM$10,AN98*$AM$10)</f>
        <v>#DIV/0!</v>
      </c>
      <c r="AN98" s="366" t="e">
        <f t="shared" ref="AN98" si="487">ROUND(AVERAGEIF(AO98:AO100,"&gt;0"),0)</f>
        <v>#DIV/0!</v>
      </c>
      <c r="AO98" s="233">
        <f t="shared" si="6"/>
        <v>0</v>
      </c>
      <c r="AP98" s="228"/>
      <c r="AQ98" s="366" t="e">
        <f t="shared" ref="AQ98" si="488">ROUND(AVERAGE(U98,Y98,AD98,AI98,AN98),0)</f>
        <v>#DIV/0!</v>
      </c>
      <c r="AR98" s="374" t="e">
        <f t="shared" ref="AR98" si="489">IF(AQ98&lt;1.5,"FUERTE",IF(AND(AQ98&gt;=1.5,AQ98&lt;2.5),"ACEPTABLE",IF(AQ98&gt;=5,"INEXISTENTE","DÉBIL")))</f>
        <v>#DIV/0!</v>
      </c>
      <c r="AS98" s="333">
        <f t="shared" ref="AS98" si="490">IF(R98=0,0,ROUND((R98*AQ98),0))</f>
        <v>0</v>
      </c>
      <c r="AT98" s="373" t="str">
        <f t="shared" ref="AT98" si="491">IF(AS98&gt;=36,"GRAVE", IF(AS98&lt;=10, "LEVE", "MODERADO"))</f>
        <v>LEVE</v>
      </c>
      <c r="AU98" s="338"/>
      <c r="AV98" s="338"/>
      <c r="AW98" s="228"/>
      <c r="AX98" s="228"/>
      <c r="AY98" s="234"/>
      <c r="AZ98" s="235"/>
      <c r="BA98" s="226"/>
      <c r="BB98" s="226"/>
      <c r="BC98" s="226"/>
      <c r="BD98" s="226"/>
      <c r="BE98" s="226"/>
      <c r="BF98" s="226"/>
      <c r="BG98" s="226"/>
    </row>
    <row r="99" spans="1:59" s="129" customFormat="1" hidden="1" x14ac:dyDescent="0.2">
      <c r="A99" s="336"/>
      <c r="B99" s="335"/>
      <c r="C99" s="337"/>
      <c r="D99" s="338"/>
      <c r="E99" s="339"/>
      <c r="F99" s="334"/>
      <c r="G99" s="228"/>
      <c r="H99" s="228"/>
      <c r="I99" s="231"/>
      <c r="J99" s="334"/>
      <c r="K99" s="334"/>
      <c r="L99" s="334"/>
      <c r="M99" s="334"/>
      <c r="N99" s="335"/>
      <c r="O99" s="333"/>
      <c r="P99" s="335"/>
      <c r="Q99" s="333"/>
      <c r="R99" s="333"/>
      <c r="S99" s="230"/>
      <c r="T99" s="231">
        <f t="shared" si="359"/>
        <v>0</v>
      </c>
      <c r="U99" s="366"/>
      <c r="V99" s="366"/>
      <c r="W99" s="228"/>
      <c r="X99" s="366"/>
      <c r="Y99" s="366"/>
      <c r="Z99" s="233">
        <f t="shared" si="360"/>
        <v>0</v>
      </c>
      <c r="AA99" s="228"/>
      <c r="AB99" s="228"/>
      <c r="AC99" s="366"/>
      <c r="AD99" s="366"/>
      <c r="AE99" s="233">
        <f t="shared" si="361"/>
        <v>0</v>
      </c>
      <c r="AF99" s="228"/>
      <c r="AG99" s="228"/>
      <c r="AH99" s="366"/>
      <c r="AI99" s="366"/>
      <c r="AJ99" s="233">
        <f t="shared" si="362"/>
        <v>0</v>
      </c>
      <c r="AK99" s="228"/>
      <c r="AL99" s="228"/>
      <c r="AM99" s="366"/>
      <c r="AN99" s="366"/>
      <c r="AO99" s="233">
        <f t="shared" si="6"/>
        <v>0</v>
      </c>
      <c r="AP99" s="228"/>
      <c r="AQ99" s="366"/>
      <c r="AR99" s="374"/>
      <c r="AS99" s="333"/>
      <c r="AT99" s="373"/>
      <c r="AU99" s="338"/>
      <c r="AV99" s="338"/>
      <c r="AW99" s="228"/>
      <c r="AX99" s="228"/>
      <c r="AY99" s="234"/>
      <c r="AZ99" s="235"/>
      <c r="BA99" s="226"/>
      <c r="BB99" s="226"/>
      <c r="BC99" s="226"/>
      <c r="BD99" s="226"/>
      <c r="BE99" s="226"/>
      <c r="BF99" s="226"/>
      <c r="BG99" s="226"/>
    </row>
    <row r="100" spans="1:59" s="129" customFormat="1" hidden="1" x14ac:dyDescent="0.2">
      <c r="A100" s="336"/>
      <c r="B100" s="335"/>
      <c r="C100" s="337"/>
      <c r="D100" s="338"/>
      <c r="E100" s="339"/>
      <c r="F100" s="334"/>
      <c r="G100" s="228"/>
      <c r="H100" s="228"/>
      <c r="I100" s="231"/>
      <c r="J100" s="334"/>
      <c r="K100" s="334"/>
      <c r="L100" s="334"/>
      <c r="M100" s="334"/>
      <c r="N100" s="335"/>
      <c r="O100" s="333"/>
      <c r="P100" s="335"/>
      <c r="Q100" s="333"/>
      <c r="R100" s="333"/>
      <c r="S100" s="230"/>
      <c r="T100" s="231">
        <f t="shared" si="359"/>
        <v>0</v>
      </c>
      <c r="U100" s="366"/>
      <c r="V100" s="366"/>
      <c r="W100" s="228"/>
      <c r="X100" s="366"/>
      <c r="Y100" s="366"/>
      <c r="Z100" s="233">
        <f t="shared" si="360"/>
        <v>0</v>
      </c>
      <c r="AA100" s="228"/>
      <c r="AB100" s="228"/>
      <c r="AC100" s="366"/>
      <c r="AD100" s="366"/>
      <c r="AE100" s="233">
        <f t="shared" si="361"/>
        <v>0</v>
      </c>
      <c r="AF100" s="228"/>
      <c r="AG100" s="228"/>
      <c r="AH100" s="366"/>
      <c r="AI100" s="366"/>
      <c r="AJ100" s="233">
        <f t="shared" si="362"/>
        <v>0</v>
      </c>
      <c r="AK100" s="228"/>
      <c r="AL100" s="228"/>
      <c r="AM100" s="366"/>
      <c r="AN100" s="366"/>
      <c r="AO100" s="233">
        <f t="shared" si="6"/>
        <v>0</v>
      </c>
      <c r="AP100" s="228"/>
      <c r="AQ100" s="366"/>
      <c r="AR100" s="374"/>
      <c r="AS100" s="333"/>
      <c r="AT100" s="373"/>
      <c r="AU100" s="338"/>
      <c r="AV100" s="338"/>
      <c r="AW100" s="228"/>
      <c r="AX100" s="228"/>
      <c r="AY100" s="234"/>
      <c r="AZ100" s="235"/>
      <c r="BA100" s="226"/>
      <c r="BB100" s="226"/>
      <c r="BC100" s="226"/>
      <c r="BD100" s="226"/>
      <c r="BE100" s="226"/>
      <c r="BF100" s="226"/>
      <c r="BG100" s="226"/>
    </row>
    <row r="101" spans="1:59" s="129" customFormat="1" hidden="1" x14ac:dyDescent="0.2">
      <c r="A101" s="336">
        <v>31</v>
      </c>
      <c r="B101" s="335"/>
      <c r="C101" s="337" t="e">
        <f>+VLOOKUP(B101,$A$691:$B$730,2,0)</f>
        <v>#N/A</v>
      </c>
      <c r="D101" s="338"/>
      <c r="E101" s="339" t="e">
        <f>IF(D101=$D$661,$E$661,IF(D101=$D$662,$E$662,IF(D101=$D$663,$E$663,IF(D101=$D$664,$E$664,IF(D101=$D$665,$E$665,IF(D101=$D$666,$E$666,IF(D101=$D$667,$E$667,IF(D101=$D$668,$E$668,IF(D101=$D$669,$E$669,IF(D101=$D$670,$E$670,IF(D101=VICERRECTORÍA_ACADÉMICA_,BE712,IF(D101=PLANEACIÓN_,BE714, IF(D101=IMPACTO,BE713,IF(D101=VICERRECTORÍA_ADMINISTRATIVA_FINANCIERA_,BE715,IF(D101=_VICERRECTORÍA_RESPONSABILIDAD_SOCIAL_Y_BIENESTAR_UNIVERSITARIO_,BE716," ")))))))))))))))</f>
        <v>#NAME?</v>
      </c>
      <c r="F101" s="334"/>
      <c r="G101" s="228"/>
      <c r="H101" s="228"/>
      <c r="I101" s="231"/>
      <c r="J101" s="334"/>
      <c r="K101" s="335"/>
      <c r="L101" s="334"/>
      <c r="M101" s="334"/>
      <c r="N101" s="335"/>
      <c r="O101" s="333">
        <f t="shared" ref="O101" si="492">IF(N101="ALTA",5,IF(N101="MEDIO ALTA",4,IF(N101="MEDIA",3,IF(N101="MEDIO BAJA",2,IF(N101="BAJA",1,0)))))</f>
        <v>0</v>
      </c>
      <c r="P101" s="335"/>
      <c r="Q101" s="333">
        <f t="shared" ref="Q101" si="493">IF(P101="ALTO",5,IF(P101="MEDIO-ALTO",4,IF(P101="MEDIO",3,IF(P101="MEDIO-BAJO",2,IF(P101="BAJO",1,0)))))</f>
        <v>0</v>
      </c>
      <c r="R101" s="333">
        <f t="shared" ref="R101" si="494">Q101*O101</f>
        <v>0</v>
      </c>
      <c r="S101" s="230"/>
      <c r="T101" s="231">
        <f t="shared" si="359"/>
        <v>0</v>
      </c>
      <c r="U101" s="366" t="e">
        <f t="shared" ref="U101:U161" si="495">ROUND(AVERAGEIF(T101:T103,"&gt;0"),0)</f>
        <v>#DIV/0!</v>
      </c>
      <c r="V101" s="366" t="e">
        <f t="shared" ref="V101:V161" si="496">U101*0.6</f>
        <v>#DIV/0!</v>
      </c>
      <c r="W101" s="228"/>
      <c r="X101" s="366" t="e">
        <f t="shared" ref="X101" si="497">IF(S101="No_existen",5*$X$10,Y101*$X$10)</f>
        <v>#DIV/0!</v>
      </c>
      <c r="Y101" s="366" t="e">
        <f t="shared" si="297"/>
        <v>#DIV/0!</v>
      </c>
      <c r="Z101" s="233">
        <f t="shared" si="360"/>
        <v>0</v>
      </c>
      <c r="AA101" s="228"/>
      <c r="AB101" s="228"/>
      <c r="AC101" s="366" t="e">
        <f t="shared" ref="AC101" si="498">IF(S101="No_existen",5*$AC$10,AD101*$AC$10)</f>
        <v>#DIV/0!</v>
      </c>
      <c r="AD101" s="366" t="e">
        <f t="shared" ref="AD101:AD161" si="499">ROUND(AVERAGEIF(AE101:AE103,"&gt;0"),0)</f>
        <v>#DIV/0!</v>
      </c>
      <c r="AE101" s="233">
        <f t="shared" si="361"/>
        <v>0</v>
      </c>
      <c r="AF101" s="228"/>
      <c r="AG101" s="228"/>
      <c r="AH101" s="366" t="e">
        <f t="shared" ref="AH101" si="500">IF(S101="No_existen",5*$AH$10,AI101*$AH$10)</f>
        <v>#DIV/0!</v>
      </c>
      <c r="AI101" s="366" t="e">
        <f t="shared" ref="AI101" si="501">ROUND(AVERAGEIF(AJ101:AJ103,"&gt;0"),0)</f>
        <v>#DIV/0!</v>
      </c>
      <c r="AJ101" s="233">
        <f t="shared" si="362"/>
        <v>0</v>
      </c>
      <c r="AK101" s="228"/>
      <c r="AL101" s="228"/>
      <c r="AM101" s="366" t="e">
        <f t="shared" ref="AM101" si="502">IF(S101="No_existen",5*$AM$10,AN101*$AM$10)</f>
        <v>#DIV/0!</v>
      </c>
      <c r="AN101" s="366" t="e">
        <f t="shared" ref="AN101" si="503">ROUND(AVERAGEIF(AO101:AO103,"&gt;0"),0)</f>
        <v>#DIV/0!</v>
      </c>
      <c r="AO101" s="233">
        <f t="shared" si="6"/>
        <v>0</v>
      </c>
      <c r="AP101" s="228"/>
      <c r="AQ101" s="366" t="e">
        <f t="shared" ref="AQ101" si="504">ROUND(AVERAGE(U101,Y101,AD101,AI101,AN101),0)</f>
        <v>#DIV/0!</v>
      </c>
      <c r="AR101" s="374" t="e">
        <f t="shared" ref="AR101" si="505">IF(AQ101&lt;1.5,"FUERTE",IF(AND(AQ101&gt;=1.5,AQ101&lt;2.5),"ACEPTABLE",IF(AQ101&gt;=5,"INEXISTENTE","DÉBIL")))</f>
        <v>#DIV/0!</v>
      </c>
      <c r="AS101" s="333">
        <f t="shared" ref="AS101" si="506">IF(R101=0,0,ROUND((R101*AQ101),0))</f>
        <v>0</v>
      </c>
      <c r="AT101" s="373" t="str">
        <f t="shared" ref="AT101" si="507">IF(AS101&gt;=36,"GRAVE", IF(AS101&lt;=10, "LEVE", "MODERADO"))</f>
        <v>LEVE</v>
      </c>
      <c r="AU101" s="338"/>
      <c r="AV101" s="338"/>
      <c r="AW101" s="228"/>
      <c r="AX101" s="228"/>
      <c r="AY101" s="234"/>
      <c r="AZ101" s="235"/>
      <c r="BA101" s="226"/>
      <c r="BB101" s="226"/>
      <c r="BC101" s="226"/>
      <c r="BD101" s="226"/>
      <c r="BE101" s="226"/>
      <c r="BF101" s="226"/>
      <c r="BG101" s="226"/>
    </row>
    <row r="102" spans="1:59" s="129" customFormat="1" hidden="1" x14ac:dyDescent="0.2">
      <c r="A102" s="336"/>
      <c r="B102" s="335"/>
      <c r="C102" s="337"/>
      <c r="D102" s="338"/>
      <c r="E102" s="339"/>
      <c r="F102" s="334"/>
      <c r="G102" s="228"/>
      <c r="H102" s="228"/>
      <c r="I102" s="231"/>
      <c r="J102" s="334"/>
      <c r="K102" s="334"/>
      <c r="L102" s="334"/>
      <c r="M102" s="334"/>
      <c r="N102" s="335"/>
      <c r="O102" s="333"/>
      <c r="P102" s="335"/>
      <c r="Q102" s="333"/>
      <c r="R102" s="333"/>
      <c r="S102" s="230"/>
      <c r="T102" s="231">
        <f t="shared" si="359"/>
        <v>0</v>
      </c>
      <c r="U102" s="366"/>
      <c r="V102" s="366"/>
      <c r="W102" s="228"/>
      <c r="X102" s="366"/>
      <c r="Y102" s="366"/>
      <c r="Z102" s="233">
        <f t="shared" si="360"/>
        <v>0</v>
      </c>
      <c r="AA102" s="228"/>
      <c r="AB102" s="228"/>
      <c r="AC102" s="366"/>
      <c r="AD102" s="366"/>
      <c r="AE102" s="233">
        <f t="shared" si="361"/>
        <v>0</v>
      </c>
      <c r="AF102" s="228"/>
      <c r="AG102" s="228"/>
      <c r="AH102" s="366"/>
      <c r="AI102" s="366"/>
      <c r="AJ102" s="233">
        <f t="shared" si="362"/>
        <v>0</v>
      </c>
      <c r="AK102" s="228"/>
      <c r="AL102" s="228"/>
      <c r="AM102" s="366"/>
      <c r="AN102" s="366"/>
      <c r="AO102" s="233">
        <f t="shared" si="6"/>
        <v>0</v>
      </c>
      <c r="AP102" s="228"/>
      <c r="AQ102" s="366"/>
      <c r="AR102" s="374"/>
      <c r="AS102" s="333"/>
      <c r="AT102" s="373"/>
      <c r="AU102" s="338"/>
      <c r="AV102" s="338"/>
      <c r="AW102" s="228"/>
      <c r="AX102" s="228"/>
      <c r="AY102" s="234"/>
      <c r="AZ102" s="235"/>
      <c r="BA102" s="226"/>
      <c r="BB102" s="226"/>
      <c r="BC102" s="226"/>
      <c r="BD102" s="226"/>
      <c r="BE102" s="226"/>
      <c r="BF102" s="226"/>
      <c r="BG102" s="226"/>
    </row>
    <row r="103" spans="1:59" s="129" customFormat="1" hidden="1" x14ac:dyDescent="0.2">
      <c r="A103" s="336"/>
      <c r="B103" s="335"/>
      <c r="C103" s="337"/>
      <c r="D103" s="338"/>
      <c r="E103" s="339"/>
      <c r="F103" s="334"/>
      <c r="G103" s="228"/>
      <c r="H103" s="228"/>
      <c r="I103" s="231"/>
      <c r="J103" s="334"/>
      <c r="K103" s="334"/>
      <c r="L103" s="334"/>
      <c r="M103" s="334"/>
      <c r="N103" s="335"/>
      <c r="O103" s="333"/>
      <c r="P103" s="335"/>
      <c r="Q103" s="333"/>
      <c r="R103" s="333"/>
      <c r="S103" s="230"/>
      <c r="T103" s="231">
        <f t="shared" si="359"/>
        <v>0</v>
      </c>
      <c r="U103" s="366"/>
      <c r="V103" s="366"/>
      <c r="W103" s="228"/>
      <c r="X103" s="366"/>
      <c r="Y103" s="366"/>
      <c r="Z103" s="233">
        <f t="shared" si="360"/>
        <v>0</v>
      </c>
      <c r="AA103" s="228"/>
      <c r="AB103" s="228"/>
      <c r="AC103" s="366"/>
      <c r="AD103" s="366"/>
      <c r="AE103" s="233">
        <f t="shared" si="361"/>
        <v>0</v>
      </c>
      <c r="AF103" s="228"/>
      <c r="AG103" s="228"/>
      <c r="AH103" s="366"/>
      <c r="AI103" s="366"/>
      <c r="AJ103" s="233">
        <f t="shared" si="362"/>
        <v>0</v>
      </c>
      <c r="AK103" s="228"/>
      <c r="AL103" s="228"/>
      <c r="AM103" s="366"/>
      <c r="AN103" s="366"/>
      <c r="AO103" s="233">
        <f t="shared" si="6"/>
        <v>0</v>
      </c>
      <c r="AP103" s="228"/>
      <c r="AQ103" s="366"/>
      <c r="AR103" s="374"/>
      <c r="AS103" s="333"/>
      <c r="AT103" s="373"/>
      <c r="AU103" s="338"/>
      <c r="AV103" s="338"/>
      <c r="AW103" s="228"/>
      <c r="AX103" s="228"/>
      <c r="AY103" s="234"/>
      <c r="AZ103" s="235"/>
      <c r="BA103" s="226"/>
      <c r="BB103" s="226"/>
      <c r="BC103" s="226"/>
      <c r="BD103" s="226"/>
      <c r="BE103" s="226"/>
      <c r="BF103" s="226"/>
      <c r="BG103" s="226"/>
    </row>
    <row r="104" spans="1:59" s="129" customFormat="1" hidden="1" x14ac:dyDescent="0.2">
      <c r="A104" s="336">
        <v>32</v>
      </c>
      <c r="B104" s="335"/>
      <c r="C104" s="337" t="e">
        <f>+VLOOKUP(B104,$A$691:$B$730,2,0)</f>
        <v>#N/A</v>
      </c>
      <c r="D104" s="338"/>
      <c r="E104" s="339" t="e">
        <f>IF(D104=$D$661,$E$661,IF(D104=$D$662,$E$662,IF(D104=$D$663,$E$663,IF(D104=$D$664,$E$664,IF(D104=$D$665,$E$665,IF(D104=$D$666,$E$666,IF(D104=$D$667,$E$667,IF(D104=$D$668,$E$668,IF(D104=$D$669,$E$669,IF(D104=$D$670,$E$670,IF(D104=VICERRECTORÍA_ACADÉMICA_,BE715,IF(D104=PLANEACIÓN_,BE717, IF(D104=IMPACTO,BE716,IF(D104=VICERRECTORÍA_ADMINISTRATIVA_FINANCIERA_,BE718,IF(D104=_VICERRECTORÍA_RESPONSABILIDAD_SOCIAL_Y_BIENESTAR_UNIVERSITARIO_,BE719," ")))))))))))))))</f>
        <v>#NAME?</v>
      </c>
      <c r="F104" s="334"/>
      <c r="G104" s="228"/>
      <c r="H104" s="228"/>
      <c r="I104" s="231"/>
      <c r="J104" s="334"/>
      <c r="K104" s="335"/>
      <c r="L104" s="334"/>
      <c r="M104" s="334"/>
      <c r="N104" s="335"/>
      <c r="O104" s="333">
        <f t="shared" si="274"/>
        <v>0</v>
      </c>
      <c r="P104" s="335"/>
      <c r="Q104" s="333">
        <f t="shared" ref="Q104" si="508">IF(P104="ALTO",5,IF(P104="MEDIO-ALTO",4,IF(P104="MEDIO",3,IF(P104="MEDIO-BAJO",2,IF(P104="BAJO",1,0)))))</f>
        <v>0</v>
      </c>
      <c r="R104" s="333">
        <f t="shared" ref="R104" si="509">Q104*O104</f>
        <v>0</v>
      </c>
      <c r="S104" s="230"/>
      <c r="T104" s="231">
        <f t="shared" si="359"/>
        <v>0</v>
      </c>
      <c r="U104" s="366" t="e">
        <f t="shared" ref="U104:U164" si="510">ROUND(AVERAGEIF(T104:T106,"&gt;0"),0)</f>
        <v>#DIV/0!</v>
      </c>
      <c r="V104" s="366" t="e">
        <f t="shared" ref="V104:V164" si="511">U104*0.6</f>
        <v>#DIV/0!</v>
      </c>
      <c r="W104" s="228"/>
      <c r="X104" s="366" t="e">
        <f t="shared" ref="X104" si="512">IF(S104="No_existen",5*$X$10,Y104*$X$10)</f>
        <v>#DIV/0!</v>
      </c>
      <c r="Y104" s="366" t="e">
        <f t="shared" si="314"/>
        <v>#DIV/0!</v>
      </c>
      <c r="Z104" s="233">
        <f t="shared" si="360"/>
        <v>0</v>
      </c>
      <c r="AA104" s="228"/>
      <c r="AB104" s="228"/>
      <c r="AC104" s="366" t="e">
        <f t="shared" ref="AC104" si="513">IF(S104="No_existen",5*$AC$10,AD104*$AC$10)</f>
        <v>#DIV/0!</v>
      </c>
      <c r="AD104" s="366" t="e">
        <f t="shared" ref="AD104:AD164" si="514">ROUND(AVERAGEIF(AE104:AE106,"&gt;0"),0)</f>
        <v>#DIV/0!</v>
      </c>
      <c r="AE104" s="233">
        <f t="shared" si="361"/>
        <v>0</v>
      </c>
      <c r="AF104" s="228"/>
      <c r="AG104" s="228"/>
      <c r="AH104" s="366" t="e">
        <f t="shared" ref="AH104" si="515">IF(S104="No_existen",5*$AH$10,AI104*$AH$10)</f>
        <v>#DIV/0!</v>
      </c>
      <c r="AI104" s="366" t="e">
        <f t="shared" ref="AI104" si="516">ROUND(AVERAGEIF(AJ104:AJ106,"&gt;0"),0)</f>
        <v>#DIV/0!</v>
      </c>
      <c r="AJ104" s="233">
        <f t="shared" si="362"/>
        <v>0</v>
      </c>
      <c r="AK104" s="228"/>
      <c r="AL104" s="228"/>
      <c r="AM104" s="366" t="e">
        <f t="shared" ref="AM104" si="517">IF(S104="No_existen",5*$AM$10,AN104*$AM$10)</f>
        <v>#DIV/0!</v>
      </c>
      <c r="AN104" s="366" t="e">
        <f t="shared" ref="AN104" si="518">ROUND(AVERAGEIF(AO104:AO106,"&gt;0"),0)</f>
        <v>#DIV/0!</v>
      </c>
      <c r="AO104" s="233">
        <f t="shared" si="6"/>
        <v>0</v>
      </c>
      <c r="AP104" s="228"/>
      <c r="AQ104" s="366" t="e">
        <f t="shared" ref="AQ104" si="519">ROUND(AVERAGE(U104,Y104,AD104,AI104,AN104),0)</f>
        <v>#DIV/0!</v>
      </c>
      <c r="AR104" s="374" t="e">
        <f t="shared" ref="AR104" si="520">IF(AQ104&lt;1.5,"FUERTE",IF(AND(AQ104&gt;=1.5,AQ104&lt;2.5),"ACEPTABLE",IF(AQ104&gt;=5,"INEXISTENTE","DÉBIL")))</f>
        <v>#DIV/0!</v>
      </c>
      <c r="AS104" s="333">
        <f t="shared" ref="AS104" si="521">IF(R104=0,0,ROUND((R104*AQ104),0))</f>
        <v>0</v>
      </c>
      <c r="AT104" s="373" t="str">
        <f t="shared" ref="AT104" si="522">IF(AS104&gt;=36,"GRAVE", IF(AS104&lt;=10, "LEVE", "MODERADO"))</f>
        <v>LEVE</v>
      </c>
      <c r="AU104" s="338"/>
      <c r="AV104" s="338"/>
      <c r="AW104" s="228"/>
      <c r="AX104" s="228"/>
      <c r="AY104" s="234"/>
      <c r="AZ104" s="235"/>
      <c r="BA104" s="226"/>
      <c r="BB104" s="226"/>
      <c r="BC104" s="226"/>
      <c r="BD104" s="226"/>
      <c r="BE104" s="226"/>
      <c r="BF104" s="226"/>
      <c r="BG104" s="226"/>
    </row>
    <row r="105" spans="1:59" s="129" customFormat="1" hidden="1" x14ac:dyDescent="0.2">
      <c r="A105" s="336"/>
      <c r="B105" s="335"/>
      <c r="C105" s="337"/>
      <c r="D105" s="338"/>
      <c r="E105" s="339"/>
      <c r="F105" s="334"/>
      <c r="G105" s="228"/>
      <c r="H105" s="228"/>
      <c r="I105" s="231"/>
      <c r="J105" s="334"/>
      <c r="K105" s="334"/>
      <c r="L105" s="334"/>
      <c r="M105" s="334"/>
      <c r="N105" s="335"/>
      <c r="O105" s="333"/>
      <c r="P105" s="335"/>
      <c r="Q105" s="333"/>
      <c r="R105" s="333"/>
      <c r="S105" s="230"/>
      <c r="T105" s="231">
        <f t="shared" si="359"/>
        <v>0</v>
      </c>
      <c r="U105" s="366"/>
      <c r="V105" s="366"/>
      <c r="W105" s="228"/>
      <c r="X105" s="366"/>
      <c r="Y105" s="366"/>
      <c r="Z105" s="233">
        <f t="shared" si="360"/>
        <v>0</v>
      </c>
      <c r="AA105" s="228"/>
      <c r="AB105" s="228"/>
      <c r="AC105" s="366"/>
      <c r="AD105" s="366"/>
      <c r="AE105" s="233">
        <f t="shared" si="361"/>
        <v>0</v>
      </c>
      <c r="AF105" s="228"/>
      <c r="AG105" s="228"/>
      <c r="AH105" s="366"/>
      <c r="AI105" s="366"/>
      <c r="AJ105" s="233">
        <f t="shared" si="362"/>
        <v>0</v>
      </c>
      <c r="AK105" s="228"/>
      <c r="AL105" s="228"/>
      <c r="AM105" s="366"/>
      <c r="AN105" s="366"/>
      <c r="AO105" s="233">
        <f t="shared" si="6"/>
        <v>0</v>
      </c>
      <c r="AP105" s="228"/>
      <c r="AQ105" s="366"/>
      <c r="AR105" s="374"/>
      <c r="AS105" s="333"/>
      <c r="AT105" s="373"/>
      <c r="AU105" s="338"/>
      <c r="AV105" s="338"/>
      <c r="AW105" s="228"/>
      <c r="AX105" s="228"/>
      <c r="AY105" s="234"/>
      <c r="AZ105" s="235"/>
      <c r="BA105" s="226"/>
      <c r="BB105" s="226"/>
      <c r="BC105" s="226"/>
      <c r="BD105" s="226"/>
      <c r="BE105" s="226"/>
      <c r="BF105" s="226"/>
      <c r="BG105" s="226"/>
    </row>
    <row r="106" spans="1:59" s="129" customFormat="1" hidden="1" x14ac:dyDescent="0.2">
      <c r="A106" s="336"/>
      <c r="B106" s="335"/>
      <c r="C106" s="337"/>
      <c r="D106" s="338"/>
      <c r="E106" s="339"/>
      <c r="F106" s="334"/>
      <c r="G106" s="228"/>
      <c r="H106" s="228"/>
      <c r="I106" s="231"/>
      <c r="J106" s="334"/>
      <c r="K106" s="334"/>
      <c r="L106" s="334"/>
      <c r="M106" s="334"/>
      <c r="N106" s="335"/>
      <c r="O106" s="333"/>
      <c r="P106" s="335"/>
      <c r="Q106" s="333"/>
      <c r="R106" s="333"/>
      <c r="S106" s="230"/>
      <c r="T106" s="231">
        <f t="shared" si="359"/>
        <v>0</v>
      </c>
      <c r="U106" s="366"/>
      <c r="V106" s="366"/>
      <c r="W106" s="228"/>
      <c r="X106" s="366"/>
      <c r="Y106" s="366"/>
      <c r="Z106" s="233">
        <f t="shared" si="360"/>
        <v>0</v>
      </c>
      <c r="AA106" s="228"/>
      <c r="AB106" s="228"/>
      <c r="AC106" s="366"/>
      <c r="AD106" s="366"/>
      <c r="AE106" s="233">
        <f t="shared" si="361"/>
        <v>0</v>
      </c>
      <c r="AF106" s="228"/>
      <c r="AG106" s="228"/>
      <c r="AH106" s="366"/>
      <c r="AI106" s="366"/>
      <c r="AJ106" s="233">
        <f t="shared" si="362"/>
        <v>0</v>
      </c>
      <c r="AK106" s="228"/>
      <c r="AL106" s="228"/>
      <c r="AM106" s="366"/>
      <c r="AN106" s="366"/>
      <c r="AO106" s="233">
        <f t="shared" si="6"/>
        <v>0</v>
      </c>
      <c r="AP106" s="228"/>
      <c r="AQ106" s="366"/>
      <c r="AR106" s="374"/>
      <c r="AS106" s="333"/>
      <c r="AT106" s="373"/>
      <c r="AU106" s="338"/>
      <c r="AV106" s="338"/>
      <c r="AW106" s="228"/>
      <c r="AX106" s="228"/>
      <c r="AY106" s="234"/>
      <c r="AZ106" s="235"/>
      <c r="BA106" s="226"/>
      <c r="BB106" s="226"/>
      <c r="BC106" s="226"/>
      <c r="BD106" s="226"/>
      <c r="BE106" s="226"/>
      <c r="BF106" s="226"/>
      <c r="BG106" s="226"/>
    </row>
    <row r="107" spans="1:59" s="129" customFormat="1" hidden="1" x14ac:dyDescent="0.2">
      <c r="A107" s="336">
        <v>33</v>
      </c>
      <c r="B107" s="335"/>
      <c r="C107" s="337" t="e">
        <f>+VLOOKUP(B107,$A$691:$B$730,2,0)</f>
        <v>#N/A</v>
      </c>
      <c r="D107" s="338"/>
      <c r="E107" s="339" t="e">
        <f>IF(D107=$D$661,$E$661,IF(D107=$D$662,$E$662,IF(D107=$D$663,$E$663,IF(D107=$D$664,$E$664,IF(D107=$D$665,$E$665,IF(D107=$D$666,$E$666,IF(D107=$D$667,$E$667,IF(D107=$D$668,$E$668,IF(D107=$D$669,$E$669,IF(D107=$D$670,$E$670,IF(D107=VICERRECTORÍA_ACADÉMICA_,BE718,IF(D107=PLANEACIÓN_,BE720, IF(D107=IMPACTO,BE719,IF(D107=VICERRECTORÍA_ADMINISTRATIVA_FINANCIERA_,BE721,IF(D107=_VICERRECTORÍA_RESPONSABILIDAD_SOCIAL_Y_BIENESTAR_UNIVERSITARIO_,BE722," ")))))))))))))))</f>
        <v>#NAME?</v>
      </c>
      <c r="F107" s="334"/>
      <c r="G107" s="228"/>
      <c r="H107" s="228"/>
      <c r="I107" s="231"/>
      <c r="J107" s="334"/>
      <c r="K107" s="335"/>
      <c r="L107" s="334"/>
      <c r="M107" s="334"/>
      <c r="N107" s="335"/>
      <c r="O107" s="333">
        <f t="shared" si="291"/>
        <v>0</v>
      </c>
      <c r="P107" s="335"/>
      <c r="Q107" s="333">
        <f t="shared" ref="Q107" si="523">IF(P107="ALTO",5,IF(P107="MEDIO-ALTO",4,IF(P107="MEDIO",3,IF(P107="MEDIO-BAJO",2,IF(P107="BAJO",1,0)))))</f>
        <v>0</v>
      </c>
      <c r="R107" s="333">
        <f t="shared" ref="R107" si="524">Q107*O107</f>
        <v>0</v>
      </c>
      <c r="S107" s="230"/>
      <c r="T107" s="231">
        <f t="shared" si="359"/>
        <v>0</v>
      </c>
      <c r="U107" s="366" t="e">
        <f t="shared" ref="U107:U167" si="525">ROUND(AVERAGEIF(T107:T109,"&gt;0"),0)</f>
        <v>#DIV/0!</v>
      </c>
      <c r="V107" s="366" t="e">
        <f t="shared" ref="V107:V167" si="526">U107*0.6</f>
        <v>#DIV/0!</v>
      </c>
      <c r="W107" s="228"/>
      <c r="X107" s="366" t="e">
        <f t="shared" ref="X107" si="527">IF(S107="No_existen",5*$X$10,Y107*$X$10)</f>
        <v>#DIV/0!</v>
      </c>
      <c r="Y107" s="366" t="e">
        <f t="shared" si="331"/>
        <v>#DIV/0!</v>
      </c>
      <c r="Z107" s="233">
        <f t="shared" si="360"/>
        <v>0</v>
      </c>
      <c r="AA107" s="228"/>
      <c r="AB107" s="228"/>
      <c r="AC107" s="366" t="e">
        <f t="shared" ref="AC107" si="528">IF(S107="No_existen",5*$AC$10,AD107*$AC$10)</f>
        <v>#DIV/0!</v>
      </c>
      <c r="AD107" s="366" t="e">
        <f t="shared" ref="AD107:AD167" si="529">ROUND(AVERAGEIF(AE107:AE109,"&gt;0"),0)</f>
        <v>#DIV/0!</v>
      </c>
      <c r="AE107" s="233">
        <f t="shared" si="361"/>
        <v>0</v>
      </c>
      <c r="AF107" s="228"/>
      <c r="AG107" s="228"/>
      <c r="AH107" s="366" t="e">
        <f t="shared" ref="AH107" si="530">IF(S107="No_existen",5*$AH$10,AI107*$AH$10)</f>
        <v>#DIV/0!</v>
      </c>
      <c r="AI107" s="366" t="e">
        <f t="shared" ref="AI107" si="531">ROUND(AVERAGEIF(AJ107:AJ109,"&gt;0"),0)</f>
        <v>#DIV/0!</v>
      </c>
      <c r="AJ107" s="233">
        <f t="shared" si="362"/>
        <v>0</v>
      </c>
      <c r="AK107" s="228"/>
      <c r="AL107" s="228"/>
      <c r="AM107" s="366" t="e">
        <f t="shared" ref="AM107" si="532">IF(S107="No_existen",5*$AM$10,AN107*$AM$10)</f>
        <v>#DIV/0!</v>
      </c>
      <c r="AN107" s="366" t="e">
        <f t="shared" ref="AN107" si="533">ROUND(AVERAGEIF(AO107:AO109,"&gt;0"),0)</f>
        <v>#DIV/0!</v>
      </c>
      <c r="AO107" s="233">
        <f t="shared" si="6"/>
        <v>0</v>
      </c>
      <c r="AP107" s="228"/>
      <c r="AQ107" s="366" t="e">
        <f t="shared" ref="AQ107" si="534">ROUND(AVERAGE(U107,Y107,AD107,AI107,AN107),0)</f>
        <v>#DIV/0!</v>
      </c>
      <c r="AR107" s="374" t="e">
        <f t="shared" ref="AR107" si="535">IF(AQ107&lt;1.5,"FUERTE",IF(AND(AQ107&gt;=1.5,AQ107&lt;2.5),"ACEPTABLE",IF(AQ107&gt;=5,"INEXISTENTE","DÉBIL")))</f>
        <v>#DIV/0!</v>
      </c>
      <c r="AS107" s="333">
        <f t="shared" ref="AS107" si="536">IF(R107=0,0,ROUND((R107*AQ107),0))</f>
        <v>0</v>
      </c>
      <c r="AT107" s="373" t="str">
        <f t="shared" ref="AT107" si="537">IF(AS107&gt;=36,"GRAVE", IF(AS107&lt;=10, "LEVE", "MODERADO"))</f>
        <v>LEVE</v>
      </c>
      <c r="AU107" s="338"/>
      <c r="AV107" s="338"/>
      <c r="AW107" s="228"/>
      <c r="AX107" s="228"/>
      <c r="AY107" s="234"/>
      <c r="AZ107" s="235"/>
      <c r="BA107" s="226"/>
      <c r="BB107" s="226"/>
      <c r="BC107" s="226"/>
      <c r="BD107" s="226"/>
      <c r="BE107" s="226"/>
      <c r="BF107" s="226"/>
      <c r="BG107" s="226"/>
    </row>
    <row r="108" spans="1:59" s="129" customFormat="1" hidden="1" x14ac:dyDescent="0.2">
      <c r="A108" s="336"/>
      <c r="B108" s="335"/>
      <c r="C108" s="337"/>
      <c r="D108" s="338"/>
      <c r="E108" s="339"/>
      <c r="F108" s="334"/>
      <c r="G108" s="228"/>
      <c r="H108" s="228"/>
      <c r="I108" s="231"/>
      <c r="J108" s="334"/>
      <c r="K108" s="334"/>
      <c r="L108" s="334"/>
      <c r="M108" s="334"/>
      <c r="N108" s="335"/>
      <c r="O108" s="333"/>
      <c r="P108" s="335"/>
      <c r="Q108" s="333"/>
      <c r="R108" s="333"/>
      <c r="S108" s="230"/>
      <c r="T108" s="231">
        <f t="shared" si="359"/>
        <v>0</v>
      </c>
      <c r="U108" s="366"/>
      <c r="V108" s="366"/>
      <c r="W108" s="228"/>
      <c r="X108" s="366"/>
      <c r="Y108" s="366"/>
      <c r="Z108" s="233">
        <f t="shared" si="360"/>
        <v>0</v>
      </c>
      <c r="AA108" s="228"/>
      <c r="AB108" s="228"/>
      <c r="AC108" s="366"/>
      <c r="AD108" s="366"/>
      <c r="AE108" s="233">
        <f t="shared" si="361"/>
        <v>0</v>
      </c>
      <c r="AF108" s="228"/>
      <c r="AG108" s="228"/>
      <c r="AH108" s="366"/>
      <c r="AI108" s="366"/>
      <c r="AJ108" s="233">
        <f t="shared" si="362"/>
        <v>0</v>
      </c>
      <c r="AK108" s="228"/>
      <c r="AL108" s="228"/>
      <c r="AM108" s="366"/>
      <c r="AN108" s="366"/>
      <c r="AO108" s="233">
        <f t="shared" si="6"/>
        <v>0</v>
      </c>
      <c r="AP108" s="228"/>
      <c r="AQ108" s="366"/>
      <c r="AR108" s="374"/>
      <c r="AS108" s="333"/>
      <c r="AT108" s="373"/>
      <c r="AU108" s="338"/>
      <c r="AV108" s="338"/>
      <c r="AW108" s="228"/>
      <c r="AX108" s="228"/>
      <c r="AY108" s="234"/>
      <c r="AZ108" s="235"/>
      <c r="BA108" s="226"/>
      <c r="BB108" s="226"/>
      <c r="BC108" s="226"/>
      <c r="BD108" s="226"/>
      <c r="BE108" s="226"/>
      <c r="BF108" s="226"/>
      <c r="BG108" s="226"/>
    </row>
    <row r="109" spans="1:59" s="129" customFormat="1" hidden="1" x14ac:dyDescent="0.2">
      <c r="A109" s="336"/>
      <c r="B109" s="335"/>
      <c r="C109" s="337"/>
      <c r="D109" s="338"/>
      <c r="E109" s="339"/>
      <c r="F109" s="334"/>
      <c r="G109" s="228"/>
      <c r="H109" s="228"/>
      <c r="I109" s="231"/>
      <c r="J109" s="334"/>
      <c r="K109" s="334"/>
      <c r="L109" s="334"/>
      <c r="M109" s="334"/>
      <c r="N109" s="335"/>
      <c r="O109" s="333"/>
      <c r="P109" s="335"/>
      <c r="Q109" s="333"/>
      <c r="R109" s="333"/>
      <c r="S109" s="230"/>
      <c r="T109" s="231">
        <f t="shared" si="359"/>
        <v>0</v>
      </c>
      <c r="U109" s="366"/>
      <c r="V109" s="366"/>
      <c r="W109" s="228"/>
      <c r="X109" s="366"/>
      <c r="Y109" s="366"/>
      <c r="Z109" s="233">
        <f t="shared" si="360"/>
        <v>0</v>
      </c>
      <c r="AA109" s="228"/>
      <c r="AB109" s="228"/>
      <c r="AC109" s="366"/>
      <c r="AD109" s="366"/>
      <c r="AE109" s="233">
        <f t="shared" si="361"/>
        <v>0</v>
      </c>
      <c r="AF109" s="228"/>
      <c r="AG109" s="228"/>
      <c r="AH109" s="366"/>
      <c r="AI109" s="366"/>
      <c r="AJ109" s="233">
        <f t="shared" si="362"/>
        <v>0</v>
      </c>
      <c r="AK109" s="228"/>
      <c r="AL109" s="228"/>
      <c r="AM109" s="366"/>
      <c r="AN109" s="366"/>
      <c r="AO109" s="233">
        <f t="shared" si="6"/>
        <v>0</v>
      </c>
      <c r="AP109" s="228"/>
      <c r="AQ109" s="366"/>
      <c r="AR109" s="374"/>
      <c r="AS109" s="333"/>
      <c r="AT109" s="373"/>
      <c r="AU109" s="338"/>
      <c r="AV109" s="338"/>
      <c r="AW109" s="228"/>
      <c r="AX109" s="228"/>
      <c r="AY109" s="234"/>
      <c r="AZ109" s="235"/>
      <c r="BA109" s="226"/>
      <c r="BB109" s="226"/>
      <c r="BC109" s="226"/>
      <c r="BD109" s="226"/>
      <c r="BE109" s="226"/>
      <c r="BF109" s="226"/>
      <c r="BG109" s="226"/>
    </row>
    <row r="110" spans="1:59" s="129" customFormat="1" hidden="1" x14ac:dyDescent="0.2">
      <c r="A110" s="336">
        <v>34</v>
      </c>
      <c r="B110" s="335"/>
      <c r="C110" s="337" t="e">
        <f>+VLOOKUP(B110,$A$691:$B$730,2,0)</f>
        <v>#N/A</v>
      </c>
      <c r="D110" s="338"/>
      <c r="E110" s="339" t="e">
        <f>IF(D110=$D$661,$E$661,IF(D110=$D$662,$E$662,IF(D110=$D$663,$E$663,IF(D110=$D$664,$E$664,IF(D110=$D$665,$E$665,IF(D110=$D$666,$E$666,IF(D110=$D$667,$E$667,IF(D110=$D$668,$E$668,IF(D110=$D$669,$E$669,IF(D110=$D$670,$E$670,IF(D110=VICERRECTORÍA_ACADÉMICA_,BE721,IF(D110=PLANEACIÓN_,BE723, IF(D110=IMPACTO,BE722,IF(D110=VICERRECTORÍA_ADMINISTRATIVA_FINANCIERA_,BE724,IF(D110=_VICERRECTORÍA_RESPONSABILIDAD_SOCIAL_Y_BIENESTAR_UNIVERSITARIO_,BE725," ")))))))))))))))</f>
        <v>#NAME?</v>
      </c>
      <c r="F110" s="334"/>
      <c r="G110" s="228"/>
      <c r="H110" s="228"/>
      <c r="I110" s="231"/>
      <c r="J110" s="334"/>
      <c r="K110" s="335"/>
      <c r="L110" s="334"/>
      <c r="M110" s="334"/>
      <c r="N110" s="335"/>
      <c r="O110" s="333">
        <f t="shared" si="308"/>
        <v>0</v>
      </c>
      <c r="P110" s="335"/>
      <c r="Q110" s="333">
        <f t="shared" ref="Q110" si="538">IF(P110="ALTO",5,IF(P110="MEDIO-ALTO",4,IF(P110="MEDIO",3,IF(P110="MEDIO-BAJO",2,IF(P110="BAJO",1,0)))))</f>
        <v>0</v>
      </c>
      <c r="R110" s="333">
        <f t="shared" ref="R110" si="539">Q110*O110</f>
        <v>0</v>
      </c>
      <c r="S110" s="230"/>
      <c r="T110" s="231">
        <f t="shared" si="359"/>
        <v>0</v>
      </c>
      <c r="U110" s="366" t="e">
        <f t="shared" ref="U110:U170" si="540">ROUND(AVERAGEIF(T110:T112,"&gt;0"),0)</f>
        <v>#DIV/0!</v>
      </c>
      <c r="V110" s="366" t="e">
        <f t="shared" ref="V110:V170" si="541">U110*0.6</f>
        <v>#DIV/0!</v>
      </c>
      <c r="W110" s="228"/>
      <c r="X110" s="366" t="e">
        <f t="shared" ref="X110" si="542">IF(S110="No_existen",5*$X$10,Y110*$X$10)</f>
        <v>#DIV/0!</v>
      </c>
      <c r="Y110" s="366" t="e">
        <f t="shared" si="348"/>
        <v>#DIV/0!</v>
      </c>
      <c r="Z110" s="233">
        <f t="shared" si="360"/>
        <v>0</v>
      </c>
      <c r="AA110" s="228"/>
      <c r="AB110" s="228"/>
      <c r="AC110" s="366" t="e">
        <f t="shared" ref="AC110" si="543">IF(S110="No_existen",5*$AC$10,AD110*$AC$10)</f>
        <v>#DIV/0!</v>
      </c>
      <c r="AD110" s="366" t="e">
        <f t="shared" ref="AD110:AD170" si="544">ROUND(AVERAGEIF(AE110:AE112,"&gt;0"),0)</f>
        <v>#DIV/0!</v>
      </c>
      <c r="AE110" s="233">
        <f t="shared" si="361"/>
        <v>0</v>
      </c>
      <c r="AF110" s="228"/>
      <c r="AG110" s="228"/>
      <c r="AH110" s="366" t="e">
        <f t="shared" ref="AH110" si="545">IF(S110="No_existen",5*$AH$10,AI110*$AH$10)</f>
        <v>#DIV/0!</v>
      </c>
      <c r="AI110" s="366" t="e">
        <f t="shared" ref="AI110" si="546">ROUND(AVERAGEIF(AJ110:AJ112,"&gt;0"),0)</f>
        <v>#DIV/0!</v>
      </c>
      <c r="AJ110" s="233">
        <f t="shared" si="362"/>
        <v>0</v>
      </c>
      <c r="AK110" s="228"/>
      <c r="AL110" s="228"/>
      <c r="AM110" s="366" t="e">
        <f t="shared" ref="AM110" si="547">IF(S110="No_existen",5*$AM$10,AN110*$AM$10)</f>
        <v>#DIV/0!</v>
      </c>
      <c r="AN110" s="366" t="e">
        <f t="shared" ref="AN110" si="548">ROUND(AVERAGEIF(AO110:AO112,"&gt;0"),0)</f>
        <v>#DIV/0!</v>
      </c>
      <c r="AO110" s="233">
        <f t="shared" si="6"/>
        <v>0</v>
      </c>
      <c r="AP110" s="228"/>
      <c r="AQ110" s="366" t="e">
        <f t="shared" ref="AQ110" si="549">ROUND(AVERAGE(U110,Y110,AD110,AI110,AN110),0)</f>
        <v>#DIV/0!</v>
      </c>
      <c r="AR110" s="374" t="e">
        <f t="shared" ref="AR110" si="550">IF(AQ110&lt;1.5,"FUERTE",IF(AND(AQ110&gt;=1.5,AQ110&lt;2.5),"ACEPTABLE",IF(AQ110&gt;=5,"INEXISTENTE","DÉBIL")))</f>
        <v>#DIV/0!</v>
      </c>
      <c r="AS110" s="333">
        <f t="shared" ref="AS110" si="551">IF(R110=0,0,ROUND((R110*AQ110),0))</f>
        <v>0</v>
      </c>
      <c r="AT110" s="373" t="str">
        <f t="shared" ref="AT110" si="552">IF(AS110&gt;=36,"GRAVE", IF(AS110&lt;=10, "LEVE", "MODERADO"))</f>
        <v>LEVE</v>
      </c>
      <c r="AU110" s="338"/>
      <c r="AV110" s="338"/>
      <c r="AW110" s="228"/>
      <c r="AX110" s="228"/>
      <c r="AY110" s="234"/>
      <c r="AZ110" s="235"/>
      <c r="BA110" s="226"/>
      <c r="BB110" s="226"/>
      <c r="BC110" s="226"/>
      <c r="BD110" s="226"/>
      <c r="BE110" s="226"/>
      <c r="BF110" s="226"/>
      <c r="BG110" s="226"/>
    </row>
    <row r="111" spans="1:59" s="129" customFormat="1" hidden="1" x14ac:dyDescent="0.2">
      <c r="A111" s="336"/>
      <c r="B111" s="335"/>
      <c r="C111" s="337"/>
      <c r="D111" s="338"/>
      <c r="E111" s="339"/>
      <c r="F111" s="334"/>
      <c r="G111" s="228"/>
      <c r="H111" s="228"/>
      <c r="I111" s="231"/>
      <c r="J111" s="334"/>
      <c r="K111" s="334"/>
      <c r="L111" s="334"/>
      <c r="M111" s="334"/>
      <c r="N111" s="335"/>
      <c r="O111" s="333"/>
      <c r="P111" s="335"/>
      <c r="Q111" s="333"/>
      <c r="R111" s="333"/>
      <c r="S111" s="230"/>
      <c r="T111" s="231">
        <f t="shared" si="359"/>
        <v>0</v>
      </c>
      <c r="U111" s="366"/>
      <c r="V111" s="366"/>
      <c r="W111" s="228"/>
      <c r="X111" s="366"/>
      <c r="Y111" s="366"/>
      <c r="Z111" s="233">
        <f t="shared" si="360"/>
        <v>0</v>
      </c>
      <c r="AA111" s="228"/>
      <c r="AB111" s="228"/>
      <c r="AC111" s="366"/>
      <c r="AD111" s="366"/>
      <c r="AE111" s="233">
        <f t="shared" si="361"/>
        <v>0</v>
      </c>
      <c r="AF111" s="228"/>
      <c r="AG111" s="228"/>
      <c r="AH111" s="366"/>
      <c r="AI111" s="366"/>
      <c r="AJ111" s="233">
        <f t="shared" si="362"/>
        <v>0</v>
      </c>
      <c r="AK111" s="228"/>
      <c r="AL111" s="228"/>
      <c r="AM111" s="366"/>
      <c r="AN111" s="366"/>
      <c r="AO111" s="233">
        <f t="shared" si="6"/>
        <v>0</v>
      </c>
      <c r="AP111" s="228"/>
      <c r="AQ111" s="366"/>
      <c r="AR111" s="374"/>
      <c r="AS111" s="333"/>
      <c r="AT111" s="373"/>
      <c r="AU111" s="338"/>
      <c r="AV111" s="338"/>
      <c r="AW111" s="228"/>
      <c r="AX111" s="228"/>
      <c r="AY111" s="234"/>
      <c r="AZ111" s="235"/>
      <c r="BA111" s="226"/>
      <c r="BB111" s="226"/>
      <c r="BC111" s="226"/>
      <c r="BD111" s="226"/>
      <c r="BE111" s="226"/>
      <c r="BF111" s="226"/>
      <c r="BG111" s="226"/>
    </row>
    <row r="112" spans="1:59" s="129" customFormat="1" hidden="1" x14ac:dyDescent="0.2">
      <c r="A112" s="336"/>
      <c r="B112" s="335"/>
      <c r="C112" s="337"/>
      <c r="D112" s="338"/>
      <c r="E112" s="339"/>
      <c r="F112" s="334"/>
      <c r="G112" s="228"/>
      <c r="H112" s="228"/>
      <c r="I112" s="231"/>
      <c r="J112" s="334"/>
      <c r="K112" s="334"/>
      <c r="L112" s="334"/>
      <c r="M112" s="334"/>
      <c r="N112" s="335"/>
      <c r="O112" s="333"/>
      <c r="P112" s="335"/>
      <c r="Q112" s="333"/>
      <c r="R112" s="333"/>
      <c r="S112" s="230"/>
      <c r="T112" s="231">
        <f t="shared" si="359"/>
        <v>0</v>
      </c>
      <c r="U112" s="366"/>
      <c r="V112" s="366"/>
      <c r="W112" s="228"/>
      <c r="X112" s="366"/>
      <c r="Y112" s="366"/>
      <c r="Z112" s="233">
        <f t="shared" si="360"/>
        <v>0</v>
      </c>
      <c r="AA112" s="228"/>
      <c r="AB112" s="228"/>
      <c r="AC112" s="366"/>
      <c r="AD112" s="366"/>
      <c r="AE112" s="233">
        <f t="shared" si="361"/>
        <v>0</v>
      </c>
      <c r="AF112" s="228"/>
      <c r="AG112" s="228"/>
      <c r="AH112" s="366"/>
      <c r="AI112" s="366"/>
      <c r="AJ112" s="233">
        <f t="shared" si="362"/>
        <v>0</v>
      </c>
      <c r="AK112" s="228"/>
      <c r="AL112" s="228"/>
      <c r="AM112" s="366"/>
      <c r="AN112" s="366"/>
      <c r="AO112" s="233">
        <f t="shared" si="6"/>
        <v>0</v>
      </c>
      <c r="AP112" s="228"/>
      <c r="AQ112" s="366"/>
      <c r="AR112" s="374"/>
      <c r="AS112" s="333"/>
      <c r="AT112" s="373"/>
      <c r="AU112" s="338"/>
      <c r="AV112" s="338"/>
      <c r="AW112" s="228"/>
      <c r="AX112" s="228"/>
      <c r="AY112" s="234"/>
      <c r="AZ112" s="235"/>
      <c r="BA112" s="226"/>
      <c r="BB112" s="226"/>
      <c r="BC112" s="226"/>
      <c r="BD112" s="226"/>
      <c r="BE112" s="226"/>
      <c r="BF112" s="226"/>
      <c r="BG112" s="226"/>
    </row>
    <row r="113" spans="1:59" s="129" customFormat="1" hidden="1" x14ac:dyDescent="0.2">
      <c r="A113" s="336">
        <v>35</v>
      </c>
      <c r="B113" s="335"/>
      <c r="C113" s="337" t="e">
        <f>+VLOOKUP(B113,$A$691:$B$730,2,0)</f>
        <v>#N/A</v>
      </c>
      <c r="D113" s="338"/>
      <c r="E113" s="339" t="e">
        <f>IF(D113=$D$661,$E$661,IF(D113=$D$662,$E$662,IF(D113=$D$663,$E$663,IF(D113=$D$664,$E$664,IF(D113=$D$665,$E$665,IF(D113=$D$666,$E$666,IF(D113=$D$667,$E$667,IF(D113=$D$668,$E$668,IF(D113=$D$669,$E$669,IF(D113=$D$670,$E$670,IF(D113=VICERRECTORÍA_ACADÉMICA_,BE724,IF(D113=PLANEACIÓN_,BE726, IF(D113=IMPACTO,BE725,IF(D113=VICERRECTORÍA_ADMINISTRATIVA_FINANCIERA_,BE727,IF(D113=_VICERRECTORÍA_RESPONSABILIDAD_SOCIAL_Y_BIENESTAR_UNIVERSITARIO_,BE728," ")))))))))))))))</f>
        <v>#NAME?</v>
      </c>
      <c r="F113" s="334"/>
      <c r="G113" s="228"/>
      <c r="H113" s="228"/>
      <c r="I113" s="231"/>
      <c r="J113" s="334"/>
      <c r="K113" s="335"/>
      <c r="L113" s="334"/>
      <c r="M113" s="334"/>
      <c r="N113" s="335"/>
      <c r="O113" s="333">
        <f t="shared" si="325"/>
        <v>0</v>
      </c>
      <c r="P113" s="335"/>
      <c r="Q113" s="333">
        <f t="shared" ref="Q113" si="553">IF(P113="ALTO",5,IF(P113="MEDIO-ALTO",4,IF(P113="MEDIO",3,IF(P113="MEDIO-BAJO",2,IF(P113="BAJO",1,0)))))</f>
        <v>0</v>
      </c>
      <c r="R113" s="333">
        <f t="shared" ref="R113" si="554">Q113*O113</f>
        <v>0</v>
      </c>
      <c r="S113" s="230"/>
      <c r="T113" s="231">
        <f t="shared" si="359"/>
        <v>0</v>
      </c>
      <c r="U113" s="366" t="e">
        <f t="shared" ref="U113:U173" si="555">ROUND(AVERAGEIF(T113:T115,"&gt;0"),0)</f>
        <v>#DIV/0!</v>
      </c>
      <c r="V113" s="366" t="e">
        <f t="shared" ref="V113:V173" si="556">U113*0.6</f>
        <v>#DIV/0!</v>
      </c>
      <c r="W113" s="228"/>
      <c r="X113" s="366" t="e">
        <f t="shared" ref="X113" si="557">IF(S113="No_existen",5*$X$10,Y113*$X$10)</f>
        <v>#DIV/0!</v>
      </c>
      <c r="Y113" s="366" t="e">
        <f t="shared" si="369"/>
        <v>#DIV/0!</v>
      </c>
      <c r="Z113" s="233">
        <f t="shared" si="360"/>
        <v>0</v>
      </c>
      <c r="AA113" s="228"/>
      <c r="AB113" s="228"/>
      <c r="AC113" s="366" t="e">
        <f t="shared" ref="AC113" si="558">IF(S113="No_existen",5*$AC$10,AD113*$AC$10)</f>
        <v>#DIV/0!</v>
      </c>
      <c r="AD113" s="366" t="e">
        <f t="shared" ref="AD113:AD173" si="559">ROUND(AVERAGEIF(AE113:AE115,"&gt;0"),0)</f>
        <v>#DIV/0!</v>
      </c>
      <c r="AE113" s="233">
        <f t="shared" si="361"/>
        <v>0</v>
      </c>
      <c r="AF113" s="228"/>
      <c r="AG113" s="228"/>
      <c r="AH113" s="366" t="e">
        <f t="shared" ref="AH113" si="560">IF(S113="No_existen",5*$AH$10,AI113*$AH$10)</f>
        <v>#DIV/0!</v>
      </c>
      <c r="AI113" s="366" t="e">
        <f t="shared" ref="AI113" si="561">ROUND(AVERAGEIF(AJ113:AJ115,"&gt;0"),0)</f>
        <v>#DIV/0!</v>
      </c>
      <c r="AJ113" s="233">
        <f t="shared" si="362"/>
        <v>0</v>
      </c>
      <c r="AK113" s="228"/>
      <c r="AL113" s="228"/>
      <c r="AM113" s="366" t="e">
        <f t="shared" ref="AM113" si="562">IF(S113="No_existen",5*$AM$10,AN113*$AM$10)</f>
        <v>#DIV/0!</v>
      </c>
      <c r="AN113" s="366" t="e">
        <f t="shared" ref="AN113" si="563">ROUND(AVERAGEIF(AO113:AO115,"&gt;0"),0)</f>
        <v>#DIV/0!</v>
      </c>
      <c r="AO113" s="233">
        <f t="shared" si="6"/>
        <v>0</v>
      </c>
      <c r="AP113" s="228"/>
      <c r="AQ113" s="366" t="e">
        <f t="shared" ref="AQ113" si="564">ROUND(AVERAGE(U113,Y113,AD113,AI113,AN113),0)</f>
        <v>#DIV/0!</v>
      </c>
      <c r="AR113" s="374" t="e">
        <f t="shared" ref="AR113" si="565">IF(AQ113&lt;1.5,"FUERTE",IF(AND(AQ113&gt;=1.5,AQ113&lt;2.5),"ACEPTABLE",IF(AQ113&gt;=5,"INEXISTENTE","DÉBIL")))</f>
        <v>#DIV/0!</v>
      </c>
      <c r="AS113" s="333">
        <f t="shared" ref="AS113" si="566">IF(R113=0,0,ROUND((R113*AQ113),0))</f>
        <v>0</v>
      </c>
      <c r="AT113" s="373" t="str">
        <f t="shared" ref="AT113" si="567">IF(AS113&gt;=36,"GRAVE", IF(AS113&lt;=10, "LEVE", "MODERADO"))</f>
        <v>LEVE</v>
      </c>
      <c r="AU113" s="338"/>
      <c r="AV113" s="338"/>
      <c r="AW113" s="228"/>
      <c r="AX113" s="228"/>
      <c r="AY113" s="234"/>
      <c r="AZ113" s="235"/>
      <c r="BA113" s="226"/>
      <c r="BB113" s="226"/>
      <c r="BC113" s="226"/>
      <c r="BD113" s="226"/>
      <c r="BE113" s="226"/>
      <c r="BF113" s="226"/>
      <c r="BG113" s="226"/>
    </row>
    <row r="114" spans="1:59" s="129" customFormat="1" hidden="1" x14ac:dyDescent="0.2">
      <c r="A114" s="336"/>
      <c r="B114" s="335"/>
      <c r="C114" s="337"/>
      <c r="D114" s="338"/>
      <c r="E114" s="339"/>
      <c r="F114" s="334"/>
      <c r="G114" s="228"/>
      <c r="H114" s="228"/>
      <c r="I114" s="231"/>
      <c r="J114" s="334"/>
      <c r="K114" s="334"/>
      <c r="L114" s="334"/>
      <c r="M114" s="334"/>
      <c r="N114" s="335"/>
      <c r="O114" s="333"/>
      <c r="P114" s="335"/>
      <c r="Q114" s="333"/>
      <c r="R114" s="333"/>
      <c r="S114" s="230"/>
      <c r="T114" s="231">
        <f t="shared" si="359"/>
        <v>0</v>
      </c>
      <c r="U114" s="366"/>
      <c r="V114" s="366"/>
      <c r="W114" s="228"/>
      <c r="X114" s="366"/>
      <c r="Y114" s="366"/>
      <c r="Z114" s="233">
        <f t="shared" si="360"/>
        <v>0</v>
      </c>
      <c r="AA114" s="228"/>
      <c r="AB114" s="228"/>
      <c r="AC114" s="366"/>
      <c r="AD114" s="366"/>
      <c r="AE114" s="233">
        <f t="shared" si="361"/>
        <v>0</v>
      </c>
      <c r="AF114" s="228"/>
      <c r="AG114" s="228"/>
      <c r="AH114" s="366"/>
      <c r="AI114" s="366"/>
      <c r="AJ114" s="233">
        <f t="shared" si="362"/>
        <v>0</v>
      </c>
      <c r="AK114" s="228"/>
      <c r="AL114" s="228"/>
      <c r="AM114" s="366"/>
      <c r="AN114" s="366"/>
      <c r="AO114" s="233">
        <f t="shared" si="6"/>
        <v>0</v>
      </c>
      <c r="AP114" s="228"/>
      <c r="AQ114" s="366"/>
      <c r="AR114" s="374"/>
      <c r="AS114" s="333"/>
      <c r="AT114" s="373"/>
      <c r="AU114" s="338"/>
      <c r="AV114" s="338"/>
      <c r="AW114" s="228"/>
      <c r="AX114" s="228"/>
      <c r="AY114" s="234"/>
      <c r="AZ114" s="235"/>
      <c r="BA114" s="226"/>
      <c r="BB114" s="226"/>
      <c r="BC114" s="226"/>
      <c r="BD114" s="226"/>
      <c r="BE114" s="226"/>
      <c r="BF114" s="226"/>
      <c r="BG114" s="226"/>
    </row>
    <row r="115" spans="1:59" s="129" customFormat="1" hidden="1" x14ac:dyDescent="0.2">
      <c r="A115" s="336"/>
      <c r="B115" s="335"/>
      <c r="C115" s="337"/>
      <c r="D115" s="338"/>
      <c r="E115" s="339"/>
      <c r="F115" s="334"/>
      <c r="G115" s="228"/>
      <c r="H115" s="228"/>
      <c r="I115" s="231"/>
      <c r="J115" s="334"/>
      <c r="K115" s="334"/>
      <c r="L115" s="334"/>
      <c r="M115" s="334"/>
      <c r="N115" s="335"/>
      <c r="O115" s="333"/>
      <c r="P115" s="335"/>
      <c r="Q115" s="333"/>
      <c r="R115" s="333"/>
      <c r="S115" s="230"/>
      <c r="T115" s="231">
        <f t="shared" si="359"/>
        <v>0</v>
      </c>
      <c r="U115" s="366"/>
      <c r="V115" s="366"/>
      <c r="W115" s="228"/>
      <c r="X115" s="366"/>
      <c r="Y115" s="366"/>
      <c r="Z115" s="233">
        <f t="shared" si="360"/>
        <v>0</v>
      </c>
      <c r="AA115" s="228"/>
      <c r="AB115" s="228"/>
      <c r="AC115" s="366"/>
      <c r="AD115" s="366"/>
      <c r="AE115" s="233">
        <f t="shared" si="361"/>
        <v>0</v>
      </c>
      <c r="AF115" s="228"/>
      <c r="AG115" s="228"/>
      <c r="AH115" s="366"/>
      <c r="AI115" s="366"/>
      <c r="AJ115" s="233">
        <f t="shared" si="362"/>
        <v>0</v>
      </c>
      <c r="AK115" s="228"/>
      <c r="AL115" s="228"/>
      <c r="AM115" s="366"/>
      <c r="AN115" s="366"/>
      <c r="AO115" s="233">
        <f t="shared" si="6"/>
        <v>0</v>
      </c>
      <c r="AP115" s="228"/>
      <c r="AQ115" s="366"/>
      <c r="AR115" s="374"/>
      <c r="AS115" s="333"/>
      <c r="AT115" s="373"/>
      <c r="AU115" s="338"/>
      <c r="AV115" s="338"/>
      <c r="AW115" s="228"/>
      <c r="AX115" s="228"/>
      <c r="AY115" s="234"/>
      <c r="AZ115" s="235"/>
      <c r="BA115" s="226"/>
      <c r="BB115" s="226"/>
      <c r="BC115" s="226"/>
      <c r="BD115" s="226"/>
      <c r="BE115" s="226"/>
      <c r="BF115" s="226"/>
      <c r="BG115" s="226"/>
    </row>
    <row r="116" spans="1:59" s="129" customFormat="1" hidden="1" x14ac:dyDescent="0.2">
      <c r="A116" s="336">
        <v>36</v>
      </c>
      <c r="B116" s="335"/>
      <c r="C116" s="337" t="e">
        <f>+VLOOKUP(B116,$A$691:$B$730,2,0)</f>
        <v>#N/A</v>
      </c>
      <c r="D116" s="338"/>
      <c r="E116" s="339" t="e">
        <f>IF(D116=$D$661,$E$661,IF(D116=$D$662,$E$662,IF(D116=$D$663,$E$663,IF(D116=$D$664,$E$664,IF(D116=$D$665,$E$665,IF(D116=$D$666,$E$666,IF(D116=$D$667,$E$667,IF(D116=$D$668,$E$668,IF(D116=$D$669,$E$669,IF(D116=$D$670,$E$670,IF(D116=VICERRECTORÍA_ACADÉMICA_,BE727,IF(D116=PLANEACIÓN_,BE729, IF(D116=IMPACTO,BE728,IF(D116=VICERRECTORÍA_ADMINISTRATIVA_FINANCIERA_,BE730,IF(D116=_VICERRECTORÍA_RESPONSABILIDAD_SOCIAL_Y_BIENESTAR_UNIVERSITARIO_,BE731," ")))))))))))))))</f>
        <v>#NAME?</v>
      </c>
      <c r="F116" s="334"/>
      <c r="G116" s="228"/>
      <c r="H116" s="228"/>
      <c r="I116" s="231"/>
      <c r="J116" s="334"/>
      <c r="K116" s="335"/>
      <c r="L116" s="334"/>
      <c r="M116" s="334"/>
      <c r="N116" s="335"/>
      <c r="O116" s="333">
        <f t="shared" si="342"/>
        <v>0</v>
      </c>
      <c r="P116" s="335"/>
      <c r="Q116" s="333">
        <f t="shared" ref="Q116" si="568">IF(P116="ALTO",5,IF(P116="MEDIO-ALTO",4,IF(P116="MEDIO",3,IF(P116="MEDIO-BAJO",2,IF(P116="BAJO",1,0)))))</f>
        <v>0</v>
      </c>
      <c r="R116" s="333">
        <f t="shared" ref="R116" si="569">Q116*O116</f>
        <v>0</v>
      </c>
      <c r="S116" s="230"/>
      <c r="T116" s="231">
        <f t="shared" si="359"/>
        <v>0</v>
      </c>
      <c r="U116" s="366" t="e">
        <f t="shared" ref="U116:U176" si="570">ROUND(AVERAGEIF(T116:T118,"&gt;0"),0)</f>
        <v>#DIV/0!</v>
      </c>
      <c r="V116" s="366" t="e">
        <f t="shared" ref="V116:V176" si="571">U116*0.6</f>
        <v>#DIV/0!</v>
      </c>
      <c r="W116" s="228"/>
      <c r="X116" s="366" t="e">
        <f t="shared" ref="X116" si="572">IF(S116="No_existen",5*$X$10,Y116*$X$10)</f>
        <v>#DIV/0!</v>
      </c>
      <c r="Y116" s="366" t="e">
        <f t="shared" si="386"/>
        <v>#DIV/0!</v>
      </c>
      <c r="Z116" s="233">
        <f t="shared" si="360"/>
        <v>0</v>
      </c>
      <c r="AA116" s="228"/>
      <c r="AB116" s="228"/>
      <c r="AC116" s="366" t="e">
        <f t="shared" ref="AC116" si="573">IF(S116="No_existen",5*$AC$10,AD116*$AC$10)</f>
        <v>#DIV/0!</v>
      </c>
      <c r="AD116" s="366" t="e">
        <f t="shared" ref="AD116:AD176" si="574">ROUND(AVERAGEIF(AE116:AE118,"&gt;0"),0)</f>
        <v>#DIV/0!</v>
      </c>
      <c r="AE116" s="233">
        <f t="shared" si="361"/>
        <v>0</v>
      </c>
      <c r="AF116" s="228"/>
      <c r="AG116" s="228"/>
      <c r="AH116" s="366" t="e">
        <f t="shared" ref="AH116" si="575">IF(S116="No_existen",5*$AH$10,AI116*$AH$10)</f>
        <v>#DIV/0!</v>
      </c>
      <c r="AI116" s="366" t="e">
        <f t="shared" ref="AI116" si="576">ROUND(AVERAGEIF(AJ116:AJ118,"&gt;0"),0)</f>
        <v>#DIV/0!</v>
      </c>
      <c r="AJ116" s="233">
        <f t="shared" si="362"/>
        <v>0</v>
      </c>
      <c r="AK116" s="228"/>
      <c r="AL116" s="228"/>
      <c r="AM116" s="366" t="e">
        <f t="shared" ref="AM116" si="577">IF(S116="No_existen",5*$AM$10,AN116*$AM$10)</f>
        <v>#DIV/0!</v>
      </c>
      <c r="AN116" s="366" t="e">
        <f t="shared" ref="AN116" si="578">ROUND(AVERAGEIF(AO116:AO118,"&gt;0"),0)</f>
        <v>#DIV/0!</v>
      </c>
      <c r="AO116" s="233">
        <f t="shared" si="6"/>
        <v>0</v>
      </c>
      <c r="AP116" s="228"/>
      <c r="AQ116" s="366" t="e">
        <f t="shared" ref="AQ116" si="579">ROUND(AVERAGE(U116,Y116,AD116,AI116,AN116),0)</f>
        <v>#DIV/0!</v>
      </c>
      <c r="AR116" s="374" t="e">
        <f t="shared" ref="AR116" si="580">IF(AQ116&lt;1.5,"FUERTE",IF(AND(AQ116&gt;=1.5,AQ116&lt;2.5),"ACEPTABLE",IF(AQ116&gt;=5,"INEXISTENTE","DÉBIL")))</f>
        <v>#DIV/0!</v>
      </c>
      <c r="AS116" s="333">
        <f t="shared" ref="AS116" si="581">IF(R116=0,0,ROUND((R116*AQ116),0))</f>
        <v>0</v>
      </c>
      <c r="AT116" s="373" t="str">
        <f t="shared" ref="AT116" si="582">IF(AS116&gt;=36,"GRAVE", IF(AS116&lt;=10, "LEVE", "MODERADO"))</f>
        <v>LEVE</v>
      </c>
      <c r="AU116" s="338"/>
      <c r="AV116" s="338"/>
      <c r="AW116" s="228"/>
      <c r="AX116" s="228"/>
      <c r="AY116" s="234"/>
      <c r="AZ116" s="235"/>
      <c r="BA116" s="226"/>
      <c r="BB116" s="226"/>
      <c r="BC116" s="226"/>
      <c r="BD116" s="226"/>
      <c r="BE116" s="226"/>
      <c r="BF116" s="226"/>
      <c r="BG116" s="226"/>
    </row>
    <row r="117" spans="1:59" s="129" customFormat="1" hidden="1" x14ac:dyDescent="0.2">
      <c r="A117" s="336"/>
      <c r="B117" s="335"/>
      <c r="C117" s="337"/>
      <c r="D117" s="338"/>
      <c r="E117" s="339"/>
      <c r="F117" s="334"/>
      <c r="G117" s="228"/>
      <c r="H117" s="228"/>
      <c r="I117" s="231"/>
      <c r="J117" s="334"/>
      <c r="K117" s="334"/>
      <c r="L117" s="334"/>
      <c r="M117" s="334"/>
      <c r="N117" s="335"/>
      <c r="O117" s="333"/>
      <c r="P117" s="335"/>
      <c r="Q117" s="333"/>
      <c r="R117" s="333"/>
      <c r="S117" s="230"/>
      <c r="T117" s="231">
        <f t="shared" si="359"/>
        <v>0</v>
      </c>
      <c r="U117" s="366"/>
      <c r="V117" s="366"/>
      <c r="W117" s="228"/>
      <c r="X117" s="366"/>
      <c r="Y117" s="366"/>
      <c r="Z117" s="233">
        <f t="shared" si="360"/>
        <v>0</v>
      </c>
      <c r="AA117" s="228"/>
      <c r="AB117" s="228"/>
      <c r="AC117" s="366"/>
      <c r="AD117" s="366"/>
      <c r="AE117" s="233">
        <f t="shared" si="361"/>
        <v>0</v>
      </c>
      <c r="AF117" s="228"/>
      <c r="AG117" s="228"/>
      <c r="AH117" s="366"/>
      <c r="AI117" s="366"/>
      <c r="AJ117" s="233">
        <f t="shared" si="362"/>
        <v>0</v>
      </c>
      <c r="AK117" s="228"/>
      <c r="AL117" s="228"/>
      <c r="AM117" s="366"/>
      <c r="AN117" s="366"/>
      <c r="AO117" s="233">
        <f t="shared" si="6"/>
        <v>0</v>
      </c>
      <c r="AP117" s="228"/>
      <c r="AQ117" s="366"/>
      <c r="AR117" s="374"/>
      <c r="AS117" s="333"/>
      <c r="AT117" s="373"/>
      <c r="AU117" s="338"/>
      <c r="AV117" s="338"/>
      <c r="AW117" s="228"/>
      <c r="AX117" s="228"/>
      <c r="AY117" s="234"/>
      <c r="AZ117" s="235"/>
      <c r="BA117" s="226"/>
      <c r="BB117" s="226"/>
      <c r="BC117" s="226"/>
      <c r="BD117" s="226"/>
      <c r="BE117" s="226"/>
      <c r="BF117" s="226"/>
      <c r="BG117" s="226"/>
    </row>
    <row r="118" spans="1:59" s="129" customFormat="1" hidden="1" x14ac:dyDescent="0.2">
      <c r="A118" s="336"/>
      <c r="B118" s="335"/>
      <c r="C118" s="337"/>
      <c r="D118" s="338"/>
      <c r="E118" s="339"/>
      <c r="F118" s="334"/>
      <c r="G118" s="228"/>
      <c r="H118" s="228"/>
      <c r="I118" s="231"/>
      <c r="J118" s="334"/>
      <c r="K118" s="334"/>
      <c r="L118" s="334"/>
      <c r="M118" s="334"/>
      <c r="N118" s="335"/>
      <c r="O118" s="333"/>
      <c r="P118" s="335"/>
      <c r="Q118" s="333"/>
      <c r="R118" s="333"/>
      <c r="S118" s="230"/>
      <c r="T118" s="231">
        <f t="shared" si="359"/>
        <v>0</v>
      </c>
      <c r="U118" s="366"/>
      <c r="V118" s="366"/>
      <c r="W118" s="228"/>
      <c r="X118" s="366"/>
      <c r="Y118" s="366"/>
      <c r="Z118" s="233">
        <f t="shared" si="360"/>
        <v>0</v>
      </c>
      <c r="AA118" s="228"/>
      <c r="AB118" s="228"/>
      <c r="AC118" s="366"/>
      <c r="AD118" s="366"/>
      <c r="AE118" s="233">
        <f t="shared" si="361"/>
        <v>0</v>
      </c>
      <c r="AF118" s="228"/>
      <c r="AG118" s="228"/>
      <c r="AH118" s="366"/>
      <c r="AI118" s="366"/>
      <c r="AJ118" s="233">
        <f t="shared" si="362"/>
        <v>0</v>
      </c>
      <c r="AK118" s="228"/>
      <c r="AL118" s="228"/>
      <c r="AM118" s="366"/>
      <c r="AN118" s="366"/>
      <c r="AO118" s="233">
        <f t="shared" si="6"/>
        <v>0</v>
      </c>
      <c r="AP118" s="228"/>
      <c r="AQ118" s="366"/>
      <c r="AR118" s="374"/>
      <c r="AS118" s="333"/>
      <c r="AT118" s="373"/>
      <c r="AU118" s="338"/>
      <c r="AV118" s="338"/>
      <c r="AW118" s="228"/>
      <c r="AX118" s="228"/>
      <c r="AY118" s="234"/>
      <c r="AZ118" s="235"/>
      <c r="BA118" s="226"/>
      <c r="BB118" s="226"/>
      <c r="BC118" s="226"/>
      <c r="BD118" s="226"/>
      <c r="BE118" s="226"/>
      <c r="BF118" s="226"/>
      <c r="BG118" s="226"/>
    </row>
    <row r="119" spans="1:59" s="129" customFormat="1" hidden="1" x14ac:dyDescent="0.2">
      <c r="A119" s="336">
        <v>37</v>
      </c>
      <c r="B119" s="335"/>
      <c r="C119" s="337" t="e">
        <f>+VLOOKUP(B119,$A$691:$B$730,2,0)</f>
        <v>#N/A</v>
      </c>
      <c r="D119" s="338"/>
      <c r="E119" s="339" t="e">
        <f>IF(D119=$D$661,$E$661,IF(D119=$D$662,$E$662,IF(D119=$D$663,$E$663,IF(D119=$D$664,$E$664,IF(D119=$D$665,$E$665,IF(D119=$D$666,$E$666,IF(D119=$D$667,$E$667,IF(D119=$D$668,$E$668,IF(D119=$D$669,$E$669,IF(D119=$D$670,$E$670,IF(D119=VICERRECTORÍA_ACADÉMICA_,BE730,IF(D119=PLANEACIÓN_,BE732, IF(D119=IMPACTO,BE731,IF(D119=VICERRECTORÍA_ADMINISTRATIVA_FINANCIERA_,BE733,IF(D119=_VICERRECTORÍA_RESPONSABILIDAD_SOCIAL_Y_BIENESTAR_UNIVERSITARIO_,BE734," ")))))))))))))))</f>
        <v>#NAME?</v>
      </c>
      <c r="F119" s="334"/>
      <c r="G119" s="228"/>
      <c r="H119" s="228"/>
      <c r="I119" s="231"/>
      <c r="J119" s="334"/>
      <c r="K119" s="335"/>
      <c r="L119" s="334"/>
      <c r="M119" s="334"/>
      <c r="N119" s="335"/>
      <c r="O119" s="333">
        <f t="shared" si="363"/>
        <v>0</v>
      </c>
      <c r="P119" s="335"/>
      <c r="Q119" s="333">
        <f t="shared" ref="Q119" si="583">IF(P119="ALTO",5,IF(P119="MEDIO-ALTO",4,IF(P119="MEDIO",3,IF(P119="MEDIO-BAJO",2,IF(P119="BAJO",1,0)))))</f>
        <v>0</v>
      </c>
      <c r="R119" s="333">
        <f t="shared" ref="R119" si="584">Q119*O119</f>
        <v>0</v>
      </c>
      <c r="S119" s="230"/>
      <c r="T119" s="231">
        <f t="shared" si="359"/>
        <v>0</v>
      </c>
      <c r="U119" s="366" t="e">
        <f t="shared" ref="U119:U179" si="585">ROUND(AVERAGEIF(T119:T121,"&gt;0"),0)</f>
        <v>#DIV/0!</v>
      </c>
      <c r="V119" s="366" t="e">
        <f t="shared" ref="V119:V179" si="586">U119*0.6</f>
        <v>#DIV/0!</v>
      </c>
      <c r="W119" s="228"/>
      <c r="X119" s="366" t="e">
        <f t="shared" ref="X119" si="587">IF(S119="No_existen",5*$X$10,Y119*$X$10)</f>
        <v>#DIV/0!</v>
      </c>
      <c r="Y119" s="366" t="e">
        <f t="shared" ref="Y119" si="588">ROUND(AVERAGEIF(Z119:Z121,"&gt;0"),0)</f>
        <v>#DIV/0!</v>
      </c>
      <c r="Z119" s="233">
        <f t="shared" si="360"/>
        <v>0</v>
      </c>
      <c r="AA119" s="228"/>
      <c r="AB119" s="228"/>
      <c r="AC119" s="366" t="e">
        <f t="shared" ref="AC119" si="589">IF(S119="No_existen",5*$AC$10,AD119*$AC$10)</f>
        <v>#DIV/0!</v>
      </c>
      <c r="AD119" s="366" t="e">
        <f t="shared" ref="AD119:AD179" si="590">ROUND(AVERAGEIF(AE119:AE121,"&gt;0"),0)</f>
        <v>#DIV/0!</v>
      </c>
      <c r="AE119" s="233">
        <f t="shared" si="361"/>
        <v>0</v>
      </c>
      <c r="AF119" s="228"/>
      <c r="AG119" s="228"/>
      <c r="AH119" s="366" t="e">
        <f t="shared" ref="AH119" si="591">IF(S119="No_existen",5*$AH$10,AI119*$AH$10)</f>
        <v>#DIV/0!</v>
      </c>
      <c r="AI119" s="366" t="e">
        <f t="shared" ref="AI119" si="592">ROUND(AVERAGEIF(AJ119:AJ121,"&gt;0"),0)</f>
        <v>#DIV/0!</v>
      </c>
      <c r="AJ119" s="233">
        <f t="shared" si="362"/>
        <v>0</v>
      </c>
      <c r="AK119" s="228"/>
      <c r="AL119" s="228"/>
      <c r="AM119" s="366" t="e">
        <f t="shared" ref="AM119" si="593">IF(S119="No_existen",5*$AM$10,AN119*$AM$10)</f>
        <v>#DIV/0!</v>
      </c>
      <c r="AN119" s="366" t="e">
        <f t="shared" ref="AN119" si="594">ROUND(AVERAGEIF(AO119:AO121,"&gt;0"),0)</f>
        <v>#DIV/0!</v>
      </c>
      <c r="AO119" s="233">
        <f t="shared" si="6"/>
        <v>0</v>
      </c>
      <c r="AP119" s="228"/>
      <c r="AQ119" s="366" t="e">
        <f t="shared" ref="AQ119" si="595">ROUND(AVERAGE(U119,Y119,AD119,AI119,AN119),0)</f>
        <v>#DIV/0!</v>
      </c>
      <c r="AR119" s="374" t="e">
        <f t="shared" ref="AR119" si="596">IF(AQ119&lt;1.5,"FUERTE",IF(AND(AQ119&gt;=1.5,AQ119&lt;2.5),"ACEPTABLE",IF(AQ119&gt;=5,"INEXISTENTE","DÉBIL")))</f>
        <v>#DIV/0!</v>
      </c>
      <c r="AS119" s="333">
        <f t="shared" ref="AS119" si="597">IF(R119=0,0,ROUND((R119*AQ119),0))</f>
        <v>0</v>
      </c>
      <c r="AT119" s="373" t="str">
        <f t="shared" ref="AT119" si="598">IF(AS119&gt;=36,"GRAVE", IF(AS119&lt;=10, "LEVE", "MODERADO"))</f>
        <v>LEVE</v>
      </c>
      <c r="AU119" s="338"/>
      <c r="AV119" s="338"/>
      <c r="AW119" s="228"/>
      <c r="AX119" s="228"/>
      <c r="AY119" s="234"/>
      <c r="AZ119" s="235"/>
      <c r="BA119" s="226"/>
      <c r="BB119" s="226"/>
      <c r="BC119" s="226"/>
      <c r="BD119" s="226"/>
      <c r="BE119" s="226"/>
      <c r="BF119" s="226"/>
      <c r="BG119" s="226"/>
    </row>
    <row r="120" spans="1:59" s="129" customFormat="1" hidden="1" x14ac:dyDescent="0.2">
      <c r="A120" s="336"/>
      <c r="B120" s="335"/>
      <c r="C120" s="337"/>
      <c r="D120" s="338"/>
      <c r="E120" s="339"/>
      <c r="F120" s="334"/>
      <c r="G120" s="228"/>
      <c r="H120" s="228"/>
      <c r="I120" s="231"/>
      <c r="J120" s="334"/>
      <c r="K120" s="334"/>
      <c r="L120" s="334"/>
      <c r="M120" s="334"/>
      <c r="N120" s="335"/>
      <c r="O120" s="333"/>
      <c r="P120" s="335"/>
      <c r="Q120" s="333"/>
      <c r="R120" s="333"/>
      <c r="S120" s="230"/>
      <c r="T120" s="231">
        <f t="shared" si="359"/>
        <v>0</v>
      </c>
      <c r="U120" s="366"/>
      <c r="V120" s="366"/>
      <c r="W120" s="228"/>
      <c r="X120" s="366"/>
      <c r="Y120" s="366"/>
      <c r="Z120" s="233">
        <f t="shared" si="360"/>
        <v>0</v>
      </c>
      <c r="AA120" s="228"/>
      <c r="AB120" s="228"/>
      <c r="AC120" s="366"/>
      <c r="AD120" s="366"/>
      <c r="AE120" s="233">
        <f t="shared" si="361"/>
        <v>0</v>
      </c>
      <c r="AF120" s="228"/>
      <c r="AG120" s="228"/>
      <c r="AH120" s="366"/>
      <c r="AI120" s="366"/>
      <c r="AJ120" s="233">
        <f t="shared" si="362"/>
        <v>0</v>
      </c>
      <c r="AK120" s="228"/>
      <c r="AL120" s="228"/>
      <c r="AM120" s="366"/>
      <c r="AN120" s="366"/>
      <c r="AO120" s="233">
        <f t="shared" si="6"/>
        <v>0</v>
      </c>
      <c r="AP120" s="228"/>
      <c r="AQ120" s="366"/>
      <c r="AR120" s="374"/>
      <c r="AS120" s="333"/>
      <c r="AT120" s="373"/>
      <c r="AU120" s="338"/>
      <c r="AV120" s="338"/>
      <c r="AW120" s="228"/>
      <c r="AX120" s="228"/>
      <c r="AY120" s="234"/>
      <c r="AZ120" s="235"/>
      <c r="BA120" s="226"/>
      <c r="BB120" s="226"/>
      <c r="BC120" s="226"/>
      <c r="BD120" s="226"/>
      <c r="BE120" s="226"/>
      <c r="BF120" s="226"/>
      <c r="BG120" s="226"/>
    </row>
    <row r="121" spans="1:59" s="129" customFormat="1" hidden="1" x14ac:dyDescent="0.2">
      <c r="A121" s="336"/>
      <c r="B121" s="335"/>
      <c r="C121" s="337"/>
      <c r="D121" s="338"/>
      <c r="E121" s="339"/>
      <c r="F121" s="334"/>
      <c r="G121" s="228"/>
      <c r="H121" s="228"/>
      <c r="I121" s="231"/>
      <c r="J121" s="334"/>
      <c r="K121" s="334"/>
      <c r="L121" s="334"/>
      <c r="M121" s="334"/>
      <c r="N121" s="335"/>
      <c r="O121" s="333"/>
      <c r="P121" s="335"/>
      <c r="Q121" s="333"/>
      <c r="R121" s="333"/>
      <c r="S121" s="230"/>
      <c r="T121" s="231">
        <f t="shared" si="359"/>
        <v>0</v>
      </c>
      <c r="U121" s="366"/>
      <c r="V121" s="366"/>
      <c r="W121" s="228"/>
      <c r="X121" s="366"/>
      <c r="Y121" s="366"/>
      <c r="Z121" s="233">
        <f t="shared" si="360"/>
        <v>0</v>
      </c>
      <c r="AA121" s="228"/>
      <c r="AB121" s="228"/>
      <c r="AC121" s="366"/>
      <c r="AD121" s="366"/>
      <c r="AE121" s="233">
        <f t="shared" si="361"/>
        <v>0</v>
      </c>
      <c r="AF121" s="228"/>
      <c r="AG121" s="228"/>
      <c r="AH121" s="366"/>
      <c r="AI121" s="366"/>
      <c r="AJ121" s="233">
        <f t="shared" si="362"/>
        <v>0</v>
      </c>
      <c r="AK121" s="228"/>
      <c r="AL121" s="228"/>
      <c r="AM121" s="366"/>
      <c r="AN121" s="366"/>
      <c r="AO121" s="233">
        <f t="shared" si="6"/>
        <v>0</v>
      </c>
      <c r="AP121" s="228"/>
      <c r="AQ121" s="366"/>
      <c r="AR121" s="374"/>
      <c r="AS121" s="333"/>
      <c r="AT121" s="373"/>
      <c r="AU121" s="338"/>
      <c r="AV121" s="338"/>
      <c r="AW121" s="228"/>
      <c r="AX121" s="228"/>
      <c r="AY121" s="234"/>
      <c r="AZ121" s="235"/>
      <c r="BA121" s="226"/>
      <c r="BB121" s="226"/>
      <c r="BC121" s="226"/>
      <c r="BD121" s="226"/>
      <c r="BE121" s="226"/>
      <c r="BF121" s="226"/>
      <c r="BG121" s="226"/>
    </row>
    <row r="122" spans="1:59" s="129" customFormat="1" hidden="1" x14ac:dyDescent="0.2">
      <c r="A122" s="336">
        <v>38</v>
      </c>
      <c r="B122" s="335"/>
      <c r="C122" s="337" t="e">
        <f>+VLOOKUP(B122,$A$691:$B$730,2,0)</f>
        <v>#N/A</v>
      </c>
      <c r="D122" s="338"/>
      <c r="E122" s="339" t="e">
        <f>IF(D122=$D$661,$E$661,IF(D122=$D$662,$E$662,IF(D122=$D$663,$E$663,IF(D122=$D$664,$E$664,IF(D122=$D$665,$E$665,IF(D122=$D$666,$E$666,IF(D122=$D$667,$E$667,IF(D122=$D$668,$E$668,IF(D122=$D$669,$E$669,IF(D122=$D$670,$E$670,IF(D122=VICERRECTORÍA_ACADÉMICA_,BE733,IF(D122=PLANEACIÓN_,BE735, IF(D122=IMPACTO,BE734,IF(D122=VICERRECTORÍA_ADMINISTRATIVA_FINANCIERA_,BE736,IF(D122=_VICERRECTORÍA_RESPONSABILIDAD_SOCIAL_Y_BIENESTAR_UNIVERSITARIO_,BE737," ")))))))))))))))</f>
        <v>#NAME?</v>
      </c>
      <c r="F122" s="334"/>
      <c r="G122" s="228"/>
      <c r="H122" s="228"/>
      <c r="I122" s="231"/>
      <c r="J122" s="334"/>
      <c r="K122" s="335"/>
      <c r="L122" s="334"/>
      <c r="M122" s="334"/>
      <c r="N122" s="335"/>
      <c r="O122" s="333">
        <f t="shared" si="380"/>
        <v>0</v>
      </c>
      <c r="P122" s="335"/>
      <c r="Q122" s="333">
        <f t="shared" ref="Q122" si="599">IF(P122="ALTO",5,IF(P122="MEDIO-ALTO",4,IF(P122="MEDIO",3,IF(P122="MEDIO-BAJO",2,IF(P122="BAJO",1,0)))))</f>
        <v>0</v>
      </c>
      <c r="R122" s="333">
        <f t="shared" ref="R122" si="600">Q122*O122</f>
        <v>0</v>
      </c>
      <c r="S122" s="230"/>
      <c r="T122" s="231">
        <f t="shared" si="359"/>
        <v>0</v>
      </c>
      <c r="U122" s="366" t="e">
        <f t="shared" ref="U122:U182" si="601">ROUND(AVERAGEIF(T122:T124,"&gt;0"),0)</f>
        <v>#DIV/0!</v>
      </c>
      <c r="V122" s="366" t="e">
        <f t="shared" ref="V122:V182" si="602">U122*0.6</f>
        <v>#DIV/0!</v>
      </c>
      <c r="W122" s="228"/>
      <c r="X122" s="366" t="e">
        <f t="shared" ref="X122" si="603">IF(S122="No_existen",5*$X$10,Y122*$X$10)</f>
        <v>#DIV/0!</v>
      </c>
      <c r="Y122" s="366" t="e">
        <f t="shared" ref="Y122:Y158" si="604">ROUND(AVERAGEIF(Z122:Z124,"&gt;0"),0)</f>
        <v>#DIV/0!</v>
      </c>
      <c r="Z122" s="233">
        <f t="shared" si="360"/>
        <v>0</v>
      </c>
      <c r="AA122" s="228"/>
      <c r="AB122" s="228"/>
      <c r="AC122" s="366" t="e">
        <f t="shared" ref="AC122" si="605">IF(S122="No_existen",5*$AC$10,AD122*$AC$10)</f>
        <v>#DIV/0!</v>
      </c>
      <c r="AD122" s="366" t="e">
        <f t="shared" ref="AD122:AD182" si="606">ROUND(AVERAGEIF(AE122:AE124,"&gt;0"),0)</f>
        <v>#DIV/0!</v>
      </c>
      <c r="AE122" s="233">
        <f t="shared" si="361"/>
        <v>0</v>
      </c>
      <c r="AF122" s="228"/>
      <c r="AG122" s="228"/>
      <c r="AH122" s="366" t="e">
        <f t="shared" ref="AH122" si="607">IF(S122="No_existen",5*$AH$10,AI122*$AH$10)</f>
        <v>#DIV/0!</v>
      </c>
      <c r="AI122" s="366" t="e">
        <f t="shared" ref="AI122" si="608">ROUND(AVERAGEIF(AJ122:AJ124,"&gt;0"),0)</f>
        <v>#DIV/0!</v>
      </c>
      <c r="AJ122" s="233">
        <f t="shared" si="362"/>
        <v>0</v>
      </c>
      <c r="AK122" s="228"/>
      <c r="AL122" s="228"/>
      <c r="AM122" s="366" t="e">
        <f t="shared" ref="AM122" si="609">IF(S122="No_existen",5*$AM$10,AN122*$AM$10)</f>
        <v>#DIV/0!</v>
      </c>
      <c r="AN122" s="366" t="e">
        <f t="shared" ref="AN122" si="610">ROUND(AVERAGEIF(AO122:AO124,"&gt;0"),0)</f>
        <v>#DIV/0!</v>
      </c>
      <c r="AO122" s="233">
        <f t="shared" si="6"/>
        <v>0</v>
      </c>
      <c r="AP122" s="228"/>
      <c r="AQ122" s="366" t="e">
        <f t="shared" ref="AQ122" si="611">ROUND(AVERAGE(U122,Y122,AD122,AI122,AN122),0)</f>
        <v>#DIV/0!</v>
      </c>
      <c r="AR122" s="374" t="e">
        <f t="shared" ref="AR122" si="612">IF(AQ122&lt;1.5,"FUERTE",IF(AND(AQ122&gt;=1.5,AQ122&lt;2.5),"ACEPTABLE",IF(AQ122&gt;=5,"INEXISTENTE","DÉBIL")))</f>
        <v>#DIV/0!</v>
      </c>
      <c r="AS122" s="333">
        <f t="shared" ref="AS122" si="613">IF(R122=0,0,ROUND((R122*AQ122),0))</f>
        <v>0</v>
      </c>
      <c r="AT122" s="373" t="str">
        <f t="shared" ref="AT122" si="614">IF(AS122&gt;=36,"GRAVE", IF(AS122&lt;=10, "LEVE", "MODERADO"))</f>
        <v>LEVE</v>
      </c>
      <c r="AU122" s="338"/>
      <c r="AV122" s="338"/>
      <c r="AW122" s="228"/>
      <c r="AX122" s="228"/>
      <c r="AY122" s="234"/>
      <c r="AZ122" s="235"/>
      <c r="BA122" s="226"/>
      <c r="BB122" s="226"/>
      <c r="BC122" s="226"/>
      <c r="BD122" s="226"/>
      <c r="BE122" s="226"/>
      <c r="BF122" s="226"/>
      <c r="BG122" s="226"/>
    </row>
    <row r="123" spans="1:59" s="129" customFormat="1" hidden="1" x14ac:dyDescent="0.2">
      <c r="A123" s="336"/>
      <c r="B123" s="335"/>
      <c r="C123" s="337"/>
      <c r="D123" s="338"/>
      <c r="E123" s="339"/>
      <c r="F123" s="334"/>
      <c r="G123" s="228"/>
      <c r="H123" s="228"/>
      <c r="I123" s="231"/>
      <c r="J123" s="334"/>
      <c r="K123" s="334"/>
      <c r="L123" s="334"/>
      <c r="M123" s="334"/>
      <c r="N123" s="335"/>
      <c r="O123" s="333"/>
      <c r="P123" s="335"/>
      <c r="Q123" s="333"/>
      <c r="R123" s="333"/>
      <c r="S123" s="230"/>
      <c r="T123" s="231">
        <f t="shared" si="359"/>
        <v>0</v>
      </c>
      <c r="U123" s="366"/>
      <c r="V123" s="366"/>
      <c r="W123" s="228"/>
      <c r="X123" s="366"/>
      <c r="Y123" s="366"/>
      <c r="Z123" s="233">
        <f t="shared" si="360"/>
        <v>0</v>
      </c>
      <c r="AA123" s="228"/>
      <c r="AB123" s="228"/>
      <c r="AC123" s="366"/>
      <c r="AD123" s="366"/>
      <c r="AE123" s="233">
        <f t="shared" si="361"/>
        <v>0</v>
      </c>
      <c r="AF123" s="228"/>
      <c r="AG123" s="228"/>
      <c r="AH123" s="366"/>
      <c r="AI123" s="366"/>
      <c r="AJ123" s="233">
        <f t="shared" si="362"/>
        <v>0</v>
      </c>
      <c r="AK123" s="228"/>
      <c r="AL123" s="228"/>
      <c r="AM123" s="366"/>
      <c r="AN123" s="366"/>
      <c r="AO123" s="233">
        <f t="shared" si="6"/>
        <v>0</v>
      </c>
      <c r="AP123" s="228"/>
      <c r="AQ123" s="366"/>
      <c r="AR123" s="374"/>
      <c r="AS123" s="333"/>
      <c r="AT123" s="373"/>
      <c r="AU123" s="338"/>
      <c r="AV123" s="338"/>
      <c r="AW123" s="228"/>
      <c r="AX123" s="228"/>
      <c r="AY123" s="234"/>
      <c r="AZ123" s="235"/>
      <c r="BA123" s="226"/>
      <c r="BB123" s="226"/>
      <c r="BC123" s="226"/>
      <c r="BD123" s="226"/>
      <c r="BE123" s="226"/>
      <c r="BF123" s="226"/>
      <c r="BG123" s="226"/>
    </row>
    <row r="124" spans="1:59" s="129" customFormat="1" hidden="1" x14ac:dyDescent="0.2">
      <c r="A124" s="336"/>
      <c r="B124" s="335"/>
      <c r="C124" s="337"/>
      <c r="D124" s="338"/>
      <c r="E124" s="339"/>
      <c r="F124" s="334"/>
      <c r="G124" s="228"/>
      <c r="H124" s="228"/>
      <c r="I124" s="231"/>
      <c r="J124" s="334"/>
      <c r="K124" s="334"/>
      <c r="L124" s="334"/>
      <c r="M124" s="334"/>
      <c r="N124" s="335"/>
      <c r="O124" s="333"/>
      <c r="P124" s="335"/>
      <c r="Q124" s="333"/>
      <c r="R124" s="333"/>
      <c r="S124" s="230"/>
      <c r="T124" s="231">
        <f t="shared" si="359"/>
        <v>0</v>
      </c>
      <c r="U124" s="366"/>
      <c r="V124" s="366"/>
      <c r="W124" s="228"/>
      <c r="X124" s="366"/>
      <c r="Y124" s="366"/>
      <c r="Z124" s="233">
        <f t="shared" si="360"/>
        <v>0</v>
      </c>
      <c r="AA124" s="228"/>
      <c r="AB124" s="228"/>
      <c r="AC124" s="366"/>
      <c r="AD124" s="366"/>
      <c r="AE124" s="233">
        <f t="shared" si="361"/>
        <v>0</v>
      </c>
      <c r="AF124" s="228"/>
      <c r="AG124" s="228"/>
      <c r="AH124" s="366"/>
      <c r="AI124" s="366"/>
      <c r="AJ124" s="233">
        <f t="shared" si="362"/>
        <v>0</v>
      </c>
      <c r="AK124" s="228"/>
      <c r="AL124" s="228"/>
      <c r="AM124" s="366"/>
      <c r="AN124" s="366"/>
      <c r="AO124" s="233">
        <f t="shared" si="6"/>
        <v>0</v>
      </c>
      <c r="AP124" s="228"/>
      <c r="AQ124" s="366"/>
      <c r="AR124" s="374"/>
      <c r="AS124" s="333"/>
      <c r="AT124" s="373"/>
      <c r="AU124" s="338"/>
      <c r="AV124" s="338"/>
      <c r="AW124" s="228"/>
      <c r="AX124" s="228"/>
      <c r="AY124" s="234"/>
      <c r="AZ124" s="235"/>
      <c r="BA124" s="226"/>
      <c r="BB124" s="226"/>
      <c r="BC124" s="226"/>
      <c r="BD124" s="226"/>
      <c r="BE124" s="226"/>
      <c r="BF124" s="226"/>
      <c r="BG124" s="226"/>
    </row>
    <row r="125" spans="1:59" s="129" customFormat="1" hidden="1" x14ac:dyDescent="0.2">
      <c r="A125" s="336">
        <v>39</v>
      </c>
      <c r="B125" s="335"/>
      <c r="C125" s="337" t="e">
        <f>+VLOOKUP(B125,$A$691:$B$730,2,0)</f>
        <v>#N/A</v>
      </c>
      <c r="D125" s="338"/>
      <c r="E125" s="339" t="e">
        <f>IF(D125=$D$661,$E$661,IF(D125=$D$662,$E$662,IF(D125=$D$663,$E$663,IF(D125=$D$664,$E$664,IF(D125=$D$665,$E$665,IF(D125=$D$666,$E$666,IF(D125=$D$667,$E$667,IF(D125=$D$668,$E$668,IF(D125=$D$669,$E$669,IF(D125=$D$670,$E$670,IF(D125=VICERRECTORÍA_ACADÉMICA_,BE736,IF(D125=PLANEACIÓN_,BE738, IF(D125=IMPACTO,BE737,IF(D125=VICERRECTORÍA_ADMINISTRATIVA_FINANCIERA_,BE739,IF(D125=_VICERRECTORÍA_RESPONSABILIDAD_SOCIAL_Y_BIENESTAR_UNIVERSITARIO_,BE740," ")))))))))))))))</f>
        <v>#NAME?</v>
      </c>
      <c r="F125" s="334"/>
      <c r="G125" s="228"/>
      <c r="H125" s="228"/>
      <c r="I125" s="231"/>
      <c r="J125" s="334"/>
      <c r="K125" s="335"/>
      <c r="L125" s="334"/>
      <c r="M125" s="334"/>
      <c r="N125" s="335"/>
      <c r="O125" s="333">
        <f t="shared" si="397"/>
        <v>0</v>
      </c>
      <c r="P125" s="335"/>
      <c r="Q125" s="333">
        <f t="shared" ref="Q125" si="615">IF(P125="ALTO",5,IF(P125="MEDIO-ALTO",4,IF(P125="MEDIO",3,IF(P125="MEDIO-BAJO",2,IF(P125="BAJO",1,0)))))</f>
        <v>0</v>
      </c>
      <c r="R125" s="333">
        <f t="shared" ref="R125" si="616">Q125*O125</f>
        <v>0</v>
      </c>
      <c r="S125" s="230"/>
      <c r="T125" s="231">
        <f t="shared" si="359"/>
        <v>0</v>
      </c>
      <c r="U125" s="366" t="e">
        <f t="shared" ref="U125:U185" si="617">ROUND(AVERAGEIF(T125:T127,"&gt;0"),0)</f>
        <v>#DIV/0!</v>
      </c>
      <c r="V125" s="366" t="e">
        <f t="shared" ref="V125:V185" si="618">U125*0.6</f>
        <v>#DIV/0!</v>
      </c>
      <c r="W125" s="228"/>
      <c r="X125" s="366" t="e">
        <f t="shared" ref="X125" si="619">IF(S125="No_existen",5*$X$10,Y125*$X$10)</f>
        <v>#DIV/0!</v>
      </c>
      <c r="Y125" s="366" t="e">
        <f t="shared" ref="Y125:Y161" si="620">ROUND(AVERAGEIF(Z125:Z127,"&gt;0"),0)</f>
        <v>#DIV/0!</v>
      </c>
      <c r="Z125" s="233">
        <f t="shared" si="360"/>
        <v>0</v>
      </c>
      <c r="AA125" s="228"/>
      <c r="AB125" s="228"/>
      <c r="AC125" s="366" t="e">
        <f t="shared" ref="AC125" si="621">IF(S125="No_existen",5*$AC$10,AD125*$AC$10)</f>
        <v>#DIV/0!</v>
      </c>
      <c r="AD125" s="366" t="e">
        <f t="shared" ref="AD125:AD185" si="622">ROUND(AVERAGEIF(AE125:AE127,"&gt;0"),0)</f>
        <v>#DIV/0!</v>
      </c>
      <c r="AE125" s="233">
        <f t="shared" si="361"/>
        <v>0</v>
      </c>
      <c r="AF125" s="228"/>
      <c r="AG125" s="228"/>
      <c r="AH125" s="366" t="e">
        <f t="shared" ref="AH125" si="623">IF(S125="No_existen",5*$AH$10,AI125*$AH$10)</f>
        <v>#DIV/0!</v>
      </c>
      <c r="AI125" s="366" t="e">
        <f t="shared" ref="AI125" si="624">ROUND(AVERAGEIF(AJ125:AJ127,"&gt;0"),0)</f>
        <v>#DIV/0!</v>
      </c>
      <c r="AJ125" s="233">
        <f t="shared" si="362"/>
        <v>0</v>
      </c>
      <c r="AK125" s="228"/>
      <c r="AL125" s="228"/>
      <c r="AM125" s="366" t="e">
        <f t="shared" ref="AM125" si="625">IF(S125="No_existen",5*$AM$10,AN125*$AM$10)</f>
        <v>#DIV/0!</v>
      </c>
      <c r="AN125" s="366" t="e">
        <f t="shared" ref="AN125" si="626">ROUND(AVERAGEIF(AO125:AO127,"&gt;0"),0)</f>
        <v>#DIV/0!</v>
      </c>
      <c r="AO125" s="233">
        <f t="shared" si="6"/>
        <v>0</v>
      </c>
      <c r="AP125" s="228"/>
      <c r="AQ125" s="366" t="e">
        <f t="shared" ref="AQ125" si="627">ROUND(AVERAGE(U125,Y125,AD125,AI125,AN125),0)</f>
        <v>#DIV/0!</v>
      </c>
      <c r="AR125" s="374" t="e">
        <f t="shared" ref="AR125" si="628">IF(AQ125&lt;1.5,"FUERTE",IF(AND(AQ125&gt;=1.5,AQ125&lt;2.5),"ACEPTABLE",IF(AQ125&gt;=5,"INEXISTENTE","DÉBIL")))</f>
        <v>#DIV/0!</v>
      </c>
      <c r="AS125" s="333">
        <f t="shared" ref="AS125" si="629">IF(R125=0,0,ROUND((R125*AQ125),0))</f>
        <v>0</v>
      </c>
      <c r="AT125" s="373" t="str">
        <f t="shared" ref="AT125" si="630">IF(AS125&gt;=36,"GRAVE", IF(AS125&lt;=10, "LEVE", "MODERADO"))</f>
        <v>LEVE</v>
      </c>
      <c r="AU125" s="338"/>
      <c r="AV125" s="338"/>
      <c r="AW125" s="228"/>
      <c r="AX125" s="228"/>
      <c r="AY125" s="234"/>
      <c r="AZ125" s="235"/>
      <c r="BA125" s="226"/>
      <c r="BB125" s="226"/>
      <c r="BC125" s="226"/>
      <c r="BD125" s="226"/>
      <c r="BE125" s="226"/>
      <c r="BF125" s="226"/>
      <c r="BG125" s="226"/>
    </row>
    <row r="126" spans="1:59" s="129" customFormat="1" hidden="1" x14ac:dyDescent="0.2">
      <c r="A126" s="336"/>
      <c r="B126" s="335"/>
      <c r="C126" s="337"/>
      <c r="D126" s="338"/>
      <c r="E126" s="339"/>
      <c r="F126" s="334"/>
      <c r="G126" s="228"/>
      <c r="H126" s="228"/>
      <c r="I126" s="231"/>
      <c r="J126" s="334"/>
      <c r="K126" s="334"/>
      <c r="L126" s="334"/>
      <c r="M126" s="334"/>
      <c r="N126" s="335"/>
      <c r="O126" s="333"/>
      <c r="P126" s="335"/>
      <c r="Q126" s="333"/>
      <c r="R126" s="333"/>
      <c r="S126" s="230"/>
      <c r="T126" s="231">
        <f t="shared" si="359"/>
        <v>0</v>
      </c>
      <c r="U126" s="366"/>
      <c r="V126" s="366"/>
      <c r="W126" s="228"/>
      <c r="X126" s="366"/>
      <c r="Y126" s="366"/>
      <c r="Z126" s="233">
        <f t="shared" si="360"/>
        <v>0</v>
      </c>
      <c r="AA126" s="228"/>
      <c r="AB126" s="228"/>
      <c r="AC126" s="366"/>
      <c r="AD126" s="366"/>
      <c r="AE126" s="233">
        <f t="shared" si="361"/>
        <v>0</v>
      </c>
      <c r="AF126" s="228"/>
      <c r="AG126" s="228"/>
      <c r="AH126" s="366"/>
      <c r="AI126" s="366"/>
      <c r="AJ126" s="233">
        <f t="shared" si="362"/>
        <v>0</v>
      </c>
      <c r="AK126" s="228"/>
      <c r="AL126" s="228"/>
      <c r="AM126" s="366"/>
      <c r="AN126" s="366"/>
      <c r="AO126" s="233">
        <f t="shared" si="6"/>
        <v>0</v>
      </c>
      <c r="AP126" s="228"/>
      <c r="AQ126" s="366"/>
      <c r="AR126" s="374"/>
      <c r="AS126" s="333"/>
      <c r="AT126" s="373"/>
      <c r="AU126" s="338"/>
      <c r="AV126" s="338"/>
      <c r="AW126" s="228"/>
      <c r="AX126" s="228"/>
      <c r="AY126" s="234"/>
      <c r="AZ126" s="235"/>
      <c r="BA126" s="226"/>
      <c r="BB126" s="226"/>
      <c r="BC126" s="226"/>
      <c r="BD126" s="226"/>
      <c r="BE126" s="226"/>
      <c r="BF126" s="226"/>
      <c r="BG126" s="226"/>
    </row>
    <row r="127" spans="1:59" s="129" customFormat="1" hidden="1" x14ac:dyDescent="0.2">
      <c r="A127" s="336"/>
      <c r="B127" s="335"/>
      <c r="C127" s="337"/>
      <c r="D127" s="338"/>
      <c r="E127" s="339"/>
      <c r="F127" s="334"/>
      <c r="G127" s="228"/>
      <c r="H127" s="228"/>
      <c r="I127" s="231"/>
      <c r="J127" s="334"/>
      <c r="K127" s="334"/>
      <c r="L127" s="334"/>
      <c r="M127" s="334"/>
      <c r="N127" s="335"/>
      <c r="O127" s="333"/>
      <c r="P127" s="335"/>
      <c r="Q127" s="333"/>
      <c r="R127" s="333"/>
      <c r="S127" s="230"/>
      <c r="T127" s="231">
        <f t="shared" si="359"/>
        <v>0</v>
      </c>
      <c r="U127" s="366"/>
      <c r="V127" s="366"/>
      <c r="W127" s="228"/>
      <c r="X127" s="366"/>
      <c r="Y127" s="366"/>
      <c r="Z127" s="233">
        <f t="shared" si="360"/>
        <v>0</v>
      </c>
      <c r="AA127" s="228"/>
      <c r="AB127" s="228"/>
      <c r="AC127" s="366"/>
      <c r="AD127" s="366"/>
      <c r="AE127" s="233">
        <f t="shared" si="361"/>
        <v>0</v>
      </c>
      <c r="AF127" s="228"/>
      <c r="AG127" s="228"/>
      <c r="AH127" s="366"/>
      <c r="AI127" s="366"/>
      <c r="AJ127" s="233">
        <f t="shared" si="362"/>
        <v>0</v>
      </c>
      <c r="AK127" s="228"/>
      <c r="AL127" s="228"/>
      <c r="AM127" s="366"/>
      <c r="AN127" s="366"/>
      <c r="AO127" s="233">
        <f t="shared" si="6"/>
        <v>0</v>
      </c>
      <c r="AP127" s="228"/>
      <c r="AQ127" s="366"/>
      <c r="AR127" s="374"/>
      <c r="AS127" s="333"/>
      <c r="AT127" s="373"/>
      <c r="AU127" s="338"/>
      <c r="AV127" s="338"/>
      <c r="AW127" s="228"/>
      <c r="AX127" s="228"/>
      <c r="AY127" s="234"/>
      <c r="AZ127" s="235"/>
      <c r="BA127" s="226"/>
      <c r="BB127" s="226"/>
      <c r="BC127" s="226"/>
      <c r="BD127" s="226"/>
      <c r="BE127" s="226"/>
      <c r="BF127" s="226"/>
      <c r="BG127" s="226"/>
    </row>
    <row r="128" spans="1:59" s="129" customFormat="1" hidden="1" x14ac:dyDescent="0.2">
      <c r="A128" s="336">
        <v>40</v>
      </c>
      <c r="B128" s="335"/>
      <c r="C128" s="337" t="e">
        <f>+VLOOKUP(B128,$A$691:$B$730,2,0)</f>
        <v>#N/A</v>
      </c>
      <c r="D128" s="338"/>
      <c r="E128" s="339" t="e">
        <f>IF(D128=$D$661,$E$661,IF(D128=$D$662,$E$662,IF(D128=$D$663,$E$663,IF(D128=$D$664,$E$664,IF(D128=$D$665,$E$665,IF(D128=$D$666,$E$666,IF(D128=$D$667,$E$667,IF(D128=$D$668,$E$668,IF(D128=$D$669,$E$669,IF(D128=$D$670,$E$670,IF(D128=VICERRECTORÍA_ACADÉMICA_,BE739,IF(D128=PLANEACIÓN_,BE741, IF(D128=IMPACTO,BE740,IF(D128=VICERRECTORÍA_ADMINISTRATIVA_FINANCIERA_,BE742,IF(D128=_VICERRECTORÍA_RESPONSABILIDAD_SOCIAL_Y_BIENESTAR_UNIVERSITARIO_,BE743," ")))))))))))))))</f>
        <v>#NAME?</v>
      </c>
      <c r="F128" s="334"/>
      <c r="G128" s="228"/>
      <c r="H128" s="228"/>
      <c r="I128" s="231"/>
      <c r="J128" s="334"/>
      <c r="K128" s="335"/>
      <c r="L128" s="334"/>
      <c r="M128" s="334"/>
      <c r="N128" s="335"/>
      <c r="O128" s="333">
        <f t="shared" si="414"/>
        <v>0</v>
      </c>
      <c r="P128" s="335"/>
      <c r="Q128" s="333">
        <f t="shared" ref="Q128" si="631">IF(P128="ALTO",5,IF(P128="MEDIO-ALTO",4,IF(P128="MEDIO",3,IF(P128="MEDIO-BAJO",2,IF(P128="BAJO",1,0)))))</f>
        <v>0</v>
      </c>
      <c r="R128" s="333">
        <f t="shared" ref="R128" si="632">Q128*O128</f>
        <v>0</v>
      </c>
      <c r="S128" s="230"/>
      <c r="T128" s="231">
        <f t="shared" si="359"/>
        <v>0</v>
      </c>
      <c r="U128" s="366" t="e">
        <f t="shared" ref="U128:U188" si="633">ROUND(AVERAGEIF(T128:T130,"&gt;0"),0)</f>
        <v>#DIV/0!</v>
      </c>
      <c r="V128" s="366" t="e">
        <f t="shared" ref="V128:V188" si="634">U128*0.6</f>
        <v>#DIV/0!</v>
      </c>
      <c r="W128" s="228"/>
      <c r="X128" s="366" t="e">
        <f t="shared" ref="X128" si="635">IF(S128="No_existen",5*$X$10,Y128*$X$10)</f>
        <v>#DIV/0!</v>
      </c>
      <c r="Y128" s="366" t="e">
        <f t="shared" ref="Y128:Y164" si="636">ROUND(AVERAGEIF(Z128:Z130,"&gt;0"),0)</f>
        <v>#DIV/0!</v>
      </c>
      <c r="Z128" s="233">
        <f t="shared" si="360"/>
        <v>0</v>
      </c>
      <c r="AA128" s="228"/>
      <c r="AB128" s="228"/>
      <c r="AC128" s="366" t="e">
        <f t="shared" ref="AC128" si="637">IF(S128="No_existen",5*$AC$10,AD128*$AC$10)</f>
        <v>#DIV/0!</v>
      </c>
      <c r="AD128" s="366" t="e">
        <f t="shared" ref="AD128:AD188" si="638">ROUND(AVERAGEIF(AE128:AE130,"&gt;0"),0)</f>
        <v>#DIV/0!</v>
      </c>
      <c r="AE128" s="233">
        <f t="shared" si="361"/>
        <v>0</v>
      </c>
      <c r="AF128" s="228"/>
      <c r="AG128" s="228"/>
      <c r="AH128" s="366" t="e">
        <f t="shared" ref="AH128" si="639">IF(S128="No_existen",5*$AH$10,AI128*$AH$10)</f>
        <v>#DIV/0!</v>
      </c>
      <c r="AI128" s="366" t="e">
        <f t="shared" ref="AI128" si="640">ROUND(AVERAGEIF(AJ128:AJ130,"&gt;0"),0)</f>
        <v>#DIV/0!</v>
      </c>
      <c r="AJ128" s="233">
        <f t="shared" si="362"/>
        <v>0</v>
      </c>
      <c r="AK128" s="228"/>
      <c r="AL128" s="228"/>
      <c r="AM128" s="366" t="e">
        <f t="shared" ref="AM128" si="641">IF(S128="No_existen",5*$AM$10,AN128*$AM$10)</f>
        <v>#DIV/0!</v>
      </c>
      <c r="AN128" s="366" t="e">
        <f t="shared" ref="AN128" si="642">ROUND(AVERAGEIF(AO128:AO130,"&gt;0"),0)</f>
        <v>#DIV/0!</v>
      </c>
      <c r="AO128" s="233">
        <f t="shared" si="6"/>
        <v>0</v>
      </c>
      <c r="AP128" s="228"/>
      <c r="AQ128" s="366" t="e">
        <f t="shared" ref="AQ128" si="643">ROUND(AVERAGE(U128,Y128,AD128,AI128,AN128),0)</f>
        <v>#DIV/0!</v>
      </c>
      <c r="AR128" s="374" t="e">
        <f t="shared" ref="AR128" si="644">IF(AQ128&lt;1.5,"FUERTE",IF(AND(AQ128&gt;=1.5,AQ128&lt;2.5),"ACEPTABLE",IF(AQ128&gt;=5,"INEXISTENTE","DÉBIL")))</f>
        <v>#DIV/0!</v>
      </c>
      <c r="AS128" s="333">
        <f t="shared" ref="AS128" si="645">IF(R128=0,0,ROUND((R128*AQ128),0))</f>
        <v>0</v>
      </c>
      <c r="AT128" s="373" t="str">
        <f t="shared" ref="AT128" si="646">IF(AS128&gt;=36,"GRAVE", IF(AS128&lt;=10, "LEVE", "MODERADO"))</f>
        <v>LEVE</v>
      </c>
      <c r="AU128" s="338"/>
      <c r="AV128" s="338"/>
      <c r="AW128" s="228"/>
      <c r="AX128" s="228"/>
      <c r="AY128" s="234"/>
      <c r="AZ128" s="235"/>
      <c r="BA128" s="226"/>
      <c r="BB128" s="226"/>
      <c r="BC128" s="226"/>
      <c r="BD128" s="226"/>
      <c r="BE128" s="226"/>
      <c r="BF128" s="226"/>
      <c r="BG128" s="226"/>
    </row>
    <row r="129" spans="1:59" s="129" customFormat="1" hidden="1" x14ac:dyDescent="0.2">
      <c r="A129" s="336"/>
      <c r="B129" s="335"/>
      <c r="C129" s="337"/>
      <c r="D129" s="338"/>
      <c r="E129" s="339"/>
      <c r="F129" s="334"/>
      <c r="G129" s="228"/>
      <c r="H129" s="228"/>
      <c r="I129" s="231"/>
      <c r="J129" s="334"/>
      <c r="K129" s="334"/>
      <c r="L129" s="334"/>
      <c r="M129" s="334"/>
      <c r="N129" s="335"/>
      <c r="O129" s="333"/>
      <c r="P129" s="335"/>
      <c r="Q129" s="333"/>
      <c r="R129" s="333"/>
      <c r="S129" s="230"/>
      <c r="T129" s="231">
        <f t="shared" si="359"/>
        <v>0</v>
      </c>
      <c r="U129" s="366"/>
      <c r="V129" s="366"/>
      <c r="W129" s="228"/>
      <c r="X129" s="366"/>
      <c r="Y129" s="366"/>
      <c r="Z129" s="233">
        <f t="shared" si="360"/>
        <v>0</v>
      </c>
      <c r="AA129" s="228"/>
      <c r="AB129" s="228"/>
      <c r="AC129" s="366"/>
      <c r="AD129" s="366"/>
      <c r="AE129" s="233">
        <f t="shared" si="361"/>
        <v>0</v>
      </c>
      <c r="AF129" s="228"/>
      <c r="AG129" s="228"/>
      <c r="AH129" s="366"/>
      <c r="AI129" s="366"/>
      <c r="AJ129" s="233">
        <f t="shared" si="362"/>
        <v>0</v>
      </c>
      <c r="AK129" s="228"/>
      <c r="AL129" s="228"/>
      <c r="AM129" s="366"/>
      <c r="AN129" s="366"/>
      <c r="AO129" s="233">
        <f t="shared" si="6"/>
        <v>0</v>
      </c>
      <c r="AP129" s="228"/>
      <c r="AQ129" s="366"/>
      <c r="AR129" s="374"/>
      <c r="AS129" s="333"/>
      <c r="AT129" s="373"/>
      <c r="AU129" s="338"/>
      <c r="AV129" s="338"/>
      <c r="AW129" s="228"/>
      <c r="AX129" s="228"/>
      <c r="AY129" s="234"/>
      <c r="AZ129" s="235"/>
      <c r="BA129" s="226"/>
      <c r="BB129" s="226"/>
      <c r="BC129" s="226"/>
      <c r="BD129" s="226"/>
      <c r="BE129" s="226"/>
      <c r="BF129" s="226"/>
      <c r="BG129" s="226"/>
    </row>
    <row r="130" spans="1:59" s="129" customFormat="1" hidden="1" x14ac:dyDescent="0.2">
      <c r="A130" s="336"/>
      <c r="B130" s="335"/>
      <c r="C130" s="337"/>
      <c r="D130" s="338"/>
      <c r="E130" s="339"/>
      <c r="F130" s="334"/>
      <c r="G130" s="228"/>
      <c r="H130" s="228"/>
      <c r="I130" s="231"/>
      <c r="J130" s="334"/>
      <c r="K130" s="334"/>
      <c r="L130" s="334"/>
      <c r="M130" s="334"/>
      <c r="N130" s="335"/>
      <c r="O130" s="333"/>
      <c r="P130" s="335"/>
      <c r="Q130" s="333"/>
      <c r="R130" s="333"/>
      <c r="S130" s="230"/>
      <c r="T130" s="231">
        <f t="shared" si="359"/>
        <v>0</v>
      </c>
      <c r="U130" s="366"/>
      <c r="V130" s="366"/>
      <c r="W130" s="228"/>
      <c r="X130" s="366"/>
      <c r="Y130" s="366"/>
      <c r="Z130" s="233">
        <f t="shared" si="360"/>
        <v>0</v>
      </c>
      <c r="AA130" s="228"/>
      <c r="AB130" s="228"/>
      <c r="AC130" s="366"/>
      <c r="AD130" s="366"/>
      <c r="AE130" s="233">
        <f t="shared" si="361"/>
        <v>0</v>
      </c>
      <c r="AF130" s="228"/>
      <c r="AG130" s="228"/>
      <c r="AH130" s="366"/>
      <c r="AI130" s="366"/>
      <c r="AJ130" s="233">
        <f t="shared" si="362"/>
        <v>0</v>
      </c>
      <c r="AK130" s="228"/>
      <c r="AL130" s="228"/>
      <c r="AM130" s="366"/>
      <c r="AN130" s="366"/>
      <c r="AO130" s="233">
        <f t="shared" si="6"/>
        <v>0</v>
      </c>
      <c r="AP130" s="228"/>
      <c r="AQ130" s="366"/>
      <c r="AR130" s="374"/>
      <c r="AS130" s="333"/>
      <c r="AT130" s="373"/>
      <c r="AU130" s="338"/>
      <c r="AV130" s="338"/>
      <c r="AW130" s="228"/>
      <c r="AX130" s="228"/>
      <c r="AY130" s="234"/>
      <c r="AZ130" s="235"/>
      <c r="BA130" s="226"/>
      <c r="BB130" s="226"/>
      <c r="BC130" s="226"/>
      <c r="BD130" s="226"/>
      <c r="BE130" s="226"/>
      <c r="BF130" s="226"/>
      <c r="BG130" s="226"/>
    </row>
    <row r="131" spans="1:59" s="129" customFormat="1" hidden="1" x14ac:dyDescent="0.2">
      <c r="A131" s="336">
        <v>41</v>
      </c>
      <c r="B131" s="335"/>
      <c r="C131" s="337" t="e">
        <f>+VLOOKUP(B131,$A$691:$B$730,2,0)</f>
        <v>#N/A</v>
      </c>
      <c r="D131" s="338"/>
      <c r="E131" s="339" t="e">
        <f>IF(D131=$D$661,$E$661,IF(D131=$D$662,$E$662,IF(D131=$D$663,$E$663,IF(D131=$D$664,$E$664,IF(D131=$D$665,$E$665,IF(D131=$D$666,$E$666,IF(D131=$D$667,$E$667,IF(D131=$D$668,$E$668,IF(D131=$D$669,$E$669,IF(D131=$D$670,$E$670,IF(D131=VICERRECTORÍA_ACADÉMICA_,BE742,IF(D131=PLANEACIÓN_,BE744, IF(D131=IMPACTO,BE743,IF(D131=VICERRECTORÍA_ADMINISTRATIVA_FINANCIERA_,BE745,IF(D131=_VICERRECTORÍA_RESPONSABILIDAD_SOCIAL_Y_BIENESTAR_UNIVERSITARIO_,BE746," ")))))))))))))))</f>
        <v>#NAME?</v>
      </c>
      <c r="F131" s="334"/>
      <c r="G131" s="228"/>
      <c r="H131" s="228"/>
      <c r="I131" s="231"/>
      <c r="J131" s="334"/>
      <c r="K131" s="335"/>
      <c r="L131" s="334"/>
      <c r="M131" s="334"/>
      <c r="N131" s="335"/>
      <c r="O131" s="333">
        <f t="shared" si="430"/>
        <v>0</v>
      </c>
      <c r="P131" s="335"/>
      <c r="Q131" s="333">
        <f t="shared" ref="Q131" si="647">IF(P131="ALTO",5,IF(P131="MEDIO-ALTO",4,IF(P131="MEDIO",3,IF(P131="MEDIO-BAJO",2,IF(P131="BAJO",1,0)))))</f>
        <v>0</v>
      </c>
      <c r="R131" s="333">
        <f t="shared" ref="R131" si="648">Q131*O131</f>
        <v>0</v>
      </c>
      <c r="S131" s="230"/>
      <c r="T131" s="231">
        <f t="shared" si="359"/>
        <v>0</v>
      </c>
      <c r="U131" s="366" t="e">
        <f t="shared" ref="U131" si="649">ROUND(AVERAGEIF(T131:T133,"&gt;0"),0)</f>
        <v>#DIV/0!</v>
      </c>
      <c r="V131" s="366" t="e">
        <f t="shared" ref="V131" si="650">U131*0.6</f>
        <v>#DIV/0!</v>
      </c>
      <c r="W131" s="228"/>
      <c r="X131" s="366" t="e">
        <f t="shared" ref="X131" si="651">IF(S131="No_existen",5*$X$10,Y131*$X$10)</f>
        <v>#DIV/0!</v>
      </c>
      <c r="Y131" s="366" t="e">
        <f t="shared" ref="Y131:Y167" si="652">ROUND(AVERAGEIF(Z131:Z133,"&gt;0"),0)</f>
        <v>#DIV/0!</v>
      </c>
      <c r="Z131" s="233">
        <f t="shared" si="360"/>
        <v>0</v>
      </c>
      <c r="AA131" s="228"/>
      <c r="AB131" s="228"/>
      <c r="AC131" s="366" t="e">
        <f t="shared" ref="AC131" si="653">IF(S131="No_existen",5*$AC$10,AD131*$AC$10)</f>
        <v>#DIV/0!</v>
      </c>
      <c r="AD131" s="366" t="e">
        <f t="shared" ref="AD131" si="654">ROUND(AVERAGEIF(AE131:AE133,"&gt;0"),0)</f>
        <v>#DIV/0!</v>
      </c>
      <c r="AE131" s="233">
        <f t="shared" si="361"/>
        <v>0</v>
      </c>
      <c r="AF131" s="228"/>
      <c r="AG131" s="228"/>
      <c r="AH131" s="366" t="e">
        <f t="shared" ref="AH131" si="655">IF(S131="No_existen",5*$AH$10,AI131*$AH$10)</f>
        <v>#DIV/0!</v>
      </c>
      <c r="AI131" s="366" t="e">
        <f t="shared" ref="AI131" si="656">ROUND(AVERAGEIF(AJ131:AJ133,"&gt;0"),0)</f>
        <v>#DIV/0!</v>
      </c>
      <c r="AJ131" s="233">
        <f t="shared" si="362"/>
        <v>0</v>
      </c>
      <c r="AK131" s="228"/>
      <c r="AL131" s="228"/>
      <c r="AM131" s="366" t="e">
        <f t="shared" ref="AM131" si="657">IF(S131="No_existen",5*$AM$10,AN131*$AM$10)</f>
        <v>#DIV/0!</v>
      </c>
      <c r="AN131" s="366" t="e">
        <f t="shared" ref="AN131" si="658">ROUND(AVERAGEIF(AO131:AO133,"&gt;0"),0)</f>
        <v>#DIV/0!</v>
      </c>
      <c r="AO131" s="233">
        <f t="shared" si="6"/>
        <v>0</v>
      </c>
      <c r="AP131" s="228"/>
      <c r="AQ131" s="366" t="e">
        <f t="shared" ref="AQ131" si="659">ROUND(AVERAGE(U131,Y131,AD131,AI131,AN131),0)</f>
        <v>#DIV/0!</v>
      </c>
      <c r="AR131" s="374" t="e">
        <f t="shared" ref="AR131" si="660">IF(AQ131&lt;1.5,"FUERTE",IF(AND(AQ131&gt;=1.5,AQ131&lt;2.5),"ACEPTABLE",IF(AQ131&gt;=5,"INEXISTENTE","DÉBIL")))</f>
        <v>#DIV/0!</v>
      </c>
      <c r="AS131" s="333">
        <f t="shared" ref="AS131" si="661">IF(R131=0,0,ROUND((R131*AQ131),0))</f>
        <v>0</v>
      </c>
      <c r="AT131" s="373" t="str">
        <f t="shared" ref="AT131" si="662">IF(AS131&gt;=36,"GRAVE", IF(AS131&lt;=10, "LEVE", "MODERADO"))</f>
        <v>LEVE</v>
      </c>
      <c r="AU131" s="338"/>
      <c r="AV131" s="338"/>
      <c r="AW131" s="228"/>
      <c r="AX131" s="228"/>
      <c r="AY131" s="234"/>
      <c r="AZ131" s="235"/>
      <c r="BA131" s="226"/>
      <c r="BB131" s="226"/>
      <c r="BC131" s="226"/>
      <c r="BD131" s="226"/>
      <c r="BE131" s="226"/>
      <c r="BF131" s="226"/>
      <c r="BG131" s="226"/>
    </row>
    <row r="132" spans="1:59" s="129" customFormat="1" hidden="1" x14ac:dyDescent="0.2">
      <c r="A132" s="336"/>
      <c r="B132" s="335"/>
      <c r="C132" s="337"/>
      <c r="D132" s="338"/>
      <c r="E132" s="339"/>
      <c r="F132" s="334"/>
      <c r="G132" s="228"/>
      <c r="H132" s="228"/>
      <c r="I132" s="231"/>
      <c r="J132" s="334"/>
      <c r="K132" s="334"/>
      <c r="L132" s="334"/>
      <c r="M132" s="334"/>
      <c r="N132" s="335"/>
      <c r="O132" s="333"/>
      <c r="P132" s="335"/>
      <c r="Q132" s="333"/>
      <c r="R132" s="333"/>
      <c r="S132" s="230"/>
      <c r="T132" s="231">
        <f t="shared" si="359"/>
        <v>0</v>
      </c>
      <c r="U132" s="366"/>
      <c r="V132" s="366"/>
      <c r="W132" s="228"/>
      <c r="X132" s="366"/>
      <c r="Y132" s="366"/>
      <c r="Z132" s="233">
        <f t="shared" si="360"/>
        <v>0</v>
      </c>
      <c r="AA132" s="228"/>
      <c r="AB132" s="228"/>
      <c r="AC132" s="366"/>
      <c r="AD132" s="366"/>
      <c r="AE132" s="233">
        <f t="shared" si="361"/>
        <v>0</v>
      </c>
      <c r="AF132" s="228"/>
      <c r="AG132" s="228"/>
      <c r="AH132" s="366"/>
      <c r="AI132" s="366"/>
      <c r="AJ132" s="233">
        <f t="shared" si="362"/>
        <v>0</v>
      </c>
      <c r="AK132" s="228"/>
      <c r="AL132" s="228"/>
      <c r="AM132" s="366"/>
      <c r="AN132" s="366"/>
      <c r="AO132" s="233">
        <f t="shared" si="6"/>
        <v>0</v>
      </c>
      <c r="AP132" s="228"/>
      <c r="AQ132" s="366"/>
      <c r="AR132" s="374"/>
      <c r="AS132" s="333"/>
      <c r="AT132" s="373"/>
      <c r="AU132" s="338"/>
      <c r="AV132" s="338"/>
      <c r="AW132" s="228"/>
      <c r="AX132" s="228"/>
      <c r="AY132" s="234"/>
      <c r="AZ132" s="235"/>
      <c r="BA132" s="226"/>
      <c r="BB132" s="226"/>
      <c r="BC132" s="226"/>
      <c r="BD132" s="226"/>
      <c r="BE132" s="226"/>
      <c r="BF132" s="226"/>
      <c r="BG132" s="226"/>
    </row>
    <row r="133" spans="1:59" s="129" customFormat="1" hidden="1" x14ac:dyDescent="0.2">
      <c r="A133" s="336"/>
      <c r="B133" s="335"/>
      <c r="C133" s="337"/>
      <c r="D133" s="338"/>
      <c r="E133" s="339"/>
      <c r="F133" s="334"/>
      <c r="G133" s="228"/>
      <c r="H133" s="228"/>
      <c r="I133" s="231"/>
      <c r="J133" s="334"/>
      <c r="K133" s="334"/>
      <c r="L133" s="334"/>
      <c r="M133" s="334"/>
      <c r="N133" s="335"/>
      <c r="O133" s="333"/>
      <c r="P133" s="335"/>
      <c r="Q133" s="333"/>
      <c r="R133" s="333"/>
      <c r="S133" s="230"/>
      <c r="T133" s="231">
        <f t="shared" si="359"/>
        <v>0</v>
      </c>
      <c r="U133" s="366"/>
      <c r="V133" s="366"/>
      <c r="W133" s="228"/>
      <c r="X133" s="366"/>
      <c r="Y133" s="366"/>
      <c r="Z133" s="233">
        <f t="shared" si="360"/>
        <v>0</v>
      </c>
      <c r="AA133" s="228"/>
      <c r="AB133" s="228"/>
      <c r="AC133" s="366"/>
      <c r="AD133" s="366"/>
      <c r="AE133" s="233">
        <f t="shared" si="361"/>
        <v>0</v>
      </c>
      <c r="AF133" s="228"/>
      <c r="AG133" s="228"/>
      <c r="AH133" s="366"/>
      <c r="AI133" s="366"/>
      <c r="AJ133" s="233">
        <f t="shared" si="362"/>
        <v>0</v>
      </c>
      <c r="AK133" s="228"/>
      <c r="AL133" s="228"/>
      <c r="AM133" s="366"/>
      <c r="AN133" s="366"/>
      <c r="AO133" s="233">
        <f t="shared" si="6"/>
        <v>0</v>
      </c>
      <c r="AP133" s="228"/>
      <c r="AQ133" s="366"/>
      <c r="AR133" s="374"/>
      <c r="AS133" s="333"/>
      <c r="AT133" s="373"/>
      <c r="AU133" s="338"/>
      <c r="AV133" s="338"/>
      <c r="AW133" s="228"/>
      <c r="AX133" s="228"/>
      <c r="AY133" s="234"/>
      <c r="AZ133" s="235"/>
      <c r="BA133" s="226"/>
      <c r="BB133" s="226"/>
      <c r="BC133" s="226"/>
      <c r="BD133" s="226"/>
      <c r="BE133" s="226"/>
      <c r="BF133" s="226"/>
      <c r="BG133" s="226"/>
    </row>
    <row r="134" spans="1:59" s="129" customFormat="1" hidden="1" x14ac:dyDescent="0.2">
      <c r="A134" s="336">
        <v>42</v>
      </c>
      <c r="B134" s="335"/>
      <c r="C134" s="337" t="e">
        <f>+VLOOKUP(B134,$A$691:$B$730,2,0)</f>
        <v>#N/A</v>
      </c>
      <c r="D134" s="338"/>
      <c r="E134" s="339" t="e">
        <f>IF(D134=$D$661,$E$661,IF(D134=$D$662,$E$662,IF(D134=$D$663,$E$663,IF(D134=$D$664,$E$664,IF(D134=$D$665,$E$665,IF(D134=$D$666,$E$666,IF(D134=$D$667,$E$667,IF(D134=$D$668,$E$668,IF(D134=$D$669,$E$669,IF(D134=$D$670,$E$670,IF(D134=VICERRECTORÍA_ACADÉMICA_,BE745,IF(D134=PLANEACIÓN_,BE747, IF(D134=IMPACTO,BE746,IF(D134=VICERRECTORÍA_ADMINISTRATIVA_FINANCIERA_,BE748,IF(D134=_VICERRECTORÍA_RESPONSABILIDAD_SOCIAL_Y_BIENESTAR_UNIVERSITARIO_,BE749," ")))))))))))))))</f>
        <v>#NAME?</v>
      </c>
      <c r="F134" s="334"/>
      <c r="G134" s="228"/>
      <c r="H134" s="228"/>
      <c r="I134" s="231"/>
      <c r="J134" s="334"/>
      <c r="K134" s="335"/>
      <c r="L134" s="334"/>
      <c r="M134" s="334"/>
      <c r="N134" s="335"/>
      <c r="O134" s="333">
        <f t="shared" si="446"/>
        <v>0</v>
      </c>
      <c r="P134" s="335"/>
      <c r="Q134" s="333">
        <f t="shared" ref="Q134" si="663">IF(P134="ALTO",5,IF(P134="MEDIO-ALTO",4,IF(P134="MEDIO",3,IF(P134="MEDIO-BAJO",2,IF(P134="BAJO",1,0)))))</f>
        <v>0</v>
      </c>
      <c r="R134" s="333">
        <f t="shared" ref="R134" si="664">Q134*O134</f>
        <v>0</v>
      </c>
      <c r="S134" s="230"/>
      <c r="T134" s="231">
        <f t="shared" si="359"/>
        <v>0</v>
      </c>
      <c r="U134" s="366" t="e">
        <f t="shared" si="345"/>
        <v>#DIV/0!</v>
      </c>
      <c r="V134" s="366" t="e">
        <f t="shared" si="346"/>
        <v>#DIV/0!</v>
      </c>
      <c r="W134" s="228"/>
      <c r="X134" s="366" t="e">
        <f t="shared" ref="X134" si="665">IF(S134="No_existen",5*$X$10,Y134*$X$10)</f>
        <v>#DIV/0!</v>
      </c>
      <c r="Y134" s="366" t="e">
        <f t="shared" ref="Y134:Y170" si="666">ROUND(AVERAGEIF(Z134:Z136,"&gt;0"),0)</f>
        <v>#DIV/0!</v>
      </c>
      <c r="Z134" s="233">
        <f t="shared" si="360"/>
        <v>0</v>
      </c>
      <c r="AA134" s="228"/>
      <c r="AB134" s="228"/>
      <c r="AC134" s="366" t="e">
        <f t="shared" ref="AC134" si="667">IF(S134="No_existen",5*$AC$10,AD134*$AC$10)</f>
        <v>#DIV/0!</v>
      </c>
      <c r="AD134" s="366" t="e">
        <f t="shared" si="350"/>
        <v>#DIV/0!</v>
      </c>
      <c r="AE134" s="233">
        <f t="shared" si="361"/>
        <v>0</v>
      </c>
      <c r="AF134" s="228"/>
      <c r="AG134" s="228"/>
      <c r="AH134" s="366" t="e">
        <f t="shared" ref="AH134" si="668">IF(S134="No_existen",5*$AH$10,AI134*$AH$10)</f>
        <v>#DIV/0!</v>
      </c>
      <c r="AI134" s="366" t="e">
        <f t="shared" ref="AI134" si="669">ROUND(AVERAGEIF(AJ134:AJ136,"&gt;0"),0)</f>
        <v>#DIV/0!</v>
      </c>
      <c r="AJ134" s="233">
        <f t="shared" si="362"/>
        <v>0</v>
      </c>
      <c r="AK134" s="228"/>
      <c r="AL134" s="228"/>
      <c r="AM134" s="366" t="e">
        <f t="shared" ref="AM134" si="670">IF(S134="No_existen",5*$AM$10,AN134*$AM$10)</f>
        <v>#DIV/0!</v>
      </c>
      <c r="AN134" s="366" t="e">
        <f t="shared" ref="AN134" si="671">ROUND(AVERAGEIF(AO134:AO136,"&gt;0"),0)</f>
        <v>#DIV/0!</v>
      </c>
      <c r="AO134" s="233">
        <f t="shared" si="6"/>
        <v>0</v>
      </c>
      <c r="AP134" s="228"/>
      <c r="AQ134" s="366" t="e">
        <f t="shared" ref="AQ134" si="672">ROUND(AVERAGE(U134,Y134,AD134,AI134,AN134),0)</f>
        <v>#DIV/0!</v>
      </c>
      <c r="AR134" s="374" t="e">
        <f t="shared" ref="AR134" si="673">IF(AQ134&lt;1.5,"FUERTE",IF(AND(AQ134&gt;=1.5,AQ134&lt;2.5),"ACEPTABLE",IF(AQ134&gt;=5,"INEXISTENTE","DÉBIL")))</f>
        <v>#DIV/0!</v>
      </c>
      <c r="AS134" s="333">
        <f t="shared" ref="AS134" si="674">IF(R134=0,0,ROUND((R134*AQ134),0))</f>
        <v>0</v>
      </c>
      <c r="AT134" s="373" t="str">
        <f t="shared" ref="AT134" si="675">IF(AS134&gt;=36,"GRAVE", IF(AS134&lt;=10, "LEVE", "MODERADO"))</f>
        <v>LEVE</v>
      </c>
      <c r="AU134" s="338"/>
      <c r="AV134" s="338"/>
      <c r="AW134" s="228"/>
      <c r="AX134" s="228"/>
      <c r="AY134" s="234"/>
      <c r="AZ134" s="235"/>
      <c r="BA134" s="226"/>
      <c r="BB134" s="226"/>
      <c r="BC134" s="226"/>
      <c r="BD134" s="226"/>
      <c r="BE134" s="226"/>
      <c r="BF134" s="226"/>
      <c r="BG134" s="226"/>
    </row>
    <row r="135" spans="1:59" s="129" customFormat="1" hidden="1" x14ac:dyDescent="0.2">
      <c r="A135" s="336"/>
      <c r="B135" s="335"/>
      <c r="C135" s="337"/>
      <c r="D135" s="338"/>
      <c r="E135" s="339"/>
      <c r="F135" s="334"/>
      <c r="G135" s="228"/>
      <c r="H135" s="228"/>
      <c r="I135" s="231"/>
      <c r="J135" s="334"/>
      <c r="K135" s="334"/>
      <c r="L135" s="334"/>
      <c r="M135" s="334"/>
      <c r="N135" s="335"/>
      <c r="O135" s="333"/>
      <c r="P135" s="335"/>
      <c r="Q135" s="333"/>
      <c r="R135" s="333"/>
      <c r="S135" s="230"/>
      <c r="T135" s="231">
        <f t="shared" si="359"/>
        <v>0</v>
      </c>
      <c r="U135" s="366"/>
      <c r="V135" s="366"/>
      <c r="W135" s="228"/>
      <c r="X135" s="366"/>
      <c r="Y135" s="366"/>
      <c r="Z135" s="233">
        <f t="shared" si="360"/>
        <v>0</v>
      </c>
      <c r="AA135" s="228"/>
      <c r="AB135" s="228"/>
      <c r="AC135" s="366"/>
      <c r="AD135" s="366"/>
      <c r="AE135" s="233">
        <f t="shared" si="361"/>
        <v>0</v>
      </c>
      <c r="AF135" s="228"/>
      <c r="AG135" s="228"/>
      <c r="AH135" s="366"/>
      <c r="AI135" s="366"/>
      <c r="AJ135" s="233">
        <f t="shared" si="362"/>
        <v>0</v>
      </c>
      <c r="AK135" s="228"/>
      <c r="AL135" s="228"/>
      <c r="AM135" s="366"/>
      <c r="AN135" s="366"/>
      <c r="AO135" s="233">
        <f t="shared" si="6"/>
        <v>0</v>
      </c>
      <c r="AP135" s="228"/>
      <c r="AQ135" s="366"/>
      <c r="AR135" s="374"/>
      <c r="AS135" s="333"/>
      <c r="AT135" s="373"/>
      <c r="AU135" s="338"/>
      <c r="AV135" s="338"/>
      <c r="AW135" s="228"/>
      <c r="AX135" s="228"/>
      <c r="AY135" s="234"/>
      <c r="AZ135" s="235"/>
      <c r="BA135" s="226"/>
      <c r="BB135" s="226"/>
      <c r="BC135" s="226"/>
      <c r="BD135" s="226"/>
      <c r="BE135" s="226"/>
      <c r="BF135" s="226"/>
      <c r="BG135" s="226"/>
    </row>
    <row r="136" spans="1:59" s="129" customFormat="1" hidden="1" x14ac:dyDescent="0.2">
      <c r="A136" s="336"/>
      <c r="B136" s="335"/>
      <c r="C136" s="337"/>
      <c r="D136" s="338"/>
      <c r="E136" s="339"/>
      <c r="F136" s="334"/>
      <c r="G136" s="228"/>
      <c r="H136" s="228"/>
      <c r="I136" s="231"/>
      <c r="J136" s="334"/>
      <c r="K136" s="334"/>
      <c r="L136" s="334"/>
      <c r="M136" s="334"/>
      <c r="N136" s="335"/>
      <c r="O136" s="333"/>
      <c r="P136" s="335"/>
      <c r="Q136" s="333"/>
      <c r="R136" s="333"/>
      <c r="S136" s="230"/>
      <c r="T136" s="231">
        <f t="shared" si="359"/>
        <v>0</v>
      </c>
      <c r="U136" s="366"/>
      <c r="V136" s="366"/>
      <c r="W136" s="228"/>
      <c r="X136" s="366"/>
      <c r="Y136" s="366"/>
      <c r="Z136" s="233">
        <f t="shared" si="360"/>
        <v>0</v>
      </c>
      <c r="AA136" s="228"/>
      <c r="AB136" s="228"/>
      <c r="AC136" s="366"/>
      <c r="AD136" s="366"/>
      <c r="AE136" s="233">
        <f t="shared" si="361"/>
        <v>0</v>
      </c>
      <c r="AF136" s="228"/>
      <c r="AG136" s="228"/>
      <c r="AH136" s="366"/>
      <c r="AI136" s="366"/>
      <c r="AJ136" s="233">
        <f t="shared" si="362"/>
        <v>0</v>
      </c>
      <c r="AK136" s="228"/>
      <c r="AL136" s="228"/>
      <c r="AM136" s="366"/>
      <c r="AN136" s="366"/>
      <c r="AO136" s="233">
        <f t="shared" si="6"/>
        <v>0</v>
      </c>
      <c r="AP136" s="228"/>
      <c r="AQ136" s="366"/>
      <c r="AR136" s="374"/>
      <c r="AS136" s="333"/>
      <c r="AT136" s="373"/>
      <c r="AU136" s="338"/>
      <c r="AV136" s="338"/>
      <c r="AW136" s="228"/>
      <c r="AX136" s="228"/>
      <c r="AY136" s="234"/>
      <c r="AZ136" s="235"/>
      <c r="BA136" s="226"/>
      <c r="BB136" s="226"/>
      <c r="BC136" s="226"/>
      <c r="BD136" s="226"/>
      <c r="BE136" s="226"/>
      <c r="BF136" s="226"/>
      <c r="BG136" s="226"/>
    </row>
    <row r="137" spans="1:59" s="129" customFormat="1" hidden="1" x14ac:dyDescent="0.2">
      <c r="A137" s="336">
        <v>43</v>
      </c>
      <c r="B137" s="335"/>
      <c r="C137" s="337" t="e">
        <f>+VLOOKUP(B137,$A$691:$B$730,2,0)</f>
        <v>#N/A</v>
      </c>
      <c r="D137" s="338"/>
      <c r="E137" s="339" t="e">
        <f>IF(D137=$D$661,$E$661,IF(D137=$D$662,$E$662,IF(D137=$D$663,$E$663,IF(D137=$D$664,$E$664,IF(D137=$D$665,$E$665,IF(D137=$D$666,$E$666,IF(D137=$D$667,$E$667,IF(D137=$D$668,$E$668,IF(D137=$D$669,$E$669,IF(D137=$D$670,$E$670,IF(D137=VICERRECTORÍA_ACADÉMICA_,BE748,IF(D137=PLANEACIÓN_,BE750, IF(D137=IMPACTO,BE749,IF(D137=VICERRECTORÍA_ADMINISTRATIVA_FINANCIERA_,BE751,IF(D137=_VICERRECTORÍA_RESPONSABILIDAD_SOCIAL_Y_BIENESTAR_UNIVERSITARIO_,BE752," ")))))))))))))))</f>
        <v>#NAME?</v>
      </c>
      <c r="F137" s="334"/>
      <c r="G137" s="228"/>
      <c r="H137" s="228"/>
      <c r="I137" s="231"/>
      <c r="J137" s="334"/>
      <c r="K137" s="335"/>
      <c r="L137" s="334"/>
      <c r="M137" s="334"/>
      <c r="N137" s="335"/>
      <c r="O137" s="333">
        <f t="shared" ref="O137:O179" si="676">IF(N137="ALTA",5,IF(N137="MEDIO ALTA",4,IF(N137="MEDIA",3,IF(N137="MEDIO BAJA",2,IF(N137="BAJA",1,0)))))</f>
        <v>0</v>
      </c>
      <c r="P137" s="335"/>
      <c r="Q137" s="333">
        <f t="shared" ref="Q137" si="677">IF(P137="ALTO",5,IF(P137="MEDIO-ALTO",4,IF(P137="MEDIO",3,IF(P137="MEDIO-BAJO",2,IF(P137="BAJO",1,0)))))</f>
        <v>0</v>
      </c>
      <c r="R137" s="333">
        <f t="shared" ref="R137" si="678">Q137*O137</f>
        <v>0</v>
      </c>
      <c r="S137" s="230"/>
      <c r="T137" s="231">
        <f t="shared" si="359"/>
        <v>0</v>
      </c>
      <c r="U137" s="366" t="e">
        <f t="shared" si="366"/>
        <v>#DIV/0!</v>
      </c>
      <c r="V137" s="366" t="e">
        <f t="shared" si="367"/>
        <v>#DIV/0!</v>
      </c>
      <c r="W137" s="228"/>
      <c r="X137" s="366" t="e">
        <f t="shared" ref="X137" si="679">IF(S137="No_existen",5*$X$10,Y137*$X$10)</f>
        <v>#DIV/0!</v>
      </c>
      <c r="Y137" s="366" t="e">
        <f t="shared" ref="Y137:Y173" si="680">ROUND(AVERAGEIF(Z137:Z139,"&gt;0"),0)</f>
        <v>#DIV/0!</v>
      </c>
      <c r="Z137" s="233">
        <f t="shared" si="360"/>
        <v>0</v>
      </c>
      <c r="AA137" s="228"/>
      <c r="AB137" s="228"/>
      <c r="AC137" s="366" t="e">
        <f t="shared" ref="AC137" si="681">IF(S137="No_existen",5*$AC$10,AD137*$AC$10)</f>
        <v>#DIV/0!</v>
      </c>
      <c r="AD137" s="366" t="e">
        <f t="shared" si="371"/>
        <v>#DIV/0!</v>
      </c>
      <c r="AE137" s="233">
        <f t="shared" si="361"/>
        <v>0</v>
      </c>
      <c r="AF137" s="228"/>
      <c r="AG137" s="228"/>
      <c r="AH137" s="366" t="e">
        <f t="shared" ref="AH137" si="682">IF(S137="No_existen",5*$AH$10,AI137*$AH$10)</f>
        <v>#DIV/0!</v>
      </c>
      <c r="AI137" s="366" t="e">
        <f t="shared" ref="AI137" si="683">ROUND(AVERAGEIF(AJ137:AJ139,"&gt;0"),0)</f>
        <v>#DIV/0!</v>
      </c>
      <c r="AJ137" s="233">
        <f t="shared" si="362"/>
        <v>0</v>
      </c>
      <c r="AK137" s="228"/>
      <c r="AL137" s="228"/>
      <c r="AM137" s="366" t="e">
        <f t="shared" ref="AM137" si="684">IF(S137="No_existen",5*$AM$10,AN137*$AM$10)</f>
        <v>#DIV/0!</v>
      </c>
      <c r="AN137" s="366" t="e">
        <f t="shared" ref="AN137" si="685">ROUND(AVERAGEIF(AO137:AO139,"&gt;0"),0)</f>
        <v>#DIV/0!</v>
      </c>
      <c r="AO137" s="233">
        <f t="shared" si="6"/>
        <v>0</v>
      </c>
      <c r="AP137" s="228"/>
      <c r="AQ137" s="366" t="e">
        <f t="shared" ref="AQ137" si="686">ROUND(AVERAGE(U137,Y137,AD137,AI137,AN137),0)</f>
        <v>#DIV/0!</v>
      </c>
      <c r="AR137" s="374" t="e">
        <f t="shared" ref="AR137" si="687">IF(AQ137&lt;1.5,"FUERTE",IF(AND(AQ137&gt;=1.5,AQ137&lt;2.5),"ACEPTABLE",IF(AQ137&gt;=5,"INEXISTENTE","DÉBIL")))</f>
        <v>#DIV/0!</v>
      </c>
      <c r="AS137" s="333">
        <f t="shared" ref="AS137" si="688">IF(R137=0,0,ROUND((R137*AQ137),0))</f>
        <v>0</v>
      </c>
      <c r="AT137" s="373" t="str">
        <f t="shared" ref="AT137" si="689">IF(AS137&gt;=36,"GRAVE", IF(AS137&lt;=10, "LEVE", "MODERADO"))</f>
        <v>LEVE</v>
      </c>
      <c r="AU137" s="338"/>
      <c r="AV137" s="338"/>
      <c r="AW137" s="228"/>
      <c r="AX137" s="228"/>
      <c r="AY137" s="234"/>
      <c r="AZ137" s="235"/>
      <c r="BA137" s="226"/>
      <c r="BB137" s="226"/>
      <c r="BC137" s="226"/>
      <c r="BD137" s="226"/>
      <c r="BE137" s="226"/>
      <c r="BF137" s="226"/>
      <c r="BG137" s="226"/>
    </row>
    <row r="138" spans="1:59" s="129" customFormat="1" hidden="1" x14ac:dyDescent="0.2">
      <c r="A138" s="336"/>
      <c r="B138" s="335"/>
      <c r="C138" s="337"/>
      <c r="D138" s="338"/>
      <c r="E138" s="339"/>
      <c r="F138" s="334"/>
      <c r="G138" s="228"/>
      <c r="H138" s="228"/>
      <c r="I138" s="231"/>
      <c r="J138" s="334"/>
      <c r="K138" s="334"/>
      <c r="L138" s="334"/>
      <c r="M138" s="334"/>
      <c r="N138" s="335"/>
      <c r="O138" s="333"/>
      <c r="P138" s="335"/>
      <c r="Q138" s="333"/>
      <c r="R138" s="333"/>
      <c r="S138" s="230"/>
      <c r="T138" s="231">
        <f t="shared" si="359"/>
        <v>0</v>
      </c>
      <c r="U138" s="366"/>
      <c r="V138" s="366"/>
      <c r="W138" s="228"/>
      <c r="X138" s="366"/>
      <c r="Y138" s="366"/>
      <c r="Z138" s="233">
        <f t="shared" si="360"/>
        <v>0</v>
      </c>
      <c r="AA138" s="228"/>
      <c r="AB138" s="228"/>
      <c r="AC138" s="366"/>
      <c r="AD138" s="366"/>
      <c r="AE138" s="233">
        <f t="shared" si="361"/>
        <v>0</v>
      </c>
      <c r="AF138" s="228"/>
      <c r="AG138" s="228"/>
      <c r="AH138" s="366"/>
      <c r="AI138" s="366"/>
      <c r="AJ138" s="233">
        <f t="shared" si="362"/>
        <v>0</v>
      </c>
      <c r="AK138" s="228"/>
      <c r="AL138" s="228"/>
      <c r="AM138" s="366"/>
      <c r="AN138" s="366"/>
      <c r="AO138" s="233">
        <f t="shared" si="6"/>
        <v>0</v>
      </c>
      <c r="AP138" s="228"/>
      <c r="AQ138" s="366"/>
      <c r="AR138" s="374"/>
      <c r="AS138" s="333"/>
      <c r="AT138" s="373"/>
      <c r="AU138" s="338"/>
      <c r="AV138" s="338"/>
      <c r="AW138" s="228"/>
      <c r="AX138" s="228"/>
      <c r="AY138" s="234"/>
      <c r="AZ138" s="235"/>
      <c r="BA138" s="226"/>
      <c r="BB138" s="226"/>
      <c r="BC138" s="226"/>
      <c r="BD138" s="226"/>
      <c r="BE138" s="226"/>
      <c r="BF138" s="226"/>
      <c r="BG138" s="226"/>
    </row>
    <row r="139" spans="1:59" s="129" customFormat="1" hidden="1" x14ac:dyDescent="0.2">
      <c r="A139" s="336"/>
      <c r="B139" s="335"/>
      <c r="C139" s="337"/>
      <c r="D139" s="338"/>
      <c r="E139" s="339"/>
      <c r="F139" s="334"/>
      <c r="G139" s="228"/>
      <c r="H139" s="228"/>
      <c r="I139" s="231"/>
      <c r="J139" s="334"/>
      <c r="K139" s="334"/>
      <c r="L139" s="334"/>
      <c r="M139" s="334"/>
      <c r="N139" s="335"/>
      <c r="O139" s="333"/>
      <c r="P139" s="335"/>
      <c r="Q139" s="333"/>
      <c r="R139" s="333"/>
      <c r="S139" s="230"/>
      <c r="T139" s="231">
        <f t="shared" ref="T139:T202" si="690">IF(S139=$S$665,1,IF(S139=$S$661,5,IF(S139=$S$662,4,IF(S139=$S$663,3,IF(S139=$S$664,2,0)))))</f>
        <v>0</v>
      </c>
      <c r="U139" s="366"/>
      <c r="V139" s="366"/>
      <c r="W139" s="228"/>
      <c r="X139" s="366"/>
      <c r="Y139" s="366"/>
      <c r="Z139" s="233">
        <f t="shared" ref="Z139:Z202" si="691">IF(AA139=$AA$663,1,IF(AA139=$AA$662,2,IF(AA139=$AA$661,4,IF(S139="No_existen",5,0))))</f>
        <v>0</v>
      </c>
      <c r="AA139" s="228"/>
      <c r="AB139" s="228"/>
      <c r="AC139" s="366"/>
      <c r="AD139" s="366"/>
      <c r="AE139" s="233">
        <f t="shared" ref="AE139:AE202" si="692">IF(AF139=$AK$662,1,IF(AF139=$AK$661,4,IF(S139="No_existen",5,0)))</f>
        <v>0</v>
      </c>
      <c r="AF139" s="228"/>
      <c r="AG139" s="228"/>
      <c r="AH139" s="366"/>
      <c r="AI139" s="366"/>
      <c r="AJ139" s="233">
        <f t="shared" ref="AJ139:AJ202" si="693">IF(AK139=$AP$661,1,IF(AK139=$AP$662,4,IF(S139="No_existen",5,0)))</f>
        <v>0</v>
      </c>
      <c r="AK139" s="228"/>
      <c r="AL139" s="228"/>
      <c r="AM139" s="366"/>
      <c r="AN139" s="366"/>
      <c r="AO139" s="233">
        <f t="shared" si="6"/>
        <v>0</v>
      </c>
      <c r="AP139" s="228"/>
      <c r="AQ139" s="366"/>
      <c r="AR139" s="374"/>
      <c r="AS139" s="333"/>
      <c r="AT139" s="373"/>
      <c r="AU139" s="338"/>
      <c r="AV139" s="338"/>
      <c r="AW139" s="228"/>
      <c r="AX139" s="228"/>
      <c r="AY139" s="234"/>
      <c r="AZ139" s="235"/>
      <c r="BA139" s="226"/>
      <c r="BB139" s="226"/>
      <c r="BC139" s="226"/>
      <c r="BD139" s="226"/>
      <c r="BE139" s="226"/>
      <c r="BF139" s="226"/>
      <c r="BG139" s="226"/>
    </row>
    <row r="140" spans="1:59" s="129" customFormat="1" hidden="1" x14ac:dyDescent="0.2">
      <c r="A140" s="336">
        <v>44</v>
      </c>
      <c r="B140" s="335"/>
      <c r="C140" s="337" t="e">
        <f>+VLOOKUP(B140,$A$691:$B$730,2,0)</f>
        <v>#N/A</v>
      </c>
      <c r="D140" s="338"/>
      <c r="E140" s="339" t="e">
        <f>IF(D140=$D$661,$E$661,IF(D140=$D$662,$E$662,IF(D140=$D$663,$E$663,IF(D140=$D$664,$E$664,IF(D140=$D$665,$E$665,IF(D140=$D$666,$E$666,IF(D140=$D$667,$E$667,IF(D140=$D$668,$E$668,IF(D140=$D$669,$E$669,IF(D140=$D$670,$E$670,IF(D140=VICERRECTORÍA_ACADÉMICA_,BE751,IF(D140=PLANEACIÓN_,BE753, IF(D140=IMPACTO,BE752,IF(D140=VICERRECTORÍA_ADMINISTRATIVA_FINANCIERA_,BE754,IF(D140=_VICERRECTORÍA_RESPONSABILIDAD_SOCIAL_Y_BIENESTAR_UNIVERSITARIO_,BE755," ")))))))))))))))</f>
        <v>#NAME?</v>
      </c>
      <c r="F140" s="334"/>
      <c r="G140" s="228"/>
      <c r="H140" s="228"/>
      <c r="I140" s="231"/>
      <c r="J140" s="334"/>
      <c r="K140" s="335"/>
      <c r="L140" s="334"/>
      <c r="M140" s="334"/>
      <c r="N140" s="335"/>
      <c r="O140" s="333">
        <f t="shared" ref="O140:O182" si="694">IF(N140="ALTA",5,IF(N140="MEDIO ALTA",4,IF(N140="MEDIA",3,IF(N140="MEDIO BAJA",2,IF(N140="BAJA",1,0)))))</f>
        <v>0</v>
      </c>
      <c r="P140" s="335"/>
      <c r="Q140" s="333">
        <f t="shared" ref="Q140" si="695">IF(P140="ALTO",5,IF(P140="MEDIO-ALTO",4,IF(P140="MEDIO",3,IF(P140="MEDIO-BAJO",2,IF(P140="BAJO",1,0)))))</f>
        <v>0</v>
      </c>
      <c r="R140" s="333">
        <f t="shared" ref="R140" si="696">Q140*O140</f>
        <v>0</v>
      </c>
      <c r="S140" s="230"/>
      <c r="T140" s="231">
        <f t="shared" si="690"/>
        <v>0</v>
      </c>
      <c r="U140" s="366" t="e">
        <f t="shared" si="383"/>
        <v>#DIV/0!</v>
      </c>
      <c r="V140" s="366" t="e">
        <f t="shared" si="384"/>
        <v>#DIV/0!</v>
      </c>
      <c r="W140" s="228"/>
      <c r="X140" s="366" t="e">
        <f t="shared" ref="X140" si="697">IF(S140="No_existen",5*$X$10,Y140*$X$10)</f>
        <v>#DIV/0!</v>
      </c>
      <c r="Y140" s="366" t="e">
        <f t="shared" ref="Y140:Y176" si="698">ROUND(AVERAGEIF(Z140:Z142,"&gt;0"),0)</f>
        <v>#DIV/0!</v>
      </c>
      <c r="Z140" s="233">
        <f t="shared" si="691"/>
        <v>0</v>
      </c>
      <c r="AA140" s="228"/>
      <c r="AB140" s="228"/>
      <c r="AC140" s="366" t="e">
        <f t="shared" ref="AC140" si="699">IF(S140="No_existen",5*$AC$10,AD140*$AC$10)</f>
        <v>#DIV/0!</v>
      </c>
      <c r="AD140" s="366" t="e">
        <f t="shared" si="388"/>
        <v>#DIV/0!</v>
      </c>
      <c r="AE140" s="233">
        <f t="shared" si="692"/>
        <v>0</v>
      </c>
      <c r="AF140" s="228"/>
      <c r="AG140" s="228"/>
      <c r="AH140" s="366" t="e">
        <f t="shared" ref="AH140" si="700">IF(S140="No_existen",5*$AH$10,AI140*$AH$10)</f>
        <v>#DIV/0!</v>
      </c>
      <c r="AI140" s="366" t="e">
        <f t="shared" ref="AI140" si="701">ROUND(AVERAGEIF(AJ140:AJ142,"&gt;0"),0)</f>
        <v>#DIV/0!</v>
      </c>
      <c r="AJ140" s="233">
        <f t="shared" si="693"/>
        <v>0</v>
      </c>
      <c r="AK140" s="228"/>
      <c r="AL140" s="228"/>
      <c r="AM140" s="366" t="e">
        <f t="shared" ref="AM140" si="702">IF(S140="No_existen",5*$AM$10,AN140*$AM$10)</f>
        <v>#DIV/0!</v>
      </c>
      <c r="AN140" s="366" t="e">
        <f t="shared" ref="AN140" si="703">ROUND(AVERAGEIF(AO140:AO142,"&gt;0"),0)</f>
        <v>#DIV/0!</v>
      </c>
      <c r="AO140" s="233">
        <f t="shared" si="6"/>
        <v>0</v>
      </c>
      <c r="AP140" s="228"/>
      <c r="AQ140" s="366" t="e">
        <f t="shared" ref="AQ140" si="704">ROUND(AVERAGE(U140,Y140,AD140,AI140,AN140),0)</f>
        <v>#DIV/0!</v>
      </c>
      <c r="AR140" s="374" t="e">
        <f t="shared" ref="AR140" si="705">IF(AQ140&lt;1.5,"FUERTE",IF(AND(AQ140&gt;=1.5,AQ140&lt;2.5),"ACEPTABLE",IF(AQ140&gt;=5,"INEXISTENTE","DÉBIL")))</f>
        <v>#DIV/0!</v>
      </c>
      <c r="AS140" s="333">
        <f t="shared" ref="AS140" si="706">IF(R140=0,0,ROUND((R140*AQ140),0))</f>
        <v>0</v>
      </c>
      <c r="AT140" s="373" t="str">
        <f t="shared" ref="AT140" si="707">IF(AS140&gt;=36,"GRAVE", IF(AS140&lt;=10, "LEVE", "MODERADO"))</f>
        <v>LEVE</v>
      </c>
      <c r="AU140" s="338"/>
      <c r="AV140" s="338"/>
      <c r="AW140" s="228"/>
      <c r="AX140" s="228"/>
      <c r="AY140" s="234"/>
      <c r="AZ140" s="235"/>
      <c r="BA140" s="226"/>
      <c r="BB140" s="226"/>
      <c r="BC140" s="226"/>
      <c r="BD140" s="226"/>
      <c r="BE140" s="226"/>
      <c r="BF140" s="226"/>
      <c r="BG140" s="226"/>
    </row>
    <row r="141" spans="1:59" s="129" customFormat="1" hidden="1" x14ac:dyDescent="0.2">
      <c r="A141" s="336"/>
      <c r="B141" s="335"/>
      <c r="C141" s="337"/>
      <c r="D141" s="338"/>
      <c r="E141" s="339"/>
      <c r="F141" s="334"/>
      <c r="G141" s="228"/>
      <c r="H141" s="228"/>
      <c r="I141" s="231"/>
      <c r="J141" s="334"/>
      <c r="K141" s="334"/>
      <c r="L141" s="334"/>
      <c r="M141" s="334"/>
      <c r="N141" s="335"/>
      <c r="O141" s="333"/>
      <c r="P141" s="335"/>
      <c r="Q141" s="333"/>
      <c r="R141" s="333"/>
      <c r="S141" s="230"/>
      <c r="T141" s="231">
        <f t="shared" si="690"/>
        <v>0</v>
      </c>
      <c r="U141" s="366"/>
      <c r="V141" s="366"/>
      <c r="W141" s="228"/>
      <c r="X141" s="366"/>
      <c r="Y141" s="366"/>
      <c r="Z141" s="233">
        <f t="shared" si="691"/>
        <v>0</v>
      </c>
      <c r="AA141" s="228"/>
      <c r="AB141" s="228"/>
      <c r="AC141" s="366"/>
      <c r="AD141" s="366"/>
      <c r="AE141" s="233">
        <f t="shared" si="692"/>
        <v>0</v>
      </c>
      <c r="AF141" s="228"/>
      <c r="AG141" s="228"/>
      <c r="AH141" s="366"/>
      <c r="AI141" s="366"/>
      <c r="AJ141" s="233">
        <f t="shared" si="693"/>
        <v>0</v>
      </c>
      <c r="AK141" s="228"/>
      <c r="AL141" s="228"/>
      <c r="AM141" s="366"/>
      <c r="AN141" s="366"/>
      <c r="AO141" s="233">
        <f t="shared" si="6"/>
        <v>0</v>
      </c>
      <c r="AP141" s="228"/>
      <c r="AQ141" s="366"/>
      <c r="AR141" s="374"/>
      <c r="AS141" s="333"/>
      <c r="AT141" s="373"/>
      <c r="AU141" s="338"/>
      <c r="AV141" s="338"/>
      <c r="AW141" s="228"/>
      <c r="AX141" s="228"/>
      <c r="AY141" s="234"/>
      <c r="AZ141" s="235"/>
      <c r="BA141" s="226"/>
      <c r="BB141" s="226"/>
      <c r="BC141" s="226"/>
      <c r="BD141" s="226"/>
      <c r="BE141" s="226"/>
      <c r="BF141" s="226"/>
      <c r="BG141" s="226"/>
    </row>
    <row r="142" spans="1:59" s="129" customFormat="1" hidden="1" x14ac:dyDescent="0.2">
      <c r="A142" s="336"/>
      <c r="B142" s="335"/>
      <c r="C142" s="337"/>
      <c r="D142" s="338"/>
      <c r="E142" s="339"/>
      <c r="F142" s="334"/>
      <c r="G142" s="228"/>
      <c r="H142" s="228"/>
      <c r="I142" s="231"/>
      <c r="J142" s="334"/>
      <c r="K142" s="334"/>
      <c r="L142" s="334"/>
      <c r="M142" s="334"/>
      <c r="N142" s="335"/>
      <c r="O142" s="333"/>
      <c r="P142" s="335"/>
      <c r="Q142" s="333"/>
      <c r="R142" s="333"/>
      <c r="S142" s="230"/>
      <c r="T142" s="231">
        <f t="shared" si="690"/>
        <v>0</v>
      </c>
      <c r="U142" s="366"/>
      <c r="V142" s="366"/>
      <c r="W142" s="228"/>
      <c r="X142" s="366"/>
      <c r="Y142" s="366"/>
      <c r="Z142" s="233">
        <f t="shared" si="691"/>
        <v>0</v>
      </c>
      <c r="AA142" s="228"/>
      <c r="AB142" s="228"/>
      <c r="AC142" s="366"/>
      <c r="AD142" s="366"/>
      <c r="AE142" s="233">
        <f t="shared" si="692"/>
        <v>0</v>
      </c>
      <c r="AF142" s="228"/>
      <c r="AG142" s="228"/>
      <c r="AH142" s="366"/>
      <c r="AI142" s="366"/>
      <c r="AJ142" s="233">
        <f t="shared" si="693"/>
        <v>0</v>
      </c>
      <c r="AK142" s="228"/>
      <c r="AL142" s="228"/>
      <c r="AM142" s="366"/>
      <c r="AN142" s="366"/>
      <c r="AO142" s="233">
        <f t="shared" si="6"/>
        <v>0</v>
      </c>
      <c r="AP142" s="228"/>
      <c r="AQ142" s="366"/>
      <c r="AR142" s="374"/>
      <c r="AS142" s="333"/>
      <c r="AT142" s="373"/>
      <c r="AU142" s="338"/>
      <c r="AV142" s="338"/>
      <c r="AW142" s="228"/>
      <c r="AX142" s="228"/>
      <c r="AY142" s="234"/>
      <c r="AZ142" s="235"/>
      <c r="BA142" s="226"/>
      <c r="BB142" s="226"/>
      <c r="BC142" s="226"/>
      <c r="BD142" s="226"/>
      <c r="BE142" s="226"/>
      <c r="BF142" s="226"/>
      <c r="BG142" s="226"/>
    </row>
    <row r="143" spans="1:59" s="129" customFormat="1" hidden="1" x14ac:dyDescent="0.2">
      <c r="A143" s="336">
        <v>45</v>
      </c>
      <c r="B143" s="335"/>
      <c r="C143" s="337" t="e">
        <f>+VLOOKUP(B143,$A$691:$B$730,2,0)</f>
        <v>#N/A</v>
      </c>
      <c r="D143" s="338"/>
      <c r="E143" s="339" t="e">
        <f>IF(D143=$D$661,$E$661,IF(D143=$D$662,$E$662,IF(D143=$D$663,$E$663,IF(D143=$D$664,$E$664,IF(D143=$D$665,$E$665,IF(D143=$D$666,$E$666,IF(D143=$D$667,$E$667,IF(D143=$D$668,$E$668,IF(D143=$D$669,$E$669,IF(D143=$D$670,$E$670,IF(D143=VICERRECTORÍA_ACADÉMICA_,BE754,IF(D143=PLANEACIÓN_,BE756, IF(D143=IMPACTO,BE755,IF(D143=VICERRECTORÍA_ADMINISTRATIVA_FINANCIERA_,BE757,IF(D143=_VICERRECTORÍA_RESPONSABILIDAD_SOCIAL_Y_BIENESTAR_UNIVERSITARIO_,BE758," ")))))))))))))))</f>
        <v>#NAME?</v>
      </c>
      <c r="F143" s="334"/>
      <c r="G143" s="228"/>
      <c r="H143" s="228"/>
      <c r="I143" s="231"/>
      <c r="J143" s="334"/>
      <c r="K143" s="335"/>
      <c r="L143" s="334"/>
      <c r="M143" s="334"/>
      <c r="N143" s="335"/>
      <c r="O143" s="333">
        <f t="shared" ref="O143" si="708">IF(N143="ALTA",5,IF(N143="MEDIO ALTA",4,IF(N143="MEDIA",3,IF(N143="MEDIO BAJA",2,IF(N143="BAJA",1,0)))))</f>
        <v>0</v>
      </c>
      <c r="P143" s="335"/>
      <c r="Q143" s="333">
        <f t="shared" ref="Q143" si="709">IF(P143="ALTO",5,IF(P143="MEDIO-ALTO",4,IF(P143="MEDIO",3,IF(P143="MEDIO-BAJO",2,IF(P143="BAJO",1,0)))))</f>
        <v>0</v>
      </c>
      <c r="R143" s="333">
        <f t="shared" ref="R143" si="710">Q143*O143</f>
        <v>0</v>
      </c>
      <c r="S143" s="230"/>
      <c r="T143" s="231">
        <f t="shared" si="690"/>
        <v>0</v>
      </c>
      <c r="U143" s="366" t="e">
        <f t="shared" si="400"/>
        <v>#DIV/0!</v>
      </c>
      <c r="V143" s="366" t="e">
        <f t="shared" si="401"/>
        <v>#DIV/0!</v>
      </c>
      <c r="W143" s="228"/>
      <c r="X143" s="366" t="e">
        <f t="shared" ref="X143" si="711">IF(S143="No_existen",5*$X$10,Y143*$X$10)</f>
        <v>#DIV/0!</v>
      </c>
      <c r="Y143" s="366" t="e">
        <f t="shared" ref="Y143:Y179" si="712">ROUND(AVERAGEIF(Z143:Z145,"&gt;0"),0)</f>
        <v>#DIV/0!</v>
      </c>
      <c r="Z143" s="233">
        <f t="shared" si="691"/>
        <v>0</v>
      </c>
      <c r="AA143" s="228"/>
      <c r="AB143" s="228"/>
      <c r="AC143" s="366" t="e">
        <f t="shared" ref="AC143" si="713">IF(S143="No_existen",5*$AC$10,AD143*$AC$10)</f>
        <v>#DIV/0!</v>
      </c>
      <c r="AD143" s="366" t="e">
        <f t="shared" si="405"/>
        <v>#DIV/0!</v>
      </c>
      <c r="AE143" s="233">
        <f t="shared" si="692"/>
        <v>0</v>
      </c>
      <c r="AF143" s="228"/>
      <c r="AG143" s="228"/>
      <c r="AH143" s="366" t="e">
        <f t="shared" ref="AH143" si="714">IF(S143="No_existen",5*$AH$10,AI143*$AH$10)</f>
        <v>#DIV/0!</v>
      </c>
      <c r="AI143" s="366" t="e">
        <f t="shared" ref="AI143" si="715">ROUND(AVERAGEIF(AJ143:AJ145,"&gt;0"),0)</f>
        <v>#DIV/0!</v>
      </c>
      <c r="AJ143" s="233">
        <f t="shared" si="693"/>
        <v>0</v>
      </c>
      <c r="AK143" s="228"/>
      <c r="AL143" s="228"/>
      <c r="AM143" s="366" t="e">
        <f t="shared" ref="AM143" si="716">IF(S143="No_existen",5*$AM$10,AN143*$AM$10)</f>
        <v>#DIV/0!</v>
      </c>
      <c r="AN143" s="366" t="e">
        <f t="shared" ref="AN143" si="717">ROUND(AVERAGEIF(AO143:AO145,"&gt;0"),0)</f>
        <v>#DIV/0!</v>
      </c>
      <c r="AO143" s="233">
        <f t="shared" si="6"/>
        <v>0</v>
      </c>
      <c r="AP143" s="228"/>
      <c r="AQ143" s="366" t="e">
        <f t="shared" ref="AQ143" si="718">ROUND(AVERAGE(U143,Y143,AD143,AI143,AN143),0)</f>
        <v>#DIV/0!</v>
      </c>
      <c r="AR143" s="374" t="e">
        <f t="shared" ref="AR143" si="719">IF(AQ143&lt;1.5,"FUERTE",IF(AND(AQ143&gt;=1.5,AQ143&lt;2.5),"ACEPTABLE",IF(AQ143&gt;=5,"INEXISTENTE","DÉBIL")))</f>
        <v>#DIV/0!</v>
      </c>
      <c r="AS143" s="333">
        <f t="shared" ref="AS143" si="720">IF(R143=0,0,ROUND((R143*AQ143),0))</f>
        <v>0</v>
      </c>
      <c r="AT143" s="373" t="str">
        <f t="shared" ref="AT143" si="721">IF(AS143&gt;=36,"GRAVE", IF(AS143&lt;=10, "LEVE", "MODERADO"))</f>
        <v>LEVE</v>
      </c>
      <c r="AU143" s="338"/>
      <c r="AV143" s="338"/>
      <c r="AW143" s="228"/>
      <c r="AX143" s="228"/>
      <c r="AY143" s="234"/>
      <c r="AZ143" s="235"/>
      <c r="BA143" s="226"/>
      <c r="BB143" s="226"/>
      <c r="BC143" s="226"/>
      <c r="BD143" s="226"/>
      <c r="BE143" s="226"/>
      <c r="BF143" s="226"/>
      <c r="BG143" s="226"/>
    </row>
    <row r="144" spans="1:59" s="129" customFormat="1" hidden="1" x14ac:dyDescent="0.2">
      <c r="A144" s="336"/>
      <c r="B144" s="335"/>
      <c r="C144" s="337"/>
      <c r="D144" s="338"/>
      <c r="E144" s="339"/>
      <c r="F144" s="334"/>
      <c r="G144" s="228"/>
      <c r="H144" s="228"/>
      <c r="I144" s="231"/>
      <c r="J144" s="334"/>
      <c r="K144" s="334"/>
      <c r="L144" s="334"/>
      <c r="M144" s="334"/>
      <c r="N144" s="335"/>
      <c r="O144" s="333"/>
      <c r="P144" s="335"/>
      <c r="Q144" s="333"/>
      <c r="R144" s="333"/>
      <c r="S144" s="230"/>
      <c r="T144" s="231">
        <f t="shared" si="690"/>
        <v>0</v>
      </c>
      <c r="U144" s="366"/>
      <c r="V144" s="366"/>
      <c r="W144" s="228"/>
      <c r="X144" s="366"/>
      <c r="Y144" s="366"/>
      <c r="Z144" s="233">
        <f t="shared" si="691"/>
        <v>0</v>
      </c>
      <c r="AA144" s="228"/>
      <c r="AB144" s="228"/>
      <c r="AC144" s="366"/>
      <c r="AD144" s="366"/>
      <c r="AE144" s="233">
        <f t="shared" si="692"/>
        <v>0</v>
      </c>
      <c r="AF144" s="228"/>
      <c r="AG144" s="228"/>
      <c r="AH144" s="366"/>
      <c r="AI144" s="366"/>
      <c r="AJ144" s="233">
        <f t="shared" si="693"/>
        <v>0</v>
      </c>
      <c r="AK144" s="228"/>
      <c r="AL144" s="228"/>
      <c r="AM144" s="366"/>
      <c r="AN144" s="366"/>
      <c r="AO144" s="233">
        <f t="shared" si="6"/>
        <v>0</v>
      </c>
      <c r="AP144" s="228"/>
      <c r="AQ144" s="366"/>
      <c r="AR144" s="374"/>
      <c r="AS144" s="333"/>
      <c r="AT144" s="373"/>
      <c r="AU144" s="338"/>
      <c r="AV144" s="338"/>
      <c r="AW144" s="228"/>
      <c r="AX144" s="228"/>
      <c r="AY144" s="234"/>
      <c r="AZ144" s="235"/>
      <c r="BA144" s="226"/>
      <c r="BB144" s="226"/>
      <c r="BC144" s="226"/>
      <c r="BD144" s="226"/>
      <c r="BE144" s="226"/>
      <c r="BF144" s="226"/>
      <c r="BG144" s="226"/>
    </row>
    <row r="145" spans="1:59" s="129" customFormat="1" hidden="1" x14ac:dyDescent="0.2">
      <c r="A145" s="336"/>
      <c r="B145" s="335"/>
      <c r="C145" s="337"/>
      <c r="D145" s="338"/>
      <c r="E145" s="339"/>
      <c r="F145" s="334"/>
      <c r="G145" s="228"/>
      <c r="H145" s="228"/>
      <c r="I145" s="231"/>
      <c r="J145" s="334"/>
      <c r="K145" s="334"/>
      <c r="L145" s="334"/>
      <c r="M145" s="334"/>
      <c r="N145" s="335"/>
      <c r="O145" s="333"/>
      <c r="P145" s="335"/>
      <c r="Q145" s="333"/>
      <c r="R145" s="333"/>
      <c r="S145" s="230"/>
      <c r="T145" s="231">
        <f t="shared" si="690"/>
        <v>0</v>
      </c>
      <c r="U145" s="366"/>
      <c r="V145" s="366"/>
      <c r="W145" s="228"/>
      <c r="X145" s="366"/>
      <c r="Y145" s="366"/>
      <c r="Z145" s="233">
        <f t="shared" si="691"/>
        <v>0</v>
      </c>
      <c r="AA145" s="228"/>
      <c r="AB145" s="228"/>
      <c r="AC145" s="366"/>
      <c r="AD145" s="366"/>
      <c r="AE145" s="233">
        <f t="shared" si="692"/>
        <v>0</v>
      </c>
      <c r="AF145" s="228"/>
      <c r="AG145" s="228"/>
      <c r="AH145" s="366"/>
      <c r="AI145" s="366"/>
      <c r="AJ145" s="233">
        <f t="shared" si="693"/>
        <v>0</v>
      </c>
      <c r="AK145" s="228"/>
      <c r="AL145" s="228"/>
      <c r="AM145" s="366"/>
      <c r="AN145" s="366"/>
      <c r="AO145" s="233">
        <f t="shared" si="6"/>
        <v>0</v>
      </c>
      <c r="AP145" s="228"/>
      <c r="AQ145" s="366"/>
      <c r="AR145" s="374"/>
      <c r="AS145" s="333"/>
      <c r="AT145" s="373"/>
      <c r="AU145" s="338"/>
      <c r="AV145" s="338"/>
      <c r="AW145" s="228"/>
      <c r="AX145" s="228"/>
      <c r="AY145" s="234"/>
      <c r="AZ145" s="235"/>
      <c r="BA145" s="226"/>
      <c r="BB145" s="226"/>
      <c r="BC145" s="226"/>
      <c r="BD145" s="226"/>
      <c r="BE145" s="226"/>
      <c r="BF145" s="226"/>
      <c r="BG145" s="226"/>
    </row>
    <row r="146" spans="1:59" s="129" customFormat="1" hidden="1" x14ac:dyDescent="0.2">
      <c r="A146" s="336">
        <v>46</v>
      </c>
      <c r="B146" s="335"/>
      <c r="C146" s="337" t="e">
        <f>+VLOOKUP(B146,$A$691:$B$730,2,0)</f>
        <v>#N/A</v>
      </c>
      <c r="D146" s="338"/>
      <c r="E146" s="339" t="e">
        <f>IF(D146=$D$661,$E$661,IF(D146=$D$662,$E$662,IF(D146=$D$663,$E$663,IF(D146=$D$664,$E$664,IF(D146=$D$665,$E$665,IF(D146=$D$666,$E$666,IF(D146=$D$667,$E$667,IF(D146=$D$668,$E$668,IF(D146=$D$669,$E$669,IF(D146=$D$670,$E$670,IF(D146=VICERRECTORÍA_ACADÉMICA_,BE757,IF(D146=PLANEACIÓN_,BE759, IF(D146=IMPACTO,BE758,IF(D146=VICERRECTORÍA_ADMINISTRATIVA_FINANCIERA_,BE760,IF(D146=_VICERRECTORÍA_RESPONSABILIDAD_SOCIAL_Y_BIENESTAR_UNIVERSITARIO_,BE761," ")))))))))))))))</f>
        <v>#NAME?</v>
      </c>
      <c r="F146" s="334"/>
      <c r="G146" s="228"/>
      <c r="H146" s="228"/>
      <c r="I146" s="231"/>
      <c r="J146" s="334"/>
      <c r="K146" s="335"/>
      <c r="L146" s="334"/>
      <c r="M146" s="334"/>
      <c r="N146" s="335"/>
      <c r="O146" s="333">
        <f t="shared" ref="O146:O188" si="722">IF(N146="ALTA",5,IF(N146="MEDIO ALTA",4,IF(N146="MEDIA",3,IF(N146="MEDIO BAJA",2,IF(N146="BAJA",1,0)))))</f>
        <v>0</v>
      </c>
      <c r="P146" s="335"/>
      <c r="Q146" s="333">
        <f t="shared" ref="Q146" si="723">IF(P146="ALTO",5,IF(P146="MEDIO-ALTO",4,IF(P146="MEDIO",3,IF(P146="MEDIO-BAJO",2,IF(P146="BAJO",1,0)))))</f>
        <v>0</v>
      </c>
      <c r="R146" s="333">
        <f t="shared" ref="R146" si="724">Q146*O146</f>
        <v>0</v>
      </c>
      <c r="S146" s="230"/>
      <c r="T146" s="231">
        <f t="shared" si="690"/>
        <v>0</v>
      </c>
      <c r="U146" s="366" t="e">
        <f t="shared" si="417"/>
        <v>#DIV/0!</v>
      </c>
      <c r="V146" s="366" t="e">
        <f t="shared" si="418"/>
        <v>#DIV/0!</v>
      </c>
      <c r="W146" s="228"/>
      <c r="X146" s="366" t="e">
        <f t="shared" ref="X146" si="725">IF(S146="No_existen",5*$X$10,Y146*$X$10)</f>
        <v>#DIV/0!</v>
      </c>
      <c r="Y146" s="366" t="e">
        <f t="shared" ref="Y146:Y182" si="726">ROUND(AVERAGEIF(Z146:Z148,"&gt;0"),0)</f>
        <v>#DIV/0!</v>
      </c>
      <c r="Z146" s="233">
        <f t="shared" si="691"/>
        <v>0</v>
      </c>
      <c r="AA146" s="228"/>
      <c r="AB146" s="228"/>
      <c r="AC146" s="366" t="e">
        <f t="shared" ref="AC146" si="727">IF(S146="No_existen",5*$AC$10,AD146*$AC$10)</f>
        <v>#DIV/0!</v>
      </c>
      <c r="AD146" s="366" t="e">
        <f t="shared" si="421"/>
        <v>#DIV/0!</v>
      </c>
      <c r="AE146" s="233">
        <f t="shared" si="692"/>
        <v>0</v>
      </c>
      <c r="AF146" s="228"/>
      <c r="AG146" s="228"/>
      <c r="AH146" s="366" t="e">
        <f t="shared" ref="AH146" si="728">IF(S146="No_existen",5*$AH$10,AI146*$AH$10)</f>
        <v>#DIV/0!</v>
      </c>
      <c r="AI146" s="366" t="e">
        <f t="shared" ref="AI146" si="729">ROUND(AVERAGEIF(AJ146:AJ148,"&gt;0"),0)</f>
        <v>#DIV/0!</v>
      </c>
      <c r="AJ146" s="233">
        <f t="shared" si="693"/>
        <v>0</v>
      </c>
      <c r="AK146" s="228"/>
      <c r="AL146" s="228"/>
      <c r="AM146" s="366" t="e">
        <f t="shared" ref="AM146" si="730">IF(S146="No_existen",5*$AM$10,AN146*$AM$10)</f>
        <v>#DIV/0!</v>
      </c>
      <c r="AN146" s="366" t="e">
        <f t="shared" ref="AN146" si="731">ROUND(AVERAGEIF(AO146:AO148,"&gt;0"),0)</f>
        <v>#DIV/0!</v>
      </c>
      <c r="AO146" s="233">
        <f t="shared" si="6"/>
        <v>0</v>
      </c>
      <c r="AP146" s="228"/>
      <c r="AQ146" s="366" t="e">
        <f t="shared" ref="AQ146" si="732">ROUND(AVERAGE(U146,Y146,AD146,AI146,AN146),0)</f>
        <v>#DIV/0!</v>
      </c>
      <c r="AR146" s="374" t="e">
        <f t="shared" ref="AR146" si="733">IF(AQ146&lt;1.5,"FUERTE",IF(AND(AQ146&gt;=1.5,AQ146&lt;2.5),"ACEPTABLE",IF(AQ146&gt;=5,"INEXISTENTE","DÉBIL")))</f>
        <v>#DIV/0!</v>
      </c>
      <c r="AS146" s="333">
        <f t="shared" ref="AS146" si="734">IF(R146=0,0,ROUND((R146*AQ146),0))</f>
        <v>0</v>
      </c>
      <c r="AT146" s="373" t="str">
        <f t="shared" ref="AT146" si="735">IF(AS146&gt;=36,"GRAVE", IF(AS146&lt;=10, "LEVE", "MODERADO"))</f>
        <v>LEVE</v>
      </c>
      <c r="AU146" s="338"/>
      <c r="AV146" s="338"/>
      <c r="AW146" s="228"/>
      <c r="AX146" s="228"/>
      <c r="AY146" s="234"/>
      <c r="AZ146" s="235"/>
      <c r="BA146" s="226"/>
      <c r="BB146" s="226"/>
      <c r="BC146" s="226"/>
      <c r="BD146" s="226"/>
      <c r="BE146" s="226"/>
      <c r="BF146" s="226"/>
      <c r="BG146" s="226"/>
    </row>
    <row r="147" spans="1:59" s="129" customFormat="1" hidden="1" x14ac:dyDescent="0.2">
      <c r="A147" s="336"/>
      <c r="B147" s="335"/>
      <c r="C147" s="337"/>
      <c r="D147" s="338"/>
      <c r="E147" s="339"/>
      <c r="F147" s="334"/>
      <c r="G147" s="228"/>
      <c r="H147" s="228"/>
      <c r="I147" s="231"/>
      <c r="J147" s="334"/>
      <c r="K147" s="334"/>
      <c r="L147" s="334"/>
      <c r="M147" s="334"/>
      <c r="N147" s="335"/>
      <c r="O147" s="333"/>
      <c r="P147" s="335"/>
      <c r="Q147" s="333"/>
      <c r="R147" s="333"/>
      <c r="S147" s="230"/>
      <c r="T147" s="231">
        <f t="shared" si="690"/>
        <v>0</v>
      </c>
      <c r="U147" s="366"/>
      <c r="V147" s="366"/>
      <c r="W147" s="228"/>
      <c r="X147" s="366"/>
      <c r="Y147" s="366"/>
      <c r="Z147" s="233">
        <f t="shared" si="691"/>
        <v>0</v>
      </c>
      <c r="AA147" s="228"/>
      <c r="AB147" s="228"/>
      <c r="AC147" s="366"/>
      <c r="AD147" s="366"/>
      <c r="AE147" s="233">
        <f t="shared" si="692"/>
        <v>0</v>
      </c>
      <c r="AF147" s="228"/>
      <c r="AG147" s="228"/>
      <c r="AH147" s="366"/>
      <c r="AI147" s="366"/>
      <c r="AJ147" s="233">
        <f t="shared" si="693"/>
        <v>0</v>
      </c>
      <c r="AK147" s="228"/>
      <c r="AL147" s="228"/>
      <c r="AM147" s="366"/>
      <c r="AN147" s="366"/>
      <c r="AO147" s="233">
        <f t="shared" si="6"/>
        <v>0</v>
      </c>
      <c r="AP147" s="228"/>
      <c r="AQ147" s="366"/>
      <c r="AR147" s="374"/>
      <c r="AS147" s="333"/>
      <c r="AT147" s="373"/>
      <c r="AU147" s="338"/>
      <c r="AV147" s="338"/>
      <c r="AW147" s="228"/>
      <c r="AX147" s="228"/>
      <c r="AY147" s="234"/>
      <c r="AZ147" s="235"/>
      <c r="BA147" s="226"/>
      <c r="BB147" s="226"/>
      <c r="BC147" s="226"/>
      <c r="BD147" s="226"/>
      <c r="BE147" s="226"/>
      <c r="BF147" s="226"/>
      <c r="BG147" s="226"/>
    </row>
    <row r="148" spans="1:59" s="129" customFormat="1" hidden="1" x14ac:dyDescent="0.2">
      <c r="A148" s="336"/>
      <c r="B148" s="335"/>
      <c r="C148" s="337"/>
      <c r="D148" s="338"/>
      <c r="E148" s="339"/>
      <c r="F148" s="334"/>
      <c r="G148" s="228"/>
      <c r="H148" s="228"/>
      <c r="I148" s="231"/>
      <c r="J148" s="334"/>
      <c r="K148" s="334"/>
      <c r="L148" s="334"/>
      <c r="M148" s="334"/>
      <c r="N148" s="335"/>
      <c r="O148" s="333"/>
      <c r="P148" s="335"/>
      <c r="Q148" s="333"/>
      <c r="R148" s="333"/>
      <c r="S148" s="230"/>
      <c r="T148" s="231">
        <f t="shared" si="690"/>
        <v>0</v>
      </c>
      <c r="U148" s="366"/>
      <c r="V148" s="366"/>
      <c r="W148" s="228"/>
      <c r="X148" s="366"/>
      <c r="Y148" s="366"/>
      <c r="Z148" s="233">
        <f t="shared" si="691"/>
        <v>0</v>
      </c>
      <c r="AA148" s="228"/>
      <c r="AB148" s="228"/>
      <c r="AC148" s="366"/>
      <c r="AD148" s="366"/>
      <c r="AE148" s="233">
        <f t="shared" si="692"/>
        <v>0</v>
      </c>
      <c r="AF148" s="228"/>
      <c r="AG148" s="228"/>
      <c r="AH148" s="366"/>
      <c r="AI148" s="366"/>
      <c r="AJ148" s="233">
        <f t="shared" si="693"/>
        <v>0</v>
      </c>
      <c r="AK148" s="228"/>
      <c r="AL148" s="228"/>
      <c r="AM148" s="366"/>
      <c r="AN148" s="366"/>
      <c r="AO148" s="233">
        <f t="shared" si="6"/>
        <v>0</v>
      </c>
      <c r="AP148" s="228"/>
      <c r="AQ148" s="366"/>
      <c r="AR148" s="374"/>
      <c r="AS148" s="333"/>
      <c r="AT148" s="373"/>
      <c r="AU148" s="338"/>
      <c r="AV148" s="338"/>
      <c r="AW148" s="228"/>
      <c r="AX148" s="228"/>
      <c r="AY148" s="234"/>
      <c r="AZ148" s="235"/>
      <c r="BA148" s="226"/>
      <c r="BB148" s="226"/>
      <c r="BC148" s="226"/>
      <c r="BD148" s="226"/>
      <c r="BE148" s="226"/>
      <c r="BF148" s="226"/>
      <c r="BG148" s="226"/>
    </row>
    <row r="149" spans="1:59" s="129" customFormat="1" hidden="1" x14ac:dyDescent="0.2">
      <c r="A149" s="336">
        <v>47</v>
      </c>
      <c r="B149" s="335"/>
      <c r="C149" s="337" t="e">
        <f>+VLOOKUP(B149,$A$691:$B$730,2,0)</f>
        <v>#N/A</v>
      </c>
      <c r="D149" s="338"/>
      <c r="E149" s="339" t="e">
        <f>IF(D149=$D$661,$E$661,IF(D149=$D$662,$E$662,IF(D149=$D$663,$E$663,IF(D149=$D$664,$E$664,IF(D149=$D$665,$E$665,IF(D149=$D$666,$E$666,IF(D149=$D$667,$E$667,IF(D149=$D$668,$E$668,IF(D149=$D$669,$E$669,IF(D149=$D$670,$E$670,IF(D149=VICERRECTORÍA_ACADÉMICA_,BE760,IF(D149=PLANEACIÓN_,BE762, IF(D149=IMPACTO,BE761,IF(D149=VICERRECTORÍA_ADMINISTRATIVA_FINANCIERA_,BE763,IF(D149=_VICERRECTORÍA_RESPONSABILIDAD_SOCIAL_Y_BIENESTAR_UNIVERSITARIO_,BE764," ")))))))))))))))</f>
        <v>#NAME?</v>
      </c>
      <c r="F149" s="334"/>
      <c r="G149" s="228"/>
      <c r="H149" s="228"/>
      <c r="I149" s="231"/>
      <c r="J149" s="334"/>
      <c r="K149" s="335"/>
      <c r="L149" s="334"/>
      <c r="M149" s="334"/>
      <c r="N149" s="335"/>
      <c r="O149" s="333">
        <f t="shared" ref="O149:O191" si="736">IF(N149="ALTA",5,IF(N149="MEDIO ALTA",4,IF(N149="MEDIA",3,IF(N149="MEDIO BAJA",2,IF(N149="BAJA",1,0)))))</f>
        <v>0</v>
      </c>
      <c r="P149" s="335"/>
      <c r="Q149" s="333">
        <f t="shared" ref="Q149" si="737">IF(P149="ALTO",5,IF(P149="MEDIO-ALTO",4,IF(P149="MEDIO",3,IF(P149="MEDIO-BAJO",2,IF(P149="BAJO",1,0)))))</f>
        <v>0</v>
      </c>
      <c r="R149" s="333">
        <f t="shared" ref="R149" si="738">Q149*O149</f>
        <v>0</v>
      </c>
      <c r="S149" s="230"/>
      <c r="T149" s="231">
        <f t="shared" si="690"/>
        <v>0</v>
      </c>
      <c r="U149" s="366" t="e">
        <f t="shared" si="433"/>
        <v>#DIV/0!</v>
      </c>
      <c r="V149" s="366" t="e">
        <f t="shared" si="434"/>
        <v>#DIV/0!</v>
      </c>
      <c r="W149" s="228"/>
      <c r="X149" s="366" t="e">
        <f t="shared" ref="X149" si="739">IF(S149="No_existen",5*$X$10,Y149*$X$10)</f>
        <v>#DIV/0!</v>
      </c>
      <c r="Y149" s="366" t="e">
        <f t="shared" ref="Y149:Y185" si="740">ROUND(AVERAGEIF(Z149:Z151,"&gt;0"),0)</f>
        <v>#DIV/0!</v>
      </c>
      <c r="Z149" s="233">
        <f t="shared" si="691"/>
        <v>0</v>
      </c>
      <c r="AA149" s="228"/>
      <c r="AB149" s="228"/>
      <c r="AC149" s="366" t="e">
        <f t="shared" ref="AC149" si="741">IF(S149="No_existen",5*$AC$10,AD149*$AC$10)</f>
        <v>#DIV/0!</v>
      </c>
      <c r="AD149" s="366" t="e">
        <f t="shared" si="437"/>
        <v>#DIV/0!</v>
      </c>
      <c r="AE149" s="233">
        <f t="shared" si="692"/>
        <v>0</v>
      </c>
      <c r="AF149" s="228"/>
      <c r="AG149" s="228"/>
      <c r="AH149" s="366" t="e">
        <f t="shared" ref="AH149" si="742">IF(S149="No_existen",5*$AH$10,AI149*$AH$10)</f>
        <v>#DIV/0!</v>
      </c>
      <c r="AI149" s="366" t="e">
        <f t="shared" ref="AI149" si="743">ROUND(AVERAGEIF(AJ149:AJ151,"&gt;0"),0)</f>
        <v>#DIV/0!</v>
      </c>
      <c r="AJ149" s="233">
        <f t="shared" si="693"/>
        <v>0</v>
      </c>
      <c r="AK149" s="228"/>
      <c r="AL149" s="228"/>
      <c r="AM149" s="366" t="e">
        <f t="shared" ref="AM149" si="744">IF(S149="No_existen",5*$AM$10,AN149*$AM$10)</f>
        <v>#DIV/0!</v>
      </c>
      <c r="AN149" s="366" t="e">
        <f t="shared" ref="AN149" si="745">ROUND(AVERAGEIF(AO149:AO151,"&gt;0"),0)</f>
        <v>#DIV/0!</v>
      </c>
      <c r="AO149" s="233">
        <f t="shared" si="6"/>
        <v>0</v>
      </c>
      <c r="AP149" s="228"/>
      <c r="AQ149" s="366" t="e">
        <f t="shared" ref="AQ149" si="746">ROUND(AVERAGE(U149,Y149,AD149,AI149,AN149),0)</f>
        <v>#DIV/0!</v>
      </c>
      <c r="AR149" s="374" t="e">
        <f t="shared" ref="AR149" si="747">IF(AQ149&lt;1.5,"FUERTE",IF(AND(AQ149&gt;=1.5,AQ149&lt;2.5),"ACEPTABLE",IF(AQ149&gt;=5,"INEXISTENTE","DÉBIL")))</f>
        <v>#DIV/0!</v>
      </c>
      <c r="AS149" s="333">
        <f t="shared" ref="AS149" si="748">IF(R149=0,0,ROUND((R149*AQ149),0))</f>
        <v>0</v>
      </c>
      <c r="AT149" s="373" t="str">
        <f t="shared" ref="AT149" si="749">IF(AS149&gt;=36,"GRAVE", IF(AS149&lt;=10, "LEVE", "MODERADO"))</f>
        <v>LEVE</v>
      </c>
      <c r="AU149" s="338"/>
      <c r="AV149" s="338"/>
      <c r="AW149" s="228"/>
      <c r="AX149" s="228"/>
      <c r="AY149" s="234"/>
      <c r="AZ149" s="235"/>
      <c r="BA149" s="226"/>
      <c r="BB149" s="226"/>
      <c r="BC149" s="226"/>
      <c r="BD149" s="226"/>
      <c r="BE149" s="226"/>
      <c r="BF149" s="226"/>
      <c r="BG149" s="226"/>
    </row>
    <row r="150" spans="1:59" s="129" customFormat="1" hidden="1" x14ac:dyDescent="0.2">
      <c r="A150" s="336"/>
      <c r="B150" s="335"/>
      <c r="C150" s="337"/>
      <c r="D150" s="338"/>
      <c r="E150" s="339"/>
      <c r="F150" s="334"/>
      <c r="G150" s="228"/>
      <c r="H150" s="228"/>
      <c r="I150" s="231"/>
      <c r="J150" s="334"/>
      <c r="K150" s="334"/>
      <c r="L150" s="334"/>
      <c r="M150" s="334"/>
      <c r="N150" s="335"/>
      <c r="O150" s="333"/>
      <c r="P150" s="335"/>
      <c r="Q150" s="333"/>
      <c r="R150" s="333"/>
      <c r="S150" s="230"/>
      <c r="T150" s="231">
        <f t="shared" si="690"/>
        <v>0</v>
      </c>
      <c r="U150" s="366"/>
      <c r="V150" s="366"/>
      <c r="W150" s="228"/>
      <c r="X150" s="366"/>
      <c r="Y150" s="366"/>
      <c r="Z150" s="233">
        <f t="shared" si="691"/>
        <v>0</v>
      </c>
      <c r="AA150" s="228"/>
      <c r="AB150" s="228"/>
      <c r="AC150" s="366"/>
      <c r="AD150" s="366"/>
      <c r="AE150" s="233">
        <f t="shared" si="692"/>
        <v>0</v>
      </c>
      <c r="AF150" s="228"/>
      <c r="AG150" s="228"/>
      <c r="AH150" s="366"/>
      <c r="AI150" s="366"/>
      <c r="AJ150" s="233">
        <f t="shared" si="693"/>
        <v>0</v>
      </c>
      <c r="AK150" s="228"/>
      <c r="AL150" s="228"/>
      <c r="AM150" s="366"/>
      <c r="AN150" s="366"/>
      <c r="AO150" s="233">
        <f t="shared" si="6"/>
        <v>0</v>
      </c>
      <c r="AP150" s="228"/>
      <c r="AQ150" s="366"/>
      <c r="AR150" s="374"/>
      <c r="AS150" s="333"/>
      <c r="AT150" s="373"/>
      <c r="AU150" s="338"/>
      <c r="AV150" s="338"/>
      <c r="AW150" s="228"/>
      <c r="AX150" s="228"/>
      <c r="AY150" s="234"/>
      <c r="AZ150" s="235"/>
      <c r="BA150" s="226"/>
      <c r="BB150" s="226"/>
      <c r="BC150" s="226"/>
      <c r="BD150" s="226"/>
      <c r="BE150" s="226"/>
      <c r="BF150" s="226"/>
      <c r="BG150" s="226"/>
    </row>
    <row r="151" spans="1:59" s="129" customFormat="1" hidden="1" x14ac:dyDescent="0.2">
      <c r="A151" s="336"/>
      <c r="B151" s="335"/>
      <c r="C151" s="337"/>
      <c r="D151" s="338"/>
      <c r="E151" s="339"/>
      <c r="F151" s="334"/>
      <c r="G151" s="228"/>
      <c r="H151" s="228"/>
      <c r="I151" s="231"/>
      <c r="J151" s="334"/>
      <c r="K151" s="334"/>
      <c r="L151" s="334"/>
      <c r="M151" s="334"/>
      <c r="N151" s="335"/>
      <c r="O151" s="333"/>
      <c r="P151" s="335"/>
      <c r="Q151" s="333"/>
      <c r="R151" s="333"/>
      <c r="S151" s="230"/>
      <c r="T151" s="231">
        <f t="shared" si="690"/>
        <v>0</v>
      </c>
      <c r="U151" s="366"/>
      <c r="V151" s="366"/>
      <c r="W151" s="228"/>
      <c r="X151" s="366"/>
      <c r="Y151" s="366"/>
      <c r="Z151" s="233">
        <f t="shared" si="691"/>
        <v>0</v>
      </c>
      <c r="AA151" s="228"/>
      <c r="AB151" s="228"/>
      <c r="AC151" s="366"/>
      <c r="AD151" s="366"/>
      <c r="AE151" s="233">
        <f t="shared" si="692"/>
        <v>0</v>
      </c>
      <c r="AF151" s="228"/>
      <c r="AG151" s="228"/>
      <c r="AH151" s="366"/>
      <c r="AI151" s="366"/>
      <c r="AJ151" s="233">
        <f t="shared" si="693"/>
        <v>0</v>
      </c>
      <c r="AK151" s="228"/>
      <c r="AL151" s="228"/>
      <c r="AM151" s="366"/>
      <c r="AN151" s="366"/>
      <c r="AO151" s="233">
        <f t="shared" si="6"/>
        <v>0</v>
      </c>
      <c r="AP151" s="228"/>
      <c r="AQ151" s="366"/>
      <c r="AR151" s="374"/>
      <c r="AS151" s="333"/>
      <c r="AT151" s="373"/>
      <c r="AU151" s="338"/>
      <c r="AV151" s="338"/>
      <c r="AW151" s="228"/>
      <c r="AX151" s="228"/>
      <c r="AY151" s="234"/>
      <c r="AZ151" s="235"/>
      <c r="BA151" s="226"/>
      <c r="BB151" s="226"/>
      <c r="BC151" s="226"/>
      <c r="BD151" s="226"/>
      <c r="BE151" s="226"/>
      <c r="BF151" s="226"/>
      <c r="BG151" s="226"/>
    </row>
    <row r="152" spans="1:59" s="129" customFormat="1" hidden="1" x14ac:dyDescent="0.2">
      <c r="A152" s="336">
        <v>48</v>
      </c>
      <c r="B152" s="335"/>
      <c r="C152" s="337" t="e">
        <f>+VLOOKUP(B152,$A$691:$B$730,2,0)</f>
        <v>#N/A</v>
      </c>
      <c r="D152" s="338"/>
      <c r="E152" s="339" t="e">
        <f>IF(D152=$D$661,$E$661,IF(D152=$D$662,$E$662,IF(D152=$D$663,$E$663,IF(D152=$D$664,$E$664,IF(D152=$D$665,$E$665,IF(D152=$D$666,$E$666,IF(D152=$D$667,$E$667,IF(D152=$D$668,$E$668,IF(D152=$D$669,$E$669,IF(D152=$D$670,$E$670,IF(D152=VICERRECTORÍA_ACADÉMICA_,BE763,IF(D152=PLANEACIÓN_,BE765, IF(D152=IMPACTO,BE764,IF(D152=VICERRECTORÍA_ADMINISTRATIVA_FINANCIERA_,BE766,IF(D152=_VICERRECTORÍA_RESPONSABILIDAD_SOCIAL_Y_BIENESTAR_UNIVERSITARIO_,BE767," ")))))))))))))))</f>
        <v>#NAME?</v>
      </c>
      <c r="F152" s="334"/>
      <c r="G152" s="228"/>
      <c r="H152" s="228"/>
      <c r="I152" s="231"/>
      <c r="J152" s="334"/>
      <c r="K152" s="335"/>
      <c r="L152" s="334"/>
      <c r="M152" s="334"/>
      <c r="N152" s="335"/>
      <c r="O152" s="333">
        <f t="shared" ref="O152:O194" si="750">IF(N152="ALTA",5,IF(N152="MEDIO ALTA",4,IF(N152="MEDIA",3,IF(N152="MEDIO BAJA",2,IF(N152="BAJA",1,0)))))</f>
        <v>0</v>
      </c>
      <c r="P152" s="335"/>
      <c r="Q152" s="333">
        <f t="shared" ref="Q152" si="751">IF(P152="ALTO",5,IF(P152="MEDIO-ALTO",4,IF(P152="MEDIO",3,IF(P152="MEDIO-BAJO",2,IF(P152="BAJO",1,0)))))</f>
        <v>0</v>
      </c>
      <c r="R152" s="333">
        <f t="shared" ref="R152" si="752">Q152*O152</f>
        <v>0</v>
      </c>
      <c r="S152" s="230"/>
      <c r="T152" s="231">
        <f t="shared" si="690"/>
        <v>0</v>
      </c>
      <c r="U152" s="366" t="e">
        <f t="shared" si="449"/>
        <v>#DIV/0!</v>
      </c>
      <c r="V152" s="366" t="e">
        <f t="shared" si="450"/>
        <v>#DIV/0!</v>
      </c>
      <c r="W152" s="228"/>
      <c r="X152" s="366" t="e">
        <f t="shared" ref="X152" si="753">IF(S152="No_existen",5*$X$10,Y152*$X$10)</f>
        <v>#DIV/0!</v>
      </c>
      <c r="Y152" s="366" t="e">
        <f t="shared" ref="Y152:Y188" si="754">ROUND(AVERAGEIF(Z152:Z154,"&gt;0"),0)</f>
        <v>#DIV/0!</v>
      </c>
      <c r="Z152" s="233">
        <f t="shared" si="691"/>
        <v>0</v>
      </c>
      <c r="AA152" s="228"/>
      <c r="AB152" s="228"/>
      <c r="AC152" s="366" t="e">
        <f t="shared" ref="AC152" si="755">IF(S152="No_existen",5*$AC$10,AD152*$AC$10)</f>
        <v>#DIV/0!</v>
      </c>
      <c r="AD152" s="366" t="e">
        <f t="shared" si="453"/>
        <v>#DIV/0!</v>
      </c>
      <c r="AE152" s="233">
        <f t="shared" si="692"/>
        <v>0</v>
      </c>
      <c r="AF152" s="228"/>
      <c r="AG152" s="228"/>
      <c r="AH152" s="366" t="e">
        <f t="shared" ref="AH152" si="756">IF(S152="No_existen",5*$AH$10,AI152*$AH$10)</f>
        <v>#DIV/0!</v>
      </c>
      <c r="AI152" s="366" t="e">
        <f t="shared" ref="AI152" si="757">ROUND(AVERAGEIF(AJ152:AJ154,"&gt;0"),0)</f>
        <v>#DIV/0!</v>
      </c>
      <c r="AJ152" s="233">
        <f t="shared" si="693"/>
        <v>0</v>
      </c>
      <c r="AK152" s="228"/>
      <c r="AL152" s="228"/>
      <c r="AM152" s="366" t="e">
        <f t="shared" ref="AM152" si="758">IF(S152="No_existen",5*$AM$10,AN152*$AM$10)</f>
        <v>#DIV/0!</v>
      </c>
      <c r="AN152" s="366" t="e">
        <f t="shared" ref="AN152" si="759">ROUND(AVERAGEIF(AO152:AO154,"&gt;0"),0)</f>
        <v>#DIV/0!</v>
      </c>
      <c r="AO152" s="233">
        <f t="shared" si="6"/>
        <v>0</v>
      </c>
      <c r="AP152" s="228"/>
      <c r="AQ152" s="366" t="e">
        <f t="shared" ref="AQ152" si="760">ROUND(AVERAGE(U152,Y152,AD152,AI152,AN152),0)</f>
        <v>#DIV/0!</v>
      </c>
      <c r="AR152" s="374" t="e">
        <f t="shared" ref="AR152" si="761">IF(AQ152&lt;1.5,"FUERTE",IF(AND(AQ152&gt;=1.5,AQ152&lt;2.5),"ACEPTABLE",IF(AQ152&gt;=5,"INEXISTENTE","DÉBIL")))</f>
        <v>#DIV/0!</v>
      </c>
      <c r="AS152" s="333">
        <f t="shared" ref="AS152" si="762">IF(R152=0,0,ROUND((R152*AQ152),0))</f>
        <v>0</v>
      </c>
      <c r="AT152" s="373" t="str">
        <f t="shared" ref="AT152" si="763">IF(AS152&gt;=36,"GRAVE", IF(AS152&lt;=10, "LEVE", "MODERADO"))</f>
        <v>LEVE</v>
      </c>
      <c r="AU152" s="338"/>
      <c r="AV152" s="338"/>
      <c r="AW152" s="228"/>
      <c r="AX152" s="228"/>
      <c r="AY152" s="234"/>
      <c r="AZ152" s="235"/>
      <c r="BA152" s="226"/>
      <c r="BB152" s="226"/>
      <c r="BC152" s="226"/>
      <c r="BD152" s="226"/>
      <c r="BE152" s="226"/>
      <c r="BF152" s="226"/>
      <c r="BG152" s="226"/>
    </row>
    <row r="153" spans="1:59" s="129" customFormat="1" hidden="1" x14ac:dyDescent="0.2">
      <c r="A153" s="336"/>
      <c r="B153" s="335"/>
      <c r="C153" s="337"/>
      <c r="D153" s="338"/>
      <c r="E153" s="339"/>
      <c r="F153" s="334"/>
      <c r="G153" s="228"/>
      <c r="H153" s="228"/>
      <c r="I153" s="231"/>
      <c r="J153" s="334"/>
      <c r="K153" s="334"/>
      <c r="L153" s="334"/>
      <c r="M153" s="334"/>
      <c r="N153" s="335"/>
      <c r="O153" s="333"/>
      <c r="P153" s="335"/>
      <c r="Q153" s="333"/>
      <c r="R153" s="333"/>
      <c r="S153" s="230"/>
      <c r="T153" s="231">
        <f t="shared" si="690"/>
        <v>0</v>
      </c>
      <c r="U153" s="366"/>
      <c r="V153" s="366"/>
      <c r="W153" s="228"/>
      <c r="X153" s="366"/>
      <c r="Y153" s="366"/>
      <c r="Z153" s="233">
        <f t="shared" si="691"/>
        <v>0</v>
      </c>
      <c r="AA153" s="228"/>
      <c r="AB153" s="228"/>
      <c r="AC153" s="366"/>
      <c r="AD153" s="366"/>
      <c r="AE153" s="233">
        <f t="shared" si="692"/>
        <v>0</v>
      </c>
      <c r="AF153" s="228"/>
      <c r="AG153" s="228"/>
      <c r="AH153" s="366"/>
      <c r="AI153" s="366"/>
      <c r="AJ153" s="233">
        <f t="shared" si="693"/>
        <v>0</v>
      </c>
      <c r="AK153" s="228"/>
      <c r="AL153" s="228"/>
      <c r="AM153" s="366"/>
      <c r="AN153" s="366"/>
      <c r="AO153" s="233">
        <f t="shared" si="6"/>
        <v>0</v>
      </c>
      <c r="AP153" s="228"/>
      <c r="AQ153" s="366"/>
      <c r="AR153" s="374"/>
      <c r="AS153" s="333"/>
      <c r="AT153" s="373"/>
      <c r="AU153" s="338"/>
      <c r="AV153" s="338"/>
      <c r="AW153" s="228"/>
      <c r="AX153" s="228"/>
      <c r="AY153" s="234"/>
      <c r="AZ153" s="235"/>
      <c r="BA153" s="226"/>
      <c r="BB153" s="226"/>
      <c r="BC153" s="226"/>
      <c r="BD153" s="226"/>
      <c r="BE153" s="226"/>
      <c r="BF153" s="226"/>
      <c r="BG153" s="226"/>
    </row>
    <row r="154" spans="1:59" s="129" customFormat="1" hidden="1" x14ac:dyDescent="0.2">
      <c r="A154" s="336"/>
      <c r="B154" s="335"/>
      <c r="C154" s="337"/>
      <c r="D154" s="338"/>
      <c r="E154" s="339"/>
      <c r="F154" s="334"/>
      <c r="G154" s="228"/>
      <c r="H154" s="228"/>
      <c r="I154" s="231"/>
      <c r="J154" s="334"/>
      <c r="K154" s="334"/>
      <c r="L154" s="334"/>
      <c r="M154" s="334"/>
      <c r="N154" s="335"/>
      <c r="O154" s="333"/>
      <c r="P154" s="335"/>
      <c r="Q154" s="333"/>
      <c r="R154" s="333"/>
      <c r="S154" s="230"/>
      <c r="T154" s="231">
        <f t="shared" si="690"/>
        <v>0</v>
      </c>
      <c r="U154" s="366"/>
      <c r="V154" s="366"/>
      <c r="W154" s="228"/>
      <c r="X154" s="366"/>
      <c r="Y154" s="366"/>
      <c r="Z154" s="233">
        <f t="shared" si="691"/>
        <v>0</v>
      </c>
      <c r="AA154" s="228"/>
      <c r="AB154" s="228"/>
      <c r="AC154" s="366"/>
      <c r="AD154" s="366"/>
      <c r="AE154" s="233">
        <f t="shared" si="692"/>
        <v>0</v>
      </c>
      <c r="AF154" s="228"/>
      <c r="AG154" s="228"/>
      <c r="AH154" s="366"/>
      <c r="AI154" s="366"/>
      <c r="AJ154" s="233">
        <f t="shared" si="693"/>
        <v>0</v>
      </c>
      <c r="AK154" s="228"/>
      <c r="AL154" s="228"/>
      <c r="AM154" s="366"/>
      <c r="AN154" s="366"/>
      <c r="AO154" s="233">
        <f t="shared" si="6"/>
        <v>0</v>
      </c>
      <c r="AP154" s="228"/>
      <c r="AQ154" s="366"/>
      <c r="AR154" s="374"/>
      <c r="AS154" s="333"/>
      <c r="AT154" s="373"/>
      <c r="AU154" s="338"/>
      <c r="AV154" s="338"/>
      <c r="AW154" s="228"/>
      <c r="AX154" s="228"/>
      <c r="AY154" s="234"/>
      <c r="AZ154" s="235"/>
      <c r="BA154" s="226"/>
      <c r="BB154" s="226"/>
      <c r="BC154" s="226"/>
      <c r="BD154" s="226"/>
      <c r="BE154" s="226"/>
      <c r="BF154" s="226"/>
      <c r="BG154" s="226"/>
    </row>
    <row r="155" spans="1:59" s="129" customFormat="1" hidden="1" x14ac:dyDescent="0.2">
      <c r="A155" s="336">
        <v>49</v>
      </c>
      <c r="B155" s="335"/>
      <c r="C155" s="337" t="e">
        <f>+VLOOKUP(B155,$A$691:$B$730,2,0)</f>
        <v>#N/A</v>
      </c>
      <c r="D155" s="338"/>
      <c r="E155" s="339" t="e">
        <f>IF(D155=$D$661,$E$661,IF(D155=$D$662,$E$662,IF(D155=$D$663,$E$663,IF(D155=$D$664,$E$664,IF(D155=$D$665,$E$665,IF(D155=$D$666,$E$666,IF(D155=$D$667,$E$667,IF(D155=$D$668,$E$668,IF(D155=$D$669,$E$669,IF(D155=$D$670,$E$670,IF(D155=VICERRECTORÍA_ACADÉMICA_,BE766,IF(D155=PLANEACIÓN_,BE768, IF(D155=IMPACTO,BE767,IF(D155=VICERRECTORÍA_ADMINISTRATIVA_FINANCIERA_,BE769,IF(D155=_VICERRECTORÍA_RESPONSABILIDAD_SOCIAL_Y_BIENESTAR_UNIVERSITARIO_,BE770," ")))))))))))))))</f>
        <v>#NAME?</v>
      </c>
      <c r="F155" s="334"/>
      <c r="G155" s="228"/>
      <c r="H155" s="228"/>
      <c r="I155" s="231"/>
      <c r="J155" s="334"/>
      <c r="K155" s="335"/>
      <c r="L155" s="334"/>
      <c r="M155" s="334"/>
      <c r="N155" s="335"/>
      <c r="O155" s="333">
        <f t="shared" ref="O155:O197" si="764">IF(N155="ALTA",5,IF(N155="MEDIO ALTA",4,IF(N155="MEDIA",3,IF(N155="MEDIO BAJA",2,IF(N155="BAJA",1,0)))))</f>
        <v>0</v>
      </c>
      <c r="P155" s="335"/>
      <c r="Q155" s="333">
        <f t="shared" ref="Q155" si="765">IF(P155="ALTO",5,IF(P155="MEDIO-ALTO",4,IF(P155="MEDIO",3,IF(P155="MEDIO-BAJO",2,IF(P155="BAJO",1,0)))))</f>
        <v>0</v>
      </c>
      <c r="R155" s="333">
        <f t="shared" ref="R155" si="766">Q155*O155</f>
        <v>0</v>
      </c>
      <c r="S155" s="230"/>
      <c r="T155" s="231">
        <f t="shared" si="690"/>
        <v>0</v>
      </c>
      <c r="U155" s="366" t="e">
        <f t="shared" si="464"/>
        <v>#DIV/0!</v>
      </c>
      <c r="V155" s="366" t="e">
        <f t="shared" si="465"/>
        <v>#DIV/0!</v>
      </c>
      <c r="W155" s="228"/>
      <c r="X155" s="366" t="e">
        <f t="shared" ref="X155" si="767">IF(S155="No_existen",5*$X$10,Y155*$X$10)</f>
        <v>#DIV/0!</v>
      </c>
      <c r="Y155" s="366" t="e">
        <f t="shared" ref="Y155" si="768">ROUND(AVERAGEIF(Z155:Z157,"&gt;0"),0)</f>
        <v>#DIV/0!</v>
      </c>
      <c r="Z155" s="233">
        <f t="shared" si="691"/>
        <v>0</v>
      </c>
      <c r="AA155" s="228"/>
      <c r="AB155" s="228"/>
      <c r="AC155" s="366" t="e">
        <f t="shared" ref="AC155" si="769">IF(S155="No_existen",5*$AC$10,AD155*$AC$10)</f>
        <v>#DIV/0!</v>
      </c>
      <c r="AD155" s="366" t="e">
        <f t="shared" si="468"/>
        <v>#DIV/0!</v>
      </c>
      <c r="AE155" s="233">
        <f t="shared" si="692"/>
        <v>0</v>
      </c>
      <c r="AF155" s="228"/>
      <c r="AG155" s="228"/>
      <c r="AH155" s="366" t="e">
        <f t="shared" ref="AH155" si="770">IF(S155="No_existen",5*$AH$10,AI155*$AH$10)</f>
        <v>#DIV/0!</v>
      </c>
      <c r="AI155" s="366" t="e">
        <f t="shared" ref="AI155" si="771">ROUND(AVERAGEIF(AJ155:AJ157,"&gt;0"),0)</f>
        <v>#DIV/0!</v>
      </c>
      <c r="AJ155" s="233">
        <f t="shared" si="693"/>
        <v>0</v>
      </c>
      <c r="AK155" s="228"/>
      <c r="AL155" s="228"/>
      <c r="AM155" s="366" t="e">
        <f t="shared" ref="AM155" si="772">IF(S155="No_existen",5*$AM$10,AN155*$AM$10)</f>
        <v>#DIV/0!</v>
      </c>
      <c r="AN155" s="366" t="e">
        <f t="shared" ref="AN155" si="773">ROUND(AVERAGEIF(AO155:AO157,"&gt;0"),0)</f>
        <v>#DIV/0!</v>
      </c>
      <c r="AO155" s="233">
        <f t="shared" si="6"/>
        <v>0</v>
      </c>
      <c r="AP155" s="228"/>
      <c r="AQ155" s="366" t="e">
        <f t="shared" ref="AQ155" si="774">ROUND(AVERAGE(U155,Y155,AD155,AI155,AN155),0)</f>
        <v>#DIV/0!</v>
      </c>
      <c r="AR155" s="374" t="e">
        <f t="shared" ref="AR155" si="775">IF(AQ155&lt;1.5,"FUERTE",IF(AND(AQ155&gt;=1.5,AQ155&lt;2.5),"ACEPTABLE",IF(AQ155&gt;=5,"INEXISTENTE","DÉBIL")))</f>
        <v>#DIV/0!</v>
      </c>
      <c r="AS155" s="333">
        <f t="shared" ref="AS155" si="776">IF(R155=0,0,ROUND((R155*AQ155),0))</f>
        <v>0</v>
      </c>
      <c r="AT155" s="373" t="str">
        <f t="shared" ref="AT155" si="777">IF(AS155&gt;=36,"GRAVE", IF(AS155&lt;=10, "LEVE", "MODERADO"))</f>
        <v>LEVE</v>
      </c>
      <c r="AU155" s="338"/>
      <c r="AV155" s="338"/>
      <c r="AW155" s="228"/>
      <c r="AX155" s="228"/>
      <c r="AY155" s="234"/>
      <c r="AZ155" s="235"/>
      <c r="BA155" s="226"/>
      <c r="BB155" s="226"/>
      <c r="BC155" s="226"/>
      <c r="BD155" s="226"/>
      <c r="BE155" s="226"/>
      <c r="BF155" s="226"/>
      <c r="BG155" s="226"/>
    </row>
    <row r="156" spans="1:59" s="129" customFormat="1" hidden="1" x14ac:dyDescent="0.2">
      <c r="A156" s="336"/>
      <c r="B156" s="335"/>
      <c r="C156" s="337"/>
      <c r="D156" s="338"/>
      <c r="E156" s="339"/>
      <c r="F156" s="334"/>
      <c r="G156" s="228"/>
      <c r="H156" s="228"/>
      <c r="I156" s="231"/>
      <c r="J156" s="334"/>
      <c r="K156" s="334"/>
      <c r="L156" s="334"/>
      <c r="M156" s="334"/>
      <c r="N156" s="335"/>
      <c r="O156" s="333"/>
      <c r="P156" s="335"/>
      <c r="Q156" s="333"/>
      <c r="R156" s="333"/>
      <c r="S156" s="230"/>
      <c r="T156" s="231">
        <f t="shared" si="690"/>
        <v>0</v>
      </c>
      <c r="U156" s="366"/>
      <c r="V156" s="366"/>
      <c r="W156" s="228"/>
      <c r="X156" s="366"/>
      <c r="Y156" s="366"/>
      <c r="Z156" s="233">
        <f t="shared" si="691"/>
        <v>0</v>
      </c>
      <c r="AA156" s="228"/>
      <c r="AB156" s="228"/>
      <c r="AC156" s="366"/>
      <c r="AD156" s="366"/>
      <c r="AE156" s="233">
        <f t="shared" si="692"/>
        <v>0</v>
      </c>
      <c r="AF156" s="228"/>
      <c r="AG156" s="228"/>
      <c r="AH156" s="366"/>
      <c r="AI156" s="366"/>
      <c r="AJ156" s="233">
        <f t="shared" si="693"/>
        <v>0</v>
      </c>
      <c r="AK156" s="228"/>
      <c r="AL156" s="228"/>
      <c r="AM156" s="366"/>
      <c r="AN156" s="366"/>
      <c r="AO156" s="233">
        <f t="shared" si="6"/>
        <v>0</v>
      </c>
      <c r="AP156" s="228"/>
      <c r="AQ156" s="366"/>
      <c r="AR156" s="374"/>
      <c r="AS156" s="333"/>
      <c r="AT156" s="373"/>
      <c r="AU156" s="338"/>
      <c r="AV156" s="338"/>
      <c r="AW156" s="228"/>
      <c r="AX156" s="228"/>
      <c r="AY156" s="234"/>
      <c r="AZ156" s="235"/>
      <c r="BA156" s="226"/>
      <c r="BB156" s="226"/>
      <c r="BC156" s="226"/>
      <c r="BD156" s="226"/>
      <c r="BE156" s="226"/>
      <c r="BF156" s="226"/>
      <c r="BG156" s="226"/>
    </row>
    <row r="157" spans="1:59" s="129" customFormat="1" hidden="1" x14ac:dyDescent="0.2">
      <c r="A157" s="336"/>
      <c r="B157" s="335"/>
      <c r="C157" s="337"/>
      <c r="D157" s="338"/>
      <c r="E157" s="339"/>
      <c r="F157" s="334"/>
      <c r="G157" s="228"/>
      <c r="H157" s="228"/>
      <c r="I157" s="231"/>
      <c r="J157" s="334"/>
      <c r="K157" s="334"/>
      <c r="L157" s="334"/>
      <c r="M157" s="334"/>
      <c r="N157" s="335"/>
      <c r="O157" s="333"/>
      <c r="P157" s="335"/>
      <c r="Q157" s="333"/>
      <c r="R157" s="333"/>
      <c r="S157" s="230"/>
      <c r="T157" s="231">
        <f t="shared" si="690"/>
        <v>0</v>
      </c>
      <c r="U157" s="366"/>
      <c r="V157" s="366"/>
      <c r="W157" s="228"/>
      <c r="X157" s="366"/>
      <c r="Y157" s="366"/>
      <c r="Z157" s="233">
        <f t="shared" si="691"/>
        <v>0</v>
      </c>
      <c r="AA157" s="228"/>
      <c r="AB157" s="228"/>
      <c r="AC157" s="366"/>
      <c r="AD157" s="366"/>
      <c r="AE157" s="233">
        <f t="shared" si="692"/>
        <v>0</v>
      </c>
      <c r="AF157" s="228"/>
      <c r="AG157" s="228"/>
      <c r="AH157" s="366"/>
      <c r="AI157" s="366"/>
      <c r="AJ157" s="233">
        <f t="shared" si="693"/>
        <v>0</v>
      </c>
      <c r="AK157" s="228"/>
      <c r="AL157" s="228"/>
      <c r="AM157" s="366"/>
      <c r="AN157" s="366"/>
      <c r="AO157" s="233">
        <f t="shared" si="6"/>
        <v>0</v>
      </c>
      <c r="AP157" s="228"/>
      <c r="AQ157" s="366"/>
      <c r="AR157" s="374"/>
      <c r="AS157" s="333"/>
      <c r="AT157" s="373"/>
      <c r="AU157" s="338"/>
      <c r="AV157" s="338"/>
      <c r="AW157" s="228"/>
      <c r="AX157" s="228"/>
      <c r="AY157" s="234"/>
      <c r="AZ157" s="235"/>
      <c r="BA157" s="226"/>
      <c r="BB157" s="226"/>
      <c r="BC157" s="226"/>
      <c r="BD157" s="226"/>
      <c r="BE157" s="226"/>
      <c r="BF157" s="226"/>
      <c r="BG157" s="226"/>
    </row>
    <row r="158" spans="1:59" s="129" customFormat="1" hidden="1" x14ac:dyDescent="0.2">
      <c r="A158" s="336">
        <v>50</v>
      </c>
      <c r="B158" s="335"/>
      <c r="C158" s="337" t="e">
        <f>+VLOOKUP(B158,$A$691:$B$730,2,0)</f>
        <v>#N/A</v>
      </c>
      <c r="D158" s="338"/>
      <c r="E158" s="339" t="e">
        <f>IF(D158=$D$661,$E$661,IF(D158=$D$662,$E$662,IF(D158=$D$663,$E$663,IF(D158=$D$664,$E$664,IF(D158=$D$665,$E$665,IF(D158=$D$666,$E$666,IF(D158=$D$667,$E$667,IF(D158=$D$668,$E$668,IF(D158=$D$669,$E$669,IF(D158=$D$670,$E$670,IF(D158=VICERRECTORÍA_ACADÉMICA_,BE769,IF(D158=PLANEACIÓN_,BE771, IF(D158=IMPACTO,BE770,IF(D158=VICERRECTORÍA_ADMINISTRATIVA_FINANCIERA_,BE772,IF(D158=_VICERRECTORÍA_RESPONSABILIDAD_SOCIAL_Y_BIENESTAR_UNIVERSITARIO_,BE773," ")))))))))))))))</f>
        <v>#NAME?</v>
      </c>
      <c r="F158" s="334"/>
      <c r="G158" s="228"/>
      <c r="H158" s="228"/>
      <c r="I158" s="231"/>
      <c r="J158" s="334"/>
      <c r="K158" s="335"/>
      <c r="L158" s="334"/>
      <c r="M158" s="334"/>
      <c r="N158" s="335"/>
      <c r="O158" s="333">
        <f t="shared" ref="O158:O200" si="778">IF(N158="ALTA",5,IF(N158="MEDIO ALTA",4,IF(N158="MEDIA",3,IF(N158="MEDIO BAJA",2,IF(N158="BAJA",1,0)))))</f>
        <v>0</v>
      </c>
      <c r="P158" s="335"/>
      <c r="Q158" s="333">
        <f t="shared" ref="Q158" si="779">IF(P158="ALTO",5,IF(P158="MEDIO-ALTO",4,IF(P158="MEDIO",3,IF(P158="MEDIO-BAJO",2,IF(P158="BAJO",1,0)))))</f>
        <v>0</v>
      </c>
      <c r="R158" s="333">
        <f t="shared" ref="R158" si="780">Q158*O158</f>
        <v>0</v>
      </c>
      <c r="S158" s="230"/>
      <c r="T158" s="231">
        <f t="shared" si="690"/>
        <v>0</v>
      </c>
      <c r="U158" s="366" t="e">
        <f t="shared" si="479"/>
        <v>#DIV/0!</v>
      </c>
      <c r="V158" s="366" t="e">
        <f t="shared" si="480"/>
        <v>#DIV/0!</v>
      </c>
      <c r="W158" s="228"/>
      <c r="X158" s="366" t="e">
        <f t="shared" ref="X158" si="781">IF(S158="No_existen",5*$X$10,Y158*$X$10)</f>
        <v>#DIV/0!</v>
      </c>
      <c r="Y158" s="366" t="e">
        <f t="shared" si="604"/>
        <v>#DIV/0!</v>
      </c>
      <c r="Z158" s="233">
        <f t="shared" si="691"/>
        <v>0</v>
      </c>
      <c r="AA158" s="228"/>
      <c r="AB158" s="228"/>
      <c r="AC158" s="366" t="e">
        <f t="shared" ref="AC158" si="782">IF(S158="No_existen",5*$AC$10,AD158*$AC$10)</f>
        <v>#DIV/0!</v>
      </c>
      <c r="AD158" s="366" t="e">
        <f t="shared" si="483"/>
        <v>#DIV/0!</v>
      </c>
      <c r="AE158" s="233">
        <f t="shared" si="692"/>
        <v>0</v>
      </c>
      <c r="AF158" s="228"/>
      <c r="AG158" s="228"/>
      <c r="AH158" s="366" t="e">
        <f t="shared" ref="AH158" si="783">IF(S158="No_existen",5*$AH$10,AI158*$AH$10)</f>
        <v>#DIV/0!</v>
      </c>
      <c r="AI158" s="366" t="e">
        <f t="shared" ref="AI158" si="784">ROUND(AVERAGEIF(AJ158:AJ160,"&gt;0"),0)</f>
        <v>#DIV/0!</v>
      </c>
      <c r="AJ158" s="233">
        <f t="shared" si="693"/>
        <v>0</v>
      </c>
      <c r="AK158" s="228"/>
      <c r="AL158" s="228"/>
      <c r="AM158" s="366" t="e">
        <f t="shared" ref="AM158" si="785">IF(S158="No_existen",5*$AM$10,AN158*$AM$10)</f>
        <v>#DIV/0!</v>
      </c>
      <c r="AN158" s="366" t="e">
        <f t="shared" ref="AN158" si="786">ROUND(AVERAGEIF(AO158:AO160,"&gt;0"),0)</f>
        <v>#DIV/0!</v>
      </c>
      <c r="AO158" s="233">
        <f t="shared" si="6"/>
        <v>0</v>
      </c>
      <c r="AP158" s="228"/>
      <c r="AQ158" s="366" t="e">
        <f t="shared" ref="AQ158" si="787">ROUND(AVERAGE(U158,Y158,AD158,AI158,AN158),0)</f>
        <v>#DIV/0!</v>
      </c>
      <c r="AR158" s="374" t="e">
        <f t="shared" ref="AR158" si="788">IF(AQ158&lt;1.5,"FUERTE",IF(AND(AQ158&gt;=1.5,AQ158&lt;2.5),"ACEPTABLE",IF(AQ158&gt;=5,"INEXISTENTE","DÉBIL")))</f>
        <v>#DIV/0!</v>
      </c>
      <c r="AS158" s="333">
        <f t="shared" ref="AS158" si="789">IF(R158=0,0,ROUND((R158*AQ158),0))</f>
        <v>0</v>
      </c>
      <c r="AT158" s="373" t="str">
        <f t="shared" ref="AT158" si="790">IF(AS158&gt;=36,"GRAVE", IF(AS158&lt;=10, "LEVE", "MODERADO"))</f>
        <v>LEVE</v>
      </c>
      <c r="AU158" s="338"/>
      <c r="AV158" s="338"/>
      <c r="AW158" s="228"/>
      <c r="AX158" s="228"/>
      <c r="AY158" s="234"/>
      <c r="AZ158" s="235"/>
      <c r="BA158" s="226"/>
      <c r="BB158" s="226"/>
      <c r="BC158" s="226"/>
      <c r="BD158" s="226"/>
      <c r="BE158" s="226"/>
      <c r="BF158" s="226"/>
      <c r="BG158" s="226"/>
    </row>
    <row r="159" spans="1:59" s="129" customFormat="1" hidden="1" x14ac:dyDescent="0.2">
      <c r="A159" s="336"/>
      <c r="B159" s="335"/>
      <c r="C159" s="337"/>
      <c r="D159" s="338"/>
      <c r="E159" s="339"/>
      <c r="F159" s="334"/>
      <c r="G159" s="228"/>
      <c r="H159" s="228"/>
      <c r="I159" s="231"/>
      <c r="J159" s="334"/>
      <c r="K159" s="334"/>
      <c r="L159" s="334"/>
      <c r="M159" s="334"/>
      <c r="N159" s="335"/>
      <c r="O159" s="333"/>
      <c r="P159" s="335"/>
      <c r="Q159" s="333"/>
      <c r="R159" s="333"/>
      <c r="S159" s="230"/>
      <c r="T159" s="231">
        <f t="shared" si="690"/>
        <v>0</v>
      </c>
      <c r="U159" s="366"/>
      <c r="V159" s="366"/>
      <c r="W159" s="228"/>
      <c r="X159" s="366"/>
      <c r="Y159" s="366"/>
      <c r="Z159" s="233">
        <f t="shared" si="691"/>
        <v>0</v>
      </c>
      <c r="AA159" s="228"/>
      <c r="AB159" s="228"/>
      <c r="AC159" s="366"/>
      <c r="AD159" s="366"/>
      <c r="AE159" s="233">
        <f t="shared" si="692"/>
        <v>0</v>
      </c>
      <c r="AF159" s="228"/>
      <c r="AG159" s="228"/>
      <c r="AH159" s="366"/>
      <c r="AI159" s="366"/>
      <c r="AJ159" s="233">
        <f t="shared" si="693"/>
        <v>0</v>
      </c>
      <c r="AK159" s="228"/>
      <c r="AL159" s="228"/>
      <c r="AM159" s="366"/>
      <c r="AN159" s="366"/>
      <c r="AO159" s="233">
        <f t="shared" si="6"/>
        <v>0</v>
      </c>
      <c r="AP159" s="228"/>
      <c r="AQ159" s="366"/>
      <c r="AR159" s="374"/>
      <c r="AS159" s="333"/>
      <c r="AT159" s="373"/>
      <c r="AU159" s="338"/>
      <c r="AV159" s="338"/>
      <c r="AW159" s="228"/>
      <c r="AX159" s="228"/>
      <c r="AY159" s="234"/>
      <c r="AZ159" s="235"/>
      <c r="BA159" s="226"/>
      <c r="BB159" s="226"/>
      <c r="BC159" s="226"/>
      <c r="BD159" s="226"/>
      <c r="BE159" s="226"/>
      <c r="BF159" s="226"/>
      <c r="BG159" s="226"/>
    </row>
    <row r="160" spans="1:59" s="129" customFormat="1" hidden="1" x14ac:dyDescent="0.2">
      <c r="A160" s="336"/>
      <c r="B160" s="335"/>
      <c r="C160" s="337"/>
      <c r="D160" s="338"/>
      <c r="E160" s="339"/>
      <c r="F160" s="334"/>
      <c r="G160" s="228"/>
      <c r="H160" s="228"/>
      <c r="I160" s="231"/>
      <c r="J160" s="334"/>
      <c r="K160" s="334"/>
      <c r="L160" s="334"/>
      <c r="M160" s="334"/>
      <c r="N160" s="335"/>
      <c r="O160" s="333"/>
      <c r="P160" s="335"/>
      <c r="Q160" s="333"/>
      <c r="R160" s="333"/>
      <c r="S160" s="230"/>
      <c r="T160" s="231">
        <f t="shared" si="690"/>
        <v>0</v>
      </c>
      <c r="U160" s="366"/>
      <c r="V160" s="366"/>
      <c r="W160" s="228"/>
      <c r="X160" s="366"/>
      <c r="Y160" s="366"/>
      <c r="Z160" s="233">
        <f t="shared" si="691"/>
        <v>0</v>
      </c>
      <c r="AA160" s="228"/>
      <c r="AB160" s="228"/>
      <c r="AC160" s="366"/>
      <c r="AD160" s="366"/>
      <c r="AE160" s="233">
        <f t="shared" si="692"/>
        <v>0</v>
      </c>
      <c r="AF160" s="228"/>
      <c r="AG160" s="228"/>
      <c r="AH160" s="366"/>
      <c r="AI160" s="366"/>
      <c r="AJ160" s="233">
        <f t="shared" si="693"/>
        <v>0</v>
      </c>
      <c r="AK160" s="228"/>
      <c r="AL160" s="228"/>
      <c r="AM160" s="366"/>
      <c r="AN160" s="366"/>
      <c r="AO160" s="233">
        <f t="shared" si="6"/>
        <v>0</v>
      </c>
      <c r="AP160" s="228"/>
      <c r="AQ160" s="366"/>
      <c r="AR160" s="374"/>
      <c r="AS160" s="333"/>
      <c r="AT160" s="373"/>
      <c r="AU160" s="338"/>
      <c r="AV160" s="338"/>
      <c r="AW160" s="228"/>
      <c r="AX160" s="228"/>
      <c r="AY160" s="234"/>
      <c r="AZ160" s="235"/>
      <c r="BA160" s="226"/>
      <c r="BB160" s="226"/>
      <c r="BC160" s="226"/>
      <c r="BD160" s="226"/>
      <c r="BE160" s="226"/>
      <c r="BF160" s="226"/>
      <c r="BG160" s="226"/>
    </row>
    <row r="161" spans="1:59" s="129" customFormat="1" hidden="1" x14ac:dyDescent="0.2">
      <c r="A161" s="336">
        <v>51</v>
      </c>
      <c r="B161" s="335"/>
      <c r="C161" s="337" t="e">
        <f>+VLOOKUP(B161,$A$691:$B$730,2,0)</f>
        <v>#N/A</v>
      </c>
      <c r="D161" s="338"/>
      <c r="E161" s="339" t="e">
        <f>IF(D161=$D$661,$E$661,IF(D161=$D$662,$E$662,IF(D161=$D$663,$E$663,IF(D161=$D$664,$E$664,IF(D161=$D$665,$E$665,IF(D161=$D$666,$E$666,IF(D161=$D$667,$E$667,IF(D161=$D$668,$E$668,IF(D161=$D$669,$E$669,IF(D161=$D$670,$E$670,IF(D161=VICERRECTORÍA_ACADÉMICA_,BE772,IF(D161=PLANEACIÓN_,BE774, IF(D161=IMPACTO,BE773,IF(D161=VICERRECTORÍA_ADMINISTRATIVA_FINANCIERA_,BE775,IF(D161=_VICERRECTORÍA_RESPONSABILIDAD_SOCIAL_Y_BIENESTAR_UNIVERSITARIO_,BE776," ")))))))))))))))</f>
        <v>#NAME?</v>
      </c>
      <c r="F161" s="334"/>
      <c r="G161" s="228"/>
      <c r="H161" s="228"/>
      <c r="I161" s="231"/>
      <c r="J161" s="334"/>
      <c r="K161" s="335"/>
      <c r="L161" s="334"/>
      <c r="M161" s="334"/>
      <c r="N161" s="335"/>
      <c r="O161" s="333">
        <f t="shared" ref="O161:O203" si="791">IF(N161="ALTA",5,IF(N161="MEDIO ALTA",4,IF(N161="MEDIA",3,IF(N161="MEDIO BAJA",2,IF(N161="BAJA",1,0)))))</f>
        <v>0</v>
      </c>
      <c r="P161" s="335"/>
      <c r="Q161" s="333">
        <f t="shared" ref="Q161" si="792">IF(P161="ALTO",5,IF(P161="MEDIO-ALTO",4,IF(P161="MEDIO",3,IF(P161="MEDIO-BAJO",2,IF(P161="BAJO",1,0)))))</f>
        <v>0</v>
      </c>
      <c r="R161" s="333">
        <f t="shared" ref="R161" si="793">Q161*O161</f>
        <v>0</v>
      </c>
      <c r="S161" s="230"/>
      <c r="T161" s="231">
        <f t="shared" si="690"/>
        <v>0</v>
      </c>
      <c r="U161" s="366" t="e">
        <f t="shared" si="495"/>
        <v>#DIV/0!</v>
      </c>
      <c r="V161" s="366" t="e">
        <f t="shared" si="496"/>
        <v>#DIV/0!</v>
      </c>
      <c r="W161" s="228"/>
      <c r="X161" s="366" t="e">
        <f t="shared" ref="X161" si="794">IF(S161="No_existen",5*$X$10,Y161*$X$10)</f>
        <v>#DIV/0!</v>
      </c>
      <c r="Y161" s="366" t="e">
        <f t="shared" si="620"/>
        <v>#DIV/0!</v>
      </c>
      <c r="Z161" s="233">
        <f t="shared" si="691"/>
        <v>0</v>
      </c>
      <c r="AA161" s="228"/>
      <c r="AB161" s="228"/>
      <c r="AC161" s="366" t="e">
        <f t="shared" ref="AC161" si="795">IF(S161="No_existen",5*$AC$10,AD161*$AC$10)</f>
        <v>#DIV/0!</v>
      </c>
      <c r="AD161" s="366" t="e">
        <f t="shared" si="499"/>
        <v>#DIV/0!</v>
      </c>
      <c r="AE161" s="233">
        <f t="shared" si="692"/>
        <v>0</v>
      </c>
      <c r="AF161" s="228"/>
      <c r="AG161" s="228"/>
      <c r="AH161" s="366" t="e">
        <f t="shared" ref="AH161" si="796">IF(S161="No_existen",5*$AH$10,AI161*$AH$10)</f>
        <v>#DIV/0!</v>
      </c>
      <c r="AI161" s="366" t="e">
        <f t="shared" ref="AI161" si="797">ROUND(AVERAGEIF(AJ161:AJ163,"&gt;0"),0)</f>
        <v>#DIV/0!</v>
      </c>
      <c r="AJ161" s="233">
        <f t="shared" si="693"/>
        <v>0</v>
      </c>
      <c r="AK161" s="228"/>
      <c r="AL161" s="228"/>
      <c r="AM161" s="366" t="e">
        <f t="shared" ref="AM161" si="798">IF(S161="No_existen",5*$AM$10,AN161*$AM$10)</f>
        <v>#DIV/0!</v>
      </c>
      <c r="AN161" s="366" t="e">
        <f t="shared" ref="AN161" si="799">ROUND(AVERAGEIF(AO161:AO163,"&gt;0"),0)</f>
        <v>#DIV/0!</v>
      </c>
      <c r="AO161" s="233">
        <f t="shared" si="6"/>
        <v>0</v>
      </c>
      <c r="AP161" s="228"/>
      <c r="AQ161" s="366" t="e">
        <f t="shared" ref="AQ161" si="800">ROUND(AVERAGE(U161,Y161,AD161,AI161,AN161),0)</f>
        <v>#DIV/0!</v>
      </c>
      <c r="AR161" s="374" t="e">
        <f t="shared" ref="AR161" si="801">IF(AQ161&lt;1.5,"FUERTE",IF(AND(AQ161&gt;=1.5,AQ161&lt;2.5),"ACEPTABLE",IF(AQ161&gt;=5,"INEXISTENTE","DÉBIL")))</f>
        <v>#DIV/0!</v>
      </c>
      <c r="AS161" s="333">
        <f t="shared" ref="AS161" si="802">IF(R161=0,0,ROUND((R161*AQ161),0))</f>
        <v>0</v>
      </c>
      <c r="AT161" s="373" t="str">
        <f t="shared" ref="AT161" si="803">IF(AS161&gt;=36,"GRAVE", IF(AS161&lt;=10, "LEVE", "MODERADO"))</f>
        <v>LEVE</v>
      </c>
      <c r="AU161" s="338"/>
      <c r="AV161" s="338"/>
      <c r="AW161" s="228"/>
      <c r="AX161" s="228"/>
      <c r="AY161" s="234"/>
      <c r="AZ161" s="235"/>
      <c r="BA161" s="226"/>
      <c r="BB161" s="226"/>
      <c r="BC161" s="226"/>
      <c r="BD161" s="226"/>
      <c r="BE161" s="226"/>
      <c r="BF161" s="226"/>
      <c r="BG161" s="226"/>
    </row>
    <row r="162" spans="1:59" s="129" customFormat="1" hidden="1" x14ac:dyDescent="0.2">
      <c r="A162" s="336"/>
      <c r="B162" s="335"/>
      <c r="C162" s="337"/>
      <c r="D162" s="338"/>
      <c r="E162" s="339"/>
      <c r="F162" s="334"/>
      <c r="G162" s="228"/>
      <c r="H162" s="228"/>
      <c r="I162" s="231"/>
      <c r="J162" s="334"/>
      <c r="K162" s="334"/>
      <c r="L162" s="334"/>
      <c r="M162" s="334"/>
      <c r="N162" s="335"/>
      <c r="O162" s="333"/>
      <c r="P162" s="335"/>
      <c r="Q162" s="333"/>
      <c r="R162" s="333"/>
      <c r="S162" s="230"/>
      <c r="T162" s="231">
        <f t="shared" si="690"/>
        <v>0</v>
      </c>
      <c r="U162" s="366"/>
      <c r="V162" s="366"/>
      <c r="W162" s="228"/>
      <c r="X162" s="366"/>
      <c r="Y162" s="366"/>
      <c r="Z162" s="233">
        <f t="shared" si="691"/>
        <v>0</v>
      </c>
      <c r="AA162" s="228"/>
      <c r="AB162" s="228"/>
      <c r="AC162" s="366"/>
      <c r="AD162" s="366"/>
      <c r="AE162" s="233">
        <f t="shared" si="692"/>
        <v>0</v>
      </c>
      <c r="AF162" s="228"/>
      <c r="AG162" s="228"/>
      <c r="AH162" s="366"/>
      <c r="AI162" s="366"/>
      <c r="AJ162" s="233">
        <f t="shared" si="693"/>
        <v>0</v>
      </c>
      <c r="AK162" s="228"/>
      <c r="AL162" s="228"/>
      <c r="AM162" s="366"/>
      <c r="AN162" s="366"/>
      <c r="AO162" s="233">
        <f t="shared" si="6"/>
        <v>0</v>
      </c>
      <c r="AP162" s="228"/>
      <c r="AQ162" s="366"/>
      <c r="AR162" s="374"/>
      <c r="AS162" s="333"/>
      <c r="AT162" s="373"/>
      <c r="AU162" s="338"/>
      <c r="AV162" s="338"/>
      <c r="AW162" s="228"/>
      <c r="AX162" s="228"/>
      <c r="AY162" s="234"/>
      <c r="AZ162" s="235"/>
      <c r="BA162" s="226"/>
      <c r="BB162" s="226"/>
      <c r="BC162" s="226"/>
      <c r="BD162" s="226"/>
      <c r="BE162" s="226"/>
      <c r="BF162" s="226"/>
      <c r="BG162" s="226"/>
    </row>
    <row r="163" spans="1:59" s="129" customFormat="1" hidden="1" x14ac:dyDescent="0.2">
      <c r="A163" s="336"/>
      <c r="B163" s="335"/>
      <c r="C163" s="337"/>
      <c r="D163" s="338"/>
      <c r="E163" s="339"/>
      <c r="F163" s="334"/>
      <c r="G163" s="228"/>
      <c r="H163" s="228"/>
      <c r="I163" s="231"/>
      <c r="J163" s="334"/>
      <c r="K163" s="334"/>
      <c r="L163" s="334"/>
      <c r="M163" s="334"/>
      <c r="N163" s="335"/>
      <c r="O163" s="333"/>
      <c r="P163" s="335"/>
      <c r="Q163" s="333"/>
      <c r="R163" s="333"/>
      <c r="S163" s="230"/>
      <c r="T163" s="231">
        <f t="shared" si="690"/>
        <v>0</v>
      </c>
      <c r="U163" s="366"/>
      <c r="V163" s="366"/>
      <c r="W163" s="228"/>
      <c r="X163" s="366"/>
      <c r="Y163" s="366"/>
      <c r="Z163" s="233">
        <f t="shared" si="691"/>
        <v>0</v>
      </c>
      <c r="AA163" s="228"/>
      <c r="AB163" s="228"/>
      <c r="AC163" s="366"/>
      <c r="AD163" s="366"/>
      <c r="AE163" s="233">
        <f t="shared" si="692"/>
        <v>0</v>
      </c>
      <c r="AF163" s="228"/>
      <c r="AG163" s="228"/>
      <c r="AH163" s="366"/>
      <c r="AI163" s="366"/>
      <c r="AJ163" s="233">
        <f t="shared" si="693"/>
        <v>0</v>
      </c>
      <c r="AK163" s="228"/>
      <c r="AL163" s="228"/>
      <c r="AM163" s="366"/>
      <c r="AN163" s="366"/>
      <c r="AO163" s="233">
        <f t="shared" si="6"/>
        <v>0</v>
      </c>
      <c r="AP163" s="228"/>
      <c r="AQ163" s="366"/>
      <c r="AR163" s="374"/>
      <c r="AS163" s="333"/>
      <c r="AT163" s="373"/>
      <c r="AU163" s="338"/>
      <c r="AV163" s="338"/>
      <c r="AW163" s="228"/>
      <c r="AX163" s="228"/>
      <c r="AY163" s="234"/>
      <c r="AZ163" s="235"/>
      <c r="BA163" s="226"/>
      <c r="BB163" s="226"/>
      <c r="BC163" s="226"/>
      <c r="BD163" s="226"/>
      <c r="BE163" s="226"/>
      <c r="BF163" s="226"/>
      <c r="BG163" s="226"/>
    </row>
    <row r="164" spans="1:59" s="129" customFormat="1" hidden="1" x14ac:dyDescent="0.2">
      <c r="A164" s="336">
        <v>52</v>
      </c>
      <c r="B164" s="335"/>
      <c r="C164" s="337" t="e">
        <f>+VLOOKUP(B164,$A$691:$B$730,2,0)</f>
        <v>#N/A</v>
      </c>
      <c r="D164" s="338"/>
      <c r="E164" s="339" t="e">
        <f>IF(D164=$D$661,$E$661,IF(D164=$D$662,$E$662,IF(D164=$D$663,$E$663,IF(D164=$D$664,$E$664,IF(D164=$D$665,$E$665,IF(D164=$D$666,$E$666,IF(D164=$D$667,$E$667,IF(D164=$D$668,$E$668,IF(D164=$D$669,$E$669,IF(D164=$D$670,$E$670,IF(D164=VICERRECTORÍA_ACADÉMICA_,BE775,IF(D164=PLANEACIÓN_,BE777, IF(D164=IMPACTO,BE776,IF(D164=VICERRECTORÍA_ADMINISTRATIVA_FINANCIERA_,BE778,IF(D164=_VICERRECTORÍA_RESPONSABILIDAD_SOCIAL_Y_BIENESTAR_UNIVERSITARIO_,BE779," ")))))))))))))))</f>
        <v>#NAME?</v>
      </c>
      <c r="F164" s="334"/>
      <c r="G164" s="228"/>
      <c r="H164" s="228"/>
      <c r="I164" s="231"/>
      <c r="J164" s="334"/>
      <c r="K164" s="335"/>
      <c r="L164" s="334"/>
      <c r="M164" s="334"/>
      <c r="N164" s="335"/>
      <c r="O164" s="333">
        <f t="shared" ref="O164:O206" si="804">IF(N164="ALTA",5,IF(N164="MEDIO ALTA",4,IF(N164="MEDIA",3,IF(N164="MEDIO BAJA",2,IF(N164="BAJA",1,0)))))</f>
        <v>0</v>
      </c>
      <c r="P164" s="335"/>
      <c r="Q164" s="333">
        <f t="shared" ref="Q164" si="805">IF(P164="ALTO",5,IF(P164="MEDIO-ALTO",4,IF(P164="MEDIO",3,IF(P164="MEDIO-BAJO",2,IF(P164="BAJO",1,0)))))</f>
        <v>0</v>
      </c>
      <c r="R164" s="333">
        <f t="shared" ref="R164" si="806">Q164*O164</f>
        <v>0</v>
      </c>
      <c r="S164" s="230"/>
      <c r="T164" s="231">
        <f t="shared" si="690"/>
        <v>0</v>
      </c>
      <c r="U164" s="366" t="e">
        <f t="shared" si="510"/>
        <v>#DIV/0!</v>
      </c>
      <c r="V164" s="366" t="e">
        <f t="shared" si="511"/>
        <v>#DIV/0!</v>
      </c>
      <c r="W164" s="228"/>
      <c r="X164" s="366" t="e">
        <f t="shared" ref="X164" si="807">IF(S164="No_existen",5*$X$10,Y164*$X$10)</f>
        <v>#DIV/0!</v>
      </c>
      <c r="Y164" s="366" t="e">
        <f t="shared" si="636"/>
        <v>#DIV/0!</v>
      </c>
      <c r="Z164" s="233">
        <f t="shared" si="691"/>
        <v>0</v>
      </c>
      <c r="AA164" s="228"/>
      <c r="AB164" s="228"/>
      <c r="AC164" s="366" t="e">
        <f t="shared" ref="AC164" si="808">IF(S164="No_existen",5*$AC$10,AD164*$AC$10)</f>
        <v>#DIV/0!</v>
      </c>
      <c r="AD164" s="366" t="e">
        <f t="shared" si="514"/>
        <v>#DIV/0!</v>
      </c>
      <c r="AE164" s="233">
        <f t="shared" si="692"/>
        <v>0</v>
      </c>
      <c r="AF164" s="228"/>
      <c r="AG164" s="228"/>
      <c r="AH164" s="366" t="e">
        <f t="shared" ref="AH164" si="809">IF(S164="No_existen",5*$AH$10,AI164*$AH$10)</f>
        <v>#DIV/0!</v>
      </c>
      <c r="AI164" s="366" t="e">
        <f t="shared" ref="AI164" si="810">ROUND(AVERAGEIF(AJ164:AJ166,"&gt;0"),0)</f>
        <v>#DIV/0!</v>
      </c>
      <c r="AJ164" s="233">
        <f t="shared" si="693"/>
        <v>0</v>
      </c>
      <c r="AK164" s="228"/>
      <c r="AL164" s="228"/>
      <c r="AM164" s="366" t="e">
        <f t="shared" ref="AM164" si="811">IF(S164="No_existen",5*$AM$10,AN164*$AM$10)</f>
        <v>#DIV/0!</v>
      </c>
      <c r="AN164" s="366" t="e">
        <f t="shared" ref="AN164" si="812">ROUND(AVERAGEIF(AO164:AO166,"&gt;0"),0)</f>
        <v>#DIV/0!</v>
      </c>
      <c r="AO164" s="233">
        <f t="shared" si="6"/>
        <v>0</v>
      </c>
      <c r="AP164" s="228"/>
      <c r="AQ164" s="366" t="e">
        <f t="shared" ref="AQ164" si="813">ROUND(AVERAGE(U164,Y164,AD164,AI164,AN164),0)</f>
        <v>#DIV/0!</v>
      </c>
      <c r="AR164" s="374" t="e">
        <f t="shared" ref="AR164" si="814">IF(AQ164&lt;1.5,"FUERTE",IF(AND(AQ164&gt;=1.5,AQ164&lt;2.5),"ACEPTABLE",IF(AQ164&gt;=5,"INEXISTENTE","DÉBIL")))</f>
        <v>#DIV/0!</v>
      </c>
      <c r="AS164" s="333">
        <f t="shared" ref="AS164" si="815">IF(R164=0,0,ROUND((R164*AQ164),0))</f>
        <v>0</v>
      </c>
      <c r="AT164" s="373" t="str">
        <f t="shared" ref="AT164" si="816">IF(AS164&gt;=36,"GRAVE", IF(AS164&lt;=10, "LEVE", "MODERADO"))</f>
        <v>LEVE</v>
      </c>
      <c r="AU164" s="338"/>
      <c r="AV164" s="338"/>
      <c r="AW164" s="228"/>
      <c r="AX164" s="228"/>
      <c r="AY164" s="234"/>
      <c r="AZ164" s="235"/>
      <c r="BA164" s="226"/>
      <c r="BB164" s="226"/>
      <c r="BC164" s="226"/>
      <c r="BD164" s="226"/>
      <c r="BE164" s="226"/>
      <c r="BF164" s="226"/>
      <c r="BG164" s="226"/>
    </row>
    <row r="165" spans="1:59" s="129" customFormat="1" hidden="1" x14ac:dyDescent="0.2">
      <c r="A165" s="336"/>
      <c r="B165" s="335"/>
      <c r="C165" s="337"/>
      <c r="D165" s="338"/>
      <c r="E165" s="339"/>
      <c r="F165" s="334"/>
      <c r="G165" s="228"/>
      <c r="H165" s="228"/>
      <c r="I165" s="231"/>
      <c r="J165" s="334"/>
      <c r="K165" s="334"/>
      <c r="L165" s="334"/>
      <c r="M165" s="334"/>
      <c r="N165" s="335"/>
      <c r="O165" s="333"/>
      <c r="P165" s="335"/>
      <c r="Q165" s="333"/>
      <c r="R165" s="333"/>
      <c r="S165" s="230"/>
      <c r="T165" s="231">
        <f t="shared" si="690"/>
        <v>0</v>
      </c>
      <c r="U165" s="366"/>
      <c r="V165" s="366"/>
      <c r="W165" s="228"/>
      <c r="X165" s="366"/>
      <c r="Y165" s="366"/>
      <c r="Z165" s="233">
        <f t="shared" si="691"/>
        <v>0</v>
      </c>
      <c r="AA165" s="228"/>
      <c r="AB165" s="228"/>
      <c r="AC165" s="366"/>
      <c r="AD165" s="366"/>
      <c r="AE165" s="233">
        <f t="shared" si="692"/>
        <v>0</v>
      </c>
      <c r="AF165" s="228"/>
      <c r="AG165" s="228"/>
      <c r="AH165" s="366"/>
      <c r="AI165" s="366"/>
      <c r="AJ165" s="233">
        <f t="shared" si="693"/>
        <v>0</v>
      </c>
      <c r="AK165" s="228"/>
      <c r="AL165" s="228"/>
      <c r="AM165" s="366"/>
      <c r="AN165" s="366"/>
      <c r="AO165" s="233">
        <f t="shared" si="6"/>
        <v>0</v>
      </c>
      <c r="AP165" s="228"/>
      <c r="AQ165" s="366"/>
      <c r="AR165" s="374"/>
      <c r="AS165" s="333"/>
      <c r="AT165" s="373"/>
      <c r="AU165" s="338"/>
      <c r="AV165" s="338"/>
      <c r="AW165" s="228"/>
      <c r="AX165" s="228"/>
      <c r="AY165" s="234"/>
      <c r="AZ165" s="235"/>
      <c r="BA165" s="226"/>
      <c r="BB165" s="226"/>
      <c r="BC165" s="226"/>
      <c r="BD165" s="226"/>
      <c r="BE165" s="226"/>
      <c r="BF165" s="226"/>
      <c r="BG165" s="226"/>
    </row>
    <row r="166" spans="1:59" s="129" customFormat="1" hidden="1" x14ac:dyDescent="0.2">
      <c r="A166" s="336"/>
      <c r="B166" s="335"/>
      <c r="C166" s="337"/>
      <c r="D166" s="338"/>
      <c r="E166" s="339"/>
      <c r="F166" s="334"/>
      <c r="G166" s="228"/>
      <c r="H166" s="228"/>
      <c r="I166" s="231"/>
      <c r="J166" s="334"/>
      <c r="K166" s="334"/>
      <c r="L166" s="334"/>
      <c r="M166" s="334"/>
      <c r="N166" s="335"/>
      <c r="O166" s="333"/>
      <c r="P166" s="335"/>
      <c r="Q166" s="333"/>
      <c r="R166" s="333"/>
      <c r="S166" s="230"/>
      <c r="T166" s="231">
        <f t="shared" si="690"/>
        <v>0</v>
      </c>
      <c r="U166" s="366"/>
      <c r="V166" s="366"/>
      <c r="W166" s="228"/>
      <c r="X166" s="366"/>
      <c r="Y166" s="366"/>
      <c r="Z166" s="233">
        <f t="shared" si="691"/>
        <v>0</v>
      </c>
      <c r="AA166" s="228"/>
      <c r="AB166" s="228"/>
      <c r="AC166" s="366"/>
      <c r="AD166" s="366"/>
      <c r="AE166" s="233">
        <f t="shared" si="692"/>
        <v>0</v>
      </c>
      <c r="AF166" s="228"/>
      <c r="AG166" s="228"/>
      <c r="AH166" s="366"/>
      <c r="AI166" s="366"/>
      <c r="AJ166" s="233">
        <f t="shared" si="693"/>
        <v>0</v>
      </c>
      <c r="AK166" s="228"/>
      <c r="AL166" s="228"/>
      <c r="AM166" s="366"/>
      <c r="AN166" s="366"/>
      <c r="AO166" s="233">
        <f t="shared" si="6"/>
        <v>0</v>
      </c>
      <c r="AP166" s="228"/>
      <c r="AQ166" s="366"/>
      <c r="AR166" s="374"/>
      <c r="AS166" s="333"/>
      <c r="AT166" s="373"/>
      <c r="AU166" s="338"/>
      <c r="AV166" s="338"/>
      <c r="AW166" s="228"/>
      <c r="AX166" s="228"/>
      <c r="AY166" s="234"/>
      <c r="AZ166" s="235"/>
      <c r="BA166" s="226"/>
      <c r="BB166" s="226"/>
      <c r="BC166" s="226"/>
      <c r="BD166" s="226"/>
      <c r="BE166" s="226"/>
      <c r="BF166" s="226"/>
      <c r="BG166" s="226"/>
    </row>
    <row r="167" spans="1:59" s="129" customFormat="1" hidden="1" x14ac:dyDescent="0.2">
      <c r="A167" s="336">
        <v>53</v>
      </c>
      <c r="B167" s="335"/>
      <c r="C167" s="337" t="e">
        <f>+VLOOKUP(B167,$A$691:$B$730,2,0)</f>
        <v>#N/A</v>
      </c>
      <c r="D167" s="338"/>
      <c r="E167" s="339" t="e">
        <f>IF(D167=$D$661,$E$661,IF(D167=$D$662,$E$662,IF(D167=$D$663,$E$663,IF(D167=$D$664,$E$664,IF(D167=$D$665,$E$665,IF(D167=$D$666,$E$666,IF(D167=$D$667,$E$667,IF(D167=$D$668,$E$668,IF(D167=$D$669,$E$669,IF(D167=$D$670,$E$670,IF(D167=VICERRECTORÍA_ACADÉMICA_,BE778,IF(D167=PLANEACIÓN_,BE780, IF(D167=IMPACTO,BE779,IF(D167=VICERRECTORÍA_ADMINISTRATIVA_FINANCIERA_,BE781,IF(D167=_VICERRECTORÍA_RESPONSABILIDAD_SOCIAL_Y_BIENESTAR_UNIVERSITARIO_,BE782," ")))))))))))))))</f>
        <v>#NAME?</v>
      </c>
      <c r="F167" s="334"/>
      <c r="G167" s="228"/>
      <c r="H167" s="228"/>
      <c r="I167" s="231"/>
      <c r="J167" s="334"/>
      <c r="K167" s="335"/>
      <c r="L167" s="334"/>
      <c r="M167" s="334"/>
      <c r="N167" s="335"/>
      <c r="O167" s="333">
        <f t="shared" ref="O167:O209" si="817">IF(N167="ALTA",5,IF(N167="MEDIO ALTA",4,IF(N167="MEDIA",3,IF(N167="MEDIO BAJA",2,IF(N167="BAJA",1,0)))))</f>
        <v>0</v>
      </c>
      <c r="P167" s="335"/>
      <c r="Q167" s="333">
        <f t="shared" ref="Q167" si="818">IF(P167="ALTO",5,IF(P167="MEDIO-ALTO",4,IF(P167="MEDIO",3,IF(P167="MEDIO-BAJO",2,IF(P167="BAJO",1,0)))))</f>
        <v>0</v>
      </c>
      <c r="R167" s="333">
        <f t="shared" ref="R167" si="819">Q167*O167</f>
        <v>0</v>
      </c>
      <c r="S167" s="230"/>
      <c r="T167" s="231">
        <f t="shared" si="690"/>
        <v>0</v>
      </c>
      <c r="U167" s="366" t="e">
        <f t="shared" si="525"/>
        <v>#DIV/0!</v>
      </c>
      <c r="V167" s="366" t="e">
        <f t="shared" si="526"/>
        <v>#DIV/0!</v>
      </c>
      <c r="W167" s="228"/>
      <c r="X167" s="366" t="e">
        <f t="shared" ref="X167" si="820">IF(S167="No_existen",5*$X$10,Y167*$X$10)</f>
        <v>#DIV/0!</v>
      </c>
      <c r="Y167" s="366" t="e">
        <f t="shared" si="652"/>
        <v>#DIV/0!</v>
      </c>
      <c r="Z167" s="233">
        <f t="shared" si="691"/>
        <v>0</v>
      </c>
      <c r="AA167" s="228"/>
      <c r="AB167" s="228"/>
      <c r="AC167" s="366" t="e">
        <f t="shared" ref="AC167" si="821">IF(S167="No_existen",5*$AC$10,AD167*$AC$10)</f>
        <v>#DIV/0!</v>
      </c>
      <c r="AD167" s="366" t="e">
        <f t="shared" si="529"/>
        <v>#DIV/0!</v>
      </c>
      <c r="AE167" s="233">
        <f t="shared" si="692"/>
        <v>0</v>
      </c>
      <c r="AF167" s="228"/>
      <c r="AG167" s="228"/>
      <c r="AH167" s="366" t="e">
        <f t="shared" ref="AH167" si="822">IF(S167="No_existen",5*$AH$10,AI167*$AH$10)</f>
        <v>#DIV/0!</v>
      </c>
      <c r="AI167" s="366" t="e">
        <f t="shared" ref="AI167" si="823">ROUND(AVERAGEIF(AJ167:AJ169,"&gt;0"),0)</f>
        <v>#DIV/0!</v>
      </c>
      <c r="AJ167" s="233">
        <f t="shared" si="693"/>
        <v>0</v>
      </c>
      <c r="AK167" s="228"/>
      <c r="AL167" s="228"/>
      <c r="AM167" s="366" t="e">
        <f t="shared" ref="AM167" si="824">IF(S167="No_existen",5*$AM$10,AN167*$AM$10)</f>
        <v>#DIV/0!</v>
      </c>
      <c r="AN167" s="366" t="e">
        <f t="shared" ref="AN167" si="825">ROUND(AVERAGEIF(AO167:AO169,"&gt;0"),0)</f>
        <v>#DIV/0!</v>
      </c>
      <c r="AO167" s="233">
        <f t="shared" si="6"/>
        <v>0</v>
      </c>
      <c r="AP167" s="228"/>
      <c r="AQ167" s="366" t="e">
        <f t="shared" ref="AQ167" si="826">ROUND(AVERAGE(U167,Y167,AD167,AI167,AN167),0)</f>
        <v>#DIV/0!</v>
      </c>
      <c r="AR167" s="374" t="e">
        <f t="shared" ref="AR167" si="827">IF(AQ167&lt;1.5,"FUERTE",IF(AND(AQ167&gt;=1.5,AQ167&lt;2.5),"ACEPTABLE",IF(AQ167&gt;=5,"INEXISTENTE","DÉBIL")))</f>
        <v>#DIV/0!</v>
      </c>
      <c r="AS167" s="333">
        <f t="shared" ref="AS167" si="828">IF(R167=0,0,ROUND((R167*AQ167),0))</f>
        <v>0</v>
      </c>
      <c r="AT167" s="373" t="str">
        <f t="shared" ref="AT167" si="829">IF(AS167&gt;=36,"GRAVE", IF(AS167&lt;=10, "LEVE", "MODERADO"))</f>
        <v>LEVE</v>
      </c>
      <c r="AU167" s="338"/>
      <c r="AV167" s="338"/>
      <c r="AW167" s="228"/>
      <c r="AX167" s="228"/>
      <c r="AY167" s="234"/>
      <c r="AZ167" s="235"/>
      <c r="BA167" s="226"/>
      <c r="BB167" s="226"/>
      <c r="BC167" s="226"/>
      <c r="BD167" s="226"/>
      <c r="BE167" s="226"/>
      <c r="BF167" s="226"/>
      <c r="BG167" s="226"/>
    </row>
    <row r="168" spans="1:59" s="129" customFormat="1" hidden="1" x14ac:dyDescent="0.2">
      <c r="A168" s="336"/>
      <c r="B168" s="335"/>
      <c r="C168" s="337"/>
      <c r="D168" s="338"/>
      <c r="E168" s="339"/>
      <c r="F168" s="334"/>
      <c r="G168" s="228"/>
      <c r="H168" s="228"/>
      <c r="I168" s="231"/>
      <c r="J168" s="334"/>
      <c r="K168" s="334"/>
      <c r="L168" s="334"/>
      <c r="M168" s="334"/>
      <c r="N168" s="335"/>
      <c r="O168" s="333"/>
      <c r="P168" s="335"/>
      <c r="Q168" s="333"/>
      <c r="R168" s="333"/>
      <c r="S168" s="230"/>
      <c r="T168" s="231">
        <f t="shared" si="690"/>
        <v>0</v>
      </c>
      <c r="U168" s="366"/>
      <c r="V168" s="366"/>
      <c r="W168" s="228"/>
      <c r="X168" s="366"/>
      <c r="Y168" s="366"/>
      <c r="Z168" s="233">
        <f t="shared" si="691"/>
        <v>0</v>
      </c>
      <c r="AA168" s="228"/>
      <c r="AB168" s="228"/>
      <c r="AC168" s="366"/>
      <c r="AD168" s="366"/>
      <c r="AE168" s="233">
        <f t="shared" si="692"/>
        <v>0</v>
      </c>
      <c r="AF168" s="228"/>
      <c r="AG168" s="228"/>
      <c r="AH168" s="366"/>
      <c r="AI168" s="366"/>
      <c r="AJ168" s="233">
        <f t="shared" si="693"/>
        <v>0</v>
      </c>
      <c r="AK168" s="228"/>
      <c r="AL168" s="228"/>
      <c r="AM168" s="366"/>
      <c r="AN168" s="366"/>
      <c r="AO168" s="233">
        <f t="shared" si="6"/>
        <v>0</v>
      </c>
      <c r="AP168" s="228"/>
      <c r="AQ168" s="366"/>
      <c r="AR168" s="374"/>
      <c r="AS168" s="333"/>
      <c r="AT168" s="373"/>
      <c r="AU168" s="338"/>
      <c r="AV168" s="338"/>
      <c r="AW168" s="228"/>
      <c r="AX168" s="228"/>
      <c r="AY168" s="234"/>
      <c r="AZ168" s="235"/>
      <c r="BA168" s="226"/>
      <c r="BB168" s="226"/>
      <c r="BC168" s="226"/>
      <c r="BD168" s="226"/>
      <c r="BE168" s="226"/>
      <c r="BF168" s="226"/>
      <c r="BG168" s="226"/>
    </row>
    <row r="169" spans="1:59" s="129" customFormat="1" hidden="1" x14ac:dyDescent="0.2">
      <c r="A169" s="336"/>
      <c r="B169" s="335"/>
      <c r="C169" s="337"/>
      <c r="D169" s="338"/>
      <c r="E169" s="339"/>
      <c r="F169" s="334"/>
      <c r="G169" s="228"/>
      <c r="H169" s="228"/>
      <c r="I169" s="231"/>
      <c r="J169" s="334"/>
      <c r="K169" s="334"/>
      <c r="L169" s="334"/>
      <c r="M169" s="334"/>
      <c r="N169" s="335"/>
      <c r="O169" s="333"/>
      <c r="P169" s="335"/>
      <c r="Q169" s="333"/>
      <c r="R169" s="333"/>
      <c r="S169" s="230"/>
      <c r="T169" s="231">
        <f t="shared" si="690"/>
        <v>0</v>
      </c>
      <c r="U169" s="366"/>
      <c r="V169" s="366"/>
      <c r="W169" s="228"/>
      <c r="X169" s="366"/>
      <c r="Y169" s="366"/>
      <c r="Z169" s="233">
        <f t="shared" si="691"/>
        <v>0</v>
      </c>
      <c r="AA169" s="228"/>
      <c r="AB169" s="228"/>
      <c r="AC169" s="366"/>
      <c r="AD169" s="366"/>
      <c r="AE169" s="233">
        <f t="shared" si="692"/>
        <v>0</v>
      </c>
      <c r="AF169" s="228"/>
      <c r="AG169" s="228"/>
      <c r="AH169" s="366"/>
      <c r="AI169" s="366"/>
      <c r="AJ169" s="233">
        <f t="shared" si="693"/>
        <v>0</v>
      </c>
      <c r="AK169" s="228"/>
      <c r="AL169" s="228"/>
      <c r="AM169" s="366"/>
      <c r="AN169" s="366"/>
      <c r="AO169" s="233">
        <f t="shared" si="6"/>
        <v>0</v>
      </c>
      <c r="AP169" s="228"/>
      <c r="AQ169" s="366"/>
      <c r="AR169" s="374"/>
      <c r="AS169" s="333"/>
      <c r="AT169" s="373"/>
      <c r="AU169" s="338"/>
      <c r="AV169" s="338"/>
      <c r="AW169" s="228"/>
      <c r="AX169" s="228"/>
      <c r="AY169" s="234"/>
      <c r="AZ169" s="235"/>
      <c r="BA169" s="226"/>
      <c r="BB169" s="226"/>
      <c r="BC169" s="226"/>
      <c r="BD169" s="226"/>
      <c r="BE169" s="226"/>
      <c r="BF169" s="226"/>
      <c r="BG169" s="226"/>
    </row>
    <row r="170" spans="1:59" s="129" customFormat="1" hidden="1" x14ac:dyDescent="0.2">
      <c r="A170" s="336">
        <v>54</v>
      </c>
      <c r="B170" s="335"/>
      <c r="C170" s="337" t="e">
        <f>+VLOOKUP(B170,$A$691:$B$730,2,0)</f>
        <v>#N/A</v>
      </c>
      <c r="D170" s="338"/>
      <c r="E170" s="339" t="e">
        <f>IF(D170=$D$661,$E$661,IF(D170=$D$662,$E$662,IF(D170=$D$663,$E$663,IF(D170=$D$664,$E$664,IF(D170=$D$665,$E$665,IF(D170=$D$666,$E$666,IF(D170=$D$667,$E$667,IF(D170=$D$668,$E$668,IF(D170=$D$669,$E$669,IF(D170=$D$670,$E$670,IF(D170=VICERRECTORÍA_ACADÉMICA_,BE781,IF(D170=PLANEACIÓN_,BE783, IF(D170=IMPACTO,BE782,IF(D170=VICERRECTORÍA_ADMINISTRATIVA_FINANCIERA_,BE784,IF(D170=_VICERRECTORÍA_RESPONSABILIDAD_SOCIAL_Y_BIENESTAR_UNIVERSITARIO_,BE785," ")))))))))))))))</f>
        <v>#NAME?</v>
      </c>
      <c r="F170" s="334"/>
      <c r="G170" s="228"/>
      <c r="H170" s="228"/>
      <c r="I170" s="231"/>
      <c r="J170" s="334"/>
      <c r="K170" s="335"/>
      <c r="L170" s="334"/>
      <c r="M170" s="334"/>
      <c r="N170" s="335"/>
      <c r="O170" s="333">
        <f t="shared" ref="O170:O212" si="830">IF(N170="ALTA",5,IF(N170="MEDIO ALTA",4,IF(N170="MEDIA",3,IF(N170="MEDIO BAJA",2,IF(N170="BAJA",1,0)))))</f>
        <v>0</v>
      </c>
      <c r="P170" s="335"/>
      <c r="Q170" s="333">
        <f t="shared" ref="Q170" si="831">IF(P170="ALTO",5,IF(P170="MEDIO-ALTO",4,IF(P170="MEDIO",3,IF(P170="MEDIO-BAJO",2,IF(P170="BAJO",1,0)))))</f>
        <v>0</v>
      </c>
      <c r="R170" s="333">
        <f t="shared" ref="R170" si="832">Q170*O170</f>
        <v>0</v>
      </c>
      <c r="S170" s="230"/>
      <c r="T170" s="231">
        <f t="shared" si="690"/>
        <v>0</v>
      </c>
      <c r="U170" s="366" t="e">
        <f t="shared" si="540"/>
        <v>#DIV/0!</v>
      </c>
      <c r="V170" s="366" t="e">
        <f t="shared" si="541"/>
        <v>#DIV/0!</v>
      </c>
      <c r="W170" s="228"/>
      <c r="X170" s="366" t="e">
        <f t="shared" ref="X170" si="833">IF(S170="No_existen",5*$X$10,Y170*$X$10)</f>
        <v>#DIV/0!</v>
      </c>
      <c r="Y170" s="366" t="e">
        <f t="shared" si="666"/>
        <v>#DIV/0!</v>
      </c>
      <c r="Z170" s="233">
        <f t="shared" si="691"/>
        <v>0</v>
      </c>
      <c r="AA170" s="228"/>
      <c r="AB170" s="228"/>
      <c r="AC170" s="366" t="e">
        <f t="shared" ref="AC170" si="834">IF(S170="No_existen",5*$AC$10,AD170*$AC$10)</f>
        <v>#DIV/0!</v>
      </c>
      <c r="AD170" s="366" t="e">
        <f t="shared" si="544"/>
        <v>#DIV/0!</v>
      </c>
      <c r="AE170" s="233">
        <f t="shared" si="692"/>
        <v>0</v>
      </c>
      <c r="AF170" s="228"/>
      <c r="AG170" s="228"/>
      <c r="AH170" s="366" t="e">
        <f t="shared" ref="AH170" si="835">IF(S170="No_existen",5*$AH$10,AI170*$AH$10)</f>
        <v>#DIV/0!</v>
      </c>
      <c r="AI170" s="366" t="e">
        <f t="shared" ref="AI170" si="836">ROUND(AVERAGEIF(AJ170:AJ172,"&gt;0"),0)</f>
        <v>#DIV/0!</v>
      </c>
      <c r="AJ170" s="233">
        <f t="shared" si="693"/>
        <v>0</v>
      </c>
      <c r="AK170" s="228"/>
      <c r="AL170" s="228"/>
      <c r="AM170" s="366" t="e">
        <f t="shared" ref="AM170" si="837">IF(S170="No_existen",5*$AM$10,AN170*$AM$10)</f>
        <v>#DIV/0!</v>
      </c>
      <c r="AN170" s="366" t="e">
        <f t="shared" ref="AN170" si="838">ROUND(AVERAGEIF(AO170:AO172,"&gt;0"),0)</f>
        <v>#DIV/0!</v>
      </c>
      <c r="AO170" s="233">
        <f t="shared" si="6"/>
        <v>0</v>
      </c>
      <c r="AP170" s="228"/>
      <c r="AQ170" s="366" t="e">
        <f t="shared" ref="AQ170" si="839">ROUND(AVERAGE(U170,Y170,AD170,AI170,AN170),0)</f>
        <v>#DIV/0!</v>
      </c>
      <c r="AR170" s="374" t="e">
        <f t="shared" ref="AR170" si="840">IF(AQ170&lt;1.5,"FUERTE",IF(AND(AQ170&gt;=1.5,AQ170&lt;2.5),"ACEPTABLE",IF(AQ170&gt;=5,"INEXISTENTE","DÉBIL")))</f>
        <v>#DIV/0!</v>
      </c>
      <c r="AS170" s="333">
        <f t="shared" ref="AS170" si="841">IF(R170=0,0,ROUND((R170*AQ170),0))</f>
        <v>0</v>
      </c>
      <c r="AT170" s="373" t="str">
        <f t="shared" ref="AT170" si="842">IF(AS170&gt;=36,"GRAVE", IF(AS170&lt;=10, "LEVE", "MODERADO"))</f>
        <v>LEVE</v>
      </c>
      <c r="AU170" s="338"/>
      <c r="AV170" s="338"/>
      <c r="AW170" s="228"/>
      <c r="AX170" s="228"/>
      <c r="AY170" s="234"/>
      <c r="AZ170" s="235"/>
      <c r="BA170" s="226"/>
      <c r="BB170" s="226"/>
      <c r="BC170" s="226"/>
      <c r="BD170" s="226"/>
      <c r="BE170" s="226"/>
      <c r="BF170" s="226"/>
      <c r="BG170" s="226"/>
    </row>
    <row r="171" spans="1:59" s="129" customFormat="1" hidden="1" x14ac:dyDescent="0.2">
      <c r="A171" s="336"/>
      <c r="B171" s="335"/>
      <c r="C171" s="337"/>
      <c r="D171" s="338"/>
      <c r="E171" s="339"/>
      <c r="F171" s="334"/>
      <c r="G171" s="228"/>
      <c r="H171" s="228"/>
      <c r="I171" s="231"/>
      <c r="J171" s="334"/>
      <c r="K171" s="334"/>
      <c r="L171" s="334"/>
      <c r="M171" s="334"/>
      <c r="N171" s="335"/>
      <c r="O171" s="333"/>
      <c r="P171" s="335"/>
      <c r="Q171" s="333"/>
      <c r="R171" s="333"/>
      <c r="S171" s="230"/>
      <c r="T171" s="231">
        <f t="shared" si="690"/>
        <v>0</v>
      </c>
      <c r="U171" s="366"/>
      <c r="V171" s="366"/>
      <c r="W171" s="228"/>
      <c r="X171" s="366"/>
      <c r="Y171" s="366"/>
      <c r="Z171" s="233">
        <f t="shared" si="691"/>
        <v>0</v>
      </c>
      <c r="AA171" s="228"/>
      <c r="AB171" s="228"/>
      <c r="AC171" s="366"/>
      <c r="AD171" s="366"/>
      <c r="AE171" s="233">
        <f t="shared" si="692"/>
        <v>0</v>
      </c>
      <c r="AF171" s="228"/>
      <c r="AG171" s="228"/>
      <c r="AH171" s="366"/>
      <c r="AI171" s="366"/>
      <c r="AJ171" s="233">
        <f t="shared" si="693"/>
        <v>0</v>
      </c>
      <c r="AK171" s="228"/>
      <c r="AL171" s="228"/>
      <c r="AM171" s="366"/>
      <c r="AN171" s="366"/>
      <c r="AO171" s="233">
        <f t="shared" si="6"/>
        <v>0</v>
      </c>
      <c r="AP171" s="228"/>
      <c r="AQ171" s="366"/>
      <c r="AR171" s="374"/>
      <c r="AS171" s="333"/>
      <c r="AT171" s="373"/>
      <c r="AU171" s="338"/>
      <c r="AV171" s="338"/>
      <c r="AW171" s="228"/>
      <c r="AX171" s="228"/>
      <c r="AY171" s="234"/>
      <c r="AZ171" s="235"/>
      <c r="BA171" s="226"/>
      <c r="BB171" s="226"/>
      <c r="BC171" s="226"/>
      <c r="BD171" s="226"/>
      <c r="BE171" s="226"/>
      <c r="BF171" s="226"/>
      <c r="BG171" s="226"/>
    </row>
    <row r="172" spans="1:59" s="129" customFormat="1" hidden="1" x14ac:dyDescent="0.2">
      <c r="A172" s="336"/>
      <c r="B172" s="335"/>
      <c r="C172" s="337"/>
      <c r="D172" s="338"/>
      <c r="E172" s="339"/>
      <c r="F172" s="334"/>
      <c r="G172" s="228"/>
      <c r="H172" s="228"/>
      <c r="I172" s="231"/>
      <c r="J172" s="334"/>
      <c r="K172" s="334"/>
      <c r="L172" s="334"/>
      <c r="M172" s="334"/>
      <c r="N172" s="335"/>
      <c r="O172" s="333"/>
      <c r="P172" s="335"/>
      <c r="Q172" s="333"/>
      <c r="R172" s="333"/>
      <c r="S172" s="230"/>
      <c r="T172" s="231">
        <f t="shared" si="690"/>
        <v>0</v>
      </c>
      <c r="U172" s="366"/>
      <c r="V172" s="366"/>
      <c r="W172" s="228"/>
      <c r="X172" s="366"/>
      <c r="Y172" s="366"/>
      <c r="Z172" s="233">
        <f t="shared" si="691"/>
        <v>0</v>
      </c>
      <c r="AA172" s="228"/>
      <c r="AB172" s="228"/>
      <c r="AC172" s="366"/>
      <c r="AD172" s="366"/>
      <c r="AE172" s="233">
        <f t="shared" si="692"/>
        <v>0</v>
      </c>
      <c r="AF172" s="228"/>
      <c r="AG172" s="228"/>
      <c r="AH172" s="366"/>
      <c r="AI172" s="366"/>
      <c r="AJ172" s="233">
        <f t="shared" si="693"/>
        <v>0</v>
      </c>
      <c r="AK172" s="228"/>
      <c r="AL172" s="228"/>
      <c r="AM172" s="366"/>
      <c r="AN172" s="366"/>
      <c r="AO172" s="233">
        <f t="shared" si="6"/>
        <v>0</v>
      </c>
      <c r="AP172" s="228"/>
      <c r="AQ172" s="366"/>
      <c r="AR172" s="374"/>
      <c r="AS172" s="333"/>
      <c r="AT172" s="373"/>
      <c r="AU172" s="338"/>
      <c r="AV172" s="338"/>
      <c r="AW172" s="228"/>
      <c r="AX172" s="228"/>
      <c r="AY172" s="234"/>
      <c r="AZ172" s="235"/>
      <c r="BA172" s="226"/>
      <c r="BB172" s="226"/>
      <c r="BC172" s="226"/>
      <c r="BD172" s="226"/>
      <c r="BE172" s="226"/>
      <c r="BF172" s="226"/>
      <c r="BG172" s="226"/>
    </row>
    <row r="173" spans="1:59" s="129" customFormat="1" hidden="1" x14ac:dyDescent="0.2">
      <c r="A173" s="336">
        <v>55</v>
      </c>
      <c r="B173" s="335"/>
      <c r="C173" s="337" t="e">
        <f>+VLOOKUP(B173,$A$691:$B$730,2,0)</f>
        <v>#N/A</v>
      </c>
      <c r="D173" s="338"/>
      <c r="E173" s="339" t="e">
        <f>IF(D173=$D$661,$E$661,IF(D173=$D$662,$E$662,IF(D173=$D$663,$E$663,IF(D173=$D$664,$E$664,IF(D173=$D$665,$E$665,IF(D173=$D$666,$E$666,IF(D173=$D$667,$E$667,IF(D173=$D$668,$E$668,IF(D173=$D$669,$E$669,IF(D173=$D$670,$E$670,IF(D173=VICERRECTORÍA_ACADÉMICA_,BE784,IF(D173=PLANEACIÓN_,BE786, IF(D173=IMPACTO,BE785,IF(D173=VICERRECTORÍA_ADMINISTRATIVA_FINANCIERA_,BE787,IF(D173=_VICERRECTORÍA_RESPONSABILIDAD_SOCIAL_Y_BIENESTAR_UNIVERSITARIO_,BE788," ")))))))))))))))</f>
        <v>#NAME?</v>
      </c>
      <c r="F173" s="334"/>
      <c r="G173" s="228"/>
      <c r="H173" s="228"/>
      <c r="I173" s="231"/>
      <c r="J173" s="334"/>
      <c r="K173" s="335"/>
      <c r="L173" s="334"/>
      <c r="M173" s="334"/>
      <c r="N173" s="335"/>
      <c r="O173" s="333">
        <f t="shared" ref="O173:O215" si="843">IF(N173="ALTA",5,IF(N173="MEDIO ALTA",4,IF(N173="MEDIA",3,IF(N173="MEDIO BAJA",2,IF(N173="BAJA",1,0)))))</f>
        <v>0</v>
      </c>
      <c r="P173" s="335"/>
      <c r="Q173" s="333">
        <f t="shared" ref="Q173" si="844">IF(P173="ALTO",5,IF(P173="MEDIO-ALTO",4,IF(P173="MEDIO",3,IF(P173="MEDIO-BAJO",2,IF(P173="BAJO",1,0)))))</f>
        <v>0</v>
      </c>
      <c r="R173" s="333">
        <f t="shared" ref="R173" si="845">Q173*O173</f>
        <v>0</v>
      </c>
      <c r="S173" s="230"/>
      <c r="T173" s="231">
        <f t="shared" si="690"/>
        <v>0</v>
      </c>
      <c r="U173" s="366" t="e">
        <f t="shared" si="555"/>
        <v>#DIV/0!</v>
      </c>
      <c r="V173" s="366" t="e">
        <f t="shared" si="556"/>
        <v>#DIV/0!</v>
      </c>
      <c r="W173" s="228"/>
      <c r="X173" s="366" t="e">
        <f t="shared" ref="X173" si="846">IF(S173="No_existen",5*$X$10,Y173*$X$10)</f>
        <v>#DIV/0!</v>
      </c>
      <c r="Y173" s="366" t="e">
        <f t="shared" si="680"/>
        <v>#DIV/0!</v>
      </c>
      <c r="Z173" s="233">
        <f t="shared" si="691"/>
        <v>0</v>
      </c>
      <c r="AA173" s="228"/>
      <c r="AB173" s="228"/>
      <c r="AC173" s="366" t="e">
        <f t="shared" ref="AC173" si="847">IF(S173="No_existen",5*$AC$10,AD173*$AC$10)</f>
        <v>#DIV/0!</v>
      </c>
      <c r="AD173" s="366" t="e">
        <f t="shared" si="559"/>
        <v>#DIV/0!</v>
      </c>
      <c r="AE173" s="233">
        <f t="shared" si="692"/>
        <v>0</v>
      </c>
      <c r="AF173" s="228"/>
      <c r="AG173" s="228"/>
      <c r="AH173" s="366" t="e">
        <f t="shared" ref="AH173" si="848">IF(S173="No_existen",5*$AH$10,AI173*$AH$10)</f>
        <v>#DIV/0!</v>
      </c>
      <c r="AI173" s="366" t="e">
        <f t="shared" ref="AI173" si="849">ROUND(AVERAGEIF(AJ173:AJ175,"&gt;0"),0)</f>
        <v>#DIV/0!</v>
      </c>
      <c r="AJ173" s="233">
        <f t="shared" si="693"/>
        <v>0</v>
      </c>
      <c r="AK173" s="228"/>
      <c r="AL173" s="228"/>
      <c r="AM173" s="366" t="e">
        <f t="shared" ref="AM173" si="850">IF(S173="No_existen",5*$AM$10,AN173*$AM$10)</f>
        <v>#DIV/0!</v>
      </c>
      <c r="AN173" s="366" t="e">
        <f t="shared" ref="AN173" si="851">ROUND(AVERAGEIF(AO173:AO175,"&gt;0"),0)</f>
        <v>#DIV/0!</v>
      </c>
      <c r="AO173" s="233">
        <f t="shared" si="6"/>
        <v>0</v>
      </c>
      <c r="AP173" s="228"/>
      <c r="AQ173" s="366" t="e">
        <f t="shared" ref="AQ173" si="852">ROUND(AVERAGE(U173,Y173,AD173,AI173,AN173),0)</f>
        <v>#DIV/0!</v>
      </c>
      <c r="AR173" s="374" t="e">
        <f t="shared" ref="AR173" si="853">IF(AQ173&lt;1.5,"FUERTE",IF(AND(AQ173&gt;=1.5,AQ173&lt;2.5),"ACEPTABLE",IF(AQ173&gt;=5,"INEXISTENTE","DÉBIL")))</f>
        <v>#DIV/0!</v>
      </c>
      <c r="AS173" s="333">
        <f t="shared" ref="AS173" si="854">IF(R173=0,0,ROUND((R173*AQ173),0))</f>
        <v>0</v>
      </c>
      <c r="AT173" s="373" t="str">
        <f t="shared" ref="AT173" si="855">IF(AS173&gt;=36,"GRAVE", IF(AS173&lt;=10, "LEVE", "MODERADO"))</f>
        <v>LEVE</v>
      </c>
      <c r="AU173" s="338"/>
      <c r="AV173" s="338"/>
      <c r="AW173" s="228"/>
      <c r="AX173" s="228"/>
      <c r="AY173" s="234"/>
      <c r="AZ173" s="235"/>
      <c r="BA173" s="226"/>
      <c r="BB173" s="226"/>
      <c r="BC173" s="226"/>
      <c r="BD173" s="226"/>
      <c r="BE173" s="226"/>
      <c r="BF173" s="226"/>
      <c r="BG173" s="226"/>
    </row>
    <row r="174" spans="1:59" s="129" customFormat="1" hidden="1" x14ac:dyDescent="0.2">
      <c r="A174" s="336"/>
      <c r="B174" s="335"/>
      <c r="C174" s="337"/>
      <c r="D174" s="338"/>
      <c r="E174" s="339"/>
      <c r="F174" s="334"/>
      <c r="G174" s="228"/>
      <c r="H174" s="228"/>
      <c r="I174" s="231"/>
      <c r="J174" s="334"/>
      <c r="K174" s="334"/>
      <c r="L174" s="334"/>
      <c r="M174" s="334"/>
      <c r="N174" s="335"/>
      <c r="O174" s="333"/>
      <c r="P174" s="335"/>
      <c r="Q174" s="333"/>
      <c r="R174" s="333"/>
      <c r="S174" s="230"/>
      <c r="T174" s="231">
        <f t="shared" si="690"/>
        <v>0</v>
      </c>
      <c r="U174" s="366"/>
      <c r="V174" s="366"/>
      <c r="W174" s="228"/>
      <c r="X174" s="366"/>
      <c r="Y174" s="366"/>
      <c r="Z174" s="233">
        <f t="shared" si="691"/>
        <v>0</v>
      </c>
      <c r="AA174" s="228"/>
      <c r="AB174" s="228"/>
      <c r="AC174" s="366"/>
      <c r="AD174" s="366"/>
      <c r="AE174" s="233">
        <f t="shared" si="692"/>
        <v>0</v>
      </c>
      <c r="AF174" s="228"/>
      <c r="AG174" s="228"/>
      <c r="AH174" s="366"/>
      <c r="AI174" s="366"/>
      <c r="AJ174" s="233">
        <f t="shared" si="693"/>
        <v>0</v>
      </c>
      <c r="AK174" s="228"/>
      <c r="AL174" s="228"/>
      <c r="AM174" s="366"/>
      <c r="AN174" s="366"/>
      <c r="AO174" s="233">
        <f t="shared" si="6"/>
        <v>0</v>
      </c>
      <c r="AP174" s="228"/>
      <c r="AQ174" s="366"/>
      <c r="AR174" s="374"/>
      <c r="AS174" s="333"/>
      <c r="AT174" s="373"/>
      <c r="AU174" s="338"/>
      <c r="AV174" s="338"/>
      <c r="AW174" s="228"/>
      <c r="AX174" s="228"/>
      <c r="AY174" s="234"/>
      <c r="AZ174" s="235"/>
      <c r="BA174" s="226"/>
      <c r="BB174" s="226"/>
      <c r="BC174" s="226"/>
      <c r="BD174" s="226"/>
      <c r="BE174" s="226"/>
      <c r="BF174" s="226"/>
      <c r="BG174" s="226"/>
    </row>
    <row r="175" spans="1:59" s="129" customFormat="1" hidden="1" x14ac:dyDescent="0.2">
      <c r="A175" s="336"/>
      <c r="B175" s="335"/>
      <c r="C175" s="337"/>
      <c r="D175" s="338"/>
      <c r="E175" s="339"/>
      <c r="F175" s="334"/>
      <c r="G175" s="228"/>
      <c r="H175" s="228"/>
      <c r="I175" s="231"/>
      <c r="J175" s="334"/>
      <c r="K175" s="334"/>
      <c r="L175" s="334"/>
      <c r="M175" s="334"/>
      <c r="N175" s="335"/>
      <c r="O175" s="333"/>
      <c r="P175" s="335"/>
      <c r="Q175" s="333"/>
      <c r="R175" s="333"/>
      <c r="S175" s="230"/>
      <c r="T175" s="231">
        <f t="shared" si="690"/>
        <v>0</v>
      </c>
      <c r="U175" s="366"/>
      <c r="V175" s="366"/>
      <c r="W175" s="228"/>
      <c r="X175" s="366"/>
      <c r="Y175" s="366"/>
      <c r="Z175" s="233">
        <f t="shared" si="691"/>
        <v>0</v>
      </c>
      <c r="AA175" s="228"/>
      <c r="AB175" s="228"/>
      <c r="AC175" s="366"/>
      <c r="AD175" s="366"/>
      <c r="AE175" s="233">
        <f t="shared" si="692"/>
        <v>0</v>
      </c>
      <c r="AF175" s="228"/>
      <c r="AG175" s="228"/>
      <c r="AH175" s="366"/>
      <c r="AI175" s="366"/>
      <c r="AJ175" s="233">
        <f t="shared" si="693"/>
        <v>0</v>
      </c>
      <c r="AK175" s="228"/>
      <c r="AL175" s="228"/>
      <c r="AM175" s="366"/>
      <c r="AN175" s="366"/>
      <c r="AO175" s="233">
        <f t="shared" si="6"/>
        <v>0</v>
      </c>
      <c r="AP175" s="228"/>
      <c r="AQ175" s="366"/>
      <c r="AR175" s="374"/>
      <c r="AS175" s="333"/>
      <c r="AT175" s="373"/>
      <c r="AU175" s="338"/>
      <c r="AV175" s="338"/>
      <c r="AW175" s="228"/>
      <c r="AX175" s="228"/>
      <c r="AY175" s="234"/>
      <c r="AZ175" s="235"/>
      <c r="BA175" s="226"/>
      <c r="BB175" s="226"/>
      <c r="BC175" s="226"/>
      <c r="BD175" s="226"/>
      <c r="BE175" s="226"/>
      <c r="BF175" s="226"/>
      <c r="BG175" s="226"/>
    </row>
    <row r="176" spans="1:59" s="129" customFormat="1" hidden="1" x14ac:dyDescent="0.2">
      <c r="A176" s="336">
        <v>56</v>
      </c>
      <c r="B176" s="335"/>
      <c r="C176" s="337" t="e">
        <f>+VLOOKUP(B176,$A$691:$B$730,2,0)</f>
        <v>#N/A</v>
      </c>
      <c r="D176" s="338"/>
      <c r="E176" s="339" t="e">
        <f>IF(D176=$D$661,$E$661,IF(D176=$D$662,$E$662,IF(D176=$D$663,$E$663,IF(D176=$D$664,$E$664,IF(D176=$D$665,$E$665,IF(D176=$D$666,$E$666,IF(D176=$D$667,$E$667,IF(D176=$D$668,$E$668,IF(D176=$D$669,$E$669,IF(D176=$D$670,$E$670,IF(D176=VICERRECTORÍA_ACADÉMICA_,BE787,IF(D176=PLANEACIÓN_,BE789, IF(D176=IMPACTO,BE788,IF(D176=VICERRECTORÍA_ADMINISTRATIVA_FINANCIERA_,BE790,IF(D176=_VICERRECTORÍA_RESPONSABILIDAD_SOCIAL_Y_BIENESTAR_UNIVERSITARIO_,BE791," ")))))))))))))))</f>
        <v>#NAME?</v>
      </c>
      <c r="F176" s="334"/>
      <c r="G176" s="228"/>
      <c r="H176" s="228"/>
      <c r="I176" s="231"/>
      <c r="J176" s="334"/>
      <c r="K176" s="335"/>
      <c r="L176" s="334"/>
      <c r="M176" s="334"/>
      <c r="N176" s="335"/>
      <c r="O176" s="333">
        <f t="shared" ref="O176:O218" si="856">IF(N176="ALTA",5,IF(N176="MEDIO ALTA",4,IF(N176="MEDIA",3,IF(N176="MEDIO BAJA",2,IF(N176="BAJA",1,0)))))</f>
        <v>0</v>
      </c>
      <c r="P176" s="335"/>
      <c r="Q176" s="333">
        <f t="shared" ref="Q176" si="857">IF(P176="ALTO",5,IF(P176="MEDIO-ALTO",4,IF(P176="MEDIO",3,IF(P176="MEDIO-BAJO",2,IF(P176="BAJO",1,0)))))</f>
        <v>0</v>
      </c>
      <c r="R176" s="333">
        <f t="shared" ref="R176" si="858">Q176*O176</f>
        <v>0</v>
      </c>
      <c r="S176" s="230"/>
      <c r="T176" s="231">
        <f t="shared" si="690"/>
        <v>0</v>
      </c>
      <c r="U176" s="366" t="e">
        <f t="shared" si="570"/>
        <v>#DIV/0!</v>
      </c>
      <c r="V176" s="366" t="e">
        <f t="shared" si="571"/>
        <v>#DIV/0!</v>
      </c>
      <c r="W176" s="228"/>
      <c r="X176" s="366" t="e">
        <f t="shared" ref="X176" si="859">IF(S176="No_existen",5*$X$10,Y176*$X$10)</f>
        <v>#DIV/0!</v>
      </c>
      <c r="Y176" s="366" t="e">
        <f t="shared" si="698"/>
        <v>#DIV/0!</v>
      </c>
      <c r="Z176" s="233">
        <f t="shared" si="691"/>
        <v>0</v>
      </c>
      <c r="AA176" s="228"/>
      <c r="AB176" s="228"/>
      <c r="AC176" s="366" t="e">
        <f t="shared" ref="AC176" si="860">IF(S176="No_existen",5*$AC$10,AD176*$AC$10)</f>
        <v>#DIV/0!</v>
      </c>
      <c r="AD176" s="366" t="e">
        <f t="shared" si="574"/>
        <v>#DIV/0!</v>
      </c>
      <c r="AE176" s="233">
        <f t="shared" si="692"/>
        <v>0</v>
      </c>
      <c r="AF176" s="228"/>
      <c r="AG176" s="228"/>
      <c r="AH176" s="366" t="e">
        <f t="shared" ref="AH176" si="861">IF(S176="No_existen",5*$AH$10,AI176*$AH$10)</f>
        <v>#DIV/0!</v>
      </c>
      <c r="AI176" s="366" t="e">
        <f t="shared" ref="AI176" si="862">ROUND(AVERAGEIF(AJ176:AJ178,"&gt;0"),0)</f>
        <v>#DIV/0!</v>
      </c>
      <c r="AJ176" s="233">
        <f t="shared" si="693"/>
        <v>0</v>
      </c>
      <c r="AK176" s="228"/>
      <c r="AL176" s="228"/>
      <c r="AM176" s="366" t="e">
        <f t="shared" ref="AM176" si="863">IF(S176="No_existen",5*$AM$10,AN176*$AM$10)</f>
        <v>#DIV/0!</v>
      </c>
      <c r="AN176" s="366" t="e">
        <f t="shared" ref="AN176" si="864">ROUND(AVERAGEIF(AO176:AO178,"&gt;0"),0)</f>
        <v>#DIV/0!</v>
      </c>
      <c r="AO176" s="233">
        <f t="shared" si="6"/>
        <v>0</v>
      </c>
      <c r="AP176" s="228"/>
      <c r="AQ176" s="366" t="e">
        <f t="shared" ref="AQ176" si="865">ROUND(AVERAGE(U176,Y176,AD176,AI176,AN176),0)</f>
        <v>#DIV/0!</v>
      </c>
      <c r="AR176" s="374" t="e">
        <f t="shared" ref="AR176" si="866">IF(AQ176&lt;1.5,"FUERTE",IF(AND(AQ176&gt;=1.5,AQ176&lt;2.5),"ACEPTABLE",IF(AQ176&gt;=5,"INEXISTENTE","DÉBIL")))</f>
        <v>#DIV/0!</v>
      </c>
      <c r="AS176" s="333">
        <f t="shared" ref="AS176" si="867">IF(R176=0,0,ROUND((R176*AQ176),0))</f>
        <v>0</v>
      </c>
      <c r="AT176" s="373" t="str">
        <f t="shared" ref="AT176" si="868">IF(AS176&gt;=36,"GRAVE", IF(AS176&lt;=10, "LEVE", "MODERADO"))</f>
        <v>LEVE</v>
      </c>
      <c r="AU176" s="338"/>
      <c r="AV176" s="338"/>
      <c r="AW176" s="228"/>
      <c r="AX176" s="228"/>
      <c r="AY176" s="234"/>
      <c r="AZ176" s="235"/>
      <c r="BA176" s="226"/>
      <c r="BB176" s="226"/>
      <c r="BC176" s="226"/>
      <c r="BD176" s="226"/>
      <c r="BE176" s="226"/>
      <c r="BF176" s="226"/>
      <c r="BG176" s="226"/>
    </row>
    <row r="177" spans="1:59" s="129" customFormat="1" hidden="1" x14ac:dyDescent="0.2">
      <c r="A177" s="336"/>
      <c r="B177" s="335"/>
      <c r="C177" s="337"/>
      <c r="D177" s="338"/>
      <c r="E177" s="339"/>
      <c r="F177" s="334"/>
      <c r="G177" s="228"/>
      <c r="H177" s="228"/>
      <c r="I177" s="231"/>
      <c r="J177" s="334"/>
      <c r="K177" s="334"/>
      <c r="L177" s="334"/>
      <c r="M177" s="334"/>
      <c r="N177" s="335"/>
      <c r="O177" s="333"/>
      <c r="P177" s="335"/>
      <c r="Q177" s="333"/>
      <c r="R177" s="333"/>
      <c r="S177" s="230"/>
      <c r="T177" s="231">
        <f t="shared" si="690"/>
        <v>0</v>
      </c>
      <c r="U177" s="366"/>
      <c r="V177" s="366"/>
      <c r="W177" s="228"/>
      <c r="X177" s="366"/>
      <c r="Y177" s="366"/>
      <c r="Z177" s="233">
        <f t="shared" si="691"/>
        <v>0</v>
      </c>
      <c r="AA177" s="228"/>
      <c r="AB177" s="228"/>
      <c r="AC177" s="366"/>
      <c r="AD177" s="366"/>
      <c r="AE177" s="233">
        <f t="shared" si="692"/>
        <v>0</v>
      </c>
      <c r="AF177" s="228"/>
      <c r="AG177" s="228"/>
      <c r="AH177" s="366"/>
      <c r="AI177" s="366"/>
      <c r="AJ177" s="233">
        <f t="shared" si="693"/>
        <v>0</v>
      </c>
      <c r="AK177" s="228"/>
      <c r="AL177" s="228"/>
      <c r="AM177" s="366"/>
      <c r="AN177" s="366"/>
      <c r="AO177" s="233">
        <f t="shared" si="6"/>
        <v>0</v>
      </c>
      <c r="AP177" s="228"/>
      <c r="AQ177" s="366"/>
      <c r="AR177" s="374"/>
      <c r="AS177" s="333"/>
      <c r="AT177" s="373"/>
      <c r="AU177" s="338"/>
      <c r="AV177" s="338"/>
      <c r="AW177" s="228"/>
      <c r="AX177" s="228"/>
      <c r="AY177" s="234"/>
      <c r="AZ177" s="235"/>
      <c r="BA177" s="226"/>
      <c r="BB177" s="226"/>
      <c r="BC177" s="226"/>
      <c r="BD177" s="226"/>
      <c r="BE177" s="226"/>
      <c r="BF177" s="226"/>
      <c r="BG177" s="226"/>
    </row>
    <row r="178" spans="1:59" s="129" customFormat="1" hidden="1" x14ac:dyDescent="0.2">
      <c r="A178" s="336"/>
      <c r="B178" s="335"/>
      <c r="C178" s="337"/>
      <c r="D178" s="338"/>
      <c r="E178" s="339"/>
      <c r="F178" s="334"/>
      <c r="G178" s="228"/>
      <c r="H178" s="228"/>
      <c r="I178" s="231"/>
      <c r="J178" s="334"/>
      <c r="K178" s="334"/>
      <c r="L178" s="334"/>
      <c r="M178" s="334"/>
      <c r="N178" s="335"/>
      <c r="O178" s="333"/>
      <c r="P178" s="335"/>
      <c r="Q178" s="333"/>
      <c r="R178" s="333"/>
      <c r="S178" s="230"/>
      <c r="T178" s="231">
        <f t="shared" si="690"/>
        <v>0</v>
      </c>
      <c r="U178" s="366"/>
      <c r="V178" s="366"/>
      <c r="W178" s="228"/>
      <c r="X178" s="366"/>
      <c r="Y178" s="366"/>
      <c r="Z178" s="233">
        <f t="shared" si="691"/>
        <v>0</v>
      </c>
      <c r="AA178" s="228"/>
      <c r="AB178" s="228"/>
      <c r="AC178" s="366"/>
      <c r="AD178" s="366"/>
      <c r="AE178" s="233">
        <f t="shared" si="692"/>
        <v>0</v>
      </c>
      <c r="AF178" s="228"/>
      <c r="AG178" s="228"/>
      <c r="AH178" s="366"/>
      <c r="AI178" s="366"/>
      <c r="AJ178" s="233">
        <f t="shared" si="693"/>
        <v>0</v>
      </c>
      <c r="AK178" s="228"/>
      <c r="AL178" s="228"/>
      <c r="AM178" s="366"/>
      <c r="AN178" s="366"/>
      <c r="AO178" s="233">
        <f t="shared" si="6"/>
        <v>0</v>
      </c>
      <c r="AP178" s="228"/>
      <c r="AQ178" s="366"/>
      <c r="AR178" s="374"/>
      <c r="AS178" s="333"/>
      <c r="AT178" s="373"/>
      <c r="AU178" s="338"/>
      <c r="AV178" s="338"/>
      <c r="AW178" s="228"/>
      <c r="AX178" s="228"/>
      <c r="AY178" s="234"/>
      <c r="AZ178" s="235"/>
      <c r="BA178" s="226"/>
      <c r="BB178" s="226"/>
      <c r="BC178" s="226"/>
      <c r="BD178" s="226"/>
      <c r="BE178" s="226"/>
      <c r="BF178" s="226"/>
      <c r="BG178" s="226"/>
    </row>
    <row r="179" spans="1:59" s="129" customFormat="1" hidden="1" x14ac:dyDescent="0.2">
      <c r="A179" s="336">
        <v>57</v>
      </c>
      <c r="B179" s="335"/>
      <c r="C179" s="337" t="e">
        <f>+VLOOKUP(B179,$A$691:$B$730,2,0)</f>
        <v>#N/A</v>
      </c>
      <c r="D179" s="338"/>
      <c r="E179" s="339" t="e">
        <f>IF(D179=$D$661,$E$661,IF(D179=$D$662,$E$662,IF(D179=$D$663,$E$663,IF(D179=$D$664,$E$664,IF(D179=$D$665,$E$665,IF(D179=$D$666,$E$666,IF(D179=$D$667,$E$667,IF(D179=$D$668,$E$668,IF(D179=$D$669,$E$669,IF(D179=$D$670,$E$670,IF(D179=VICERRECTORÍA_ACADÉMICA_,BE790,IF(D179=PLANEACIÓN_,BE792, IF(D179=IMPACTO,BE791,IF(D179=VICERRECTORÍA_ADMINISTRATIVA_FINANCIERA_,BE793,IF(D179=_VICERRECTORÍA_RESPONSABILIDAD_SOCIAL_Y_BIENESTAR_UNIVERSITARIO_,BE794," ")))))))))))))))</f>
        <v>#NAME?</v>
      </c>
      <c r="F179" s="334"/>
      <c r="G179" s="228"/>
      <c r="H179" s="228"/>
      <c r="I179" s="231"/>
      <c r="J179" s="334"/>
      <c r="K179" s="335"/>
      <c r="L179" s="334"/>
      <c r="M179" s="334"/>
      <c r="N179" s="335"/>
      <c r="O179" s="333">
        <f t="shared" si="676"/>
        <v>0</v>
      </c>
      <c r="P179" s="335"/>
      <c r="Q179" s="333">
        <f t="shared" ref="Q179" si="869">IF(P179="ALTO",5,IF(P179="MEDIO-ALTO",4,IF(P179="MEDIO",3,IF(P179="MEDIO-BAJO",2,IF(P179="BAJO",1,0)))))</f>
        <v>0</v>
      </c>
      <c r="R179" s="333">
        <f t="shared" ref="R179" si="870">Q179*O179</f>
        <v>0</v>
      </c>
      <c r="S179" s="230"/>
      <c r="T179" s="231">
        <f t="shared" si="690"/>
        <v>0</v>
      </c>
      <c r="U179" s="366" t="e">
        <f t="shared" si="585"/>
        <v>#DIV/0!</v>
      </c>
      <c r="V179" s="366" t="e">
        <f t="shared" si="586"/>
        <v>#DIV/0!</v>
      </c>
      <c r="W179" s="228"/>
      <c r="X179" s="366" t="e">
        <f t="shared" ref="X179" si="871">IF(S179="No_existen",5*$X$10,Y179*$X$10)</f>
        <v>#DIV/0!</v>
      </c>
      <c r="Y179" s="366" t="e">
        <f t="shared" si="712"/>
        <v>#DIV/0!</v>
      </c>
      <c r="Z179" s="233">
        <f t="shared" si="691"/>
        <v>0</v>
      </c>
      <c r="AA179" s="228"/>
      <c r="AB179" s="228"/>
      <c r="AC179" s="366" t="e">
        <f t="shared" ref="AC179" si="872">IF(S179="No_existen",5*$AC$10,AD179*$AC$10)</f>
        <v>#DIV/0!</v>
      </c>
      <c r="AD179" s="366" t="e">
        <f t="shared" si="590"/>
        <v>#DIV/0!</v>
      </c>
      <c r="AE179" s="233">
        <f t="shared" si="692"/>
        <v>0</v>
      </c>
      <c r="AF179" s="228"/>
      <c r="AG179" s="228"/>
      <c r="AH179" s="366" t="e">
        <f t="shared" ref="AH179" si="873">IF(S179="No_existen",5*$AH$10,AI179*$AH$10)</f>
        <v>#DIV/0!</v>
      </c>
      <c r="AI179" s="366" t="e">
        <f t="shared" ref="AI179" si="874">ROUND(AVERAGEIF(AJ179:AJ181,"&gt;0"),0)</f>
        <v>#DIV/0!</v>
      </c>
      <c r="AJ179" s="233">
        <f t="shared" si="693"/>
        <v>0</v>
      </c>
      <c r="AK179" s="228"/>
      <c r="AL179" s="228"/>
      <c r="AM179" s="366" t="e">
        <f t="shared" ref="AM179" si="875">IF(S179="No_existen",5*$AM$10,AN179*$AM$10)</f>
        <v>#DIV/0!</v>
      </c>
      <c r="AN179" s="366" t="e">
        <f t="shared" ref="AN179" si="876">ROUND(AVERAGEIF(AO179:AO181,"&gt;0"),0)</f>
        <v>#DIV/0!</v>
      </c>
      <c r="AO179" s="233">
        <f t="shared" si="6"/>
        <v>0</v>
      </c>
      <c r="AP179" s="228"/>
      <c r="AQ179" s="366" t="e">
        <f t="shared" ref="AQ179" si="877">ROUND(AVERAGE(U179,Y179,AD179,AI179,AN179),0)</f>
        <v>#DIV/0!</v>
      </c>
      <c r="AR179" s="374" t="e">
        <f t="shared" ref="AR179" si="878">IF(AQ179&lt;1.5,"FUERTE",IF(AND(AQ179&gt;=1.5,AQ179&lt;2.5),"ACEPTABLE",IF(AQ179&gt;=5,"INEXISTENTE","DÉBIL")))</f>
        <v>#DIV/0!</v>
      </c>
      <c r="AS179" s="333">
        <f t="shared" ref="AS179" si="879">IF(R179=0,0,ROUND((R179*AQ179),0))</f>
        <v>0</v>
      </c>
      <c r="AT179" s="373" t="str">
        <f t="shared" ref="AT179" si="880">IF(AS179&gt;=36,"GRAVE", IF(AS179&lt;=10, "LEVE", "MODERADO"))</f>
        <v>LEVE</v>
      </c>
      <c r="AU179" s="338"/>
      <c r="AV179" s="338"/>
      <c r="AW179" s="228"/>
      <c r="AX179" s="228"/>
      <c r="AY179" s="234"/>
      <c r="AZ179" s="235"/>
      <c r="BA179" s="226"/>
      <c r="BB179" s="226"/>
      <c r="BC179" s="226"/>
      <c r="BD179" s="226"/>
      <c r="BE179" s="226"/>
      <c r="BF179" s="226"/>
      <c r="BG179" s="226"/>
    </row>
    <row r="180" spans="1:59" s="129" customFormat="1" hidden="1" x14ac:dyDescent="0.2">
      <c r="A180" s="336"/>
      <c r="B180" s="335"/>
      <c r="C180" s="337"/>
      <c r="D180" s="338"/>
      <c r="E180" s="339"/>
      <c r="F180" s="334"/>
      <c r="G180" s="228"/>
      <c r="H180" s="228"/>
      <c r="I180" s="231"/>
      <c r="J180" s="334"/>
      <c r="K180" s="334"/>
      <c r="L180" s="334"/>
      <c r="M180" s="334"/>
      <c r="N180" s="335"/>
      <c r="O180" s="333"/>
      <c r="P180" s="335"/>
      <c r="Q180" s="333"/>
      <c r="R180" s="333"/>
      <c r="S180" s="230"/>
      <c r="T180" s="231">
        <f t="shared" si="690"/>
        <v>0</v>
      </c>
      <c r="U180" s="366"/>
      <c r="V180" s="366"/>
      <c r="W180" s="228"/>
      <c r="X180" s="366"/>
      <c r="Y180" s="366"/>
      <c r="Z180" s="233">
        <f t="shared" si="691"/>
        <v>0</v>
      </c>
      <c r="AA180" s="228"/>
      <c r="AB180" s="228"/>
      <c r="AC180" s="366"/>
      <c r="AD180" s="366"/>
      <c r="AE180" s="233">
        <f t="shared" si="692"/>
        <v>0</v>
      </c>
      <c r="AF180" s="228"/>
      <c r="AG180" s="228"/>
      <c r="AH180" s="366"/>
      <c r="AI180" s="366"/>
      <c r="AJ180" s="233">
        <f t="shared" si="693"/>
        <v>0</v>
      </c>
      <c r="AK180" s="228"/>
      <c r="AL180" s="228"/>
      <c r="AM180" s="366"/>
      <c r="AN180" s="366"/>
      <c r="AO180" s="233">
        <f t="shared" si="6"/>
        <v>0</v>
      </c>
      <c r="AP180" s="228"/>
      <c r="AQ180" s="366"/>
      <c r="AR180" s="374"/>
      <c r="AS180" s="333"/>
      <c r="AT180" s="373"/>
      <c r="AU180" s="338"/>
      <c r="AV180" s="338"/>
      <c r="AW180" s="228"/>
      <c r="AX180" s="228"/>
      <c r="AY180" s="234"/>
      <c r="AZ180" s="235"/>
      <c r="BA180" s="226"/>
      <c r="BB180" s="226"/>
      <c r="BC180" s="226"/>
      <c r="BD180" s="226"/>
      <c r="BE180" s="226"/>
      <c r="BF180" s="226"/>
      <c r="BG180" s="226"/>
    </row>
    <row r="181" spans="1:59" s="129" customFormat="1" hidden="1" x14ac:dyDescent="0.2">
      <c r="A181" s="336"/>
      <c r="B181" s="335"/>
      <c r="C181" s="337"/>
      <c r="D181" s="338"/>
      <c r="E181" s="339"/>
      <c r="F181" s="334"/>
      <c r="G181" s="228"/>
      <c r="H181" s="228"/>
      <c r="I181" s="231"/>
      <c r="J181" s="334"/>
      <c r="K181" s="334"/>
      <c r="L181" s="334"/>
      <c r="M181" s="334"/>
      <c r="N181" s="335"/>
      <c r="O181" s="333"/>
      <c r="P181" s="335"/>
      <c r="Q181" s="333"/>
      <c r="R181" s="333"/>
      <c r="S181" s="230"/>
      <c r="T181" s="231">
        <f t="shared" si="690"/>
        <v>0</v>
      </c>
      <c r="U181" s="366"/>
      <c r="V181" s="366"/>
      <c r="W181" s="228"/>
      <c r="X181" s="366"/>
      <c r="Y181" s="366"/>
      <c r="Z181" s="233">
        <f t="shared" si="691"/>
        <v>0</v>
      </c>
      <c r="AA181" s="228"/>
      <c r="AB181" s="228"/>
      <c r="AC181" s="366"/>
      <c r="AD181" s="366"/>
      <c r="AE181" s="233">
        <f t="shared" si="692"/>
        <v>0</v>
      </c>
      <c r="AF181" s="228"/>
      <c r="AG181" s="228"/>
      <c r="AH181" s="366"/>
      <c r="AI181" s="366"/>
      <c r="AJ181" s="233">
        <f t="shared" si="693"/>
        <v>0</v>
      </c>
      <c r="AK181" s="228"/>
      <c r="AL181" s="228"/>
      <c r="AM181" s="366"/>
      <c r="AN181" s="366"/>
      <c r="AO181" s="233">
        <f t="shared" si="6"/>
        <v>0</v>
      </c>
      <c r="AP181" s="228"/>
      <c r="AQ181" s="366"/>
      <c r="AR181" s="374"/>
      <c r="AS181" s="333"/>
      <c r="AT181" s="373"/>
      <c r="AU181" s="338"/>
      <c r="AV181" s="338"/>
      <c r="AW181" s="228"/>
      <c r="AX181" s="228"/>
      <c r="AY181" s="234"/>
      <c r="AZ181" s="235"/>
      <c r="BA181" s="226"/>
      <c r="BB181" s="226"/>
      <c r="BC181" s="226"/>
      <c r="BD181" s="226"/>
      <c r="BE181" s="226"/>
      <c r="BF181" s="226"/>
      <c r="BG181" s="226"/>
    </row>
    <row r="182" spans="1:59" s="129" customFormat="1" hidden="1" x14ac:dyDescent="0.2">
      <c r="A182" s="336">
        <v>58</v>
      </c>
      <c r="B182" s="335"/>
      <c r="C182" s="337" t="e">
        <f>+VLOOKUP(B182,$A$691:$B$730,2,0)</f>
        <v>#N/A</v>
      </c>
      <c r="D182" s="338"/>
      <c r="E182" s="339" t="e">
        <f>IF(D182=$D$661,$E$661,IF(D182=$D$662,$E$662,IF(D182=$D$663,$E$663,IF(D182=$D$664,$E$664,IF(D182=$D$665,$E$665,IF(D182=$D$666,$E$666,IF(D182=$D$667,$E$667,IF(D182=$D$668,$E$668,IF(D182=$D$669,$E$669,IF(D182=$D$670,$E$670,IF(D182=VICERRECTORÍA_ACADÉMICA_,BE793,IF(D182=PLANEACIÓN_,BE795, IF(D182=IMPACTO,BE794,IF(D182=VICERRECTORÍA_ADMINISTRATIVA_FINANCIERA_,BE796,IF(D182=_VICERRECTORÍA_RESPONSABILIDAD_SOCIAL_Y_BIENESTAR_UNIVERSITARIO_,BE797," ")))))))))))))))</f>
        <v>#NAME?</v>
      </c>
      <c r="F182" s="334"/>
      <c r="G182" s="228"/>
      <c r="H182" s="228"/>
      <c r="I182" s="231"/>
      <c r="J182" s="334"/>
      <c r="K182" s="335"/>
      <c r="L182" s="334"/>
      <c r="M182" s="334"/>
      <c r="N182" s="335"/>
      <c r="O182" s="333">
        <f t="shared" si="694"/>
        <v>0</v>
      </c>
      <c r="P182" s="335"/>
      <c r="Q182" s="333">
        <f t="shared" ref="Q182" si="881">IF(P182="ALTO",5,IF(P182="MEDIO-ALTO",4,IF(P182="MEDIO",3,IF(P182="MEDIO-BAJO",2,IF(P182="BAJO",1,0)))))</f>
        <v>0</v>
      </c>
      <c r="R182" s="333">
        <f t="shared" ref="R182" si="882">Q182*O182</f>
        <v>0</v>
      </c>
      <c r="S182" s="230"/>
      <c r="T182" s="231">
        <f t="shared" si="690"/>
        <v>0</v>
      </c>
      <c r="U182" s="366" t="e">
        <f t="shared" si="601"/>
        <v>#DIV/0!</v>
      </c>
      <c r="V182" s="366" t="e">
        <f t="shared" si="602"/>
        <v>#DIV/0!</v>
      </c>
      <c r="W182" s="228"/>
      <c r="X182" s="366" t="e">
        <f t="shared" ref="X182" si="883">IF(S182="No_existen",5*$X$10,Y182*$X$10)</f>
        <v>#DIV/0!</v>
      </c>
      <c r="Y182" s="366" t="e">
        <f t="shared" si="726"/>
        <v>#DIV/0!</v>
      </c>
      <c r="Z182" s="233">
        <f t="shared" si="691"/>
        <v>0</v>
      </c>
      <c r="AA182" s="228"/>
      <c r="AB182" s="228"/>
      <c r="AC182" s="366" t="e">
        <f t="shared" ref="AC182" si="884">IF(S182="No_existen",5*$AC$10,AD182*$AC$10)</f>
        <v>#DIV/0!</v>
      </c>
      <c r="AD182" s="366" t="e">
        <f t="shared" si="606"/>
        <v>#DIV/0!</v>
      </c>
      <c r="AE182" s="233">
        <f t="shared" si="692"/>
        <v>0</v>
      </c>
      <c r="AF182" s="228"/>
      <c r="AG182" s="228"/>
      <c r="AH182" s="366" t="e">
        <f t="shared" ref="AH182" si="885">IF(S182="No_existen",5*$AH$10,AI182*$AH$10)</f>
        <v>#DIV/0!</v>
      </c>
      <c r="AI182" s="366" t="e">
        <f t="shared" ref="AI182" si="886">ROUND(AVERAGEIF(AJ182:AJ184,"&gt;0"),0)</f>
        <v>#DIV/0!</v>
      </c>
      <c r="AJ182" s="233">
        <f t="shared" si="693"/>
        <v>0</v>
      </c>
      <c r="AK182" s="228"/>
      <c r="AL182" s="228"/>
      <c r="AM182" s="366" t="e">
        <f t="shared" ref="AM182" si="887">IF(S182="No_existen",5*$AM$10,AN182*$AM$10)</f>
        <v>#DIV/0!</v>
      </c>
      <c r="AN182" s="366" t="e">
        <f t="shared" ref="AN182" si="888">ROUND(AVERAGEIF(AO182:AO184,"&gt;0"),0)</f>
        <v>#DIV/0!</v>
      </c>
      <c r="AO182" s="233">
        <f t="shared" si="6"/>
        <v>0</v>
      </c>
      <c r="AP182" s="228"/>
      <c r="AQ182" s="366" t="e">
        <f t="shared" ref="AQ182" si="889">ROUND(AVERAGE(U182,Y182,AD182,AI182,AN182),0)</f>
        <v>#DIV/0!</v>
      </c>
      <c r="AR182" s="374" t="e">
        <f t="shared" ref="AR182" si="890">IF(AQ182&lt;1.5,"FUERTE",IF(AND(AQ182&gt;=1.5,AQ182&lt;2.5),"ACEPTABLE",IF(AQ182&gt;=5,"INEXISTENTE","DÉBIL")))</f>
        <v>#DIV/0!</v>
      </c>
      <c r="AS182" s="333">
        <f t="shared" ref="AS182" si="891">IF(R182=0,0,ROUND((R182*AQ182),0))</f>
        <v>0</v>
      </c>
      <c r="AT182" s="373" t="str">
        <f t="shared" ref="AT182" si="892">IF(AS182&gt;=36,"GRAVE", IF(AS182&lt;=10, "LEVE", "MODERADO"))</f>
        <v>LEVE</v>
      </c>
      <c r="AU182" s="338"/>
      <c r="AV182" s="338"/>
      <c r="AW182" s="228"/>
      <c r="AX182" s="228"/>
      <c r="AY182" s="234"/>
      <c r="AZ182" s="235"/>
      <c r="BA182" s="226"/>
      <c r="BB182" s="226"/>
      <c r="BC182" s="226"/>
      <c r="BD182" s="226"/>
      <c r="BE182" s="226"/>
      <c r="BF182" s="226"/>
      <c r="BG182" s="226"/>
    </row>
    <row r="183" spans="1:59" s="129" customFormat="1" hidden="1" x14ac:dyDescent="0.2">
      <c r="A183" s="336"/>
      <c r="B183" s="335"/>
      <c r="C183" s="337"/>
      <c r="D183" s="338"/>
      <c r="E183" s="339"/>
      <c r="F183" s="334"/>
      <c r="G183" s="228"/>
      <c r="H183" s="228"/>
      <c r="I183" s="231"/>
      <c r="J183" s="334"/>
      <c r="K183" s="334"/>
      <c r="L183" s="334"/>
      <c r="M183" s="334"/>
      <c r="N183" s="335"/>
      <c r="O183" s="333"/>
      <c r="P183" s="335"/>
      <c r="Q183" s="333"/>
      <c r="R183" s="333"/>
      <c r="S183" s="230"/>
      <c r="T183" s="231">
        <f t="shared" si="690"/>
        <v>0</v>
      </c>
      <c r="U183" s="366"/>
      <c r="V183" s="366"/>
      <c r="W183" s="228"/>
      <c r="X183" s="366"/>
      <c r="Y183" s="366"/>
      <c r="Z183" s="233">
        <f t="shared" si="691"/>
        <v>0</v>
      </c>
      <c r="AA183" s="228"/>
      <c r="AB183" s="228"/>
      <c r="AC183" s="366"/>
      <c r="AD183" s="366"/>
      <c r="AE183" s="233">
        <f t="shared" si="692"/>
        <v>0</v>
      </c>
      <c r="AF183" s="228"/>
      <c r="AG183" s="228"/>
      <c r="AH183" s="366"/>
      <c r="AI183" s="366"/>
      <c r="AJ183" s="233">
        <f t="shared" si="693"/>
        <v>0</v>
      </c>
      <c r="AK183" s="228"/>
      <c r="AL183" s="228"/>
      <c r="AM183" s="366"/>
      <c r="AN183" s="366"/>
      <c r="AO183" s="233">
        <f t="shared" si="6"/>
        <v>0</v>
      </c>
      <c r="AP183" s="228"/>
      <c r="AQ183" s="366"/>
      <c r="AR183" s="374"/>
      <c r="AS183" s="333"/>
      <c r="AT183" s="373"/>
      <c r="AU183" s="338"/>
      <c r="AV183" s="338"/>
      <c r="AW183" s="228"/>
      <c r="AX183" s="228"/>
      <c r="AY183" s="234"/>
      <c r="AZ183" s="235"/>
      <c r="BA183" s="226"/>
      <c r="BB183" s="226"/>
      <c r="BC183" s="226"/>
      <c r="BD183" s="226"/>
      <c r="BE183" s="226"/>
      <c r="BF183" s="226"/>
      <c r="BG183" s="226"/>
    </row>
    <row r="184" spans="1:59" s="129" customFormat="1" hidden="1" x14ac:dyDescent="0.2">
      <c r="A184" s="336"/>
      <c r="B184" s="335"/>
      <c r="C184" s="337"/>
      <c r="D184" s="338"/>
      <c r="E184" s="339"/>
      <c r="F184" s="334"/>
      <c r="G184" s="228"/>
      <c r="H184" s="228"/>
      <c r="I184" s="231"/>
      <c r="J184" s="334"/>
      <c r="K184" s="334"/>
      <c r="L184" s="334"/>
      <c r="M184" s="334"/>
      <c r="N184" s="335"/>
      <c r="O184" s="333"/>
      <c r="P184" s="335"/>
      <c r="Q184" s="333"/>
      <c r="R184" s="333"/>
      <c r="S184" s="230"/>
      <c r="T184" s="231">
        <f t="shared" si="690"/>
        <v>0</v>
      </c>
      <c r="U184" s="366"/>
      <c r="V184" s="366"/>
      <c r="W184" s="228"/>
      <c r="X184" s="366"/>
      <c r="Y184" s="366"/>
      <c r="Z184" s="233">
        <f t="shared" si="691"/>
        <v>0</v>
      </c>
      <c r="AA184" s="228"/>
      <c r="AB184" s="228"/>
      <c r="AC184" s="366"/>
      <c r="AD184" s="366"/>
      <c r="AE184" s="233">
        <f t="shared" si="692"/>
        <v>0</v>
      </c>
      <c r="AF184" s="228"/>
      <c r="AG184" s="228"/>
      <c r="AH184" s="366"/>
      <c r="AI184" s="366"/>
      <c r="AJ184" s="233">
        <f t="shared" si="693"/>
        <v>0</v>
      </c>
      <c r="AK184" s="228"/>
      <c r="AL184" s="228"/>
      <c r="AM184" s="366"/>
      <c r="AN184" s="366"/>
      <c r="AO184" s="233">
        <f t="shared" si="6"/>
        <v>0</v>
      </c>
      <c r="AP184" s="228"/>
      <c r="AQ184" s="366"/>
      <c r="AR184" s="374"/>
      <c r="AS184" s="333"/>
      <c r="AT184" s="373"/>
      <c r="AU184" s="338"/>
      <c r="AV184" s="338"/>
      <c r="AW184" s="228"/>
      <c r="AX184" s="228"/>
      <c r="AY184" s="234"/>
      <c r="AZ184" s="235"/>
      <c r="BA184" s="226"/>
      <c r="BB184" s="226"/>
      <c r="BC184" s="226"/>
      <c r="BD184" s="226"/>
      <c r="BE184" s="226"/>
      <c r="BF184" s="226"/>
      <c r="BG184" s="226"/>
    </row>
    <row r="185" spans="1:59" s="129" customFormat="1" hidden="1" x14ac:dyDescent="0.2">
      <c r="A185" s="336">
        <v>59</v>
      </c>
      <c r="B185" s="335"/>
      <c r="C185" s="337" t="e">
        <f>+VLOOKUP(B185,$A$691:$B$730,2,0)</f>
        <v>#N/A</v>
      </c>
      <c r="D185" s="338"/>
      <c r="E185" s="339" t="e">
        <f>IF(D185=$D$661,$E$661,IF(D185=$D$662,$E$662,IF(D185=$D$663,$E$663,IF(D185=$D$664,$E$664,IF(D185=$D$665,$E$665,IF(D185=$D$666,$E$666,IF(D185=$D$667,$E$667,IF(D185=$D$668,$E$668,IF(D185=$D$669,$E$669,IF(D185=$D$670,$E$670,IF(D185=VICERRECTORÍA_ACADÉMICA_,BE796,IF(D185=PLANEACIÓN_,BE798, IF(D185=IMPACTO,BE797,IF(D185=VICERRECTORÍA_ADMINISTRATIVA_FINANCIERA_,BE799,IF(D185=_VICERRECTORÍA_RESPONSABILIDAD_SOCIAL_Y_BIENESTAR_UNIVERSITARIO_,BE800," ")))))))))))))))</f>
        <v>#NAME?</v>
      </c>
      <c r="F185" s="334"/>
      <c r="G185" s="228"/>
      <c r="H185" s="228"/>
      <c r="I185" s="231"/>
      <c r="J185" s="334"/>
      <c r="K185" s="335"/>
      <c r="L185" s="334"/>
      <c r="M185" s="334"/>
      <c r="N185" s="335"/>
      <c r="O185" s="333">
        <f t="shared" ref="O185" si="893">IF(N185="ALTA",5,IF(N185="MEDIO ALTA",4,IF(N185="MEDIA",3,IF(N185="MEDIO BAJA",2,IF(N185="BAJA",1,0)))))</f>
        <v>0</v>
      </c>
      <c r="P185" s="335"/>
      <c r="Q185" s="333">
        <f t="shared" ref="Q185" si="894">IF(P185="ALTO",5,IF(P185="MEDIO-ALTO",4,IF(P185="MEDIO",3,IF(P185="MEDIO-BAJO",2,IF(P185="BAJO",1,0)))))</f>
        <v>0</v>
      </c>
      <c r="R185" s="333">
        <f t="shared" ref="R185" si="895">Q185*O185</f>
        <v>0</v>
      </c>
      <c r="S185" s="230"/>
      <c r="T185" s="231">
        <f t="shared" si="690"/>
        <v>0</v>
      </c>
      <c r="U185" s="366" t="e">
        <f t="shared" si="617"/>
        <v>#DIV/0!</v>
      </c>
      <c r="V185" s="366" t="e">
        <f t="shared" si="618"/>
        <v>#DIV/0!</v>
      </c>
      <c r="W185" s="228"/>
      <c r="X185" s="366" t="e">
        <f t="shared" ref="X185" si="896">IF(S185="No_existen",5*$X$10,Y185*$X$10)</f>
        <v>#DIV/0!</v>
      </c>
      <c r="Y185" s="366" t="e">
        <f t="shared" si="740"/>
        <v>#DIV/0!</v>
      </c>
      <c r="Z185" s="233">
        <f t="shared" si="691"/>
        <v>0</v>
      </c>
      <c r="AA185" s="228"/>
      <c r="AB185" s="228"/>
      <c r="AC185" s="366" t="e">
        <f t="shared" ref="AC185" si="897">IF(S185="No_existen",5*$AC$10,AD185*$AC$10)</f>
        <v>#DIV/0!</v>
      </c>
      <c r="AD185" s="366" t="e">
        <f t="shared" si="622"/>
        <v>#DIV/0!</v>
      </c>
      <c r="AE185" s="233">
        <f t="shared" si="692"/>
        <v>0</v>
      </c>
      <c r="AF185" s="228"/>
      <c r="AG185" s="228"/>
      <c r="AH185" s="366" t="e">
        <f t="shared" ref="AH185" si="898">IF(S185="No_existen",5*$AH$10,AI185*$AH$10)</f>
        <v>#DIV/0!</v>
      </c>
      <c r="AI185" s="366" t="e">
        <f t="shared" ref="AI185" si="899">ROUND(AVERAGEIF(AJ185:AJ187,"&gt;0"),0)</f>
        <v>#DIV/0!</v>
      </c>
      <c r="AJ185" s="233">
        <f t="shared" si="693"/>
        <v>0</v>
      </c>
      <c r="AK185" s="228"/>
      <c r="AL185" s="228"/>
      <c r="AM185" s="366" t="e">
        <f t="shared" ref="AM185" si="900">IF(S185="No_existen",5*$AM$10,AN185*$AM$10)</f>
        <v>#DIV/0!</v>
      </c>
      <c r="AN185" s="366" t="e">
        <f t="shared" ref="AN185" si="901">ROUND(AVERAGEIF(AO185:AO187,"&gt;0"),0)</f>
        <v>#DIV/0!</v>
      </c>
      <c r="AO185" s="233">
        <f t="shared" si="6"/>
        <v>0</v>
      </c>
      <c r="AP185" s="228"/>
      <c r="AQ185" s="366" t="e">
        <f t="shared" ref="AQ185" si="902">ROUND(AVERAGE(U185,Y185,AD185,AI185,AN185),0)</f>
        <v>#DIV/0!</v>
      </c>
      <c r="AR185" s="374" t="e">
        <f t="shared" ref="AR185" si="903">IF(AQ185&lt;1.5,"FUERTE",IF(AND(AQ185&gt;=1.5,AQ185&lt;2.5),"ACEPTABLE",IF(AQ185&gt;=5,"INEXISTENTE","DÉBIL")))</f>
        <v>#DIV/0!</v>
      </c>
      <c r="AS185" s="333">
        <f t="shared" ref="AS185" si="904">IF(R185=0,0,ROUND((R185*AQ185),0))</f>
        <v>0</v>
      </c>
      <c r="AT185" s="373" t="str">
        <f t="shared" ref="AT185" si="905">IF(AS185&gt;=36,"GRAVE", IF(AS185&lt;=10, "LEVE", "MODERADO"))</f>
        <v>LEVE</v>
      </c>
      <c r="AU185" s="338"/>
      <c r="AV185" s="338"/>
      <c r="AW185" s="228"/>
      <c r="AX185" s="228"/>
      <c r="AY185" s="234"/>
      <c r="AZ185" s="235"/>
      <c r="BA185" s="226"/>
      <c r="BB185" s="226"/>
      <c r="BC185" s="226"/>
      <c r="BD185" s="226"/>
      <c r="BE185" s="226"/>
      <c r="BF185" s="226"/>
      <c r="BG185" s="226"/>
    </row>
    <row r="186" spans="1:59" s="129" customFormat="1" hidden="1" x14ac:dyDescent="0.2">
      <c r="A186" s="336"/>
      <c r="B186" s="335"/>
      <c r="C186" s="337"/>
      <c r="D186" s="338"/>
      <c r="E186" s="339"/>
      <c r="F186" s="334"/>
      <c r="G186" s="228"/>
      <c r="H186" s="228"/>
      <c r="I186" s="231"/>
      <c r="J186" s="334"/>
      <c r="K186" s="334"/>
      <c r="L186" s="334"/>
      <c r="M186" s="334"/>
      <c r="N186" s="335"/>
      <c r="O186" s="333"/>
      <c r="P186" s="335"/>
      <c r="Q186" s="333"/>
      <c r="R186" s="333"/>
      <c r="S186" s="230"/>
      <c r="T186" s="231">
        <f t="shared" si="690"/>
        <v>0</v>
      </c>
      <c r="U186" s="366"/>
      <c r="V186" s="366"/>
      <c r="W186" s="228"/>
      <c r="X186" s="366"/>
      <c r="Y186" s="366"/>
      <c r="Z186" s="233">
        <f t="shared" si="691"/>
        <v>0</v>
      </c>
      <c r="AA186" s="228"/>
      <c r="AB186" s="228"/>
      <c r="AC186" s="366"/>
      <c r="AD186" s="366"/>
      <c r="AE186" s="233">
        <f t="shared" si="692"/>
        <v>0</v>
      </c>
      <c r="AF186" s="228"/>
      <c r="AG186" s="228"/>
      <c r="AH186" s="366"/>
      <c r="AI186" s="366"/>
      <c r="AJ186" s="233">
        <f t="shared" si="693"/>
        <v>0</v>
      </c>
      <c r="AK186" s="228"/>
      <c r="AL186" s="228"/>
      <c r="AM186" s="366"/>
      <c r="AN186" s="366"/>
      <c r="AO186" s="233">
        <f t="shared" si="6"/>
        <v>0</v>
      </c>
      <c r="AP186" s="228"/>
      <c r="AQ186" s="366"/>
      <c r="AR186" s="374"/>
      <c r="AS186" s="333"/>
      <c r="AT186" s="373"/>
      <c r="AU186" s="338"/>
      <c r="AV186" s="338"/>
      <c r="AW186" s="228"/>
      <c r="AX186" s="228"/>
      <c r="AY186" s="234"/>
      <c r="AZ186" s="235"/>
      <c r="BA186" s="226"/>
      <c r="BB186" s="226"/>
      <c r="BC186" s="226"/>
      <c r="BD186" s="226"/>
      <c r="BE186" s="226"/>
      <c r="BF186" s="226"/>
      <c r="BG186" s="226"/>
    </row>
    <row r="187" spans="1:59" s="129" customFormat="1" hidden="1" x14ac:dyDescent="0.2">
      <c r="A187" s="336"/>
      <c r="B187" s="335"/>
      <c r="C187" s="337"/>
      <c r="D187" s="338"/>
      <c r="E187" s="339"/>
      <c r="F187" s="334"/>
      <c r="G187" s="228"/>
      <c r="H187" s="228"/>
      <c r="I187" s="231"/>
      <c r="J187" s="334"/>
      <c r="K187" s="334"/>
      <c r="L187" s="334"/>
      <c r="M187" s="334"/>
      <c r="N187" s="335"/>
      <c r="O187" s="333"/>
      <c r="P187" s="335"/>
      <c r="Q187" s="333"/>
      <c r="R187" s="333"/>
      <c r="S187" s="230"/>
      <c r="T187" s="231">
        <f t="shared" si="690"/>
        <v>0</v>
      </c>
      <c r="U187" s="366"/>
      <c r="V187" s="366"/>
      <c r="W187" s="228"/>
      <c r="X187" s="366"/>
      <c r="Y187" s="366"/>
      <c r="Z187" s="233">
        <f t="shared" si="691"/>
        <v>0</v>
      </c>
      <c r="AA187" s="228"/>
      <c r="AB187" s="228"/>
      <c r="AC187" s="366"/>
      <c r="AD187" s="366"/>
      <c r="AE187" s="233">
        <f t="shared" si="692"/>
        <v>0</v>
      </c>
      <c r="AF187" s="228"/>
      <c r="AG187" s="228"/>
      <c r="AH187" s="366"/>
      <c r="AI187" s="366"/>
      <c r="AJ187" s="233">
        <f t="shared" si="693"/>
        <v>0</v>
      </c>
      <c r="AK187" s="228"/>
      <c r="AL187" s="228"/>
      <c r="AM187" s="366"/>
      <c r="AN187" s="366"/>
      <c r="AO187" s="233">
        <f t="shared" si="6"/>
        <v>0</v>
      </c>
      <c r="AP187" s="228"/>
      <c r="AQ187" s="366"/>
      <c r="AR187" s="374"/>
      <c r="AS187" s="333"/>
      <c r="AT187" s="373"/>
      <c r="AU187" s="338"/>
      <c r="AV187" s="338"/>
      <c r="AW187" s="228"/>
      <c r="AX187" s="228"/>
      <c r="AY187" s="234"/>
      <c r="AZ187" s="235"/>
      <c r="BA187" s="226"/>
      <c r="BB187" s="226"/>
      <c r="BC187" s="226"/>
      <c r="BD187" s="226"/>
      <c r="BE187" s="226"/>
      <c r="BF187" s="226"/>
      <c r="BG187" s="226"/>
    </row>
    <row r="188" spans="1:59" s="129" customFormat="1" hidden="1" x14ac:dyDescent="0.2">
      <c r="A188" s="336">
        <v>60</v>
      </c>
      <c r="B188" s="335"/>
      <c r="C188" s="337" t="e">
        <f>+VLOOKUP(B188,$A$691:$B$730,2,0)</f>
        <v>#N/A</v>
      </c>
      <c r="D188" s="338"/>
      <c r="E188" s="339" t="e">
        <f>IF(D188=$D$661,$E$661,IF(D188=$D$662,$E$662,IF(D188=$D$663,$E$663,IF(D188=$D$664,$E$664,IF(D188=$D$665,$E$665,IF(D188=$D$666,$E$666,IF(D188=$D$667,$E$667,IF(D188=$D$668,$E$668,IF(D188=$D$669,$E$669,IF(D188=$D$670,$E$670,IF(D188=VICERRECTORÍA_ACADÉMICA_,BE799,IF(D188=PLANEACIÓN_,BE801, IF(D188=IMPACTO,BE800,IF(D188=VICERRECTORÍA_ADMINISTRATIVA_FINANCIERA_,BE802,IF(D188=_VICERRECTORÍA_RESPONSABILIDAD_SOCIAL_Y_BIENESTAR_UNIVERSITARIO_,BE803," ")))))))))))))))</f>
        <v>#NAME?</v>
      </c>
      <c r="F188" s="334"/>
      <c r="G188" s="228"/>
      <c r="H188" s="228"/>
      <c r="I188" s="231"/>
      <c r="J188" s="334"/>
      <c r="K188" s="335"/>
      <c r="L188" s="334"/>
      <c r="M188" s="334"/>
      <c r="N188" s="335"/>
      <c r="O188" s="333">
        <f t="shared" si="722"/>
        <v>0</v>
      </c>
      <c r="P188" s="335"/>
      <c r="Q188" s="333">
        <f t="shared" ref="Q188" si="906">IF(P188="ALTO",5,IF(P188="MEDIO-ALTO",4,IF(P188="MEDIO",3,IF(P188="MEDIO-BAJO",2,IF(P188="BAJO",1,0)))))</f>
        <v>0</v>
      </c>
      <c r="R188" s="333">
        <f t="shared" ref="R188" si="907">Q188*O188</f>
        <v>0</v>
      </c>
      <c r="S188" s="230"/>
      <c r="T188" s="231">
        <f t="shared" si="690"/>
        <v>0</v>
      </c>
      <c r="U188" s="366" t="e">
        <f t="shared" si="633"/>
        <v>#DIV/0!</v>
      </c>
      <c r="V188" s="366" t="e">
        <f t="shared" si="634"/>
        <v>#DIV/0!</v>
      </c>
      <c r="W188" s="228"/>
      <c r="X188" s="366" t="e">
        <f t="shared" ref="X188" si="908">IF(S188="No_existen",5*$X$10,Y188*$X$10)</f>
        <v>#DIV/0!</v>
      </c>
      <c r="Y188" s="366" t="e">
        <f t="shared" si="754"/>
        <v>#DIV/0!</v>
      </c>
      <c r="Z188" s="233">
        <f t="shared" si="691"/>
        <v>0</v>
      </c>
      <c r="AA188" s="228"/>
      <c r="AB188" s="228"/>
      <c r="AC188" s="366" t="e">
        <f t="shared" ref="AC188" si="909">IF(S188="No_existen",5*$AC$10,AD188*$AC$10)</f>
        <v>#DIV/0!</v>
      </c>
      <c r="AD188" s="366" t="e">
        <f t="shared" si="638"/>
        <v>#DIV/0!</v>
      </c>
      <c r="AE188" s="233">
        <f t="shared" si="692"/>
        <v>0</v>
      </c>
      <c r="AF188" s="228"/>
      <c r="AG188" s="228"/>
      <c r="AH188" s="366" t="e">
        <f t="shared" ref="AH188" si="910">IF(S188="No_existen",5*$AH$10,AI188*$AH$10)</f>
        <v>#DIV/0!</v>
      </c>
      <c r="AI188" s="366" t="e">
        <f t="shared" ref="AI188" si="911">ROUND(AVERAGEIF(AJ188:AJ190,"&gt;0"),0)</f>
        <v>#DIV/0!</v>
      </c>
      <c r="AJ188" s="233">
        <f t="shared" si="693"/>
        <v>0</v>
      </c>
      <c r="AK188" s="228"/>
      <c r="AL188" s="228"/>
      <c r="AM188" s="366" t="e">
        <f t="shared" ref="AM188" si="912">IF(S188="No_existen",5*$AM$10,AN188*$AM$10)</f>
        <v>#DIV/0!</v>
      </c>
      <c r="AN188" s="366" t="e">
        <f t="shared" ref="AN188" si="913">ROUND(AVERAGEIF(AO188:AO190,"&gt;0"),0)</f>
        <v>#DIV/0!</v>
      </c>
      <c r="AO188" s="233">
        <f t="shared" si="6"/>
        <v>0</v>
      </c>
      <c r="AP188" s="228"/>
      <c r="AQ188" s="366" t="e">
        <f t="shared" ref="AQ188" si="914">ROUND(AVERAGE(U188,Y188,AD188,AI188,AN188),0)</f>
        <v>#DIV/0!</v>
      </c>
      <c r="AR188" s="374" t="e">
        <f t="shared" ref="AR188" si="915">IF(AQ188&lt;1.5,"FUERTE",IF(AND(AQ188&gt;=1.5,AQ188&lt;2.5),"ACEPTABLE",IF(AQ188&gt;=5,"INEXISTENTE","DÉBIL")))</f>
        <v>#DIV/0!</v>
      </c>
      <c r="AS188" s="333">
        <f t="shared" ref="AS188" si="916">IF(R188=0,0,ROUND((R188*AQ188),0))</f>
        <v>0</v>
      </c>
      <c r="AT188" s="373" t="str">
        <f t="shared" ref="AT188" si="917">IF(AS188&gt;=36,"GRAVE", IF(AS188&lt;=10, "LEVE", "MODERADO"))</f>
        <v>LEVE</v>
      </c>
      <c r="AU188" s="338"/>
      <c r="AV188" s="338"/>
      <c r="AW188" s="228"/>
      <c r="AX188" s="228"/>
      <c r="AY188" s="234"/>
      <c r="AZ188" s="235"/>
      <c r="BA188" s="226"/>
      <c r="BB188" s="226"/>
      <c r="BC188" s="226"/>
      <c r="BD188" s="226"/>
      <c r="BE188" s="226"/>
      <c r="BF188" s="226"/>
      <c r="BG188" s="226"/>
    </row>
    <row r="189" spans="1:59" s="129" customFormat="1" hidden="1" x14ac:dyDescent="0.2">
      <c r="A189" s="336"/>
      <c r="B189" s="335"/>
      <c r="C189" s="337"/>
      <c r="D189" s="338"/>
      <c r="E189" s="339"/>
      <c r="F189" s="334"/>
      <c r="G189" s="228"/>
      <c r="H189" s="228"/>
      <c r="I189" s="231"/>
      <c r="J189" s="334"/>
      <c r="K189" s="334"/>
      <c r="L189" s="334"/>
      <c r="M189" s="334"/>
      <c r="N189" s="335"/>
      <c r="O189" s="333"/>
      <c r="P189" s="335"/>
      <c r="Q189" s="333"/>
      <c r="R189" s="333"/>
      <c r="S189" s="230"/>
      <c r="T189" s="231">
        <f t="shared" si="690"/>
        <v>0</v>
      </c>
      <c r="U189" s="366"/>
      <c r="V189" s="366"/>
      <c r="W189" s="228"/>
      <c r="X189" s="366"/>
      <c r="Y189" s="366"/>
      <c r="Z189" s="233">
        <f t="shared" si="691"/>
        <v>0</v>
      </c>
      <c r="AA189" s="228"/>
      <c r="AB189" s="228"/>
      <c r="AC189" s="366"/>
      <c r="AD189" s="366"/>
      <c r="AE189" s="233">
        <f t="shared" si="692"/>
        <v>0</v>
      </c>
      <c r="AF189" s="228"/>
      <c r="AG189" s="228"/>
      <c r="AH189" s="366"/>
      <c r="AI189" s="366"/>
      <c r="AJ189" s="233">
        <f t="shared" si="693"/>
        <v>0</v>
      </c>
      <c r="AK189" s="228"/>
      <c r="AL189" s="228"/>
      <c r="AM189" s="366"/>
      <c r="AN189" s="366"/>
      <c r="AO189" s="233">
        <f t="shared" si="6"/>
        <v>0</v>
      </c>
      <c r="AP189" s="228"/>
      <c r="AQ189" s="366"/>
      <c r="AR189" s="374"/>
      <c r="AS189" s="333"/>
      <c r="AT189" s="373"/>
      <c r="AU189" s="338"/>
      <c r="AV189" s="338"/>
      <c r="AW189" s="228"/>
      <c r="AX189" s="228"/>
      <c r="AY189" s="234"/>
      <c r="AZ189" s="235"/>
      <c r="BA189" s="226"/>
      <c r="BB189" s="226"/>
      <c r="BC189" s="226"/>
      <c r="BD189" s="226"/>
      <c r="BE189" s="226"/>
      <c r="BF189" s="226"/>
      <c r="BG189" s="226"/>
    </row>
    <row r="190" spans="1:59" s="129" customFormat="1" hidden="1" x14ac:dyDescent="0.2">
      <c r="A190" s="336"/>
      <c r="B190" s="335"/>
      <c r="C190" s="337"/>
      <c r="D190" s="338"/>
      <c r="E190" s="339"/>
      <c r="F190" s="334"/>
      <c r="G190" s="228"/>
      <c r="H190" s="228"/>
      <c r="I190" s="231"/>
      <c r="J190" s="334"/>
      <c r="K190" s="334"/>
      <c r="L190" s="334"/>
      <c r="M190" s="334"/>
      <c r="N190" s="335"/>
      <c r="O190" s="333"/>
      <c r="P190" s="335"/>
      <c r="Q190" s="333"/>
      <c r="R190" s="333"/>
      <c r="S190" s="230"/>
      <c r="T190" s="231">
        <f t="shared" si="690"/>
        <v>0</v>
      </c>
      <c r="U190" s="366"/>
      <c r="V190" s="366"/>
      <c r="W190" s="228"/>
      <c r="X190" s="366"/>
      <c r="Y190" s="366"/>
      <c r="Z190" s="233">
        <f t="shared" si="691"/>
        <v>0</v>
      </c>
      <c r="AA190" s="228"/>
      <c r="AB190" s="228"/>
      <c r="AC190" s="366"/>
      <c r="AD190" s="366"/>
      <c r="AE190" s="233">
        <f t="shared" si="692"/>
        <v>0</v>
      </c>
      <c r="AF190" s="228"/>
      <c r="AG190" s="228"/>
      <c r="AH190" s="366"/>
      <c r="AI190" s="366"/>
      <c r="AJ190" s="233">
        <f t="shared" si="693"/>
        <v>0</v>
      </c>
      <c r="AK190" s="228"/>
      <c r="AL190" s="228"/>
      <c r="AM190" s="366"/>
      <c r="AN190" s="366"/>
      <c r="AO190" s="233">
        <f t="shared" si="6"/>
        <v>0</v>
      </c>
      <c r="AP190" s="228"/>
      <c r="AQ190" s="366"/>
      <c r="AR190" s="374"/>
      <c r="AS190" s="333"/>
      <c r="AT190" s="373"/>
      <c r="AU190" s="338"/>
      <c r="AV190" s="338"/>
      <c r="AW190" s="228"/>
      <c r="AX190" s="228"/>
      <c r="AY190" s="234"/>
      <c r="AZ190" s="235"/>
      <c r="BA190" s="226"/>
      <c r="BB190" s="226"/>
      <c r="BC190" s="226"/>
      <c r="BD190" s="226"/>
      <c r="BE190" s="226"/>
      <c r="BF190" s="226"/>
      <c r="BG190" s="226"/>
    </row>
    <row r="191" spans="1:59" s="129" customFormat="1" hidden="1" x14ac:dyDescent="0.2">
      <c r="A191" s="336">
        <v>61</v>
      </c>
      <c r="B191" s="335"/>
      <c r="C191" s="337" t="e">
        <f>+VLOOKUP(B191,$A$691:$B$730,2,0)</f>
        <v>#N/A</v>
      </c>
      <c r="D191" s="338"/>
      <c r="E191" s="339" t="e">
        <f>IF(D191=$D$661,$E$661,IF(D191=$D$662,$E$662,IF(D191=$D$663,$E$663,IF(D191=$D$664,$E$664,IF(D191=$D$665,$E$665,IF(D191=$D$666,$E$666,IF(D191=$D$667,$E$667,IF(D191=$D$668,$E$668,IF(D191=$D$669,$E$669,IF(D191=$D$670,$E$670,IF(D191=VICERRECTORÍA_ACADÉMICA_,BE802,IF(D191=PLANEACIÓN_,BE804, IF(D191=IMPACTO,BE803,IF(D191=VICERRECTORÍA_ADMINISTRATIVA_FINANCIERA_,BE805,IF(D191=_VICERRECTORÍA_RESPONSABILIDAD_SOCIAL_Y_BIENESTAR_UNIVERSITARIO_,BE806," ")))))))))))))))</f>
        <v>#NAME?</v>
      </c>
      <c r="F191" s="334"/>
      <c r="G191" s="228"/>
      <c r="H191" s="228"/>
      <c r="I191" s="231"/>
      <c r="J191" s="334"/>
      <c r="K191" s="335"/>
      <c r="L191" s="334"/>
      <c r="M191" s="334"/>
      <c r="N191" s="335"/>
      <c r="O191" s="333">
        <f t="shared" si="736"/>
        <v>0</v>
      </c>
      <c r="P191" s="335"/>
      <c r="Q191" s="333">
        <f t="shared" ref="Q191" si="918">IF(P191="ALTO",5,IF(P191="MEDIO-ALTO",4,IF(P191="MEDIO",3,IF(P191="MEDIO-BAJO",2,IF(P191="BAJO",1,0)))))</f>
        <v>0</v>
      </c>
      <c r="R191" s="333">
        <f t="shared" ref="R191" si="919">Q191*O191</f>
        <v>0</v>
      </c>
      <c r="S191" s="230"/>
      <c r="T191" s="231">
        <f t="shared" si="690"/>
        <v>0</v>
      </c>
      <c r="U191" s="366" t="e">
        <f t="shared" ref="U191" si="920">ROUND(AVERAGEIF(T191:T193,"&gt;0"),0)</f>
        <v>#DIV/0!</v>
      </c>
      <c r="V191" s="366" t="e">
        <f t="shared" ref="V191" si="921">U191*0.6</f>
        <v>#DIV/0!</v>
      </c>
      <c r="W191" s="228"/>
      <c r="X191" s="366" t="e">
        <f t="shared" ref="X191" si="922">IF(S191="No_existen",5*$X$10,Y191*$X$10)</f>
        <v>#DIV/0!</v>
      </c>
      <c r="Y191" s="366" t="e">
        <f t="shared" ref="Y191" si="923">ROUND(AVERAGEIF(Z191:Z193,"&gt;0"),0)</f>
        <v>#DIV/0!</v>
      </c>
      <c r="Z191" s="233">
        <f t="shared" si="691"/>
        <v>0</v>
      </c>
      <c r="AA191" s="228"/>
      <c r="AB191" s="228"/>
      <c r="AC191" s="366" t="e">
        <f t="shared" ref="AC191" si="924">IF(S191="No_existen",5*$AC$10,AD191*$AC$10)</f>
        <v>#DIV/0!</v>
      </c>
      <c r="AD191" s="366" t="e">
        <f t="shared" ref="AD191" si="925">ROUND(AVERAGEIF(AE191:AE193,"&gt;0"),0)</f>
        <v>#DIV/0!</v>
      </c>
      <c r="AE191" s="233">
        <f t="shared" si="692"/>
        <v>0</v>
      </c>
      <c r="AF191" s="228"/>
      <c r="AG191" s="228"/>
      <c r="AH191" s="366" t="e">
        <f t="shared" ref="AH191" si="926">IF(S191="No_existen",5*$AH$10,AI191*$AH$10)</f>
        <v>#DIV/0!</v>
      </c>
      <c r="AI191" s="366" t="e">
        <f t="shared" ref="AI191" si="927">ROUND(AVERAGEIF(AJ191:AJ193,"&gt;0"),0)</f>
        <v>#DIV/0!</v>
      </c>
      <c r="AJ191" s="233">
        <f t="shared" si="693"/>
        <v>0</v>
      </c>
      <c r="AK191" s="228"/>
      <c r="AL191" s="228"/>
      <c r="AM191" s="366" t="e">
        <f t="shared" ref="AM191" si="928">IF(S191="No_existen",5*$AM$10,AN191*$AM$10)</f>
        <v>#DIV/0!</v>
      </c>
      <c r="AN191" s="366" t="e">
        <f t="shared" ref="AN191" si="929">ROUND(AVERAGEIF(AO191:AO193,"&gt;0"),0)</f>
        <v>#DIV/0!</v>
      </c>
      <c r="AO191" s="233">
        <f t="shared" si="6"/>
        <v>0</v>
      </c>
      <c r="AP191" s="228"/>
      <c r="AQ191" s="366" t="e">
        <f t="shared" ref="AQ191" si="930">ROUND(AVERAGE(U191,Y191,AD191,AI191,AN191),0)</f>
        <v>#DIV/0!</v>
      </c>
      <c r="AR191" s="374" t="e">
        <f t="shared" ref="AR191" si="931">IF(AQ191&lt;1.5,"FUERTE",IF(AND(AQ191&gt;=1.5,AQ191&lt;2.5),"ACEPTABLE",IF(AQ191&gt;=5,"INEXISTENTE","DÉBIL")))</f>
        <v>#DIV/0!</v>
      </c>
      <c r="AS191" s="333">
        <f t="shared" ref="AS191" si="932">IF(R191=0,0,ROUND((R191*AQ191),0))</f>
        <v>0</v>
      </c>
      <c r="AT191" s="373" t="str">
        <f t="shared" ref="AT191" si="933">IF(AS191&gt;=36,"GRAVE", IF(AS191&lt;=10, "LEVE", "MODERADO"))</f>
        <v>LEVE</v>
      </c>
      <c r="AU191" s="338"/>
      <c r="AV191" s="338"/>
      <c r="AW191" s="228"/>
      <c r="AX191" s="228"/>
      <c r="AY191" s="234"/>
      <c r="AZ191" s="235"/>
      <c r="BA191" s="226"/>
      <c r="BB191" s="226"/>
      <c r="BC191" s="226"/>
      <c r="BD191" s="226"/>
      <c r="BE191" s="226"/>
      <c r="BF191" s="226"/>
      <c r="BG191" s="226"/>
    </row>
    <row r="192" spans="1:59" s="129" customFormat="1" hidden="1" x14ac:dyDescent="0.2">
      <c r="A192" s="336"/>
      <c r="B192" s="335"/>
      <c r="C192" s="337"/>
      <c r="D192" s="338"/>
      <c r="E192" s="339"/>
      <c r="F192" s="334"/>
      <c r="G192" s="228"/>
      <c r="H192" s="228"/>
      <c r="I192" s="231"/>
      <c r="J192" s="334"/>
      <c r="K192" s="334"/>
      <c r="L192" s="334"/>
      <c r="M192" s="334"/>
      <c r="N192" s="335"/>
      <c r="O192" s="333"/>
      <c r="P192" s="335"/>
      <c r="Q192" s="333"/>
      <c r="R192" s="333"/>
      <c r="S192" s="230"/>
      <c r="T192" s="231">
        <f t="shared" si="690"/>
        <v>0</v>
      </c>
      <c r="U192" s="366"/>
      <c r="V192" s="366"/>
      <c r="W192" s="228"/>
      <c r="X192" s="366"/>
      <c r="Y192" s="366"/>
      <c r="Z192" s="233">
        <f t="shared" si="691"/>
        <v>0</v>
      </c>
      <c r="AA192" s="228"/>
      <c r="AB192" s="228"/>
      <c r="AC192" s="366"/>
      <c r="AD192" s="366"/>
      <c r="AE192" s="233">
        <f t="shared" si="692"/>
        <v>0</v>
      </c>
      <c r="AF192" s="228"/>
      <c r="AG192" s="228"/>
      <c r="AH192" s="366"/>
      <c r="AI192" s="366"/>
      <c r="AJ192" s="233">
        <f t="shared" si="693"/>
        <v>0</v>
      </c>
      <c r="AK192" s="228"/>
      <c r="AL192" s="228"/>
      <c r="AM192" s="366"/>
      <c r="AN192" s="366"/>
      <c r="AO192" s="233">
        <f t="shared" si="6"/>
        <v>0</v>
      </c>
      <c r="AP192" s="228"/>
      <c r="AQ192" s="366"/>
      <c r="AR192" s="374"/>
      <c r="AS192" s="333"/>
      <c r="AT192" s="373"/>
      <c r="AU192" s="338"/>
      <c r="AV192" s="338"/>
      <c r="AW192" s="228"/>
      <c r="AX192" s="228"/>
      <c r="AY192" s="234"/>
      <c r="AZ192" s="235"/>
      <c r="BA192" s="226"/>
      <c r="BB192" s="226"/>
      <c r="BC192" s="226"/>
      <c r="BD192" s="226"/>
      <c r="BE192" s="226"/>
      <c r="BF192" s="226"/>
      <c r="BG192" s="226"/>
    </row>
    <row r="193" spans="1:59" s="129" customFormat="1" hidden="1" x14ac:dyDescent="0.2">
      <c r="A193" s="336"/>
      <c r="B193" s="335"/>
      <c r="C193" s="337"/>
      <c r="D193" s="338"/>
      <c r="E193" s="339"/>
      <c r="F193" s="334"/>
      <c r="G193" s="228"/>
      <c r="H193" s="228"/>
      <c r="I193" s="231"/>
      <c r="J193" s="334"/>
      <c r="K193" s="334"/>
      <c r="L193" s="334"/>
      <c r="M193" s="334"/>
      <c r="N193" s="335"/>
      <c r="O193" s="333"/>
      <c r="P193" s="335"/>
      <c r="Q193" s="333"/>
      <c r="R193" s="333"/>
      <c r="S193" s="230"/>
      <c r="T193" s="231">
        <f t="shared" si="690"/>
        <v>0</v>
      </c>
      <c r="U193" s="366"/>
      <c r="V193" s="366"/>
      <c r="W193" s="228"/>
      <c r="X193" s="366"/>
      <c r="Y193" s="366"/>
      <c r="Z193" s="233">
        <f t="shared" si="691"/>
        <v>0</v>
      </c>
      <c r="AA193" s="228"/>
      <c r="AB193" s="228"/>
      <c r="AC193" s="366"/>
      <c r="AD193" s="366"/>
      <c r="AE193" s="233">
        <f t="shared" si="692"/>
        <v>0</v>
      </c>
      <c r="AF193" s="228"/>
      <c r="AG193" s="228"/>
      <c r="AH193" s="366"/>
      <c r="AI193" s="366"/>
      <c r="AJ193" s="233">
        <f t="shared" si="693"/>
        <v>0</v>
      </c>
      <c r="AK193" s="228"/>
      <c r="AL193" s="228"/>
      <c r="AM193" s="366"/>
      <c r="AN193" s="366"/>
      <c r="AO193" s="233">
        <f t="shared" si="6"/>
        <v>0</v>
      </c>
      <c r="AP193" s="228"/>
      <c r="AQ193" s="366"/>
      <c r="AR193" s="374"/>
      <c r="AS193" s="333"/>
      <c r="AT193" s="373"/>
      <c r="AU193" s="338"/>
      <c r="AV193" s="338"/>
      <c r="AW193" s="228"/>
      <c r="AX193" s="228"/>
      <c r="AY193" s="234"/>
      <c r="AZ193" s="235"/>
      <c r="BA193" s="226"/>
      <c r="BB193" s="226"/>
      <c r="BC193" s="226"/>
      <c r="BD193" s="226"/>
      <c r="BE193" s="226"/>
      <c r="BF193" s="226"/>
      <c r="BG193" s="226"/>
    </row>
    <row r="194" spans="1:59" s="129" customFormat="1" hidden="1" x14ac:dyDescent="0.2">
      <c r="A194" s="336">
        <v>62</v>
      </c>
      <c r="B194" s="335"/>
      <c r="C194" s="337" t="e">
        <f>+VLOOKUP(B194,$A$691:$B$730,2,0)</f>
        <v>#N/A</v>
      </c>
      <c r="D194" s="338"/>
      <c r="E194" s="339" t="e">
        <f>IF(D194=$D$661,$E$661,IF(D194=$D$662,$E$662,IF(D194=$D$663,$E$663,IF(D194=$D$664,$E$664,IF(D194=$D$665,$E$665,IF(D194=$D$666,$E$666,IF(D194=$D$667,$E$667,IF(D194=$D$668,$E$668,IF(D194=$D$669,$E$669,IF(D194=$D$670,$E$670,IF(D194=VICERRECTORÍA_ACADÉMICA_,BE805,IF(D194=PLANEACIÓN_,BE807, IF(D194=IMPACTO,BE806,IF(D194=VICERRECTORÍA_ADMINISTRATIVA_FINANCIERA_,BE808,IF(D194=_VICERRECTORÍA_RESPONSABILIDAD_SOCIAL_Y_BIENESTAR_UNIVERSITARIO_,BE809," ")))))))))))))))</f>
        <v>#NAME?</v>
      </c>
      <c r="F194" s="334"/>
      <c r="G194" s="228"/>
      <c r="H194" s="228"/>
      <c r="I194" s="231"/>
      <c r="J194" s="334"/>
      <c r="K194" s="335"/>
      <c r="L194" s="334"/>
      <c r="M194" s="334"/>
      <c r="N194" s="335"/>
      <c r="O194" s="333">
        <f t="shared" si="750"/>
        <v>0</v>
      </c>
      <c r="P194" s="335"/>
      <c r="Q194" s="333">
        <f t="shared" ref="Q194" si="934">IF(P194="ALTO",5,IF(P194="MEDIO-ALTO",4,IF(P194="MEDIO",3,IF(P194="MEDIO-BAJO",2,IF(P194="BAJO",1,0)))))</f>
        <v>0</v>
      </c>
      <c r="R194" s="333">
        <f t="shared" ref="R194" si="935">Q194*O194</f>
        <v>0</v>
      </c>
      <c r="S194" s="230"/>
      <c r="T194" s="231">
        <f t="shared" si="690"/>
        <v>0</v>
      </c>
      <c r="U194" s="366" t="e">
        <f t="shared" ref="U194:U254" si="936">ROUND(AVERAGEIF(T194:T196,"&gt;0"),0)</f>
        <v>#DIV/0!</v>
      </c>
      <c r="V194" s="366" t="e">
        <f t="shared" ref="V194:V254" si="937">U194*0.6</f>
        <v>#DIV/0!</v>
      </c>
      <c r="W194" s="228"/>
      <c r="X194" s="366" t="e">
        <f t="shared" ref="X194" si="938">IF(S194="No_existen",5*$X$10,Y194*$X$10)</f>
        <v>#DIV/0!</v>
      </c>
      <c r="Y194" s="366" t="e">
        <f t="shared" ref="Y194:Y230" si="939">ROUND(AVERAGEIF(Z194:Z196,"&gt;0"),0)</f>
        <v>#DIV/0!</v>
      </c>
      <c r="Z194" s="233">
        <f t="shared" si="691"/>
        <v>0</v>
      </c>
      <c r="AA194" s="228"/>
      <c r="AB194" s="228"/>
      <c r="AC194" s="366" t="e">
        <f t="shared" ref="AC194" si="940">IF(S194="No_existen",5*$AC$10,AD194*$AC$10)</f>
        <v>#DIV/0!</v>
      </c>
      <c r="AD194" s="366" t="e">
        <f t="shared" ref="AD194:AD254" si="941">ROUND(AVERAGEIF(AE194:AE196,"&gt;0"),0)</f>
        <v>#DIV/0!</v>
      </c>
      <c r="AE194" s="233">
        <f t="shared" si="692"/>
        <v>0</v>
      </c>
      <c r="AF194" s="228"/>
      <c r="AG194" s="228"/>
      <c r="AH194" s="366" t="e">
        <f t="shared" ref="AH194" si="942">IF(S194="No_existen",5*$AH$10,AI194*$AH$10)</f>
        <v>#DIV/0!</v>
      </c>
      <c r="AI194" s="366" t="e">
        <f t="shared" ref="AI194" si="943">ROUND(AVERAGEIF(AJ194:AJ196,"&gt;0"),0)</f>
        <v>#DIV/0!</v>
      </c>
      <c r="AJ194" s="233">
        <f t="shared" si="693"/>
        <v>0</v>
      </c>
      <c r="AK194" s="228"/>
      <c r="AL194" s="228"/>
      <c r="AM194" s="366" t="e">
        <f t="shared" ref="AM194" si="944">IF(S194="No_existen",5*$AM$10,AN194*$AM$10)</f>
        <v>#DIV/0!</v>
      </c>
      <c r="AN194" s="366" t="e">
        <f t="shared" ref="AN194" si="945">ROUND(AVERAGEIF(AO194:AO196,"&gt;0"),0)</f>
        <v>#DIV/0!</v>
      </c>
      <c r="AO194" s="233">
        <f t="shared" si="6"/>
        <v>0</v>
      </c>
      <c r="AP194" s="228"/>
      <c r="AQ194" s="366" t="e">
        <f t="shared" ref="AQ194" si="946">ROUND(AVERAGE(U194,Y194,AD194,AI194,AN194),0)</f>
        <v>#DIV/0!</v>
      </c>
      <c r="AR194" s="374" t="e">
        <f t="shared" ref="AR194" si="947">IF(AQ194&lt;1.5,"FUERTE",IF(AND(AQ194&gt;=1.5,AQ194&lt;2.5),"ACEPTABLE",IF(AQ194&gt;=5,"INEXISTENTE","DÉBIL")))</f>
        <v>#DIV/0!</v>
      </c>
      <c r="AS194" s="333">
        <f t="shared" ref="AS194" si="948">IF(R194=0,0,ROUND((R194*AQ194),0))</f>
        <v>0</v>
      </c>
      <c r="AT194" s="373" t="str">
        <f t="shared" ref="AT194" si="949">IF(AS194&gt;=36,"GRAVE", IF(AS194&lt;=10, "LEVE", "MODERADO"))</f>
        <v>LEVE</v>
      </c>
      <c r="AU194" s="338"/>
      <c r="AV194" s="338"/>
      <c r="AW194" s="228"/>
      <c r="AX194" s="228"/>
      <c r="AY194" s="234"/>
      <c r="AZ194" s="235"/>
      <c r="BA194" s="226"/>
      <c r="BB194" s="226"/>
      <c r="BC194" s="226"/>
      <c r="BD194" s="226"/>
      <c r="BE194" s="226"/>
      <c r="BF194" s="226"/>
      <c r="BG194" s="226"/>
    </row>
    <row r="195" spans="1:59" s="129" customFormat="1" hidden="1" x14ac:dyDescent="0.2">
      <c r="A195" s="336"/>
      <c r="B195" s="335"/>
      <c r="C195" s="337"/>
      <c r="D195" s="338"/>
      <c r="E195" s="339"/>
      <c r="F195" s="334"/>
      <c r="G195" s="228"/>
      <c r="H195" s="228"/>
      <c r="I195" s="231"/>
      <c r="J195" s="334"/>
      <c r="K195" s="334"/>
      <c r="L195" s="334"/>
      <c r="M195" s="334"/>
      <c r="N195" s="335"/>
      <c r="O195" s="333"/>
      <c r="P195" s="335"/>
      <c r="Q195" s="333"/>
      <c r="R195" s="333"/>
      <c r="S195" s="230"/>
      <c r="T195" s="231">
        <f t="shared" si="690"/>
        <v>0</v>
      </c>
      <c r="U195" s="366"/>
      <c r="V195" s="366"/>
      <c r="W195" s="228"/>
      <c r="X195" s="366"/>
      <c r="Y195" s="366"/>
      <c r="Z195" s="233">
        <f t="shared" si="691"/>
        <v>0</v>
      </c>
      <c r="AA195" s="228"/>
      <c r="AB195" s="228"/>
      <c r="AC195" s="366"/>
      <c r="AD195" s="366"/>
      <c r="AE195" s="233">
        <f t="shared" si="692"/>
        <v>0</v>
      </c>
      <c r="AF195" s="228"/>
      <c r="AG195" s="228"/>
      <c r="AH195" s="366"/>
      <c r="AI195" s="366"/>
      <c r="AJ195" s="233">
        <f t="shared" si="693"/>
        <v>0</v>
      </c>
      <c r="AK195" s="228"/>
      <c r="AL195" s="228"/>
      <c r="AM195" s="366"/>
      <c r="AN195" s="366"/>
      <c r="AO195" s="233">
        <f t="shared" si="6"/>
        <v>0</v>
      </c>
      <c r="AP195" s="228"/>
      <c r="AQ195" s="366"/>
      <c r="AR195" s="374"/>
      <c r="AS195" s="333"/>
      <c r="AT195" s="373"/>
      <c r="AU195" s="338"/>
      <c r="AV195" s="338"/>
      <c r="AW195" s="228"/>
      <c r="AX195" s="228"/>
      <c r="AY195" s="234"/>
      <c r="AZ195" s="235"/>
      <c r="BA195" s="226"/>
      <c r="BB195" s="226"/>
      <c r="BC195" s="226"/>
      <c r="BD195" s="226"/>
      <c r="BE195" s="226"/>
      <c r="BF195" s="226"/>
      <c r="BG195" s="226"/>
    </row>
    <row r="196" spans="1:59" s="129" customFormat="1" hidden="1" x14ac:dyDescent="0.2">
      <c r="A196" s="336"/>
      <c r="B196" s="335"/>
      <c r="C196" s="337"/>
      <c r="D196" s="338"/>
      <c r="E196" s="339"/>
      <c r="F196" s="334"/>
      <c r="G196" s="228"/>
      <c r="H196" s="228"/>
      <c r="I196" s="231"/>
      <c r="J196" s="334"/>
      <c r="K196" s="334"/>
      <c r="L196" s="334"/>
      <c r="M196" s="334"/>
      <c r="N196" s="335"/>
      <c r="O196" s="333"/>
      <c r="P196" s="335"/>
      <c r="Q196" s="333"/>
      <c r="R196" s="333"/>
      <c r="S196" s="230"/>
      <c r="T196" s="231">
        <f t="shared" si="690"/>
        <v>0</v>
      </c>
      <c r="U196" s="366"/>
      <c r="V196" s="366"/>
      <c r="W196" s="228"/>
      <c r="X196" s="366"/>
      <c r="Y196" s="366"/>
      <c r="Z196" s="233">
        <f t="shared" si="691"/>
        <v>0</v>
      </c>
      <c r="AA196" s="228"/>
      <c r="AB196" s="228"/>
      <c r="AC196" s="366"/>
      <c r="AD196" s="366"/>
      <c r="AE196" s="233">
        <f t="shared" si="692"/>
        <v>0</v>
      </c>
      <c r="AF196" s="228"/>
      <c r="AG196" s="228"/>
      <c r="AH196" s="366"/>
      <c r="AI196" s="366"/>
      <c r="AJ196" s="233">
        <f t="shared" si="693"/>
        <v>0</v>
      </c>
      <c r="AK196" s="228"/>
      <c r="AL196" s="228"/>
      <c r="AM196" s="366"/>
      <c r="AN196" s="366"/>
      <c r="AO196" s="233">
        <f t="shared" si="6"/>
        <v>0</v>
      </c>
      <c r="AP196" s="228"/>
      <c r="AQ196" s="366"/>
      <c r="AR196" s="374"/>
      <c r="AS196" s="333"/>
      <c r="AT196" s="373"/>
      <c r="AU196" s="338"/>
      <c r="AV196" s="338"/>
      <c r="AW196" s="228"/>
      <c r="AX196" s="228"/>
      <c r="AY196" s="234"/>
      <c r="AZ196" s="235"/>
      <c r="BA196" s="226"/>
      <c r="BB196" s="226"/>
      <c r="BC196" s="226"/>
      <c r="BD196" s="226"/>
      <c r="BE196" s="226"/>
      <c r="BF196" s="226"/>
      <c r="BG196" s="226"/>
    </row>
    <row r="197" spans="1:59" s="129" customFormat="1" hidden="1" x14ac:dyDescent="0.2">
      <c r="A197" s="336">
        <v>63</v>
      </c>
      <c r="B197" s="335"/>
      <c r="C197" s="337" t="e">
        <f>+VLOOKUP(B197,$A$691:$B$730,2,0)</f>
        <v>#N/A</v>
      </c>
      <c r="D197" s="338"/>
      <c r="E197" s="339" t="e">
        <f>IF(D197=$D$661,$E$661,IF(D197=$D$662,$E$662,IF(D197=$D$663,$E$663,IF(D197=$D$664,$E$664,IF(D197=$D$665,$E$665,IF(D197=$D$666,$E$666,IF(D197=$D$667,$E$667,IF(D197=$D$668,$E$668,IF(D197=$D$669,$E$669,IF(D197=$D$670,$E$670,IF(D197=VICERRECTORÍA_ACADÉMICA_,BE808,IF(D197=PLANEACIÓN_,BE810, IF(D197=IMPACTO,BE809,IF(D197=VICERRECTORÍA_ADMINISTRATIVA_FINANCIERA_,BE811,IF(D197=_VICERRECTORÍA_RESPONSABILIDAD_SOCIAL_Y_BIENESTAR_UNIVERSITARIO_,BE812," ")))))))))))))))</f>
        <v>#NAME?</v>
      </c>
      <c r="F197" s="334"/>
      <c r="G197" s="228"/>
      <c r="H197" s="228"/>
      <c r="I197" s="231"/>
      <c r="J197" s="334"/>
      <c r="K197" s="335"/>
      <c r="L197" s="334"/>
      <c r="M197" s="334"/>
      <c r="N197" s="335"/>
      <c r="O197" s="333">
        <f t="shared" si="764"/>
        <v>0</v>
      </c>
      <c r="P197" s="335"/>
      <c r="Q197" s="333">
        <f t="shared" ref="Q197" si="950">IF(P197="ALTO",5,IF(P197="MEDIO-ALTO",4,IF(P197="MEDIO",3,IF(P197="MEDIO-BAJO",2,IF(P197="BAJO",1,0)))))</f>
        <v>0</v>
      </c>
      <c r="R197" s="333">
        <f t="shared" ref="R197" si="951">Q197*O197</f>
        <v>0</v>
      </c>
      <c r="S197" s="230"/>
      <c r="T197" s="231">
        <f t="shared" si="690"/>
        <v>0</v>
      </c>
      <c r="U197" s="366" t="e">
        <f t="shared" ref="U197:U257" si="952">ROUND(AVERAGEIF(T197:T199,"&gt;0"),0)</f>
        <v>#DIV/0!</v>
      </c>
      <c r="V197" s="366" t="e">
        <f t="shared" ref="V197:V257" si="953">U197*0.6</f>
        <v>#DIV/0!</v>
      </c>
      <c r="W197" s="228"/>
      <c r="X197" s="366" t="e">
        <f t="shared" ref="X197" si="954">IF(S197="No_existen",5*$X$10,Y197*$X$10)</f>
        <v>#DIV/0!</v>
      </c>
      <c r="Y197" s="366" t="e">
        <f t="shared" ref="Y197:Y233" si="955">ROUND(AVERAGEIF(Z197:Z199,"&gt;0"),0)</f>
        <v>#DIV/0!</v>
      </c>
      <c r="Z197" s="233">
        <f t="shared" si="691"/>
        <v>0</v>
      </c>
      <c r="AA197" s="228"/>
      <c r="AB197" s="228"/>
      <c r="AC197" s="366" t="e">
        <f t="shared" ref="AC197" si="956">IF(S197="No_existen",5*$AC$10,AD197*$AC$10)</f>
        <v>#DIV/0!</v>
      </c>
      <c r="AD197" s="366" t="e">
        <f t="shared" ref="AD197:AD257" si="957">ROUND(AVERAGEIF(AE197:AE199,"&gt;0"),0)</f>
        <v>#DIV/0!</v>
      </c>
      <c r="AE197" s="233">
        <f t="shared" si="692"/>
        <v>0</v>
      </c>
      <c r="AF197" s="228"/>
      <c r="AG197" s="228"/>
      <c r="AH197" s="366" t="e">
        <f t="shared" ref="AH197" si="958">IF(S197="No_existen",5*$AH$10,AI197*$AH$10)</f>
        <v>#DIV/0!</v>
      </c>
      <c r="AI197" s="366" t="e">
        <f t="shared" ref="AI197" si="959">ROUND(AVERAGEIF(AJ197:AJ199,"&gt;0"),0)</f>
        <v>#DIV/0!</v>
      </c>
      <c r="AJ197" s="233">
        <f t="shared" si="693"/>
        <v>0</v>
      </c>
      <c r="AK197" s="228"/>
      <c r="AL197" s="228"/>
      <c r="AM197" s="366" t="e">
        <f t="shared" ref="AM197" si="960">IF(S197="No_existen",5*$AM$10,AN197*$AM$10)</f>
        <v>#DIV/0!</v>
      </c>
      <c r="AN197" s="366" t="e">
        <f t="shared" ref="AN197" si="961">ROUND(AVERAGEIF(AO197:AO199,"&gt;0"),0)</f>
        <v>#DIV/0!</v>
      </c>
      <c r="AO197" s="233">
        <f t="shared" si="6"/>
        <v>0</v>
      </c>
      <c r="AP197" s="228"/>
      <c r="AQ197" s="366" t="e">
        <f t="shared" ref="AQ197" si="962">ROUND(AVERAGE(U197,Y197,AD197,AI197,AN197),0)</f>
        <v>#DIV/0!</v>
      </c>
      <c r="AR197" s="374" t="e">
        <f t="shared" ref="AR197" si="963">IF(AQ197&lt;1.5,"FUERTE",IF(AND(AQ197&gt;=1.5,AQ197&lt;2.5),"ACEPTABLE",IF(AQ197&gt;=5,"INEXISTENTE","DÉBIL")))</f>
        <v>#DIV/0!</v>
      </c>
      <c r="AS197" s="333">
        <f t="shared" ref="AS197" si="964">IF(R197=0,0,ROUND((R197*AQ197),0))</f>
        <v>0</v>
      </c>
      <c r="AT197" s="373" t="str">
        <f t="shared" ref="AT197" si="965">IF(AS197&gt;=36,"GRAVE", IF(AS197&lt;=10, "LEVE", "MODERADO"))</f>
        <v>LEVE</v>
      </c>
      <c r="AU197" s="338"/>
      <c r="AV197" s="338"/>
      <c r="AW197" s="228"/>
      <c r="AX197" s="228"/>
      <c r="AY197" s="234"/>
      <c r="AZ197" s="235"/>
      <c r="BA197" s="226"/>
      <c r="BB197" s="226"/>
      <c r="BC197" s="226"/>
      <c r="BD197" s="226"/>
      <c r="BE197" s="226"/>
      <c r="BF197" s="226"/>
      <c r="BG197" s="226"/>
    </row>
    <row r="198" spans="1:59" s="129" customFormat="1" hidden="1" x14ac:dyDescent="0.2">
      <c r="A198" s="336"/>
      <c r="B198" s="335"/>
      <c r="C198" s="337"/>
      <c r="D198" s="338"/>
      <c r="E198" s="339"/>
      <c r="F198" s="334"/>
      <c r="G198" s="228"/>
      <c r="H198" s="228"/>
      <c r="I198" s="231"/>
      <c r="J198" s="334"/>
      <c r="K198" s="334"/>
      <c r="L198" s="334"/>
      <c r="M198" s="334"/>
      <c r="N198" s="335"/>
      <c r="O198" s="333"/>
      <c r="P198" s="335"/>
      <c r="Q198" s="333"/>
      <c r="R198" s="333"/>
      <c r="S198" s="230"/>
      <c r="T198" s="231">
        <f t="shared" si="690"/>
        <v>0</v>
      </c>
      <c r="U198" s="366"/>
      <c r="V198" s="366"/>
      <c r="W198" s="228"/>
      <c r="X198" s="366"/>
      <c r="Y198" s="366"/>
      <c r="Z198" s="233">
        <f t="shared" si="691"/>
        <v>0</v>
      </c>
      <c r="AA198" s="228"/>
      <c r="AB198" s="228"/>
      <c r="AC198" s="366"/>
      <c r="AD198" s="366"/>
      <c r="AE198" s="233">
        <f t="shared" si="692"/>
        <v>0</v>
      </c>
      <c r="AF198" s="228"/>
      <c r="AG198" s="228"/>
      <c r="AH198" s="366"/>
      <c r="AI198" s="366"/>
      <c r="AJ198" s="233">
        <f t="shared" si="693"/>
        <v>0</v>
      </c>
      <c r="AK198" s="228"/>
      <c r="AL198" s="228"/>
      <c r="AM198" s="366"/>
      <c r="AN198" s="366"/>
      <c r="AO198" s="233">
        <f t="shared" si="6"/>
        <v>0</v>
      </c>
      <c r="AP198" s="228"/>
      <c r="AQ198" s="366"/>
      <c r="AR198" s="374"/>
      <c r="AS198" s="333"/>
      <c r="AT198" s="373"/>
      <c r="AU198" s="338"/>
      <c r="AV198" s="338"/>
      <c r="AW198" s="228"/>
      <c r="AX198" s="228"/>
      <c r="AY198" s="234"/>
      <c r="AZ198" s="235"/>
      <c r="BA198" s="226"/>
      <c r="BB198" s="226"/>
      <c r="BC198" s="226"/>
      <c r="BD198" s="226"/>
      <c r="BE198" s="226"/>
      <c r="BF198" s="226"/>
      <c r="BG198" s="226"/>
    </row>
    <row r="199" spans="1:59" s="129" customFormat="1" hidden="1" x14ac:dyDescent="0.2">
      <c r="A199" s="336"/>
      <c r="B199" s="335"/>
      <c r="C199" s="337"/>
      <c r="D199" s="338"/>
      <c r="E199" s="339"/>
      <c r="F199" s="334"/>
      <c r="G199" s="228"/>
      <c r="H199" s="228"/>
      <c r="I199" s="231"/>
      <c r="J199" s="334"/>
      <c r="K199" s="334"/>
      <c r="L199" s="334"/>
      <c r="M199" s="334"/>
      <c r="N199" s="335"/>
      <c r="O199" s="333"/>
      <c r="P199" s="335"/>
      <c r="Q199" s="333"/>
      <c r="R199" s="333"/>
      <c r="S199" s="230"/>
      <c r="T199" s="231">
        <f t="shared" si="690"/>
        <v>0</v>
      </c>
      <c r="U199" s="366"/>
      <c r="V199" s="366"/>
      <c r="W199" s="228"/>
      <c r="X199" s="366"/>
      <c r="Y199" s="366"/>
      <c r="Z199" s="233">
        <f t="shared" si="691"/>
        <v>0</v>
      </c>
      <c r="AA199" s="228"/>
      <c r="AB199" s="228"/>
      <c r="AC199" s="366"/>
      <c r="AD199" s="366"/>
      <c r="AE199" s="233">
        <f t="shared" si="692"/>
        <v>0</v>
      </c>
      <c r="AF199" s="228"/>
      <c r="AG199" s="228"/>
      <c r="AH199" s="366"/>
      <c r="AI199" s="366"/>
      <c r="AJ199" s="233">
        <f t="shared" si="693"/>
        <v>0</v>
      </c>
      <c r="AK199" s="228"/>
      <c r="AL199" s="228"/>
      <c r="AM199" s="366"/>
      <c r="AN199" s="366"/>
      <c r="AO199" s="233">
        <f t="shared" si="6"/>
        <v>0</v>
      </c>
      <c r="AP199" s="228"/>
      <c r="AQ199" s="366"/>
      <c r="AR199" s="374"/>
      <c r="AS199" s="333"/>
      <c r="AT199" s="373"/>
      <c r="AU199" s="338"/>
      <c r="AV199" s="338"/>
      <c r="AW199" s="228"/>
      <c r="AX199" s="228"/>
      <c r="AY199" s="234"/>
      <c r="AZ199" s="235"/>
      <c r="BA199" s="226"/>
      <c r="BB199" s="226"/>
      <c r="BC199" s="226"/>
      <c r="BD199" s="226"/>
      <c r="BE199" s="226"/>
      <c r="BF199" s="226"/>
      <c r="BG199" s="226"/>
    </row>
    <row r="200" spans="1:59" s="129" customFormat="1" hidden="1" x14ac:dyDescent="0.2">
      <c r="A200" s="336">
        <v>64</v>
      </c>
      <c r="B200" s="335"/>
      <c r="C200" s="337" t="e">
        <f>+VLOOKUP(B200,$A$691:$B$730,2,0)</f>
        <v>#N/A</v>
      </c>
      <c r="D200" s="338"/>
      <c r="E200" s="339" t="e">
        <f>IF(D200=$D$661,$E$661,IF(D200=$D$662,$E$662,IF(D200=$D$663,$E$663,IF(D200=$D$664,$E$664,IF(D200=$D$665,$E$665,IF(D200=$D$666,$E$666,IF(D200=$D$667,$E$667,IF(D200=$D$668,$E$668,IF(D200=$D$669,$E$669,IF(D200=$D$670,$E$670,IF(D200=VICERRECTORÍA_ACADÉMICA_,BE811,IF(D200=PLANEACIÓN_,BE813, IF(D200=IMPACTO,BE812,IF(D200=VICERRECTORÍA_ADMINISTRATIVA_FINANCIERA_,BE814,IF(D200=_VICERRECTORÍA_RESPONSABILIDAD_SOCIAL_Y_BIENESTAR_UNIVERSITARIO_,BE815," ")))))))))))))))</f>
        <v>#NAME?</v>
      </c>
      <c r="F200" s="334"/>
      <c r="G200" s="228"/>
      <c r="H200" s="228"/>
      <c r="I200" s="231"/>
      <c r="J200" s="334"/>
      <c r="K200" s="335"/>
      <c r="L200" s="334"/>
      <c r="M200" s="334"/>
      <c r="N200" s="335"/>
      <c r="O200" s="333">
        <f t="shared" si="778"/>
        <v>0</v>
      </c>
      <c r="P200" s="335"/>
      <c r="Q200" s="333">
        <f t="shared" ref="Q200" si="966">IF(P200="ALTO",5,IF(P200="MEDIO-ALTO",4,IF(P200="MEDIO",3,IF(P200="MEDIO-BAJO",2,IF(P200="BAJO",1,0)))))</f>
        <v>0</v>
      </c>
      <c r="R200" s="333">
        <f t="shared" ref="R200" si="967">Q200*O200</f>
        <v>0</v>
      </c>
      <c r="S200" s="230"/>
      <c r="T200" s="231">
        <f t="shared" si="690"/>
        <v>0</v>
      </c>
      <c r="U200" s="366" t="e">
        <f t="shared" ref="U200:U260" si="968">ROUND(AVERAGEIF(T200:T202,"&gt;0"),0)</f>
        <v>#DIV/0!</v>
      </c>
      <c r="V200" s="366" t="e">
        <f t="shared" ref="V200:V260" si="969">U200*0.6</f>
        <v>#DIV/0!</v>
      </c>
      <c r="W200" s="228"/>
      <c r="X200" s="366" t="e">
        <f t="shared" ref="X200" si="970">IF(S200="No_existen",5*$X$10,Y200*$X$10)</f>
        <v>#DIV/0!</v>
      </c>
      <c r="Y200" s="366" t="e">
        <f t="shared" ref="Y200:Y236" si="971">ROUND(AVERAGEIF(Z200:Z202,"&gt;0"),0)</f>
        <v>#DIV/0!</v>
      </c>
      <c r="Z200" s="233">
        <f t="shared" si="691"/>
        <v>0</v>
      </c>
      <c r="AA200" s="228"/>
      <c r="AB200" s="228"/>
      <c r="AC200" s="366" t="e">
        <f t="shared" ref="AC200" si="972">IF(S200="No_existen",5*$AC$10,AD200*$AC$10)</f>
        <v>#DIV/0!</v>
      </c>
      <c r="AD200" s="366" t="e">
        <f t="shared" ref="AD200:AD260" si="973">ROUND(AVERAGEIF(AE200:AE202,"&gt;0"),0)</f>
        <v>#DIV/0!</v>
      </c>
      <c r="AE200" s="233">
        <f t="shared" si="692"/>
        <v>0</v>
      </c>
      <c r="AF200" s="228"/>
      <c r="AG200" s="228"/>
      <c r="AH200" s="366" t="e">
        <f t="shared" ref="AH200" si="974">IF(S200="No_existen",5*$AH$10,AI200*$AH$10)</f>
        <v>#DIV/0!</v>
      </c>
      <c r="AI200" s="366" t="e">
        <f t="shared" ref="AI200" si="975">ROUND(AVERAGEIF(AJ200:AJ202,"&gt;0"),0)</f>
        <v>#DIV/0!</v>
      </c>
      <c r="AJ200" s="233">
        <f t="shared" si="693"/>
        <v>0</v>
      </c>
      <c r="AK200" s="228"/>
      <c r="AL200" s="228"/>
      <c r="AM200" s="366" t="e">
        <f t="shared" ref="AM200" si="976">IF(S200="No_existen",5*$AM$10,AN200*$AM$10)</f>
        <v>#DIV/0!</v>
      </c>
      <c r="AN200" s="366" t="e">
        <f t="shared" ref="AN200" si="977">ROUND(AVERAGEIF(AO200:AO202,"&gt;0"),0)</f>
        <v>#DIV/0!</v>
      </c>
      <c r="AO200" s="233">
        <f t="shared" si="6"/>
        <v>0</v>
      </c>
      <c r="AP200" s="228"/>
      <c r="AQ200" s="366" t="e">
        <f t="shared" ref="AQ200" si="978">ROUND(AVERAGE(U200,Y200,AD200,AI200,AN200),0)</f>
        <v>#DIV/0!</v>
      </c>
      <c r="AR200" s="374" t="e">
        <f t="shared" ref="AR200" si="979">IF(AQ200&lt;1.5,"FUERTE",IF(AND(AQ200&gt;=1.5,AQ200&lt;2.5),"ACEPTABLE",IF(AQ200&gt;=5,"INEXISTENTE","DÉBIL")))</f>
        <v>#DIV/0!</v>
      </c>
      <c r="AS200" s="333">
        <f t="shared" ref="AS200" si="980">IF(R200=0,0,ROUND((R200*AQ200),0))</f>
        <v>0</v>
      </c>
      <c r="AT200" s="373" t="str">
        <f t="shared" ref="AT200" si="981">IF(AS200&gt;=36,"GRAVE", IF(AS200&lt;=10, "LEVE", "MODERADO"))</f>
        <v>LEVE</v>
      </c>
      <c r="AU200" s="338"/>
      <c r="AV200" s="338"/>
      <c r="AW200" s="228"/>
      <c r="AX200" s="228"/>
      <c r="AY200" s="234"/>
      <c r="AZ200" s="235"/>
      <c r="BA200" s="226"/>
      <c r="BB200" s="226"/>
      <c r="BC200" s="226"/>
      <c r="BD200" s="226"/>
      <c r="BE200" s="226"/>
      <c r="BF200" s="226"/>
      <c r="BG200" s="226"/>
    </row>
    <row r="201" spans="1:59" s="129" customFormat="1" hidden="1" x14ac:dyDescent="0.2">
      <c r="A201" s="336"/>
      <c r="B201" s="335"/>
      <c r="C201" s="337"/>
      <c r="D201" s="338"/>
      <c r="E201" s="339"/>
      <c r="F201" s="334"/>
      <c r="G201" s="228"/>
      <c r="H201" s="228"/>
      <c r="I201" s="231"/>
      <c r="J201" s="334"/>
      <c r="K201" s="334"/>
      <c r="L201" s="334"/>
      <c r="M201" s="334"/>
      <c r="N201" s="335"/>
      <c r="O201" s="333"/>
      <c r="P201" s="335"/>
      <c r="Q201" s="333"/>
      <c r="R201" s="333"/>
      <c r="S201" s="230"/>
      <c r="T201" s="231">
        <f t="shared" si="690"/>
        <v>0</v>
      </c>
      <c r="U201" s="366"/>
      <c r="V201" s="366"/>
      <c r="W201" s="228"/>
      <c r="X201" s="366"/>
      <c r="Y201" s="366"/>
      <c r="Z201" s="233">
        <f t="shared" si="691"/>
        <v>0</v>
      </c>
      <c r="AA201" s="228"/>
      <c r="AB201" s="228"/>
      <c r="AC201" s="366"/>
      <c r="AD201" s="366"/>
      <c r="AE201" s="233">
        <f t="shared" si="692"/>
        <v>0</v>
      </c>
      <c r="AF201" s="228"/>
      <c r="AG201" s="228"/>
      <c r="AH201" s="366"/>
      <c r="AI201" s="366"/>
      <c r="AJ201" s="233">
        <f t="shared" si="693"/>
        <v>0</v>
      </c>
      <c r="AK201" s="228"/>
      <c r="AL201" s="228"/>
      <c r="AM201" s="366"/>
      <c r="AN201" s="366"/>
      <c r="AO201" s="233">
        <f t="shared" si="6"/>
        <v>0</v>
      </c>
      <c r="AP201" s="228"/>
      <c r="AQ201" s="366"/>
      <c r="AR201" s="374"/>
      <c r="AS201" s="333"/>
      <c r="AT201" s="373"/>
      <c r="AU201" s="338"/>
      <c r="AV201" s="338"/>
      <c r="AW201" s="228"/>
      <c r="AX201" s="228"/>
      <c r="AY201" s="234"/>
      <c r="AZ201" s="235"/>
      <c r="BA201" s="226"/>
      <c r="BB201" s="226"/>
      <c r="BC201" s="226"/>
      <c r="BD201" s="226"/>
      <c r="BE201" s="226"/>
      <c r="BF201" s="226"/>
      <c r="BG201" s="226"/>
    </row>
    <row r="202" spans="1:59" s="129" customFormat="1" hidden="1" x14ac:dyDescent="0.2">
      <c r="A202" s="336"/>
      <c r="B202" s="335"/>
      <c r="C202" s="337"/>
      <c r="D202" s="338"/>
      <c r="E202" s="339"/>
      <c r="F202" s="334"/>
      <c r="G202" s="228"/>
      <c r="H202" s="228"/>
      <c r="I202" s="231"/>
      <c r="J202" s="334"/>
      <c r="K202" s="334"/>
      <c r="L202" s="334"/>
      <c r="M202" s="334"/>
      <c r="N202" s="335"/>
      <c r="O202" s="333"/>
      <c r="P202" s="335"/>
      <c r="Q202" s="333"/>
      <c r="R202" s="333"/>
      <c r="S202" s="230"/>
      <c r="T202" s="231">
        <f t="shared" si="690"/>
        <v>0</v>
      </c>
      <c r="U202" s="366"/>
      <c r="V202" s="366"/>
      <c r="W202" s="228"/>
      <c r="X202" s="366"/>
      <c r="Y202" s="366"/>
      <c r="Z202" s="233">
        <f t="shared" si="691"/>
        <v>0</v>
      </c>
      <c r="AA202" s="228"/>
      <c r="AB202" s="228"/>
      <c r="AC202" s="366"/>
      <c r="AD202" s="366"/>
      <c r="AE202" s="233">
        <f t="shared" si="692"/>
        <v>0</v>
      </c>
      <c r="AF202" s="228"/>
      <c r="AG202" s="228"/>
      <c r="AH202" s="366"/>
      <c r="AI202" s="366"/>
      <c r="AJ202" s="233">
        <f t="shared" si="693"/>
        <v>0</v>
      </c>
      <c r="AK202" s="228"/>
      <c r="AL202" s="228"/>
      <c r="AM202" s="366"/>
      <c r="AN202" s="366"/>
      <c r="AO202" s="233">
        <f t="shared" si="6"/>
        <v>0</v>
      </c>
      <c r="AP202" s="228"/>
      <c r="AQ202" s="366"/>
      <c r="AR202" s="374"/>
      <c r="AS202" s="333"/>
      <c r="AT202" s="373"/>
      <c r="AU202" s="338"/>
      <c r="AV202" s="338"/>
      <c r="AW202" s="228"/>
      <c r="AX202" s="228"/>
      <c r="AY202" s="234"/>
      <c r="AZ202" s="235"/>
      <c r="BA202" s="226"/>
      <c r="BB202" s="226"/>
      <c r="BC202" s="226"/>
      <c r="BD202" s="226"/>
      <c r="BE202" s="226"/>
      <c r="BF202" s="226"/>
      <c r="BG202" s="226"/>
    </row>
    <row r="203" spans="1:59" s="129" customFormat="1" hidden="1" x14ac:dyDescent="0.2">
      <c r="A203" s="336">
        <v>65</v>
      </c>
      <c r="B203" s="335"/>
      <c r="C203" s="337" t="e">
        <f>+VLOOKUP(B203,$A$691:$B$730,2,0)</f>
        <v>#N/A</v>
      </c>
      <c r="D203" s="338"/>
      <c r="E203" s="339" t="e">
        <f>IF(D203=$D$661,$E$661,IF(D203=$D$662,$E$662,IF(D203=$D$663,$E$663,IF(D203=$D$664,$E$664,IF(D203=$D$665,$E$665,IF(D203=$D$666,$E$666,IF(D203=$D$667,$E$667,IF(D203=$D$668,$E$668,IF(D203=$D$669,$E$669,IF(D203=$D$670,$E$670,IF(D203=VICERRECTORÍA_ACADÉMICA_,BE814,IF(D203=PLANEACIÓN_,BE816, IF(D203=IMPACTO,BE815,IF(D203=VICERRECTORÍA_ADMINISTRATIVA_FINANCIERA_,BE817,IF(D203=_VICERRECTORÍA_RESPONSABILIDAD_SOCIAL_Y_BIENESTAR_UNIVERSITARIO_,BE818," ")))))))))))))))</f>
        <v>#NAME?</v>
      </c>
      <c r="F203" s="334"/>
      <c r="G203" s="228"/>
      <c r="H203" s="228"/>
      <c r="I203" s="231"/>
      <c r="J203" s="334"/>
      <c r="K203" s="335"/>
      <c r="L203" s="334"/>
      <c r="M203" s="334"/>
      <c r="N203" s="335"/>
      <c r="O203" s="333">
        <f t="shared" si="791"/>
        <v>0</v>
      </c>
      <c r="P203" s="335"/>
      <c r="Q203" s="333">
        <f t="shared" ref="Q203" si="982">IF(P203="ALTO",5,IF(P203="MEDIO-ALTO",4,IF(P203="MEDIO",3,IF(P203="MEDIO-BAJO",2,IF(P203="BAJO",1,0)))))</f>
        <v>0</v>
      </c>
      <c r="R203" s="333">
        <f t="shared" ref="R203" si="983">Q203*O203</f>
        <v>0</v>
      </c>
      <c r="S203" s="230"/>
      <c r="T203" s="231">
        <f t="shared" ref="T203:T266" si="984">IF(S203=$S$665,1,IF(S203=$S$661,5,IF(S203=$S$662,4,IF(S203=$S$663,3,IF(S203=$S$664,2,0)))))</f>
        <v>0</v>
      </c>
      <c r="U203" s="366" t="e">
        <f t="shared" ref="U203:U263" si="985">ROUND(AVERAGEIF(T203:T205,"&gt;0"),0)</f>
        <v>#DIV/0!</v>
      </c>
      <c r="V203" s="366" t="e">
        <f t="shared" ref="V203:V263" si="986">U203*0.6</f>
        <v>#DIV/0!</v>
      </c>
      <c r="W203" s="228"/>
      <c r="X203" s="366" t="e">
        <f t="shared" ref="X203" si="987">IF(S203="No_existen",5*$X$10,Y203*$X$10)</f>
        <v>#DIV/0!</v>
      </c>
      <c r="Y203" s="366" t="e">
        <f t="shared" ref="Y203:Y239" si="988">ROUND(AVERAGEIF(Z203:Z205,"&gt;0"),0)</f>
        <v>#DIV/0!</v>
      </c>
      <c r="Z203" s="233">
        <f t="shared" ref="Z203:Z266" si="989">IF(AA203=$AA$663,1,IF(AA203=$AA$662,2,IF(AA203=$AA$661,4,IF(S203="No_existen",5,0))))</f>
        <v>0</v>
      </c>
      <c r="AA203" s="228"/>
      <c r="AB203" s="228"/>
      <c r="AC203" s="366" t="e">
        <f t="shared" ref="AC203" si="990">IF(S203="No_existen",5*$AC$10,AD203*$AC$10)</f>
        <v>#DIV/0!</v>
      </c>
      <c r="AD203" s="366" t="e">
        <f t="shared" ref="AD203:AD263" si="991">ROUND(AVERAGEIF(AE203:AE205,"&gt;0"),0)</f>
        <v>#DIV/0!</v>
      </c>
      <c r="AE203" s="233">
        <f t="shared" ref="AE203:AE266" si="992">IF(AF203=$AK$662,1,IF(AF203=$AK$661,4,IF(S203="No_existen",5,0)))</f>
        <v>0</v>
      </c>
      <c r="AF203" s="228"/>
      <c r="AG203" s="228"/>
      <c r="AH203" s="366" t="e">
        <f t="shared" ref="AH203" si="993">IF(S203="No_existen",5*$AH$10,AI203*$AH$10)</f>
        <v>#DIV/0!</v>
      </c>
      <c r="AI203" s="366" t="e">
        <f t="shared" ref="AI203" si="994">ROUND(AVERAGEIF(AJ203:AJ205,"&gt;0"),0)</f>
        <v>#DIV/0!</v>
      </c>
      <c r="AJ203" s="233">
        <f t="shared" ref="AJ203:AJ266" si="995">IF(AK203=$AP$661,1,IF(AK203=$AP$662,4,IF(S203="No_existen",5,0)))</f>
        <v>0</v>
      </c>
      <c r="AK203" s="228"/>
      <c r="AL203" s="228"/>
      <c r="AM203" s="366" t="e">
        <f t="shared" ref="AM203" si="996">IF(S203="No_existen",5*$AM$10,AN203*$AM$10)</f>
        <v>#DIV/0!</v>
      </c>
      <c r="AN203" s="366" t="e">
        <f t="shared" ref="AN203" si="997">ROUND(AVERAGEIF(AO203:AO205,"&gt;0"),0)</f>
        <v>#DIV/0!</v>
      </c>
      <c r="AO203" s="233">
        <f t="shared" si="6"/>
        <v>0</v>
      </c>
      <c r="AP203" s="228"/>
      <c r="AQ203" s="366" t="e">
        <f t="shared" ref="AQ203" si="998">ROUND(AVERAGE(U203,Y203,AD203,AI203,AN203),0)</f>
        <v>#DIV/0!</v>
      </c>
      <c r="AR203" s="374" t="e">
        <f t="shared" ref="AR203" si="999">IF(AQ203&lt;1.5,"FUERTE",IF(AND(AQ203&gt;=1.5,AQ203&lt;2.5),"ACEPTABLE",IF(AQ203&gt;=5,"INEXISTENTE","DÉBIL")))</f>
        <v>#DIV/0!</v>
      </c>
      <c r="AS203" s="333">
        <f t="shared" ref="AS203" si="1000">IF(R203=0,0,ROUND((R203*AQ203),0))</f>
        <v>0</v>
      </c>
      <c r="AT203" s="373" t="str">
        <f t="shared" ref="AT203" si="1001">IF(AS203&gt;=36,"GRAVE", IF(AS203&lt;=10, "LEVE", "MODERADO"))</f>
        <v>LEVE</v>
      </c>
      <c r="AU203" s="338"/>
      <c r="AV203" s="338"/>
      <c r="AW203" s="228"/>
      <c r="AX203" s="228"/>
      <c r="AY203" s="234"/>
      <c r="AZ203" s="235"/>
      <c r="BA203" s="226"/>
      <c r="BB203" s="226"/>
      <c r="BC203" s="226"/>
      <c r="BD203" s="226"/>
      <c r="BE203" s="226"/>
      <c r="BF203" s="226"/>
      <c r="BG203" s="226"/>
    </row>
    <row r="204" spans="1:59" s="129" customFormat="1" hidden="1" x14ac:dyDescent="0.2">
      <c r="A204" s="336"/>
      <c r="B204" s="335"/>
      <c r="C204" s="337"/>
      <c r="D204" s="338"/>
      <c r="E204" s="339"/>
      <c r="F204" s="334"/>
      <c r="G204" s="228"/>
      <c r="H204" s="228"/>
      <c r="I204" s="231"/>
      <c r="J204" s="334"/>
      <c r="K204" s="334"/>
      <c r="L204" s="334"/>
      <c r="M204" s="334"/>
      <c r="N204" s="335"/>
      <c r="O204" s="333"/>
      <c r="P204" s="335"/>
      <c r="Q204" s="333"/>
      <c r="R204" s="333"/>
      <c r="S204" s="230"/>
      <c r="T204" s="231">
        <f t="shared" si="984"/>
        <v>0</v>
      </c>
      <c r="U204" s="366"/>
      <c r="V204" s="366"/>
      <c r="W204" s="228"/>
      <c r="X204" s="366"/>
      <c r="Y204" s="366"/>
      <c r="Z204" s="233">
        <f t="shared" si="989"/>
        <v>0</v>
      </c>
      <c r="AA204" s="228"/>
      <c r="AB204" s="228"/>
      <c r="AC204" s="366"/>
      <c r="AD204" s="366"/>
      <c r="AE204" s="233">
        <f t="shared" si="992"/>
        <v>0</v>
      </c>
      <c r="AF204" s="228"/>
      <c r="AG204" s="228"/>
      <c r="AH204" s="366"/>
      <c r="AI204" s="366"/>
      <c r="AJ204" s="233">
        <f t="shared" si="995"/>
        <v>0</v>
      </c>
      <c r="AK204" s="228"/>
      <c r="AL204" s="228"/>
      <c r="AM204" s="366"/>
      <c r="AN204" s="366"/>
      <c r="AO204" s="233">
        <f t="shared" ref="AO204:AO267" si="1002">IF(AP204="Preventivo",1,IF(AP204="Detectivo",4, IF(S204="No_existen",5,0)))</f>
        <v>0</v>
      </c>
      <c r="AP204" s="228"/>
      <c r="AQ204" s="366"/>
      <c r="AR204" s="374"/>
      <c r="AS204" s="333"/>
      <c r="AT204" s="373"/>
      <c r="AU204" s="338"/>
      <c r="AV204" s="338"/>
      <c r="AW204" s="228"/>
      <c r="AX204" s="228"/>
      <c r="AY204" s="234"/>
      <c r="AZ204" s="235"/>
      <c r="BA204" s="226"/>
      <c r="BB204" s="226"/>
      <c r="BC204" s="226"/>
      <c r="BD204" s="226"/>
      <c r="BE204" s="226"/>
      <c r="BF204" s="226"/>
      <c r="BG204" s="226"/>
    </row>
    <row r="205" spans="1:59" s="129" customFormat="1" hidden="1" x14ac:dyDescent="0.2">
      <c r="A205" s="336"/>
      <c r="B205" s="335"/>
      <c r="C205" s="337"/>
      <c r="D205" s="338"/>
      <c r="E205" s="339"/>
      <c r="F205" s="334"/>
      <c r="G205" s="228"/>
      <c r="H205" s="228"/>
      <c r="I205" s="231"/>
      <c r="J205" s="334"/>
      <c r="K205" s="334"/>
      <c r="L205" s="334"/>
      <c r="M205" s="334"/>
      <c r="N205" s="335"/>
      <c r="O205" s="333"/>
      <c r="P205" s="335"/>
      <c r="Q205" s="333"/>
      <c r="R205" s="333"/>
      <c r="S205" s="230"/>
      <c r="T205" s="231">
        <f t="shared" si="984"/>
        <v>0</v>
      </c>
      <c r="U205" s="366"/>
      <c r="V205" s="366"/>
      <c r="W205" s="228"/>
      <c r="X205" s="366"/>
      <c r="Y205" s="366"/>
      <c r="Z205" s="233">
        <f t="shared" si="989"/>
        <v>0</v>
      </c>
      <c r="AA205" s="228"/>
      <c r="AB205" s="228"/>
      <c r="AC205" s="366"/>
      <c r="AD205" s="366"/>
      <c r="AE205" s="233">
        <f t="shared" si="992"/>
        <v>0</v>
      </c>
      <c r="AF205" s="228"/>
      <c r="AG205" s="228"/>
      <c r="AH205" s="366"/>
      <c r="AI205" s="366"/>
      <c r="AJ205" s="233">
        <f t="shared" si="995"/>
        <v>0</v>
      </c>
      <c r="AK205" s="228"/>
      <c r="AL205" s="228"/>
      <c r="AM205" s="366"/>
      <c r="AN205" s="366"/>
      <c r="AO205" s="233">
        <f t="shared" si="1002"/>
        <v>0</v>
      </c>
      <c r="AP205" s="228"/>
      <c r="AQ205" s="366"/>
      <c r="AR205" s="374"/>
      <c r="AS205" s="333"/>
      <c r="AT205" s="373"/>
      <c r="AU205" s="338"/>
      <c r="AV205" s="338"/>
      <c r="AW205" s="228"/>
      <c r="AX205" s="228"/>
      <c r="AY205" s="234"/>
      <c r="AZ205" s="235"/>
      <c r="BA205" s="226"/>
      <c r="BB205" s="226"/>
      <c r="BC205" s="226"/>
      <c r="BD205" s="226"/>
      <c r="BE205" s="226"/>
      <c r="BF205" s="226"/>
      <c r="BG205" s="226"/>
    </row>
    <row r="206" spans="1:59" s="129" customFormat="1" hidden="1" x14ac:dyDescent="0.2">
      <c r="A206" s="336">
        <v>66</v>
      </c>
      <c r="B206" s="335"/>
      <c r="C206" s="337" t="e">
        <f>+VLOOKUP(B206,$A$691:$B$730,2,0)</f>
        <v>#N/A</v>
      </c>
      <c r="D206" s="338"/>
      <c r="E206" s="339" t="e">
        <f>IF(D206=$D$661,$E$661,IF(D206=$D$662,$E$662,IF(D206=$D$663,$E$663,IF(D206=$D$664,$E$664,IF(D206=$D$665,$E$665,IF(D206=$D$666,$E$666,IF(D206=$D$667,$E$667,IF(D206=$D$668,$E$668,IF(D206=$D$669,$E$669,IF(D206=$D$670,$E$670,IF(D206=VICERRECTORÍA_ACADÉMICA_,BE817,IF(D206=PLANEACIÓN_,BE819, IF(D206=IMPACTO,BE818,IF(D206=VICERRECTORÍA_ADMINISTRATIVA_FINANCIERA_,BE820,IF(D206=_VICERRECTORÍA_RESPONSABILIDAD_SOCIAL_Y_BIENESTAR_UNIVERSITARIO_,BE821," ")))))))))))))))</f>
        <v>#NAME?</v>
      </c>
      <c r="F206" s="334"/>
      <c r="G206" s="228"/>
      <c r="H206" s="228"/>
      <c r="I206" s="231"/>
      <c r="J206" s="334"/>
      <c r="K206" s="335"/>
      <c r="L206" s="334"/>
      <c r="M206" s="334"/>
      <c r="N206" s="335"/>
      <c r="O206" s="333">
        <f t="shared" si="804"/>
        <v>0</v>
      </c>
      <c r="P206" s="335"/>
      <c r="Q206" s="333">
        <f t="shared" ref="Q206" si="1003">IF(P206="ALTO",5,IF(P206="MEDIO-ALTO",4,IF(P206="MEDIO",3,IF(P206="MEDIO-BAJO",2,IF(P206="BAJO",1,0)))))</f>
        <v>0</v>
      </c>
      <c r="R206" s="333">
        <f t="shared" ref="R206" si="1004">Q206*O206</f>
        <v>0</v>
      </c>
      <c r="S206" s="230"/>
      <c r="T206" s="231">
        <f t="shared" si="984"/>
        <v>0</v>
      </c>
      <c r="U206" s="366" t="e">
        <f t="shared" ref="U206:U266" si="1005">ROUND(AVERAGEIF(T206:T208,"&gt;0"),0)</f>
        <v>#DIV/0!</v>
      </c>
      <c r="V206" s="366" t="e">
        <f t="shared" ref="V206:V266" si="1006">U206*0.6</f>
        <v>#DIV/0!</v>
      </c>
      <c r="W206" s="228"/>
      <c r="X206" s="366" t="e">
        <f t="shared" ref="X206" si="1007">IF(S206="No_existen",5*$X$10,Y206*$X$10)</f>
        <v>#DIV/0!</v>
      </c>
      <c r="Y206" s="366" t="e">
        <f t="shared" ref="Y206:Y242" si="1008">ROUND(AVERAGEIF(Z206:Z208,"&gt;0"),0)</f>
        <v>#DIV/0!</v>
      </c>
      <c r="Z206" s="233">
        <f t="shared" si="989"/>
        <v>0</v>
      </c>
      <c r="AA206" s="228"/>
      <c r="AB206" s="228"/>
      <c r="AC206" s="366" t="e">
        <f t="shared" ref="AC206" si="1009">IF(S206="No_existen",5*$AC$10,AD206*$AC$10)</f>
        <v>#DIV/0!</v>
      </c>
      <c r="AD206" s="366" t="e">
        <f t="shared" ref="AD206:AD266" si="1010">ROUND(AVERAGEIF(AE206:AE208,"&gt;0"),0)</f>
        <v>#DIV/0!</v>
      </c>
      <c r="AE206" s="233">
        <f t="shared" si="992"/>
        <v>0</v>
      </c>
      <c r="AF206" s="228"/>
      <c r="AG206" s="228"/>
      <c r="AH206" s="366" t="e">
        <f t="shared" ref="AH206" si="1011">IF(S206="No_existen",5*$AH$10,AI206*$AH$10)</f>
        <v>#DIV/0!</v>
      </c>
      <c r="AI206" s="366" t="e">
        <f t="shared" ref="AI206" si="1012">ROUND(AVERAGEIF(AJ206:AJ208,"&gt;0"),0)</f>
        <v>#DIV/0!</v>
      </c>
      <c r="AJ206" s="233">
        <f t="shared" si="995"/>
        <v>0</v>
      </c>
      <c r="AK206" s="228"/>
      <c r="AL206" s="228"/>
      <c r="AM206" s="366" t="e">
        <f t="shared" ref="AM206" si="1013">IF(S206="No_existen",5*$AM$10,AN206*$AM$10)</f>
        <v>#DIV/0!</v>
      </c>
      <c r="AN206" s="366" t="e">
        <f t="shared" ref="AN206" si="1014">ROUND(AVERAGEIF(AO206:AO208,"&gt;0"),0)</f>
        <v>#DIV/0!</v>
      </c>
      <c r="AO206" s="233">
        <f t="shared" si="1002"/>
        <v>0</v>
      </c>
      <c r="AP206" s="228"/>
      <c r="AQ206" s="366" t="e">
        <f t="shared" ref="AQ206" si="1015">ROUND(AVERAGE(U206,Y206,AD206,AI206,AN206),0)</f>
        <v>#DIV/0!</v>
      </c>
      <c r="AR206" s="374" t="e">
        <f t="shared" ref="AR206" si="1016">IF(AQ206&lt;1.5,"FUERTE",IF(AND(AQ206&gt;=1.5,AQ206&lt;2.5),"ACEPTABLE",IF(AQ206&gt;=5,"INEXISTENTE","DÉBIL")))</f>
        <v>#DIV/0!</v>
      </c>
      <c r="AS206" s="333">
        <f t="shared" ref="AS206" si="1017">IF(R206=0,0,ROUND((R206*AQ206),0))</f>
        <v>0</v>
      </c>
      <c r="AT206" s="373" t="str">
        <f t="shared" ref="AT206" si="1018">IF(AS206&gt;=36,"GRAVE", IF(AS206&lt;=10, "LEVE", "MODERADO"))</f>
        <v>LEVE</v>
      </c>
      <c r="AU206" s="338"/>
      <c r="AV206" s="338"/>
      <c r="AW206" s="228"/>
      <c r="AX206" s="228"/>
      <c r="AY206" s="234"/>
      <c r="AZ206" s="235"/>
      <c r="BA206" s="226"/>
      <c r="BB206" s="226"/>
      <c r="BC206" s="226"/>
      <c r="BD206" s="226"/>
      <c r="BE206" s="226"/>
      <c r="BF206" s="226"/>
      <c r="BG206" s="226"/>
    </row>
    <row r="207" spans="1:59" s="129" customFormat="1" hidden="1" x14ac:dyDescent="0.2">
      <c r="A207" s="336"/>
      <c r="B207" s="335"/>
      <c r="C207" s="337"/>
      <c r="D207" s="338"/>
      <c r="E207" s="339"/>
      <c r="F207" s="334"/>
      <c r="G207" s="228"/>
      <c r="H207" s="228"/>
      <c r="I207" s="231"/>
      <c r="J207" s="334"/>
      <c r="K207" s="334"/>
      <c r="L207" s="334"/>
      <c r="M207" s="334"/>
      <c r="N207" s="335"/>
      <c r="O207" s="333"/>
      <c r="P207" s="335"/>
      <c r="Q207" s="333"/>
      <c r="R207" s="333"/>
      <c r="S207" s="230"/>
      <c r="T207" s="231">
        <f t="shared" si="984"/>
        <v>0</v>
      </c>
      <c r="U207" s="366"/>
      <c r="V207" s="366"/>
      <c r="W207" s="228"/>
      <c r="X207" s="366"/>
      <c r="Y207" s="366"/>
      <c r="Z207" s="233">
        <f t="shared" si="989"/>
        <v>0</v>
      </c>
      <c r="AA207" s="228"/>
      <c r="AB207" s="228"/>
      <c r="AC207" s="366"/>
      <c r="AD207" s="366"/>
      <c r="AE207" s="233">
        <f t="shared" si="992"/>
        <v>0</v>
      </c>
      <c r="AF207" s="228"/>
      <c r="AG207" s="228"/>
      <c r="AH207" s="366"/>
      <c r="AI207" s="366"/>
      <c r="AJ207" s="233">
        <f t="shared" si="995"/>
        <v>0</v>
      </c>
      <c r="AK207" s="228"/>
      <c r="AL207" s="228"/>
      <c r="AM207" s="366"/>
      <c r="AN207" s="366"/>
      <c r="AO207" s="233">
        <f t="shared" si="1002"/>
        <v>0</v>
      </c>
      <c r="AP207" s="228"/>
      <c r="AQ207" s="366"/>
      <c r="AR207" s="374"/>
      <c r="AS207" s="333"/>
      <c r="AT207" s="373"/>
      <c r="AU207" s="338"/>
      <c r="AV207" s="338"/>
      <c r="AW207" s="228"/>
      <c r="AX207" s="228"/>
      <c r="AY207" s="234"/>
      <c r="AZ207" s="235"/>
      <c r="BA207" s="226"/>
      <c r="BB207" s="226"/>
      <c r="BC207" s="226"/>
      <c r="BD207" s="226"/>
      <c r="BE207" s="226"/>
      <c r="BF207" s="226"/>
      <c r="BG207" s="226"/>
    </row>
    <row r="208" spans="1:59" s="129" customFormat="1" hidden="1" x14ac:dyDescent="0.2">
      <c r="A208" s="336"/>
      <c r="B208" s="335"/>
      <c r="C208" s="337"/>
      <c r="D208" s="338"/>
      <c r="E208" s="339"/>
      <c r="F208" s="334"/>
      <c r="G208" s="228"/>
      <c r="H208" s="228"/>
      <c r="I208" s="231"/>
      <c r="J208" s="334"/>
      <c r="K208" s="334"/>
      <c r="L208" s="334"/>
      <c r="M208" s="334"/>
      <c r="N208" s="335"/>
      <c r="O208" s="333"/>
      <c r="P208" s="335"/>
      <c r="Q208" s="333"/>
      <c r="R208" s="333"/>
      <c r="S208" s="230"/>
      <c r="T208" s="231">
        <f t="shared" si="984"/>
        <v>0</v>
      </c>
      <c r="U208" s="366"/>
      <c r="V208" s="366"/>
      <c r="W208" s="228"/>
      <c r="X208" s="366"/>
      <c r="Y208" s="366"/>
      <c r="Z208" s="233">
        <f t="shared" si="989"/>
        <v>0</v>
      </c>
      <c r="AA208" s="228"/>
      <c r="AB208" s="228"/>
      <c r="AC208" s="366"/>
      <c r="AD208" s="366"/>
      <c r="AE208" s="233">
        <f t="shared" si="992"/>
        <v>0</v>
      </c>
      <c r="AF208" s="228"/>
      <c r="AG208" s="228"/>
      <c r="AH208" s="366"/>
      <c r="AI208" s="366"/>
      <c r="AJ208" s="233">
        <f t="shared" si="995"/>
        <v>0</v>
      </c>
      <c r="AK208" s="228"/>
      <c r="AL208" s="228"/>
      <c r="AM208" s="366"/>
      <c r="AN208" s="366"/>
      <c r="AO208" s="233">
        <f t="shared" si="1002"/>
        <v>0</v>
      </c>
      <c r="AP208" s="228"/>
      <c r="AQ208" s="366"/>
      <c r="AR208" s="374"/>
      <c r="AS208" s="333"/>
      <c r="AT208" s="373"/>
      <c r="AU208" s="338"/>
      <c r="AV208" s="338"/>
      <c r="AW208" s="228"/>
      <c r="AX208" s="228"/>
      <c r="AY208" s="234"/>
      <c r="AZ208" s="235"/>
      <c r="BA208" s="226"/>
      <c r="BB208" s="226"/>
      <c r="BC208" s="226"/>
      <c r="BD208" s="226"/>
      <c r="BE208" s="226"/>
      <c r="BF208" s="226"/>
      <c r="BG208" s="226"/>
    </row>
    <row r="209" spans="1:59" s="129" customFormat="1" hidden="1" x14ac:dyDescent="0.2">
      <c r="A209" s="336">
        <v>67</v>
      </c>
      <c r="B209" s="335"/>
      <c r="C209" s="337" t="e">
        <f>+VLOOKUP(B209,$A$691:$B$730,2,0)</f>
        <v>#N/A</v>
      </c>
      <c r="D209" s="338"/>
      <c r="E209" s="339" t="e">
        <f>IF(D209=$D$661,$E$661,IF(D209=$D$662,$E$662,IF(D209=$D$663,$E$663,IF(D209=$D$664,$E$664,IF(D209=$D$665,$E$665,IF(D209=$D$666,$E$666,IF(D209=$D$667,$E$667,IF(D209=$D$668,$E$668,IF(D209=$D$669,$E$669,IF(D209=$D$670,$E$670,IF(D209=VICERRECTORÍA_ACADÉMICA_,BE820,IF(D209=PLANEACIÓN_,BE822, IF(D209=IMPACTO,BE821,IF(D209=VICERRECTORÍA_ADMINISTRATIVA_FINANCIERA_,BE823,IF(D209=_VICERRECTORÍA_RESPONSABILIDAD_SOCIAL_Y_BIENESTAR_UNIVERSITARIO_,BE824," ")))))))))))))))</f>
        <v>#NAME?</v>
      </c>
      <c r="F209" s="334"/>
      <c r="G209" s="228"/>
      <c r="H209" s="228"/>
      <c r="I209" s="231"/>
      <c r="J209" s="334"/>
      <c r="K209" s="335"/>
      <c r="L209" s="334"/>
      <c r="M209" s="334"/>
      <c r="N209" s="335"/>
      <c r="O209" s="333">
        <f t="shared" si="817"/>
        <v>0</v>
      </c>
      <c r="P209" s="335"/>
      <c r="Q209" s="333">
        <f t="shared" ref="Q209" si="1019">IF(P209="ALTO",5,IF(P209="MEDIO-ALTO",4,IF(P209="MEDIO",3,IF(P209="MEDIO-BAJO",2,IF(P209="BAJO",1,0)))))</f>
        <v>0</v>
      </c>
      <c r="R209" s="333">
        <f t="shared" ref="R209" si="1020">Q209*O209</f>
        <v>0</v>
      </c>
      <c r="S209" s="230"/>
      <c r="T209" s="231">
        <f t="shared" si="984"/>
        <v>0</v>
      </c>
      <c r="U209" s="366" t="e">
        <f t="shared" ref="U209:U269" si="1021">ROUND(AVERAGEIF(T209:T211,"&gt;0"),0)</f>
        <v>#DIV/0!</v>
      </c>
      <c r="V209" s="366" t="e">
        <f t="shared" ref="V209:V269" si="1022">U209*0.6</f>
        <v>#DIV/0!</v>
      </c>
      <c r="W209" s="228"/>
      <c r="X209" s="366" t="e">
        <f t="shared" ref="X209" si="1023">IF(S209="No_existen",5*$X$10,Y209*$X$10)</f>
        <v>#DIV/0!</v>
      </c>
      <c r="Y209" s="366" t="e">
        <f t="shared" ref="Y209:Y245" si="1024">ROUND(AVERAGEIF(Z209:Z211,"&gt;0"),0)</f>
        <v>#DIV/0!</v>
      </c>
      <c r="Z209" s="233">
        <f t="shared" si="989"/>
        <v>0</v>
      </c>
      <c r="AA209" s="228"/>
      <c r="AB209" s="228"/>
      <c r="AC209" s="366" t="e">
        <f t="shared" ref="AC209" si="1025">IF(S209="No_existen",5*$AC$10,AD209*$AC$10)</f>
        <v>#DIV/0!</v>
      </c>
      <c r="AD209" s="366" t="e">
        <f t="shared" ref="AD209:AD269" si="1026">ROUND(AVERAGEIF(AE209:AE211,"&gt;0"),0)</f>
        <v>#DIV/0!</v>
      </c>
      <c r="AE209" s="233">
        <f t="shared" si="992"/>
        <v>0</v>
      </c>
      <c r="AF209" s="228"/>
      <c r="AG209" s="228"/>
      <c r="AH209" s="366" t="e">
        <f t="shared" ref="AH209" si="1027">IF(S209="No_existen",5*$AH$10,AI209*$AH$10)</f>
        <v>#DIV/0!</v>
      </c>
      <c r="AI209" s="366" t="e">
        <f t="shared" ref="AI209" si="1028">ROUND(AVERAGEIF(AJ209:AJ211,"&gt;0"),0)</f>
        <v>#DIV/0!</v>
      </c>
      <c r="AJ209" s="233">
        <f t="shared" si="995"/>
        <v>0</v>
      </c>
      <c r="AK209" s="228"/>
      <c r="AL209" s="228"/>
      <c r="AM209" s="366" t="e">
        <f t="shared" ref="AM209" si="1029">IF(S209="No_existen",5*$AM$10,AN209*$AM$10)</f>
        <v>#DIV/0!</v>
      </c>
      <c r="AN209" s="366" t="e">
        <f t="shared" ref="AN209" si="1030">ROUND(AVERAGEIF(AO209:AO211,"&gt;0"),0)</f>
        <v>#DIV/0!</v>
      </c>
      <c r="AO209" s="233">
        <f t="shared" si="1002"/>
        <v>0</v>
      </c>
      <c r="AP209" s="228"/>
      <c r="AQ209" s="366" t="e">
        <f t="shared" ref="AQ209" si="1031">ROUND(AVERAGE(U209,Y209,AD209,AI209,AN209),0)</f>
        <v>#DIV/0!</v>
      </c>
      <c r="AR209" s="374" t="e">
        <f t="shared" ref="AR209" si="1032">IF(AQ209&lt;1.5,"FUERTE",IF(AND(AQ209&gt;=1.5,AQ209&lt;2.5),"ACEPTABLE",IF(AQ209&gt;=5,"INEXISTENTE","DÉBIL")))</f>
        <v>#DIV/0!</v>
      </c>
      <c r="AS209" s="333">
        <f t="shared" ref="AS209" si="1033">IF(R209=0,0,ROUND((R209*AQ209),0))</f>
        <v>0</v>
      </c>
      <c r="AT209" s="373" t="str">
        <f t="shared" ref="AT209" si="1034">IF(AS209&gt;=36,"GRAVE", IF(AS209&lt;=10, "LEVE", "MODERADO"))</f>
        <v>LEVE</v>
      </c>
      <c r="AU209" s="338"/>
      <c r="AV209" s="338"/>
      <c r="AW209" s="228"/>
      <c r="AX209" s="228"/>
      <c r="AY209" s="234"/>
      <c r="AZ209" s="235"/>
      <c r="BA209" s="226"/>
      <c r="BB209" s="226"/>
      <c r="BC209" s="226"/>
      <c r="BD209" s="226"/>
      <c r="BE209" s="226"/>
      <c r="BF209" s="226"/>
      <c r="BG209" s="226"/>
    </row>
    <row r="210" spans="1:59" s="129" customFormat="1" hidden="1" x14ac:dyDescent="0.2">
      <c r="A210" s="336"/>
      <c r="B210" s="335"/>
      <c r="C210" s="337"/>
      <c r="D210" s="338"/>
      <c r="E210" s="339"/>
      <c r="F210" s="334"/>
      <c r="G210" s="228"/>
      <c r="H210" s="228"/>
      <c r="I210" s="231"/>
      <c r="J210" s="334"/>
      <c r="K210" s="334"/>
      <c r="L210" s="334"/>
      <c r="M210" s="334"/>
      <c r="N210" s="335"/>
      <c r="O210" s="333"/>
      <c r="P210" s="335"/>
      <c r="Q210" s="333"/>
      <c r="R210" s="333"/>
      <c r="S210" s="230"/>
      <c r="T210" s="231">
        <f t="shared" si="984"/>
        <v>0</v>
      </c>
      <c r="U210" s="366"/>
      <c r="V210" s="366"/>
      <c r="W210" s="228"/>
      <c r="X210" s="366"/>
      <c r="Y210" s="366"/>
      <c r="Z210" s="233">
        <f t="shared" si="989"/>
        <v>0</v>
      </c>
      <c r="AA210" s="228"/>
      <c r="AB210" s="228"/>
      <c r="AC210" s="366"/>
      <c r="AD210" s="366"/>
      <c r="AE210" s="233">
        <f t="shared" si="992"/>
        <v>0</v>
      </c>
      <c r="AF210" s="228"/>
      <c r="AG210" s="228"/>
      <c r="AH210" s="366"/>
      <c r="AI210" s="366"/>
      <c r="AJ210" s="233">
        <f t="shared" si="995"/>
        <v>0</v>
      </c>
      <c r="AK210" s="228"/>
      <c r="AL210" s="228"/>
      <c r="AM210" s="366"/>
      <c r="AN210" s="366"/>
      <c r="AO210" s="233">
        <f t="shared" si="1002"/>
        <v>0</v>
      </c>
      <c r="AP210" s="228"/>
      <c r="AQ210" s="366"/>
      <c r="AR210" s="374"/>
      <c r="AS210" s="333"/>
      <c r="AT210" s="373"/>
      <c r="AU210" s="338"/>
      <c r="AV210" s="338"/>
      <c r="AW210" s="228"/>
      <c r="AX210" s="228"/>
      <c r="AY210" s="234"/>
      <c r="AZ210" s="235"/>
      <c r="BA210" s="226"/>
      <c r="BB210" s="226"/>
      <c r="BC210" s="226"/>
      <c r="BD210" s="226"/>
      <c r="BE210" s="226"/>
      <c r="BF210" s="226"/>
      <c r="BG210" s="226"/>
    </row>
    <row r="211" spans="1:59" s="129" customFormat="1" hidden="1" x14ac:dyDescent="0.2">
      <c r="A211" s="336"/>
      <c r="B211" s="335"/>
      <c r="C211" s="337"/>
      <c r="D211" s="338"/>
      <c r="E211" s="339"/>
      <c r="F211" s="334"/>
      <c r="G211" s="228"/>
      <c r="H211" s="228"/>
      <c r="I211" s="231"/>
      <c r="J211" s="334"/>
      <c r="K211" s="334"/>
      <c r="L211" s="334"/>
      <c r="M211" s="334"/>
      <c r="N211" s="335"/>
      <c r="O211" s="333"/>
      <c r="P211" s="335"/>
      <c r="Q211" s="333"/>
      <c r="R211" s="333"/>
      <c r="S211" s="230"/>
      <c r="T211" s="231">
        <f t="shared" si="984"/>
        <v>0</v>
      </c>
      <c r="U211" s="366"/>
      <c r="V211" s="366"/>
      <c r="W211" s="228"/>
      <c r="X211" s="366"/>
      <c r="Y211" s="366"/>
      <c r="Z211" s="233">
        <f t="shared" si="989"/>
        <v>0</v>
      </c>
      <c r="AA211" s="228"/>
      <c r="AB211" s="228"/>
      <c r="AC211" s="366"/>
      <c r="AD211" s="366"/>
      <c r="AE211" s="233">
        <f t="shared" si="992"/>
        <v>0</v>
      </c>
      <c r="AF211" s="228"/>
      <c r="AG211" s="228"/>
      <c r="AH211" s="366"/>
      <c r="AI211" s="366"/>
      <c r="AJ211" s="233">
        <f t="shared" si="995"/>
        <v>0</v>
      </c>
      <c r="AK211" s="228"/>
      <c r="AL211" s="228"/>
      <c r="AM211" s="366"/>
      <c r="AN211" s="366"/>
      <c r="AO211" s="233">
        <f t="shared" si="1002"/>
        <v>0</v>
      </c>
      <c r="AP211" s="228"/>
      <c r="AQ211" s="366"/>
      <c r="AR211" s="374"/>
      <c r="AS211" s="333"/>
      <c r="AT211" s="373"/>
      <c r="AU211" s="338"/>
      <c r="AV211" s="338"/>
      <c r="AW211" s="228"/>
      <c r="AX211" s="228"/>
      <c r="AY211" s="234"/>
      <c r="AZ211" s="235"/>
      <c r="BA211" s="226"/>
      <c r="BB211" s="226"/>
      <c r="BC211" s="226"/>
      <c r="BD211" s="226"/>
      <c r="BE211" s="226"/>
      <c r="BF211" s="226"/>
      <c r="BG211" s="226"/>
    </row>
    <row r="212" spans="1:59" s="129" customFormat="1" hidden="1" x14ac:dyDescent="0.2">
      <c r="A212" s="336">
        <v>68</v>
      </c>
      <c r="B212" s="335"/>
      <c r="C212" s="337" t="e">
        <f>+VLOOKUP(B212,$A$691:$B$730,2,0)</f>
        <v>#N/A</v>
      </c>
      <c r="D212" s="338"/>
      <c r="E212" s="339" t="e">
        <f>IF(D212=$D$661,$E$661,IF(D212=$D$662,$E$662,IF(D212=$D$663,$E$663,IF(D212=$D$664,$E$664,IF(D212=$D$665,$E$665,IF(D212=$D$666,$E$666,IF(D212=$D$667,$E$667,IF(D212=$D$668,$E$668,IF(D212=$D$669,$E$669,IF(D212=$D$670,$E$670,IF(D212=VICERRECTORÍA_ACADÉMICA_,BE823,IF(D212=PLANEACIÓN_,BE825, IF(D212=IMPACTO,BE824,IF(D212=VICERRECTORÍA_ADMINISTRATIVA_FINANCIERA_,BE826,IF(D212=_VICERRECTORÍA_RESPONSABILIDAD_SOCIAL_Y_BIENESTAR_UNIVERSITARIO_,BE827," ")))))))))))))))</f>
        <v>#NAME?</v>
      </c>
      <c r="F212" s="334"/>
      <c r="G212" s="228"/>
      <c r="H212" s="228"/>
      <c r="I212" s="231"/>
      <c r="J212" s="334"/>
      <c r="K212" s="335"/>
      <c r="L212" s="334"/>
      <c r="M212" s="334"/>
      <c r="N212" s="335"/>
      <c r="O212" s="333">
        <f t="shared" si="830"/>
        <v>0</v>
      </c>
      <c r="P212" s="335"/>
      <c r="Q212" s="333">
        <f t="shared" ref="Q212" si="1035">IF(P212="ALTO",5,IF(P212="MEDIO-ALTO",4,IF(P212="MEDIO",3,IF(P212="MEDIO-BAJO",2,IF(P212="BAJO",1,0)))))</f>
        <v>0</v>
      </c>
      <c r="R212" s="333">
        <f t="shared" ref="R212" si="1036">Q212*O212</f>
        <v>0</v>
      </c>
      <c r="S212" s="230"/>
      <c r="T212" s="231">
        <f t="shared" si="984"/>
        <v>0</v>
      </c>
      <c r="U212" s="366" t="e">
        <f t="shared" ref="U212:U272" si="1037">ROUND(AVERAGEIF(T212:T214,"&gt;0"),0)</f>
        <v>#DIV/0!</v>
      </c>
      <c r="V212" s="366" t="e">
        <f t="shared" ref="V212:V272" si="1038">U212*0.6</f>
        <v>#DIV/0!</v>
      </c>
      <c r="W212" s="228"/>
      <c r="X212" s="366" t="e">
        <f t="shared" ref="X212" si="1039">IF(S212="No_existen",5*$X$10,Y212*$X$10)</f>
        <v>#DIV/0!</v>
      </c>
      <c r="Y212" s="366" t="e">
        <f t="shared" ref="Y212:Y248" si="1040">ROUND(AVERAGEIF(Z212:Z214,"&gt;0"),0)</f>
        <v>#DIV/0!</v>
      </c>
      <c r="Z212" s="233">
        <f t="shared" si="989"/>
        <v>0</v>
      </c>
      <c r="AA212" s="228"/>
      <c r="AB212" s="228"/>
      <c r="AC212" s="366" t="e">
        <f t="shared" ref="AC212" si="1041">IF(S212="No_existen",5*$AC$10,AD212*$AC$10)</f>
        <v>#DIV/0!</v>
      </c>
      <c r="AD212" s="366" t="e">
        <f t="shared" ref="AD212:AD272" si="1042">ROUND(AVERAGEIF(AE212:AE214,"&gt;0"),0)</f>
        <v>#DIV/0!</v>
      </c>
      <c r="AE212" s="233">
        <f t="shared" si="992"/>
        <v>0</v>
      </c>
      <c r="AF212" s="228"/>
      <c r="AG212" s="228"/>
      <c r="AH212" s="366" t="e">
        <f t="shared" ref="AH212" si="1043">IF(S212="No_existen",5*$AH$10,AI212*$AH$10)</f>
        <v>#DIV/0!</v>
      </c>
      <c r="AI212" s="366" t="e">
        <f t="shared" ref="AI212" si="1044">ROUND(AVERAGEIF(AJ212:AJ214,"&gt;0"),0)</f>
        <v>#DIV/0!</v>
      </c>
      <c r="AJ212" s="233">
        <f t="shared" si="995"/>
        <v>0</v>
      </c>
      <c r="AK212" s="228"/>
      <c r="AL212" s="228"/>
      <c r="AM212" s="366" t="e">
        <f t="shared" ref="AM212" si="1045">IF(S212="No_existen",5*$AM$10,AN212*$AM$10)</f>
        <v>#DIV/0!</v>
      </c>
      <c r="AN212" s="366" t="e">
        <f t="shared" ref="AN212" si="1046">ROUND(AVERAGEIF(AO212:AO214,"&gt;0"),0)</f>
        <v>#DIV/0!</v>
      </c>
      <c r="AO212" s="233">
        <f t="shared" si="1002"/>
        <v>0</v>
      </c>
      <c r="AP212" s="228"/>
      <c r="AQ212" s="366" t="e">
        <f t="shared" ref="AQ212" si="1047">ROUND(AVERAGE(U212,Y212,AD212,AI212,AN212),0)</f>
        <v>#DIV/0!</v>
      </c>
      <c r="AR212" s="374" t="e">
        <f t="shared" ref="AR212" si="1048">IF(AQ212&lt;1.5,"FUERTE",IF(AND(AQ212&gt;=1.5,AQ212&lt;2.5),"ACEPTABLE",IF(AQ212&gt;=5,"INEXISTENTE","DÉBIL")))</f>
        <v>#DIV/0!</v>
      </c>
      <c r="AS212" s="333">
        <f t="shared" ref="AS212" si="1049">IF(R212=0,0,ROUND((R212*AQ212),0))</f>
        <v>0</v>
      </c>
      <c r="AT212" s="373" t="str">
        <f t="shared" ref="AT212" si="1050">IF(AS212&gt;=36,"GRAVE", IF(AS212&lt;=10, "LEVE", "MODERADO"))</f>
        <v>LEVE</v>
      </c>
      <c r="AU212" s="338"/>
      <c r="AV212" s="338"/>
      <c r="AW212" s="228"/>
      <c r="AX212" s="228"/>
      <c r="AY212" s="234"/>
      <c r="AZ212" s="235"/>
      <c r="BA212" s="226"/>
      <c r="BB212" s="226"/>
      <c r="BC212" s="226"/>
      <c r="BD212" s="226"/>
      <c r="BE212" s="226"/>
      <c r="BF212" s="226"/>
      <c r="BG212" s="226"/>
    </row>
    <row r="213" spans="1:59" s="129" customFormat="1" hidden="1" x14ac:dyDescent="0.2">
      <c r="A213" s="336"/>
      <c r="B213" s="335"/>
      <c r="C213" s="337"/>
      <c r="D213" s="338"/>
      <c r="E213" s="339"/>
      <c r="F213" s="334"/>
      <c r="G213" s="228"/>
      <c r="H213" s="228"/>
      <c r="I213" s="231"/>
      <c r="J213" s="334"/>
      <c r="K213" s="334"/>
      <c r="L213" s="334"/>
      <c r="M213" s="334"/>
      <c r="N213" s="335"/>
      <c r="O213" s="333"/>
      <c r="P213" s="335"/>
      <c r="Q213" s="333"/>
      <c r="R213" s="333"/>
      <c r="S213" s="230"/>
      <c r="T213" s="231">
        <f t="shared" si="984"/>
        <v>0</v>
      </c>
      <c r="U213" s="366"/>
      <c r="V213" s="366"/>
      <c r="W213" s="228"/>
      <c r="X213" s="366"/>
      <c r="Y213" s="366"/>
      <c r="Z213" s="233">
        <f t="shared" si="989"/>
        <v>0</v>
      </c>
      <c r="AA213" s="228"/>
      <c r="AB213" s="228"/>
      <c r="AC213" s="366"/>
      <c r="AD213" s="366"/>
      <c r="AE213" s="233">
        <f t="shared" si="992"/>
        <v>0</v>
      </c>
      <c r="AF213" s="228"/>
      <c r="AG213" s="228"/>
      <c r="AH213" s="366"/>
      <c r="AI213" s="366"/>
      <c r="AJ213" s="233">
        <f t="shared" si="995"/>
        <v>0</v>
      </c>
      <c r="AK213" s="228"/>
      <c r="AL213" s="228"/>
      <c r="AM213" s="366"/>
      <c r="AN213" s="366"/>
      <c r="AO213" s="233">
        <f t="shared" si="1002"/>
        <v>0</v>
      </c>
      <c r="AP213" s="228"/>
      <c r="AQ213" s="366"/>
      <c r="AR213" s="374"/>
      <c r="AS213" s="333"/>
      <c r="AT213" s="373"/>
      <c r="AU213" s="338"/>
      <c r="AV213" s="338"/>
      <c r="AW213" s="228"/>
      <c r="AX213" s="228"/>
      <c r="AY213" s="234"/>
      <c r="AZ213" s="235"/>
      <c r="BA213" s="226"/>
      <c r="BB213" s="226"/>
      <c r="BC213" s="226"/>
      <c r="BD213" s="226"/>
      <c r="BE213" s="226"/>
      <c r="BF213" s="226"/>
      <c r="BG213" s="226"/>
    </row>
    <row r="214" spans="1:59" s="129" customFormat="1" hidden="1" x14ac:dyDescent="0.2">
      <c r="A214" s="336"/>
      <c r="B214" s="335"/>
      <c r="C214" s="337"/>
      <c r="D214" s="338"/>
      <c r="E214" s="339"/>
      <c r="F214" s="334"/>
      <c r="G214" s="228"/>
      <c r="H214" s="228"/>
      <c r="I214" s="231"/>
      <c r="J214" s="334"/>
      <c r="K214" s="334"/>
      <c r="L214" s="334"/>
      <c r="M214" s="334"/>
      <c r="N214" s="335"/>
      <c r="O214" s="333"/>
      <c r="P214" s="335"/>
      <c r="Q214" s="333"/>
      <c r="R214" s="333"/>
      <c r="S214" s="230"/>
      <c r="T214" s="231">
        <f t="shared" si="984"/>
        <v>0</v>
      </c>
      <c r="U214" s="366"/>
      <c r="V214" s="366"/>
      <c r="W214" s="228"/>
      <c r="X214" s="366"/>
      <c r="Y214" s="366"/>
      <c r="Z214" s="233">
        <f t="shared" si="989"/>
        <v>0</v>
      </c>
      <c r="AA214" s="228"/>
      <c r="AB214" s="228"/>
      <c r="AC214" s="366"/>
      <c r="AD214" s="366"/>
      <c r="AE214" s="233">
        <f t="shared" si="992"/>
        <v>0</v>
      </c>
      <c r="AF214" s="228"/>
      <c r="AG214" s="228"/>
      <c r="AH214" s="366"/>
      <c r="AI214" s="366"/>
      <c r="AJ214" s="233">
        <f t="shared" si="995"/>
        <v>0</v>
      </c>
      <c r="AK214" s="228"/>
      <c r="AL214" s="228"/>
      <c r="AM214" s="366"/>
      <c r="AN214" s="366"/>
      <c r="AO214" s="233">
        <f t="shared" si="1002"/>
        <v>0</v>
      </c>
      <c r="AP214" s="228"/>
      <c r="AQ214" s="366"/>
      <c r="AR214" s="374"/>
      <c r="AS214" s="333"/>
      <c r="AT214" s="373"/>
      <c r="AU214" s="338"/>
      <c r="AV214" s="338"/>
      <c r="AW214" s="228"/>
      <c r="AX214" s="228"/>
      <c r="AY214" s="234"/>
      <c r="AZ214" s="235"/>
      <c r="BA214" s="226"/>
      <c r="BB214" s="226"/>
      <c r="BC214" s="226"/>
      <c r="BD214" s="226"/>
      <c r="BE214" s="226"/>
      <c r="BF214" s="226"/>
      <c r="BG214" s="226"/>
    </row>
    <row r="215" spans="1:59" s="129" customFormat="1" hidden="1" x14ac:dyDescent="0.2">
      <c r="A215" s="336">
        <v>69</v>
      </c>
      <c r="B215" s="335"/>
      <c r="C215" s="337" t="e">
        <f>+VLOOKUP(B215,$A$691:$B$730,2,0)</f>
        <v>#N/A</v>
      </c>
      <c r="D215" s="338"/>
      <c r="E215" s="339" t="e">
        <f>IF(D215=$D$661,$E$661,IF(D215=$D$662,$E$662,IF(D215=$D$663,$E$663,IF(D215=$D$664,$E$664,IF(D215=$D$665,$E$665,IF(D215=$D$666,$E$666,IF(D215=$D$667,$E$667,IF(D215=$D$668,$E$668,IF(D215=$D$669,$E$669,IF(D215=$D$670,$E$670,IF(D215=VICERRECTORÍA_ACADÉMICA_,BE826,IF(D215=PLANEACIÓN_,BE828, IF(D215=IMPACTO,BE827,IF(D215=VICERRECTORÍA_ADMINISTRATIVA_FINANCIERA_,BE829,IF(D215=_VICERRECTORÍA_RESPONSABILIDAD_SOCIAL_Y_BIENESTAR_UNIVERSITARIO_,BE830," ")))))))))))))))</f>
        <v>#NAME?</v>
      </c>
      <c r="F215" s="334"/>
      <c r="G215" s="228"/>
      <c r="H215" s="228"/>
      <c r="I215" s="231"/>
      <c r="J215" s="334"/>
      <c r="K215" s="335"/>
      <c r="L215" s="334"/>
      <c r="M215" s="334"/>
      <c r="N215" s="335"/>
      <c r="O215" s="333">
        <f t="shared" si="843"/>
        <v>0</v>
      </c>
      <c r="P215" s="335"/>
      <c r="Q215" s="333">
        <f t="shared" ref="Q215" si="1051">IF(P215="ALTO",5,IF(P215="MEDIO-ALTO",4,IF(P215="MEDIO",3,IF(P215="MEDIO-BAJO",2,IF(P215="BAJO",1,0)))))</f>
        <v>0</v>
      </c>
      <c r="R215" s="333">
        <f t="shared" ref="R215" si="1052">Q215*O215</f>
        <v>0</v>
      </c>
      <c r="S215" s="230"/>
      <c r="T215" s="231">
        <f t="shared" si="984"/>
        <v>0</v>
      </c>
      <c r="U215" s="366" t="e">
        <f t="shared" ref="U215:U275" si="1053">ROUND(AVERAGEIF(T215:T217,"&gt;0"),0)</f>
        <v>#DIV/0!</v>
      </c>
      <c r="V215" s="366" t="e">
        <f t="shared" ref="V215:V275" si="1054">U215*0.6</f>
        <v>#DIV/0!</v>
      </c>
      <c r="W215" s="228"/>
      <c r="X215" s="366" t="e">
        <f t="shared" ref="X215" si="1055">IF(S215="No_existen",5*$X$10,Y215*$X$10)</f>
        <v>#DIV/0!</v>
      </c>
      <c r="Y215" s="366" t="e">
        <f t="shared" ref="Y215:Y251" si="1056">ROUND(AVERAGEIF(Z215:Z217,"&gt;0"),0)</f>
        <v>#DIV/0!</v>
      </c>
      <c r="Z215" s="233">
        <f t="shared" si="989"/>
        <v>0</v>
      </c>
      <c r="AA215" s="228"/>
      <c r="AB215" s="228"/>
      <c r="AC215" s="366" t="e">
        <f t="shared" ref="AC215" si="1057">IF(S215="No_existen",5*$AC$10,AD215*$AC$10)</f>
        <v>#DIV/0!</v>
      </c>
      <c r="AD215" s="366" t="e">
        <f t="shared" ref="AD215:AD275" si="1058">ROUND(AVERAGEIF(AE215:AE217,"&gt;0"),0)</f>
        <v>#DIV/0!</v>
      </c>
      <c r="AE215" s="233">
        <f t="shared" si="992"/>
        <v>0</v>
      </c>
      <c r="AF215" s="228"/>
      <c r="AG215" s="228"/>
      <c r="AH215" s="366" t="e">
        <f t="shared" ref="AH215" si="1059">IF(S215="No_existen",5*$AH$10,AI215*$AH$10)</f>
        <v>#DIV/0!</v>
      </c>
      <c r="AI215" s="366" t="e">
        <f t="shared" ref="AI215" si="1060">ROUND(AVERAGEIF(AJ215:AJ217,"&gt;0"),0)</f>
        <v>#DIV/0!</v>
      </c>
      <c r="AJ215" s="233">
        <f t="shared" si="995"/>
        <v>0</v>
      </c>
      <c r="AK215" s="228"/>
      <c r="AL215" s="228"/>
      <c r="AM215" s="366" t="e">
        <f t="shared" ref="AM215" si="1061">IF(S215="No_existen",5*$AM$10,AN215*$AM$10)</f>
        <v>#DIV/0!</v>
      </c>
      <c r="AN215" s="366" t="e">
        <f t="shared" ref="AN215" si="1062">ROUND(AVERAGEIF(AO215:AO217,"&gt;0"),0)</f>
        <v>#DIV/0!</v>
      </c>
      <c r="AO215" s="233">
        <f t="shared" si="1002"/>
        <v>0</v>
      </c>
      <c r="AP215" s="228"/>
      <c r="AQ215" s="366" t="e">
        <f t="shared" ref="AQ215" si="1063">ROUND(AVERAGE(U215,Y215,AD215,AI215,AN215),0)</f>
        <v>#DIV/0!</v>
      </c>
      <c r="AR215" s="374" t="e">
        <f t="shared" ref="AR215" si="1064">IF(AQ215&lt;1.5,"FUERTE",IF(AND(AQ215&gt;=1.5,AQ215&lt;2.5),"ACEPTABLE",IF(AQ215&gt;=5,"INEXISTENTE","DÉBIL")))</f>
        <v>#DIV/0!</v>
      </c>
      <c r="AS215" s="333">
        <f t="shared" ref="AS215" si="1065">IF(R215=0,0,ROUND((R215*AQ215),0))</f>
        <v>0</v>
      </c>
      <c r="AT215" s="373" t="str">
        <f t="shared" ref="AT215" si="1066">IF(AS215&gt;=36,"GRAVE", IF(AS215&lt;=10, "LEVE", "MODERADO"))</f>
        <v>LEVE</v>
      </c>
      <c r="AU215" s="338"/>
      <c r="AV215" s="338"/>
      <c r="AW215" s="228"/>
      <c r="AX215" s="228"/>
      <c r="AY215" s="234"/>
      <c r="AZ215" s="235"/>
      <c r="BA215" s="226"/>
      <c r="BB215" s="226"/>
      <c r="BC215" s="226"/>
      <c r="BD215" s="226"/>
      <c r="BE215" s="226"/>
      <c r="BF215" s="226"/>
      <c r="BG215" s="226"/>
    </row>
    <row r="216" spans="1:59" s="129" customFormat="1" hidden="1" x14ac:dyDescent="0.2">
      <c r="A216" s="336"/>
      <c r="B216" s="335"/>
      <c r="C216" s="337"/>
      <c r="D216" s="338"/>
      <c r="E216" s="339"/>
      <c r="F216" s="334"/>
      <c r="G216" s="228"/>
      <c r="H216" s="228"/>
      <c r="I216" s="231"/>
      <c r="J216" s="334"/>
      <c r="K216" s="334"/>
      <c r="L216" s="334"/>
      <c r="M216" s="334"/>
      <c r="N216" s="335"/>
      <c r="O216" s="333"/>
      <c r="P216" s="335"/>
      <c r="Q216" s="333"/>
      <c r="R216" s="333"/>
      <c r="S216" s="230"/>
      <c r="T216" s="231">
        <f t="shared" si="984"/>
        <v>0</v>
      </c>
      <c r="U216" s="366"/>
      <c r="V216" s="366"/>
      <c r="W216" s="228"/>
      <c r="X216" s="366"/>
      <c r="Y216" s="366"/>
      <c r="Z216" s="233">
        <f t="shared" si="989"/>
        <v>0</v>
      </c>
      <c r="AA216" s="228"/>
      <c r="AB216" s="228"/>
      <c r="AC216" s="366"/>
      <c r="AD216" s="366"/>
      <c r="AE216" s="233">
        <f t="shared" si="992"/>
        <v>0</v>
      </c>
      <c r="AF216" s="228"/>
      <c r="AG216" s="228"/>
      <c r="AH216" s="366"/>
      <c r="AI216" s="366"/>
      <c r="AJ216" s="233">
        <f t="shared" si="995"/>
        <v>0</v>
      </c>
      <c r="AK216" s="228"/>
      <c r="AL216" s="228"/>
      <c r="AM216" s="366"/>
      <c r="AN216" s="366"/>
      <c r="AO216" s="233">
        <f t="shared" si="1002"/>
        <v>0</v>
      </c>
      <c r="AP216" s="228"/>
      <c r="AQ216" s="366"/>
      <c r="AR216" s="374"/>
      <c r="AS216" s="333"/>
      <c r="AT216" s="373"/>
      <c r="AU216" s="338"/>
      <c r="AV216" s="338"/>
      <c r="AW216" s="228"/>
      <c r="AX216" s="228"/>
      <c r="AY216" s="234"/>
      <c r="AZ216" s="235"/>
      <c r="BA216" s="226"/>
      <c r="BB216" s="226"/>
      <c r="BC216" s="226"/>
      <c r="BD216" s="226"/>
      <c r="BE216" s="226"/>
      <c r="BF216" s="226"/>
      <c r="BG216" s="226"/>
    </row>
    <row r="217" spans="1:59" s="129" customFormat="1" hidden="1" x14ac:dyDescent="0.2">
      <c r="A217" s="336"/>
      <c r="B217" s="335"/>
      <c r="C217" s="337"/>
      <c r="D217" s="338"/>
      <c r="E217" s="339"/>
      <c r="F217" s="334"/>
      <c r="G217" s="228"/>
      <c r="H217" s="228"/>
      <c r="I217" s="231"/>
      <c r="J217" s="334"/>
      <c r="K217" s="334"/>
      <c r="L217" s="334"/>
      <c r="M217" s="334"/>
      <c r="N217" s="335"/>
      <c r="O217" s="333"/>
      <c r="P217" s="335"/>
      <c r="Q217" s="333"/>
      <c r="R217" s="333"/>
      <c r="S217" s="230"/>
      <c r="T217" s="231">
        <f t="shared" si="984"/>
        <v>0</v>
      </c>
      <c r="U217" s="366"/>
      <c r="V217" s="366"/>
      <c r="W217" s="228"/>
      <c r="X217" s="366"/>
      <c r="Y217" s="366"/>
      <c r="Z217" s="233">
        <f t="shared" si="989"/>
        <v>0</v>
      </c>
      <c r="AA217" s="228"/>
      <c r="AB217" s="228"/>
      <c r="AC217" s="366"/>
      <c r="AD217" s="366"/>
      <c r="AE217" s="233">
        <f t="shared" si="992"/>
        <v>0</v>
      </c>
      <c r="AF217" s="228"/>
      <c r="AG217" s="228"/>
      <c r="AH217" s="366"/>
      <c r="AI217" s="366"/>
      <c r="AJ217" s="233">
        <f t="shared" si="995"/>
        <v>0</v>
      </c>
      <c r="AK217" s="228"/>
      <c r="AL217" s="228"/>
      <c r="AM217" s="366"/>
      <c r="AN217" s="366"/>
      <c r="AO217" s="233">
        <f t="shared" si="1002"/>
        <v>0</v>
      </c>
      <c r="AP217" s="228"/>
      <c r="AQ217" s="366"/>
      <c r="AR217" s="374"/>
      <c r="AS217" s="333"/>
      <c r="AT217" s="373"/>
      <c r="AU217" s="338"/>
      <c r="AV217" s="338"/>
      <c r="AW217" s="228"/>
      <c r="AX217" s="228"/>
      <c r="AY217" s="234"/>
      <c r="AZ217" s="235"/>
      <c r="BA217" s="226"/>
      <c r="BB217" s="226"/>
      <c r="BC217" s="226"/>
      <c r="BD217" s="226"/>
      <c r="BE217" s="226"/>
      <c r="BF217" s="226"/>
      <c r="BG217" s="226"/>
    </row>
    <row r="218" spans="1:59" s="129" customFormat="1" hidden="1" x14ac:dyDescent="0.2">
      <c r="A218" s="336">
        <v>70</v>
      </c>
      <c r="B218" s="335"/>
      <c r="C218" s="337" t="e">
        <f>+VLOOKUP(B218,$A$691:$B$730,2,0)</f>
        <v>#N/A</v>
      </c>
      <c r="D218" s="338"/>
      <c r="E218" s="339" t="e">
        <f>IF(D218=$D$661,$E$661,IF(D218=$D$662,$E$662,IF(D218=$D$663,$E$663,IF(D218=$D$664,$E$664,IF(D218=$D$665,$E$665,IF(D218=$D$666,$E$666,IF(D218=$D$667,$E$667,IF(D218=$D$668,$E$668,IF(D218=$D$669,$E$669,IF(D218=$D$670,$E$670,IF(D218=VICERRECTORÍA_ACADÉMICA_,BE829,IF(D218=PLANEACIÓN_,BE831, IF(D218=IMPACTO,BE830,IF(D218=VICERRECTORÍA_ADMINISTRATIVA_FINANCIERA_,BE832,IF(D218=_VICERRECTORÍA_RESPONSABILIDAD_SOCIAL_Y_BIENESTAR_UNIVERSITARIO_,BE833," ")))))))))))))))</f>
        <v>#NAME?</v>
      </c>
      <c r="F218" s="334"/>
      <c r="G218" s="228"/>
      <c r="H218" s="228"/>
      <c r="I218" s="231"/>
      <c r="J218" s="334"/>
      <c r="K218" s="335"/>
      <c r="L218" s="334"/>
      <c r="M218" s="334"/>
      <c r="N218" s="335"/>
      <c r="O218" s="333">
        <f t="shared" si="856"/>
        <v>0</v>
      </c>
      <c r="P218" s="335"/>
      <c r="Q218" s="333">
        <f t="shared" ref="Q218" si="1067">IF(P218="ALTO",5,IF(P218="MEDIO-ALTO",4,IF(P218="MEDIO",3,IF(P218="MEDIO-BAJO",2,IF(P218="BAJO",1,0)))))</f>
        <v>0</v>
      </c>
      <c r="R218" s="333">
        <f t="shared" ref="R218" si="1068">Q218*O218</f>
        <v>0</v>
      </c>
      <c r="S218" s="230"/>
      <c r="T218" s="231">
        <f t="shared" si="984"/>
        <v>0</v>
      </c>
      <c r="U218" s="366" t="e">
        <f t="shared" ref="U218:U278" si="1069">ROUND(AVERAGEIF(T218:T220,"&gt;0"),0)</f>
        <v>#DIV/0!</v>
      </c>
      <c r="V218" s="366" t="e">
        <f t="shared" ref="V218:V278" si="1070">U218*0.6</f>
        <v>#DIV/0!</v>
      </c>
      <c r="W218" s="228"/>
      <c r="X218" s="366" t="e">
        <f t="shared" ref="X218" si="1071">IF(S218="No_existen",5*$X$10,Y218*$X$10)</f>
        <v>#DIV/0!</v>
      </c>
      <c r="Y218" s="366" t="e">
        <f t="shared" ref="Y218:Y254" si="1072">ROUND(AVERAGEIF(Z218:Z220,"&gt;0"),0)</f>
        <v>#DIV/0!</v>
      </c>
      <c r="Z218" s="233">
        <f t="shared" si="989"/>
        <v>0</v>
      </c>
      <c r="AA218" s="228"/>
      <c r="AB218" s="228"/>
      <c r="AC218" s="366" t="e">
        <f t="shared" ref="AC218" si="1073">IF(S218="No_existen",5*$AC$10,AD218*$AC$10)</f>
        <v>#DIV/0!</v>
      </c>
      <c r="AD218" s="366" t="e">
        <f t="shared" ref="AD218:AD278" si="1074">ROUND(AVERAGEIF(AE218:AE220,"&gt;0"),0)</f>
        <v>#DIV/0!</v>
      </c>
      <c r="AE218" s="233">
        <f t="shared" si="992"/>
        <v>0</v>
      </c>
      <c r="AF218" s="228"/>
      <c r="AG218" s="228"/>
      <c r="AH218" s="366" t="e">
        <f t="shared" ref="AH218" si="1075">IF(S218="No_existen",5*$AH$10,AI218*$AH$10)</f>
        <v>#DIV/0!</v>
      </c>
      <c r="AI218" s="366" t="e">
        <f t="shared" ref="AI218" si="1076">ROUND(AVERAGEIF(AJ218:AJ220,"&gt;0"),0)</f>
        <v>#DIV/0!</v>
      </c>
      <c r="AJ218" s="233">
        <f t="shared" si="995"/>
        <v>0</v>
      </c>
      <c r="AK218" s="228"/>
      <c r="AL218" s="228"/>
      <c r="AM218" s="366" t="e">
        <f t="shared" ref="AM218" si="1077">IF(S218="No_existen",5*$AM$10,AN218*$AM$10)</f>
        <v>#DIV/0!</v>
      </c>
      <c r="AN218" s="366" t="e">
        <f t="shared" ref="AN218" si="1078">ROUND(AVERAGEIF(AO218:AO220,"&gt;0"),0)</f>
        <v>#DIV/0!</v>
      </c>
      <c r="AO218" s="233">
        <f t="shared" si="1002"/>
        <v>0</v>
      </c>
      <c r="AP218" s="228"/>
      <c r="AQ218" s="366" t="e">
        <f t="shared" ref="AQ218" si="1079">ROUND(AVERAGE(U218,Y218,AD218,AI218,AN218),0)</f>
        <v>#DIV/0!</v>
      </c>
      <c r="AR218" s="374" t="e">
        <f t="shared" ref="AR218" si="1080">IF(AQ218&lt;1.5,"FUERTE",IF(AND(AQ218&gt;=1.5,AQ218&lt;2.5),"ACEPTABLE",IF(AQ218&gt;=5,"INEXISTENTE","DÉBIL")))</f>
        <v>#DIV/0!</v>
      </c>
      <c r="AS218" s="333">
        <f t="shared" ref="AS218" si="1081">IF(R218=0,0,ROUND((R218*AQ218),0))</f>
        <v>0</v>
      </c>
      <c r="AT218" s="373" t="str">
        <f t="shared" ref="AT218" si="1082">IF(AS218&gt;=36,"GRAVE", IF(AS218&lt;=10, "LEVE", "MODERADO"))</f>
        <v>LEVE</v>
      </c>
      <c r="AU218" s="338"/>
      <c r="AV218" s="338"/>
      <c r="AW218" s="228"/>
      <c r="AX218" s="228"/>
      <c r="AY218" s="234"/>
      <c r="AZ218" s="235"/>
      <c r="BA218" s="226"/>
      <c r="BB218" s="226"/>
      <c r="BC218" s="226"/>
      <c r="BD218" s="226"/>
      <c r="BE218" s="226"/>
      <c r="BF218" s="226"/>
      <c r="BG218" s="226"/>
    </row>
    <row r="219" spans="1:59" s="129" customFormat="1" hidden="1" x14ac:dyDescent="0.2">
      <c r="A219" s="336"/>
      <c r="B219" s="335"/>
      <c r="C219" s="337"/>
      <c r="D219" s="338"/>
      <c r="E219" s="339"/>
      <c r="F219" s="334"/>
      <c r="G219" s="228"/>
      <c r="H219" s="228"/>
      <c r="I219" s="231"/>
      <c r="J219" s="334"/>
      <c r="K219" s="334"/>
      <c r="L219" s="334"/>
      <c r="M219" s="334"/>
      <c r="N219" s="335"/>
      <c r="O219" s="333"/>
      <c r="P219" s="335"/>
      <c r="Q219" s="333"/>
      <c r="R219" s="333"/>
      <c r="S219" s="230"/>
      <c r="T219" s="231">
        <f t="shared" si="984"/>
        <v>0</v>
      </c>
      <c r="U219" s="366"/>
      <c r="V219" s="366"/>
      <c r="W219" s="228"/>
      <c r="X219" s="366"/>
      <c r="Y219" s="366"/>
      <c r="Z219" s="233">
        <f t="shared" si="989"/>
        <v>0</v>
      </c>
      <c r="AA219" s="228"/>
      <c r="AB219" s="228"/>
      <c r="AC219" s="366"/>
      <c r="AD219" s="366"/>
      <c r="AE219" s="233">
        <f t="shared" si="992"/>
        <v>0</v>
      </c>
      <c r="AF219" s="228"/>
      <c r="AG219" s="228"/>
      <c r="AH219" s="366"/>
      <c r="AI219" s="366"/>
      <c r="AJ219" s="233">
        <f t="shared" si="995"/>
        <v>0</v>
      </c>
      <c r="AK219" s="228"/>
      <c r="AL219" s="228"/>
      <c r="AM219" s="366"/>
      <c r="AN219" s="366"/>
      <c r="AO219" s="233">
        <f t="shared" si="1002"/>
        <v>0</v>
      </c>
      <c r="AP219" s="228"/>
      <c r="AQ219" s="366"/>
      <c r="AR219" s="374"/>
      <c r="AS219" s="333"/>
      <c r="AT219" s="373"/>
      <c r="AU219" s="338"/>
      <c r="AV219" s="338"/>
      <c r="AW219" s="228"/>
      <c r="AX219" s="228"/>
      <c r="AY219" s="234"/>
      <c r="AZ219" s="235"/>
      <c r="BA219" s="226"/>
      <c r="BB219" s="226"/>
      <c r="BC219" s="226"/>
      <c r="BD219" s="226"/>
      <c r="BE219" s="226"/>
      <c r="BF219" s="226"/>
      <c r="BG219" s="226"/>
    </row>
    <row r="220" spans="1:59" s="129" customFormat="1" hidden="1" x14ac:dyDescent="0.2">
      <c r="A220" s="336"/>
      <c r="B220" s="335"/>
      <c r="C220" s="337"/>
      <c r="D220" s="338"/>
      <c r="E220" s="339"/>
      <c r="F220" s="334"/>
      <c r="G220" s="228"/>
      <c r="H220" s="228"/>
      <c r="I220" s="231"/>
      <c r="J220" s="334"/>
      <c r="K220" s="334"/>
      <c r="L220" s="334"/>
      <c r="M220" s="334"/>
      <c r="N220" s="335"/>
      <c r="O220" s="333"/>
      <c r="P220" s="335"/>
      <c r="Q220" s="333"/>
      <c r="R220" s="333"/>
      <c r="S220" s="230"/>
      <c r="T220" s="231">
        <f t="shared" si="984"/>
        <v>0</v>
      </c>
      <c r="U220" s="366"/>
      <c r="V220" s="366"/>
      <c r="W220" s="228"/>
      <c r="X220" s="366"/>
      <c r="Y220" s="366"/>
      <c r="Z220" s="233">
        <f t="shared" si="989"/>
        <v>0</v>
      </c>
      <c r="AA220" s="228"/>
      <c r="AB220" s="228"/>
      <c r="AC220" s="366"/>
      <c r="AD220" s="366"/>
      <c r="AE220" s="233">
        <f t="shared" si="992"/>
        <v>0</v>
      </c>
      <c r="AF220" s="228"/>
      <c r="AG220" s="228"/>
      <c r="AH220" s="366"/>
      <c r="AI220" s="366"/>
      <c r="AJ220" s="233">
        <f t="shared" si="995"/>
        <v>0</v>
      </c>
      <c r="AK220" s="228"/>
      <c r="AL220" s="228"/>
      <c r="AM220" s="366"/>
      <c r="AN220" s="366"/>
      <c r="AO220" s="233">
        <f t="shared" si="1002"/>
        <v>0</v>
      </c>
      <c r="AP220" s="228"/>
      <c r="AQ220" s="366"/>
      <c r="AR220" s="374"/>
      <c r="AS220" s="333"/>
      <c r="AT220" s="373"/>
      <c r="AU220" s="338"/>
      <c r="AV220" s="338"/>
      <c r="AW220" s="228"/>
      <c r="AX220" s="228"/>
      <c r="AY220" s="234"/>
      <c r="AZ220" s="235"/>
      <c r="BA220" s="226"/>
      <c r="BB220" s="226"/>
      <c r="BC220" s="226"/>
      <c r="BD220" s="226"/>
      <c r="BE220" s="226"/>
      <c r="BF220" s="226"/>
      <c r="BG220" s="226"/>
    </row>
    <row r="221" spans="1:59" s="129" customFormat="1" hidden="1" x14ac:dyDescent="0.2">
      <c r="A221" s="336">
        <v>71</v>
      </c>
      <c r="B221" s="335"/>
      <c r="C221" s="337" t="e">
        <f>+VLOOKUP(B221,$A$691:$B$730,2,0)</f>
        <v>#N/A</v>
      </c>
      <c r="D221" s="338"/>
      <c r="E221" s="339" t="e">
        <f>IF(D221=$D$661,$E$661,IF(D221=$D$662,$E$662,IF(D221=$D$663,$E$663,IF(D221=$D$664,$E$664,IF(D221=$D$665,$E$665,IF(D221=$D$666,$E$666,IF(D221=$D$667,$E$667,IF(D221=$D$668,$E$668,IF(D221=$D$669,$E$669,IF(D221=$D$670,$E$670,IF(D221=VICERRECTORÍA_ACADÉMICA_,BE832,IF(D221=PLANEACIÓN_,BE834, IF(D221=IMPACTO,BE833,IF(D221=VICERRECTORÍA_ADMINISTRATIVA_FINANCIERA_,BE835,IF(D221=_VICERRECTORÍA_RESPONSABILIDAD_SOCIAL_Y_BIENESTAR_UNIVERSITARIO_,BE836," ")))))))))))))))</f>
        <v>#NAME?</v>
      </c>
      <c r="F221" s="334"/>
      <c r="G221" s="228"/>
      <c r="H221" s="228"/>
      <c r="I221" s="231"/>
      <c r="J221" s="334"/>
      <c r="K221" s="335"/>
      <c r="L221" s="334"/>
      <c r="M221" s="334"/>
      <c r="N221" s="335"/>
      <c r="O221" s="333">
        <f t="shared" ref="O221:O263" si="1083">IF(N221="ALTA",5,IF(N221="MEDIO ALTA",4,IF(N221="MEDIA",3,IF(N221="MEDIO BAJA",2,IF(N221="BAJA",1,0)))))</f>
        <v>0</v>
      </c>
      <c r="P221" s="335"/>
      <c r="Q221" s="333">
        <f t="shared" ref="Q221" si="1084">IF(P221="ALTO",5,IF(P221="MEDIO-ALTO",4,IF(P221="MEDIO",3,IF(P221="MEDIO-BAJO",2,IF(P221="BAJO",1,0)))))</f>
        <v>0</v>
      </c>
      <c r="R221" s="333">
        <f t="shared" ref="R221" si="1085">Q221*O221</f>
        <v>0</v>
      </c>
      <c r="S221" s="230"/>
      <c r="T221" s="231">
        <f t="shared" si="984"/>
        <v>0</v>
      </c>
      <c r="U221" s="366" t="e">
        <f t="shared" ref="U221:U281" si="1086">ROUND(AVERAGEIF(T221:T223,"&gt;0"),0)</f>
        <v>#DIV/0!</v>
      </c>
      <c r="V221" s="366" t="e">
        <f t="shared" ref="V221:V281" si="1087">U221*0.6</f>
        <v>#DIV/0!</v>
      </c>
      <c r="W221" s="228"/>
      <c r="X221" s="366" t="e">
        <f t="shared" ref="X221" si="1088">IF(S221="No_existen",5*$X$10,Y221*$X$10)</f>
        <v>#DIV/0!</v>
      </c>
      <c r="Y221" s="366" t="e">
        <f t="shared" ref="Y221:Y257" si="1089">ROUND(AVERAGEIF(Z221:Z223,"&gt;0"),0)</f>
        <v>#DIV/0!</v>
      </c>
      <c r="Z221" s="233">
        <f t="shared" si="989"/>
        <v>0</v>
      </c>
      <c r="AA221" s="228"/>
      <c r="AB221" s="228"/>
      <c r="AC221" s="366" t="e">
        <f t="shared" ref="AC221" si="1090">IF(S221="No_existen",5*$AC$10,AD221*$AC$10)</f>
        <v>#DIV/0!</v>
      </c>
      <c r="AD221" s="366" t="e">
        <f t="shared" ref="AD221:AD281" si="1091">ROUND(AVERAGEIF(AE221:AE223,"&gt;0"),0)</f>
        <v>#DIV/0!</v>
      </c>
      <c r="AE221" s="233">
        <f t="shared" si="992"/>
        <v>0</v>
      </c>
      <c r="AF221" s="228"/>
      <c r="AG221" s="228"/>
      <c r="AH221" s="366" t="e">
        <f t="shared" ref="AH221" si="1092">IF(S221="No_existen",5*$AH$10,AI221*$AH$10)</f>
        <v>#DIV/0!</v>
      </c>
      <c r="AI221" s="366" t="e">
        <f t="shared" ref="AI221" si="1093">ROUND(AVERAGEIF(AJ221:AJ223,"&gt;0"),0)</f>
        <v>#DIV/0!</v>
      </c>
      <c r="AJ221" s="233">
        <f t="shared" si="995"/>
        <v>0</v>
      </c>
      <c r="AK221" s="228"/>
      <c r="AL221" s="228"/>
      <c r="AM221" s="366" t="e">
        <f t="shared" ref="AM221" si="1094">IF(S221="No_existen",5*$AM$10,AN221*$AM$10)</f>
        <v>#DIV/0!</v>
      </c>
      <c r="AN221" s="366" t="e">
        <f t="shared" ref="AN221" si="1095">ROUND(AVERAGEIF(AO221:AO223,"&gt;0"),0)</f>
        <v>#DIV/0!</v>
      </c>
      <c r="AO221" s="233">
        <f t="shared" si="1002"/>
        <v>0</v>
      </c>
      <c r="AP221" s="228"/>
      <c r="AQ221" s="366" t="e">
        <f t="shared" ref="AQ221" si="1096">ROUND(AVERAGE(U221,Y221,AD221,AI221,AN221),0)</f>
        <v>#DIV/0!</v>
      </c>
      <c r="AR221" s="374" t="e">
        <f t="shared" ref="AR221" si="1097">IF(AQ221&lt;1.5,"FUERTE",IF(AND(AQ221&gt;=1.5,AQ221&lt;2.5),"ACEPTABLE",IF(AQ221&gt;=5,"INEXISTENTE","DÉBIL")))</f>
        <v>#DIV/0!</v>
      </c>
      <c r="AS221" s="333">
        <f t="shared" ref="AS221" si="1098">IF(R221=0,0,ROUND((R221*AQ221),0))</f>
        <v>0</v>
      </c>
      <c r="AT221" s="373" t="str">
        <f t="shared" ref="AT221" si="1099">IF(AS221&gt;=36,"GRAVE", IF(AS221&lt;=10, "LEVE", "MODERADO"))</f>
        <v>LEVE</v>
      </c>
      <c r="AU221" s="338"/>
      <c r="AV221" s="338"/>
      <c r="AW221" s="228"/>
      <c r="AX221" s="228"/>
      <c r="AY221" s="234"/>
      <c r="AZ221" s="235"/>
      <c r="BA221" s="226"/>
      <c r="BB221" s="226"/>
      <c r="BC221" s="226"/>
      <c r="BD221" s="226"/>
      <c r="BE221" s="226"/>
      <c r="BF221" s="226"/>
      <c r="BG221" s="226"/>
    </row>
    <row r="222" spans="1:59" s="129" customFormat="1" hidden="1" x14ac:dyDescent="0.2">
      <c r="A222" s="336"/>
      <c r="B222" s="335"/>
      <c r="C222" s="337"/>
      <c r="D222" s="338"/>
      <c r="E222" s="339"/>
      <c r="F222" s="334"/>
      <c r="G222" s="228"/>
      <c r="H222" s="228"/>
      <c r="I222" s="231"/>
      <c r="J222" s="334"/>
      <c r="K222" s="334"/>
      <c r="L222" s="334"/>
      <c r="M222" s="334"/>
      <c r="N222" s="335"/>
      <c r="O222" s="333"/>
      <c r="P222" s="335"/>
      <c r="Q222" s="333"/>
      <c r="R222" s="333"/>
      <c r="S222" s="230"/>
      <c r="T222" s="231">
        <f t="shared" si="984"/>
        <v>0</v>
      </c>
      <c r="U222" s="366"/>
      <c r="V222" s="366"/>
      <c r="W222" s="228"/>
      <c r="X222" s="366"/>
      <c r="Y222" s="366"/>
      <c r="Z222" s="233">
        <f t="shared" si="989"/>
        <v>0</v>
      </c>
      <c r="AA222" s="228"/>
      <c r="AB222" s="228"/>
      <c r="AC222" s="366"/>
      <c r="AD222" s="366"/>
      <c r="AE222" s="233">
        <f t="shared" si="992"/>
        <v>0</v>
      </c>
      <c r="AF222" s="228"/>
      <c r="AG222" s="228"/>
      <c r="AH222" s="366"/>
      <c r="AI222" s="366"/>
      <c r="AJ222" s="233">
        <f t="shared" si="995"/>
        <v>0</v>
      </c>
      <c r="AK222" s="228"/>
      <c r="AL222" s="228"/>
      <c r="AM222" s="366"/>
      <c r="AN222" s="366"/>
      <c r="AO222" s="233">
        <f t="shared" si="1002"/>
        <v>0</v>
      </c>
      <c r="AP222" s="228"/>
      <c r="AQ222" s="366"/>
      <c r="AR222" s="374"/>
      <c r="AS222" s="333"/>
      <c r="AT222" s="373"/>
      <c r="AU222" s="338"/>
      <c r="AV222" s="338"/>
      <c r="AW222" s="228"/>
      <c r="AX222" s="228"/>
      <c r="AY222" s="234"/>
      <c r="AZ222" s="235"/>
      <c r="BA222" s="226"/>
      <c r="BB222" s="226"/>
      <c r="BC222" s="226"/>
      <c r="BD222" s="226"/>
      <c r="BE222" s="226"/>
      <c r="BF222" s="226"/>
      <c r="BG222" s="226"/>
    </row>
    <row r="223" spans="1:59" s="129" customFormat="1" hidden="1" x14ac:dyDescent="0.2">
      <c r="A223" s="336"/>
      <c r="B223" s="335"/>
      <c r="C223" s="337"/>
      <c r="D223" s="338"/>
      <c r="E223" s="339"/>
      <c r="F223" s="334"/>
      <c r="G223" s="228"/>
      <c r="H223" s="228"/>
      <c r="I223" s="231"/>
      <c r="J223" s="334"/>
      <c r="K223" s="334"/>
      <c r="L223" s="334"/>
      <c r="M223" s="334"/>
      <c r="N223" s="335"/>
      <c r="O223" s="333"/>
      <c r="P223" s="335"/>
      <c r="Q223" s="333"/>
      <c r="R223" s="333"/>
      <c r="S223" s="230"/>
      <c r="T223" s="231">
        <f t="shared" si="984"/>
        <v>0</v>
      </c>
      <c r="U223" s="366"/>
      <c r="V223" s="366"/>
      <c r="W223" s="228"/>
      <c r="X223" s="366"/>
      <c r="Y223" s="366"/>
      <c r="Z223" s="233">
        <f t="shared" si="989"/>
        <v>0</v>
      </c>
      <c r="AA223" s="228"/>
      <c r="AB223" s="228"/>
      <c r="AC223" s="366"/>
      <c r="AD223" s="366"/>
      <c r="AE223" s="233">
        <f t="shared" si="992"/>
        <v>0</v>
      </c>
      <c r="AF223" s="228"/>
      <c r="AG223" s="228"/>
      <c r="AH223" s="366"/>
      <c r="AI223" s="366"/>
      <c r="AJ223" s="233">
        <f t="shared" si="995"/>
        <v>0</v>
      </c>
      <c r="AK223" s="228"/>
      <c r="AL223" s="228"/>
      <c r="AM223" s="366"/>
      <c r="AN223" s="366"/>
      <c r="AO223" s="233">
        <f t="shared" si="1002"/>
        <v>0</v>
      </c>
      <c r="AP223" s="228"/>
      <c r="AQ223" s="366"/>
      <c r="AR223" s="374"/>
      <c r="AS223" s="333"/>
      <c r="AT223" s="373"/>
      <c r="AU223" s="338"/>
      <c r="AV223" s="338"/>
      <c r="AW223" s="228"/>
      <c r="AX223" s="228"/>
      <c r="AY223" s="234"/>
      <c r="AZ223" s="235"/>
      <c r="BA223" s="226"/>
      <c r="BB223" s="226"/>
      <c r="BC223" s="226"/>
      <c r="BD223" s="226"/>
      <c r="BE223" s="226"/>
      <c r="BF223" s="226"/>
      <c r="BG223" s="226"/>
    </row>
    <row r="224" spans="1:59" s="129" customFormat="1" hidden="1" x14ac:dyDescent="0.2">
      <c r="A224" s="336">
        <v>72</v>
      </c>
      <c r="B224" s="335"/>
      <c r="C224" s="337" t="e">
        <f>+VLOOKUP(B224,$A$691:$B$730,2,0)</f>
        <v>#N/A</v>
      </c>
      <c r="D224" s="338"/>
      <c r="E224" s="339" t="e">
        <f>IF(D224=$D$661,$E$661,IF(D224=$D$662,$E$662,IF(D224=$D$663,$E$663,IF(D224=$D$664,$E$664,IF(D224=$D$665,$E$665,IF(D224=$D$666,$E$666,IF(D224=$D$667,$E$667,IF(D224=$D$668,$E$668,IF(D224=$D$669,$E$669,IF(D224=$D$670,$E$670,IF(D224=VICERRECTORÍA_ACADÉMICA_,BE835,IF(D224=PLANEACIÓN_,BE837, IF(D224=IMPACTO,BE836,IF(D224=VICERRECTORÍA_ADMINISTRATIVA_FINANCIERA_,BE838,IF(D224=_VICERRECTORÍA_RESPONSABILIDAD_SOCIAL_Y_BIENESTAR_UNIVERSITARIO_,BE839," ")))))))))))))))</f>
        <v>#NAME?</v>
      </c>
      <c r="F224" s="334"/>
      <c r="G224" s="228"/>
      <c r="H224" s="228"/>
      <c r="I224" s="231"/>
      <c r="J224" s="334"/>
      <c r="K224" s="335"/>
      <c r="L224" s="334"/>
      <c r="M224" s="334"/>
      <c r="N224" s="335"/>
      <c r="O224" s="333">
        <f t="shared" ref="O224:O266" si="1100">IF(N224="ALTA",5,IF(N224="MEDIO ALTA",4,IF(N224="MEDIA",3,IF(N224="MEDIO BAJA",2,IF(N224="BAJA",1,0)))))</f>
        <v>0</v>
      </c>
      <c r="P224" s="335"/>
      <c r="Q224" s="333">
        <f t="shared" ref="Q224" si="1101">IF(P224="ALTO",5,IF(P224="MEDIO-ALTO",4,IF(P224="MEDIO",3,IF(P224="MEDIO-BAJO",2,IF(P224="BAJO",1,0)))))</f>
        <v>0</v>
      </c>
      <c r="R224" s="333">
        <f t="shared" ref="R224" si="1102">Q224*O224</f>
        <v>0</v>
      </c>
      <c r="S224" s="230"/>
      <c r="T224" s="231">
        <f t="shared" si="984"/>
        <v>0</v>
      </c>
      <c r="U224" s="366" t="e">
        <f t="shared" ref="U224:U284" si="1103">ROUND(AVERAGEIF(T224:T226,"&gt;0"),0)</f>
        <v>#DIV/0!</v>
      </c>
      <c r="V224" s="366" t="e">
        <f t="shared" ref="V224:V284" si="1104">U224*0.6</f>
        <v>#DIV/0!</v>
      </c>
      <c r="W224" s="228"/>
      <c r="X224" s="366" t="e">
        <f t="shared" ref="X224" si="1105">IF(S224="No_existen",5*$X$10,Y224*$X$10)</f>
        <v>#DIV/0!</v>
      </c>
      <c r="Y224" s="366" t="e">
        <f t="shared" ref="Y224:Y260" si="1106">ROUND(AVERAGEIF(Z224:Z226,"&gt;0"),0)</f>
        <v>#DIV/0!</v>
      </c>
      <c r="Z224" s="233">
        <f t="shared" si="989"/>
        <v>0</v>
      </c>
      <c r="AA224" s="228"/>
      <c r="AB224" s="228"/>
      <c r="AC224" s="366" t="e">
        <f t="shared" ref="AC224" si="1107">IF(S224="No_existen",5*$AC$10,AD224*$AC$10)</f>
        <v>#DIV/0!</v>
      </c>
      <c r="AD224" s="366" t="e">
        <f t="shared" ref="AD224:AD284" si="1108">ROUND(AVERAGEIF(AE224:AE226,"&gt;0"),0)</f>
        <v>#DIV/0!</v>
      </c>
      <c r="AE224" s="233">
        <f t="shared" si="992"/>
        <v>0</v>
      </c>
      <c r="AF224" s="228"/>
      <c r="AG224" s="228"/>
      <c r="AH224" s="366" t="e">
        <f t="shared" ref="AH224" si="1109">IF(S224="No_existen",5*$AH$10,AI224*$AH$10)</f>
        <v>#DIV/0!</v>
      </c>
      <c r="AI224" s="366" t="e">
        <f t="shared" ref="AI224" si="1110">ROUND(AVERAGEIF(AJ224:AJ226,"&gt;0"),0)</f>
        <v>#DIV/0!</v>
      </c>
      <c r="AJ224" s="233">
        <f t="shared" si="995"/>
        <v>0</v>
      </c>
      <c r="AK224" s="228"/>
      <c r="AL224" s="228"/>
      <c r="AM224" s="366" t="e">
        <f t="shared" ref="AM224" si="1111">IF(S224="No_existen",5*$AM$10,AN224*$AM$10)</f>
        <v>#DIV/0!</v>
      </c>
      <c r="AN224" s="366" t="e">
        <f t="shared" ref="AN224" si="1112">ROUND(AVERAGEIF(AO224:AO226,"&gt;0"),0)</f>
        <v>#DIV/0!</v>
      </c>
      <c r="AO224" s="233">
        <f t="shared" si="1002"/>
        <v>0</v>
      </c>
      <c r="AP224" s="228"/>
      <c r="AQ224" s="366" t="e">
        <f t="shared" ref="AQ224" si="1113">ROUND(AVERAGE(U224,Y224,AD224,AI224,AN224),0)</f>
        <v>#DIV/0!</v>
      </c>
      <c r="AR224" s="374" t="e">
        <f t="shared" ref="AR224" si="1114">IF(AQ224&lt;1.5,"FUERTE",IF(AND(AQ224&gt;=1.5,AQ224&lt;2.5),"ACEPTABLE",IF(AQ224&gt;=5,"INEXISTENTE","DÉBIL")))</f>
        <v>#DIV/0!</v>
      </c>
      <c r="AS224" s="333">
        <f t="shared" ref="AS224" si="1115">IF(R224=0,0,ROUND((R224*AQ224),0))</f>
        <v>0</v>
      </c>
      <c r="AT224" s="373" t="str">
        <f t="shared" ref="AT224" si="1116">IF(AS224&gt;=36,"GRAVE", IF(AS224&lt;=10, "LEVE", "MODERADO"))</f>
        <v>LEVE</v>
      </c>
      <c r="AU224" s="338"/>
      <c r="AV224" s="338"/>
      <c r="AW224" s="228"/>
      <c r="AX224" s="228"/>
      <c r="AY224" s="234"/>
      <c r="AZ224" s="235"/>
      <c r="BA224" s="226"/>
      <c r="BB224" s="226"/>
      <c r="BC224" s="226"/>
      <c r="BD224" s="226"/>
      <c r="BE224" s="226"/>
      <c r="BF224" s="226"/>
      <c r="BG224" s="226"/>
    </row>
    <row r="225" spans="1:59" s="129" customFormat="1" hidden="1" x14ac:dyDescent="0.2">
      <c r="A225" s="336"/>
      <c r="B225" s="335"/>
      <c r="C225" s="337"/>
      <c r="D225" s="338"/>
      <c r="E225" s="339"/>
      <c r="F225" s="334"/>
      <c r="G225" s="228"/>
      <c r="H225" s="228"/>
      <c r="I225" s="231"/>
      <c r="J225" s="334"/>
      <c r="K225" s="334"/>
      <c r="L225" s="334"/>
      <c r="M225" s="334"/>
      <c r="N225" s="335"/>
      <c r="O225" s="333"/>
      <c r="P225" s="335"/>
      <c r="Q225" s="333"/>
      <c r="R225" s="333"/>
      <c r="S225" s="230"/>
      <c r="T225" s="231">
        <f t="shared" si="984"/>
        <v>0</v>
      </c>
      <c r="U225" s="366"/>
      <c r="V225" s="366"/>
      <c r="W225" s="228"/>
      <c r="X225" s="366"/>
      <c r="Y225" s="366"/>
      <c r="Z225" s="233">
        <f t="shared" si="989"/>
        <v>0</v>
      </c>
      <c r="AA225" s="228"/>
      <c r="AB225" s="228"/>
      <c r="AC225" s="366"/>
      <c r="AD225" s="366"/>
      <c r="AE225" s="233">
        <f t="shared" si="992"/>
        <v>0</v>
      </c>
      <c r="AF225" s="228"/>
      <c r="AG225" s="228"/>
      <c r="AH225" s="366"/>
      <c r="AI225" s="366"/>
      <c r="AJ225" s="233">
        <f t="shared" si="995"/>
        <v>0</v>
      </c>
      <c r="AK225" s="228"/>
      <c r="AL225" s="228"/>
      <c r="AM225" s="366"/>
      <c r="AN225" s="366"/>
      <c r="AO225" s="233">
        <f t="shared" si="1002"/>
        <v>0</v>
      </c>
      <c r="AP225" s="228"/>
      <c r="AQ225" s="366"/>
      <c r="AR225" s="374"/>
      <c r="AS225" s="333"/>
      <c r="AT225" s="373"/>
      <c r="AU225" s="338"/>
      <c r="AV225" s="338"/>
      <c r="AW225" s="228"/>
      <c r="AX225" s="228"/>
      <c r="AY225" s="234"/>
      <c r="AZ225" s="235"/>
      <c r="BA225" s="226"/>
      <c r="BB225" s="226"/>
      <c r="BC225" s="226"/>
      <c r="BD225" s="226"/>
      <c r="BE225" s="226"/>
      <c r="BF225" s="226"/>
      <c r="BG225" s="226"/>
    </row>
    <row r="226" spans="1:59" s="129" customFormat="1" hidden="1" x14ac:dyDescent="0.2">
      <c r="A226" s="336"/>
      <c r="B226" s="335"/>
      <c r="C226" s="337"/>
      <c r="D226" s="338"/>
      <c r="E226" s="339"/>
      <c r="F226" s="334"/>
      <c r="G226" s="228"/>
      <c r="H226" s="228"/>
      <c r="I226" s="231"/>
      <c r="J226" s="334"/>
      <c r="K226" s="334"/>
      <c r="L226" s="334"/>
      <c r="M226" s="334"/>
      <c r="N226" s="335"/>
      <c r="O226" s="333"/>
      <c r="P226" s="335"/>
      <c r="Q226" s="333"/>
      <c r="R226" s="333"/>
      <c r="S226" s="230"/>
      <c r="T226" s="231">
        <f t="shared" si="984"/>
        <v>0</v>
      </c>
      <c r="U226" s="366"/>
      <c r="V226" s="366"/>
      <c r="W226" s="228"/>
      <c r="X226" s="366"/>
      <c r="Y226" s="366"/>
      <c r="Z226" s="233">
        <f t="shared" si="989"/>
        <v>0</v>
      </c>
      <c r="AA226" s="228"/>
      <c r="AB226" s="228"/>
      <c r="AC226" s="366"/>
      <c r="AD226" s="366"/>
      <c r="AE226" s="233">
        <f t="shared" si="992"/>
        <v>0</v>
      </c>
      <c r="AF226" s="228"/>
      <c r="AG226" s="228"/>
      <c r="AH226" s="366"/>
      <c r="AI226" s="366"/>
      <c r="AJ226" s="233">
        <f t="shared" si="995"/>
        <v>0</v>
      </c>
      <c r="AK226" s="228"/>
      <c r="AL226" s="228"/>
      <c r="AM226" s="366"/>
      <c r="AN226" s="366"/>
      <c r="AO226" s="233">
        <f t="shared" si="1002"/>
        <v>0</v>
      </c>
      <c r="AP226" s="228"/>
      <c r="AQ226" s="366"/>
      <c r="AR226" s="374"/>
      <c r="AS226" s="333"/>
      <c r="AT226" s="373"/>
      <c r="AU226" s="338"/>
      <c r="AV226" s="338"/>
      <c r="AW226" s="228"/>
      <c r="AX226" s="228"/>
      <c r="AY226" s="234"/>
      <c r="AZ226" s="235"/>
      <c r="BA226" s="226"/>
      <c r="BB226" s="226"/>
      <c r="BC226" s="226"/>
      <c r="BD226" s="226"/>
      <c r="BE226" s="226"/>
      <c r="BF226" s="226"/>
      <c r="BG226" s="226"/>
    </row>
    <row r="227" spans="1:59" s="129" customFormat="1" hidden="1" x14ac:dyDescent="0.2">
      <c r="A227" s="336">
        <v>73</v>
      </c>
      <c r="B227" s="335"/>
      <c r="C227" s="337" t="e">
        <f>+VLOOKUP(B227,$A$691:$B$730,2,0)</f>
        <v>#N/A</v>
      </c>
      <c r="D227" s="338"/>
      <c r="E227" s="339" t="e">
        <f>IF(D227=$D$661,$E$661,IF(D227=$D$662,$E$662,IF(D227=$D$663,$E$663,IF(D227=$D$664,$E$664,IF(D227=$D$665,$E$665,IF(D227=$D$666,$E$666,IF(D227=$D$667,$E$667,IF(D227=$D$668,$E$668,IF(D227=$D$669,$E$669,IF(D227=$D$670,$E$670,IF(D227=VICERRECTORÍA_ACADÉMICA_,BE838,IF(D227=PLANEACIÓN_,BE840, IF(D227=IMPACTO,BE839,IF(D227=VICERRECTORÍA_ADMINISTRATIVA_FINANCIERA_,BE841,IF(D227=_VICERRECTORÍA_RESPONSABILIDAD_SOCIAL_Y_BIENESTAR_UNIVERSITARIO_,BE842," ")))))))))))))))</f>
        <v>#NAME?</v>
      </c>
      <c r="F227" s="334"/>
      <c r="G227" s="228"/>
      <c r="H227" s="228"/>
      <c r="I227" s="231"/>
      <c r="J227" s="334"/>
      <c r="K227" s="335"/>
      <c r="L227" s="334"/>
      <c r="M227" s="334"/>
      <c r="N227" s="335"/>
      <c r="O227" s="333">
        <f t="shared" ref="O227" si="1117">IF(N227="ALTA",5,IF(N227="MEDIO ALTA",4,IF(N227="MEDIA",3,IF(N227="MEDIO BAJA",2,IF(N227="BAJA",1,0)))))</f>
        <v>0</v>
      </c>
      <c r="P227" s="335"/>
      <c r="Q227" s="333">
        <f t="shared" ref="Q227" si="1118">IF(P227="ALTO",5,IF(P227="MEDIO-ALTO",4,IF(P227="MEDIO",3,IF(P227="MEDIO-BAJO",2,IF(P227="BAJO",1,0)))))</f>
        <v>0</v>
      </c>
      <c r="R227" s="333">
        <f t="shared" ref="R227" si="1119">Q227*O227</f>
        <v>0</v>
      </c>
      <c r="S227" s="230"/>
      <c r="T227" s="231">
        <f t="shared" si="984"/>
        <v>0</v>
      </c>
      <c r="U227" s="366" t="e">
        <f t="shared" ref="U227:U287" si="1120">ROUND(AVERAGEIF(T227:T229,"&gt;0"),0)</f>
        <v>#DIV/0!</v>
      </c>
      <c r="V227" s="366" t="e">
        <f t="shared" ref="V227:V287" si="1121">U227*0.6</f>
        <v>#DIV/0!</v>
      </c>
      <c r="W227" s="228"/>
      <c r="X227" s="366" t="e">
        <f t="shared" ref="X227" si="1122">IF(S227="No_existen",5*$X$10,Y227*$X$10)</f>
        <v>#DIV/0!</v>
      </c>
      <c r="Y227" s="366" t="e">
        <f t="shared" ref="Y227" si="1123">ROUND(AVERAGEIF(Z227:Z229,"&gt;0"),0)</f>
        <v>#DIV/0!</v>
      </c>
      <c r="Z227" s="233">
        <f t="shared" si="989"/>
        <v>0</v>
      </c>
      <c r="AA227" s="228"/>
      <c r="AB227" s="228"/>
      <c r="AC227" s="366" t="e">
        <f t="shared" ref="AC227" si="1124">IF(S227="No_existen",5*$AC$10,AD227*$AC$10)</f>
        <v>#DIV/0!</v>
      </c>
      <c r="AD227" s="366" t="e">
        <f t="shared" ref="AD227:AD287" si="1125">ROUND(AVERAGEIF(AE227:AE229,"&gt;0"),0)</f>
        <v>#DIV/0!</v>
      </c>
      <c r="AE227" s="233">
        <f t="shared" si="992"/>
        <v>0</v>
      </c>
      <c r="AF227" s="228"/>
      <c r="AG227" s="228"/>
      <c r="AH227" s="366" t="e">
        <f t="shared" ref="AH227" si="1126">IF(S227="No_existen",5*$AH$10,AI227*$AH$10)</f>
        <v>#DIV/0!</v>
      </c>
      <c r="AI227" s="366" t="e">
        <f t="shared" ref="AI227" si="1127">ROUND(AVERAGEIF(AJ227:AJ229,"&gt;0"),0)</f>
        <v>#DIV/0!</v>
      </c>
      <c r="AJ227" s="233">
        <f t="shared" si="995"/>
        <v>0</v>
      </c>
      <c r="AK227" s="228"/>
      <c r="AL227" s="228"/>
      <c r="AM227" s="366" t="e">
        <f t="shared" ref="AM227" si="1128">IF(S227="No_existen",5*$AM$10,AN227*$AM$10)</f>
        <v>#DIV/0!</v>
      </c>
      <c r="AN227" s="366" t="e">
        <f t="shared" ref="AN227" si="1129">ROUND(AVERAGEIF(AO227:AO229,"&gt;0"),0)</f>
        <v>#DIV/0!</v>
      </c>
      <c r="AO227" s="233">
        <f t="shared" si="1002"/>
        <v>0</v>
      </c>
      <c r="AP227" s="228"/>
      <c r="AQ227" s="366" t="e">
        <f t="shared" ref="AQ227" si="1130">ROUND(AVERAGE(U227,Y227,AD227,AI227,AN227),0)</f>
        <v>#DIV/0!</v>
      </c>
      <c r="AR227" s="374" t="e">
        <f t="shared" ref="AR227" si="1131">IF(AQ227&lt;1.5,"FUERTE",IF(AND(AQ227&gt;=1.5,AQ227&lt;2.5),"ACEPTABLE",IF(AQ227&gt;=5,"INEXISTENTE","DÉBIL")))</f>
        <v>#DIV/0!</v>
      </c>
      <c r="AS227" s="333">
        <f t="shared" ref="AS227" si="1132">IF(R227=0,0,ROUND((R227*AQ227),0))</f>
        <v>0</v>
      </c>
      <c r="AT227" s="373" t="str">
        <f t="shared" ref="AT227" si="1133">IF(AS227&gt;=36,"GRAVE", IF(AS227&lt;=10, "LEVE", "MODERADO"))</f>
        <v>LEVE</v>
      </c>
      <c r="AU227" s="338"/>
      <c r="AV227" s="338"/>
      <c r="AW227" s="228"/>
      <c r="AX227" s="228"/>
      <c r="AY227" s="234"/>
      <c r="AZ227" s="235"/>
      <c r="BA227" s="226"/>
      <c r="BB227" s="226"/>
      <c r="BC227" s="226"/>
      <c r="BD227" s="226"/>
      <c r="BE227" s="226"/>
      <c r="BF227" s="226"/>
      <c r="BG227" s="226"/>
    </row>
    <row r="228" spans="1:59" s="129" customFormat="1" hidden="1" x14ac:dyDescent="0.2">
      <c r="A228" s="336"/>
      <c r="B228" s="335"/>
      <c r="C228" s="337"/>
      <c r="D228" s="338"/>
      <c r="E228" s="339"/>
      <c r="F228" s="334"/>
      <c r="G228" s="228"/>
      <c r="H228" s="228"/>
      <c r="I228" s="231"/>
      <c r="J228" s="334"/>
      <c r="K228" s="334"/>
      <c r="L228" s="334"/>
      <c r="M228" s="334"/>
      <c r="N228" s="335"/>
      <c r="O228" s="333"/>
      <c r="P228" s="335"/>
      <c r="Q228" s="333"/>
      <c r="R228" s="333"/>
      <c r="S228" s="230"/>
      <c r="T228" s="231">
        <f t="shared" si="984"/>
        <v>0</v>
      </c>
      <c r="U228" s="366"/>
      <c r="V228" s="366"/>
      <c r="W228" s="228"/>
      <c r="X228" s="366"/>
      <c r="Y228" s="366"/>
      <c r="Z228" s="233">
        <f t="shared" si="989"/>
        <v>0</v>
      </c>
      <c r="AA228" s="228"/>
      <c r="AB228" s="228"/>
      <c r="AC228" s="366"/>
      <c r="AD228" s="366"/>
      <c r="AE228" s="233">
        <f t="shared" si="992"/>
        <v>0</v>
      </c>
      <c r="AF228" s="228"/>
      <c r="AG228" s="228"/>
      <c r="AH228" s="366"/>
      <c r="AI228" s="366"/>
      <c r="AJ228" s="233">
        <f t="shared" si="995"/>
        <v>0</v>
      </c>
      <c r="AK228" s="228"/>
      <c r="AL228" s="228"/>
      <c r="AM228" s="366"/>
      <c r="AN228" s="366"/>
      <c r="AO228" s="233">
        <f t="shared" si="1002"/>
        <v>0</v>
      </c>
      <c r="AP228" s="228"/>
      <c r="AQ228" s="366"/>
      <c r="AR228" s="374"/>
      <c r="AS228" s="333"/>
      <c r="AT228" s="373"/>
      <c r="AU228" s="338"/>
      <c r="AV228" s="338"/>
      <c r="AW228" s="228"/>
      <c r="AX228" s="228"/>
      <c r="AY228" s="234"/>
      <c r="AZ228" s="235"/>
      <c r="BA228" s="226"/>
      <c r="BB228" s="226"/>
      <c r="BC228" s="226"/>
      <c r="BD228" s="226"/>
      <c r="BE228" s="226"/>
      <c r="BF228" s="226"/>
      <c r="BG228" s="226"/>
    </row>
    <row r="229" spans="1:59" s="129" customFormat="1" hidden="1" x14ac:dyDescent="0.2">
      <c r="A229" s="336"/>
      <c r="B229" s="335"/>
      <c r="C229" s="337"/>
      <c r="D229" s="338"/>
      <c r="E229" s="339"/>
      <c r="F229" s="334"/>
      <c r="G229" s="228"/>
      <c r="H229" s="228"/>
      <c r="I229" s="231"/>
      <c r="J229" s="334"/>
      <c r="K229" s="334"/>
      <c r="L229" s="334"/>
      <c r="M229" s="334"/>
      <c r="N229" s="335"/>
      <c r="O229" s="333"/>
      <c r="P229" s="335"/>
      <c r="Q229" s="333"/>
      <c r="R229" s="333"/>
      <c r="S229" s="230"/>
      <c r="T229" s="231">
        <f t="shared" si="984"/>
        <v>0</v>
      </c>
      <c r="U229" s="366"/>
      <c r="V229" s="366"/>
      <c r="W229" s="228"/>
      <c r="X229" s="366"/>
      <c r="Y229" s="366"/>
      <c r="Z229" s="233">
        <f t="shared" si="989"/>
        <v>0</v>
      </c>
      <c r="AA229" s="228"/>
      <c r="AB229" s="228"/>
      <c r="AC229" s="366"/>
      <c r="AD229" s="366"/>
      <c r="AE229" s="233">
        <f t="shared" si="992"/>
        <v>0</v>
      </c>
      <c r="AF229" s="228"/>
      <c r="AG229" s="228"/>
      <c r="AH229" s="366"/>
      <c r="AI229" s="366"/>
      <c r="AJ229" s="233">
        <f t="shared" si="995"/>
        <v>0</v>
      </c>
      <c r="AK229" s="228"/>
      <c r="AL229" s="228"/>
      <c r="AM229" s="366"/>
      <c r="AN229" s="366"/>
      <c r="AO229" s="233">
        <f t="shared" si="1002"/>
        <v>0</v>
      </c>
      <c r="AP229" s="228"/>
      <c r="AQ229" s="366"/>
      <c r="AR229" s="374"/>
      <c r="AS229" s="333"/>
      <c r="AT229" s="373"/>
      <c r="AU229" s="338"/>
      <c r="AV229" s="338"/>
      <c r="AW229" s="228"/>
      <c r="AX229" s="228"/>
      <c r="AY229" s="234"/>
      <c r="AZ229" s="235"/>
      <c r="BA229" s="226"/>
      <c r="BB229" s="226"/>
      <c r="BC229" s="226"/>
      <c r="BD229" s="226"/>
      <c r="BE229" s="226"/>
      <c r="BF229" s="226"/>
      <c r="BG229" s="226"/>
    </row>
    <row r="230" spans="1:59" s="129" customFormat="1" hidden="1" x14ac:dyDescent="0.2">
      <c r="A230" s="336">
        <v>74</v>
      </c>
      <c r="B230" s="335"/>
      <c r="C230" s="337" t="e">
        <f>+VLOOKUP(B230,$A$691:$B$730,2,0)</f>
        <v>#N/A</v>
      </c>
      <c r="D230" s="338"/>
      <c r="E230" s="339" t="e">
        <f>IF(D230=$D$661,$E$661,IF(D230=$D$662,$E$662,IF(D230=$D$663,$E$663,IF(D230=$D$664,$E$664,IF(D230=$D$665,$E$665,IF(D230=$D$666,$E$666,IF(D230=$D$667,$E$667,IF(D230=$D$668,$E$668,IF(D230=$D$669,$E$669,IF(D230=$D$670,$E$670,IF(D230=VICERRECTORÍA_ACADÉMICA_,BE841,IF(D230=PLANEACIÓN_,BE843, IF(D230=IMPACTO,BE842,IF(D230=VICERRECTORÍA_ADMINISTRATIVA_FINANCIERA_,BE844,IF(D230=_VICERRECTORÍA_RESPONSABILIDAD_SOCIAL_Y_BIENESTAR_UNIVERSITARIO_,BE845," ")))))))))))))))</f>
        <v>#NAME?</v>
      </c>
      <c r="F230" s="334"/>
      <c r="G230" s="228"/>
      <c r="H230" s="228"/>
      <c r="I230" s="231"/>
      <c r="J230" s="334"/>
      <c r="K230" s="335"/>
      <c r="L230" s="334"/>
      <c r="M230" s="334"/>
      <c r="N230" s="335"/>
      <c r="O230" s="333">
        <f t="shared" ref="O230" si="1134">IF(N230="ALTA",5,IF(N230="MEDIO ALTA",4,IF(N230="MEDIA",3,IF(N230="MEDIO BAJA",2,IF(N230="BAJA",1,0)))))</f>
        <v>0</v>
      </c>
      <c r="P230" s="335"/>
      <c r="Q230" s="333">
        <f t="shared" ref="Q230" si="1135">IF(P230="ALTO",5,IF(P230="MEDIO-ALTO",4,IF(P230="MEDIO",3,IF(P230="MEDIO-BAJO",2,IF(P230="BAJO",1,0)))))</f>
        <v>0</v>
      </c>
      <c r="R230" s="333">
        <f t="shared" ref="R230" si="1136">Q230*O230</f>
        <v>0</v>
      </c>
      <c r="S230" s="230"/>
      <c r="T230" s="231">
        <f t="shared" si="984"/>
        <v>0</v>
      </c>
      <c r="U230" s="366" t="e">
        <f t="shared" ref="U230:U290" si="1137">ROUND(AVERAGEIF(T230:T232,"&gt;0"),0)</f>
        <v>#DIV/0!</v>
      </c>
      <c r="V230" s="366" t="e">
        <f t="shared" ref="V230:V290" si="1138">U230*0.6</f>
        <v>#DIV/0!</v>
      </c>
      <c r="W230" s="228"/>
      <c r="X230" s="366" t="e">
        <f t="shared" ref="X230" si="1139">IF(S230="No_existen",5*$X$10,Y230*$X$10)</f>
        <v>#DIV/0!</v>
      </c>
      <c r="Y230" s="366" t="e">
        <f t="shared" si="939"/>
        <v>#DIV/0!</v>
      </c>
      <c r="Z230" s="233">
        <f t="shared" si="989"/>
        <v>0</v>
      </c>
      <c r="AA230" s="228"/>
      <c r="AB230" s="228"/>
      <c r="AC230" s="366" t="e">
        <f t="shared" ref="AC230" si="1140">IF(S230="No_existen",5*$AC$10,AD230*$AC$10)</f>
        <v>#DIV/0!</v>
      </c>
      <c r="AD230" s="366" t="e">
        <f t="shared" ref="AD230:AD290" si="1141">ROUND(AVERAGEIF(AE230:AE232,"&gt;0"),0)</f>
        <v>#DIV/0!</v>
      </c>
      <c r="AE230" s="233">
        <f t="shared" si="992"/>
        <v>0</v>
      </c>
      <c r="AF230" s="228"/>
      <c r="AG230" s="228"/>
      <c r="AH230" s="366" t="e">
        <f t="shared" ref="AH230" si="1142">IF(S230="No_existen",5*$AH$10,AI230*$AH$10)</f>
        <v>#DIV/0!</v>
      </c>
      <c r="AI230" s="366" t="e">
        <f t="shared" ref="AI230" si="1143">ROUND(AVERAGEIF(AJ230:AJ232,"&gt;0"),0)</f>
        <v>#DIV/0!</v>
      </c>
      <c r="AJ230" s="233">
        <f t="shared" si="995"/>
        <v>0</v>
      </c>
      <c r="AK230" s="228"/>
      <c r="AL230" s="228"/>
      <c r="AM230" s="366" t="e">
        <f t="shared" ref="AM230" si="1144">IF(S230="No_existen",5*$AM$10,AN230*$AM$10)</f>
        <v>#DIV/0!</v>
      </c>
      <c r="AN230" s="366" t="e">
        <f t="shared" ref="AN230" si="1145">ROUND(AVERAGEIF(AO230:AO232,"&gt;0"),0)</f>
        <v>#DIV/0!</v>
      </c>
      <c r="AO230" s="233">
        <f t="shared" si="1002"/>
        <v>0</v>
      </c>
      <c r="AP230" s="228"/>
      <c r="AQ230" s="366" t="e">
        <f t="shared" ref="AQ230" si="1146">ROUND(AVERAGE(U230,Y230,AD230,AI230,AN230),0)</f>
        <v>#DIV/0!</v>
      </c>
      <c r="AR230" s="374" t="e">
        <f t="shared" ref="AR230" si="1147">IF(AQ230&lt;1.5,"FUERTE",IF(AND(AQ230&gt;=1.5,AQ230&lt;2.5),"ACEPTABLE",IF(AQ230&gt;=5,"INEXISTENTE","DÉBIL")))</f>
        <v>#DIV/0!</v>
      </c>
      <c r="AS230" s="333">
        <f t="shared" ref="AS230" si="1148">IF(R230=0,0,ROUND((R230*AQ230),0))</f>
        <v>0</v>
      </c>
      <c r="AT230" s="373" t="str">
        <f t="shared" ref="AT230" si="1149">IF(AS230&gt;=36,"GRAVE", IF(AS230&lt;=10, "LEVE", "MODERADO"))</f>
        <v>LEVE</v>
      </c>
      <c r="AU230" s="338"/>
      <c r="AV230" s="338"/>
      <c r="AW230" s="228"/>
      <c r="AX230" s="228"/>
      <c r="AY230" s="234"/>
      <c r="AZ230" s="235"/>
      <c r="BA230" s="226"/>
      <c r="BB230" s="226"/>
      <c r="BC230" s="226"/>
      <c r="BD230" s="226"/>
      <c r="BE230" s="226"/>
      <c r="BF230" s="226"/>
      <c r="BG230" s="226"/>
    </row>
    <row r="231" spans="1:59" s="129" customFormat="1" hidden="1" x14ac:dyDescent="0.2">
      <c r="A231" s="336"/>
      <c r="B231" s="335"/>
      <c r="C231" s="337"/>
      <c r="D231" s="338"/>
      <c r="E231" s="339"/>
      <c r="F231" s="334"/>
      <c r="G231" s="228"/>
      <c r="H231" s="228"/>
      <c r="I231" s="231"/>
      <c r="J231" s="334"/>
      <c r="K231" s="334"/>
      <c r="L231" s="334"/>
      <c r="M231" s="334"/>
      <c r="N231" s="335"/>
      <c r="O231" s="333"/>
      <c r="P231" s="335"/>
      <c r="Q231" s="333"/>
      <c r="R231" s="333"/>
      <c r="S231" s="230"/>
      <c r="T231" s="231">
        <f t="shared" si="984"/>
        <v>0</v>
      </c>
      <c r="U231" s="366"/>
      <c r="V231" s="366"/>
      <c r="W231" s="228"/>
      <c r="X231" s="366"/>
      <c r="Y231" s="366"/>
      <c r="Z231" s="233">
        <f t="shared" si="989"/>
        <v>0</v>
      </c>
      <c r="AA231" s="228"/>
      <c r="AB231" s="228"/>
      <c r="AC231" s="366"/>
      <c r="AD231" s="366"/>
      <c r="AE231" s="233">
        <f t="shared" si="992"/>
        <v>0</v>
      </c>
      <c r="AF231" s="228"/>
      <c r="AG231" s="228"/>
      <c r="AH231" s="366"/>
      <c r="AI231" s="366"/>
      <c r="AJ231" s="233">
        <f t="shared" si="995"/>
        <v>0</v>
      </c>
      <c r="AK231" s="228"/>
      <c r="AL231" s="228"/>
      <c r="AM231" s="366"/>
      <c r="AN231" s="366"/>
      <c r="AO231" s="233">
        <f t="shared" si="1002"/>
        <v>0</v>
      </c>
      <c r="AP231" s="228"/>
      <c r="AQ231" s="366"/>
      <c r="AR231" s="374"/>
      <c r="AS231" s="333"/>
      <c r="AT231" s="373"/>
      <c r="AU231" s="338"/>
      <c r="AV231" s="338"/>
      <c r="AW231" s="228"/>
      <c r="AX231" s="228"/>
      <c r="AY231" s="234"/>
      <c r="AZ231" s="235"/>
      <c r="BA231" s="226"/>
      <c r="BB231" s="226"/>
      <c r="BC231" s="226"/>
      <c r="BD231" s="226"/>
      <c r="BE231" s="226"/>
      <c r="BF231" s="226"/>
      <c r="BG231" s="226"/>
    </row>
    <row r="232" spans="1:59" s="129" customFormat="1" hidden="1" x14ac:dyDescent="0.2">
      <c r="A232" s="336"/>
      <c r="B232" s="335"/>
      <c r="C232" s="337"/>
      <c r="D232" s="338"/>
      <c r="E232" s="339"/>
      <c r="F232" s="334"/>
      <c r="G232" s="228"/>
      <c r="H232" s="228"/>
      <c r="I232" s="231"/>
      <c r="J232" s="334"/>
      <c r="K232" s="334"/>
      <c r="L232" s="334"/>
      <c r="M232" s="334"/>
      <c r="N232" s="335"/>
      <c r="O232" s="333"/>
      <c r="P232" s="335"/>
      <c r="Q232" s="333"/>
      <c r="R232" s="333"/>
      <c r="S232" s="230"/>
      <c r="T232" s="231">
        <f t="shared" si="984"/>
        <v>0</v>
      </c>
      <c r="U232" s="366"/>
      <c r="V232" s="366"/>
      <c r="W232" s="228"/>
      <c r="X232" s="366"/>
      <c r="Y232" s="366"/>
      <c r="Z232" s="233">
        <f t="shared" si="989"/>
        <v>0</v>
      </c>
      <c r="AA232" s="228"/>
      <c r="AB232" s="228"/>
      <c r="AC232" s="366"/>
      <c r="AD232" s="366"/>
      <c r="AE232" s="233">
        <f t="shared" si="992"/>
        <v>0</v>
      </c>
      <c r="AF232" s="228"/>
      <c r="AG232" s="228"/>
      <c r="AH232" s="366"/>
      <c r="AI232" s="366"/>
      <c r="AJ232" s="233">
        <f t="shared" si="995"/>
        <v>0</v>
      </c>
      <c r="AK232" s="228"/>
      <c r="AL232" s="228"/>
      <c r="AM232" s="366"/>
      <c r="AN232" s="366"/>
      <c r="AO232" s="233">
        <f t="shared" si="1002"/>
        <v>0</v>
      </c>
      <c r="AP232" s="228"/>
      <c r="AQ232" s="366"/>
      <c r="AR232" s="374"/>
      <c r="AS232" s="333"/>
      <c r="AT232" s="373"/>
      <c r="AU232" s="338"/>
      <c r="AV232" s="338"/>
      <c r="AW232" s="228"/>
      <c r="AX232" s="228"/>
      <c r="AY232" s="234"/>
      <c r="AZ232" s="235"/>
      <c r="BA232" s="226"/>
      <c r="BB232" s="226"/>
      <c r="BC232" s="226"/>
      <c r="BD232" s="226"/>
      <c r="BE232" s="226"/>
      <c r="BF232" s="226"/>
      <c r="BG232" s="226"/>
    </row>
    <row r="233" spans="1:59" s="129" customFormat="1" hidden="1" x14ac:dyDescent="0.2">
      <c r="A233" s="336">
        <v>75</v>
      </c>
      <c r="B233" s="335"/>
      <c r="C233" s="337" t="e">
        <f>+VLOOKUP(B233,$A$691:$B$730,2,0)</f>
        <v>#N/A</v>
      </c>
      <c r="D233" s="338"/>
      <c r="E233" s="339" t="e">
        <f>IF(D233=$D$661,$E$661,IF(D233=$D$662,$E$662,IF(D233=$D$663,$E$663,IF(D233=$D$664,$E$664,IF(D233=$D$665,$E$665,IF(D233=$D$666,$E$666,IF(D233=$D$667,$E$667,IF(D233=$D$668,$E$668,IF(D233=$D$669,$E$669,IF(D233=$D$670,$E$670,IF(D233=VICERRECTORÍA_ACADÉMICA_,BE844,IF(D233=PLANEACIÓN_,BE846, IF(D233=IMPACTO,BE845,IF(D233=VICERRECTORÍA_ADMINISTRATIVA_FINANCIERA_,BE847,IF(D233=_VICERRECTORÍA_RESPONSABILIDAD_SOCIAL_Y_BIENESTAR_UNIVERSITARIO_,BE848," ")))))))))))))))</f>
        <v>#NAME?</v>
      </c>
      <c r="F233" s="334"/>
      <c r="G233" s="228"/>
      <c r="H233" s="228"/>
      <c r="I233" s="231"/>
      <c r="J233" s="334"/>
      <c r="K233" s="335"/>
      <c r="L233" s="334"/>
      <c r="M233" s="334"/>
      <c r="N233" s="335"/>
      <c r="O233" s="333">
        <f t="shared" ref="O233" si="1150">IF(N233="ALTA",5,IF(N233="MEDIO ALTA",4,IF(N233="MEDIA",3,IF(N233="MEDIO BAJA",2,IF(N233="BAJA",1,0)))))</f>
        <v>0</v>
      </c>
      <c r="P233" s="335"/>
      <c r="Q233" s="333">
        <f t="shared" ref="Q233" si="1151">IF(P233="ALTO",5,IF(P233="MEDIO-ALTO",4,IF(P233="MEDIO",3,IF(P233="MEDIO-BAJO",2,IF(P233="BAJO",1,0)))))</f>
        <v>0</v>
      </c>
      <c r="R233" s="333">
        <f t="shared" ref="R233" si="1152">Q233*O233</f>
        <v>0</v>
      </c>
      <c r="S233" s="230"/>
      <c r="T233" s="231">
        <f t="shared" si="984"/>
        <v>0</v>
      </c>
      <c r="U233" s="366" t="e">
        <f t="shared" ref="U233:U293" si="1153">ROUND(AVERAGEIF(T233:T235,"&gt;0"),0)</f>
        <v>#DIV/0!</v>
      </c>
      <c r="V233" s="366" t="e">
        <f t="shared" ref="V233:V293" si="1154">U233*0.6</f>
        <v>#DIV/0!</v>
      </c>
      <c r="W233" s="228"/>
      <c r="X233" s="366" t="e">
        <f t="shared" ref="X233" si="1155">IF(S233="No_existen",5*$X$10,Y233*$X$10)</f>
        <v>#DIV/0!</v>
      </c>
      <c r="Y233" s="366" t="e">
        <f t="shared" si="955"/>
        <v>#DIV/0!</v>
      </c>
      <c r="Z233" s="233">
        <f t="shared" si="989"/>
        <v>0</v>
      </c>
      <c r="AA233" s="228"/>
      <c r="AB233" s="228"/>
      <c r="AC233" s="366" t="e">
        <f t="shared" ref="AC233" si="1156">IF(S233="No_existen",5*$AC$10,AD233*$AC$10)</f>
        <v>#DIV/0!</v>
      </c>
      <c r="AD233" s="366" t="e">
        <f t="shared" ref="AD233:AD293" si="1157">ROUND(AVERAGEIF(AE233:AE235,"&gt;0"),0)</f>
        <v>#DIV/0!</v>
      </c>
      <c r="AE233" s="233">
        <f t="shared" si="992"/>
        <v>0</v>
      </c>
      <c r="AF233" s="228"/>
      <c r="AG233" s="228"/>
      <c r="AH233" s="366" t="e">
        <f t="shared" ref="AH233" si="1158">IF(S233="No_existen",5*$AH$10,AI233*$AH$10)</f>
        <v>#DIV/0!</v>
      </c>
      <c r="AI233" s="366" t="e">
        <f t="shared" ref="AI233" si="1159">ROUND(AVERAGEIF(AJ233:AJ235,"&gt;0"),0)</f>
        <v>#DIV/0!</v>
      </c>
      <c r="AJ233" s="233">
        <f t="shared" si="995"/>
        <v>0</v>
      </c>
      <c r="AK233" s="228"/>
      <c r="AL233" s="228"/>
      <c r="AM233" s="366" t="e">
        <f t="shared" ref="AM233" si="1160">IF(S233="No_existen",5*$AM$10,AN233*$AM$10)</f>
        <v>#DIV/0!</v>
      </c>
      <c r="AN233" s="366" t="e">
        <f t="shared" ref="AN233" si="1161">ROUND(AVERAGEIF(AO233:AO235,"&gt;0"),0)</f>
        <v>#DIV/0!</v>
      </c>
      <c r="AO233" s="233">
        <f t="shared" si="1002"/>
        <v>0</v>
      </c>
      <c r="AP233" s="228"/>
      <c r="AQ233" s="366" t="e">
        <f t="shared" ref="AQ233" si="1162">ROUND(AVERAGE(U233,Y233,AD233,AI233,AN233),0)</f>
        <v>#DIV/0!</v>
      </c>
      <c r="AR233" s="374" t="e">
        <f t="shared" ref="AR233" si="1163">IF(AQ233&lt;1.5,"FUERTE",IF(AND(AQ233&gt;=1.5,AQ233&lt;2.5),"ACEPTABLE",IF(AQ233&gt;=5,"INEXISTENTE","DÉBIL")))</f>
        <v>#DIV/0!</v>
      </c>
      <c r="AS233" s="333">
        <f t="shared" ref="AS233" si="1164">IF(R233=0,0,ROUND((R233*AQ233),0))</f>
        <v>0</v>
      </c>
      <c r="AT233" s="373" t="str">
        <f t="shared" ref="AT233" si="1165">IF(AS233&gt;=36,"GRAVE", IF(AS233&lt;=10, "LEVE", "MODERADO"))</f>
        <v>LEVE</v>
      </c>
      <c r="AU233" s="338"/>
      <c r="AV233" s="338"/>
      <c r="AW233" s="228"/>
      <c r="AX233" s="228"/>
      <c r="AY233" s="234"/>
      <c r="AZ233" s="235"/>
      <c r="BA233" s="226"/>
      <c r="BB233" s="226"/>
      <c r="BC233" s="226"/>
      <c r="BD233" s="226"/>
      <c r="BE233" s="226"/>
      <c r="BF233" s="226"/>
      <c r="BG233" s="226"/>
    </row>
    <row r="234" spans="1:59" s="129" customFormat="1" hidden="1" x14ac:dyDescent="0.2">
      <c r="A234" s="336"/>
      <c r="B234" s="335"/>
      <c r="C234" s="337"/>
      <c r="D234" s="338"/>
      <c r="E234" s="339"/>
      <c r="F234" s="334"/>
      <c r="G234" s="228"/>
      <c r="H234" s="228"/>
      <c r="I234" s="231"/>
      <c r="J234" s="334"/>
      <c r="K234" s="334"/>
      <c r="L234" s="334"/>
      <c r="M234" s="334"/>
      <c r="N234" s="335"/>
      <c r="O234" s="333"/>
      <c r="P234" s="335"/>
      <c r="Q234" s="333"/>
      <c r="R234" s="333"/>
      <c r="S234" s="230"/>
      <c r="T234" s="231">
        <f t="shared" si="984"/>
        <v>0</v>
      </c>
      <c r="U234" s="366"/>
      <c r="V234" s="366"/>
      <c r="W234" s="228"/>
      <c r="X234" s="366"/>
      <c r="Y234" s="366"/>
      <c r="Z234" s="233">
        <f t="shared" si="989"/>
        <v>0</v>
      </c>
      <c r="AA234" s="228"/>
      <c r="AB234" s="228"/>
      <c r="AC234" s="366"/>
      <c r="AD234" s="366"/>
      <c r="AE234" s="233">
        <f t="shared" si="992"/>
        <v>0</v>
      </c>
      <c r="AF234" s="228"/>
      <c r="AG234" s="228"/>
      <c r="AH234" s="366"/>
      <c r="AI234" s="366"/>
      <c r="AJ234" s="233">
        <f t="shared" si="995"/>
        <v>0</v>
      </c>
      <c r="AK234" s="228"/>
      <c r="AL234" s="228"/>
      <c r="AM234" s="366"/>
      <c r="AN234" s="366"/>
      <c r="AO234" s="233">
        <f t="shared" si="1002"/>
        <v>0</v>
      </c>
      <c r="AP234" s="228"/>
      <c r="AQ234" s="366"/>
      <c r="AR234" s="374"/>
      <c r="AS234" s="333"/>
      <c r="AT234" s="373"/>
      <c r="AU234" s="338"/>
      <c r="AV234" s="338"/>
      <c r="AW234" s="228"/>
      <c r="AX234" s="228"/>
      <c r="AY234" s="234"/>
      <c r="AZ234" s="235"/>
      <c r="BA234" s="226"/>
      <c r="BB234" s="226"/>
      <c r="BC234" s="226"/>
      <c r="BD234" s="226"/>
      <c r="BE234" s="226"/>
      <c r="BF234" s="226"/>
      <c r="BG234" s="226"/>
    </row>
    <row r="235" spans="1:59" s="129" customFormat="1" hidden="1" x14ac:dyDescent="0.2">
      <c r="A235" s="336"/>
      <c r="B235" s="335"/>
      <c r="C235" s="337"/>
      <c r="D235" s="338"/>
      <c r="E235" s="339"/>
      <c r="F235" s="334"/>
      <c r="G235" s="228"/>
      <c r="H235" s="228"/>
      <c r="I235" s="231"/>
      <c r="J235" s="334"/>
      <c r="K235" s="334"/>
      <c r="L235" s="334"/>
      <c r="M235" s="334"/>
      <c r="N235" s="335"/>
      <c r="O235" s="333"/>
      <c r="P235" s="335"/>
      <c r="Q235" s="333"/>
      <c r="R235" s="333"/>
      <c r="S235" s="230"/>
      <c r="T235" s="231">
        <f t="shared" si="984"/>
        <v>0</v>
      </c>
      <c r="U235" s="366"/>
      <c r="V235" s="366"/>
      <c r="W235" s="228"/>
      <c r="X235" s="366"/>
      <c r="Y235" s="366"/>
      <c r="Z235" s="233">
        <f t="shared" si="989"/>
        <v>0</v>
      </c>
      <c r="AA235" s="228"/>
      <c r="AB235" s="228"/>
      <c r="AC235" s="366"/>
      <c r="AD235" s="366"/>
      <c r="AE235" s="233">
        <f t="shared" si="992"/>
        <v>0</v>
      </c>
      <c r="AF235" s="228"/>
      <c r="AG235" s="228"/>
      <c r="AH235" s="366"/>
      <c r="AI235" s="366"/>
      <c r="AJ235" s="233">
        <f t="shared" si="995"/>
        <v>0</v>
      </c>
      <c r="AK235" s="228"/>
      <c r="AL235" s="228"/>
      <c r="AM235" s="366"/>
      <c r="AN235" s="366"/>
      <c r="AO235" s="233">
        <f t="shared" si="1002"/>
        <v>0</v>
      </c>
      <c r="AP235" s="228"/>
      <c r="AQ235" s="366"/>
      <c r="AR235" s="374"/>
      <c r="AS235" s="333"/>
      <c r="AT235" s="373"/>
      <c r="AU235" s="338"/>
      <c r="AV235" s="338"/>
      <c r="AW235" s="228"/>
      <c r="AX235" s="228"/>
      <c r="AY235" s="234"/>
      <c r="AZ235" s="235"/>
      <c r="BA235" s="226"/>
      <c r="BB235" s="226"/>
      <c r="BC235" s="226"/>
      <c r="BD235" s="226"/>
      <c r="BE235" s="226"/>
      <c r="BF235" s="226"/>
      <c r="BG235" s="226"/>
    </row>
    <row r="236" spans="1:59" s="129" customFormat="1" hidden="1" x14ac:dyDescent="0.2">
      <c r="A236" s="336">
        <v>76</v>
      </c>
      <c r="B236" s="335"/>
      <c r="C236" s="337" t="e">
        <f>+VLOOKUP(B236,$A$691:$B$730,2,0)</f>
        <v>#N/A</v>
      </c>
      <c r="D236" s="338"/>
      <c r="E236" s="339" t="e">
        <f>IF(D236=$D$661,$E$661,IF(D236=$D$662,$E$662,IF(D236=$D$663,$E$663,IF(D236=$D$664,$E$664,IF(D236=$D$665,$E$665,IF(D236=$D$666,$E$666,IF(D236=$D$667,$E$667,IF(D236=$D$668,$E$668,IF(D236=$D$669,$E$669,IF(D236=$D$670,$E$670,IF(D236=VICERRECTORÍA_ACADÉMICA_,BE847,IF(D236=PLANEACIÓN_,BE849, IF(D236=IMPACTO,BE848,IF(D236=VICERRECTORÍA_ADMINISTRATIVA_FINANCIERA_,BE850,IF(D236=_VICERRECTORÍA_RESPONSABILIDAD_SOCIAL_Y_BIENESTAR_UNIVERSITARIO_,BE851," ")))))))))))))))</f>
        <v>#NAME?</v>
      </c>
      <c r="F236" s="334"/>
      <c r="G236" s="228"/>
      <c r="H236" s="228"/>
      <c r="I236" s="231"/>
      <c r="J236" s="334"/>
      <c r="K236" s="335"/>
      <c r="L236" s="334"/>
      <c r="M236" s="334"/>
      <c r="N236" s="335"/>
      <c r="O236" s="333">
        <f t="shared" ref="O236" si="1166">IF(N236="ALTA",5,IF(N236="MEDIO ALTA",4,IF(N236="MEDIA",3,IF(N236="MEDIO BAJA",2,IF(N236="BAJA",1,0)))))</f>
        <v>0</v>
      </c>
      <c r="P236" s="335"/>
      <c r="Q236" s="333">
        <f t="shared" ref="Q236" si="1167">IF(P236="ALTO",5,IF(P236="MEDIO-ALTO",4,IF(P236="MEDIO",3,IF(P236="MEDIO-BAJO",2,IF(P236="BAJO",1,0)))))</f>
        <v>0</v>
      </c>
      <c r="R236" s="333">
        <f t="shared" ref="R236" si="1168">Q236*O236</f>
        <v>0</v>
      </c>
      <c r="S236" s="230"/>
      <c r="T236" s="231">
        <f t="shared" si="984"/>
        <v>0</v>
      </c>
      <c r="U236" s="366" t="e">
        <f t="shared" ref="U236:U296" si="1169">ROUND(AVERAGEIF(T236:T238,"&gt;0"),0)</f>
        <v>#DIV/0!</v>
      </c>
      <c r="V236" s="366" t="e">
        <f t="shared" ref="V236:V296" si="1170">U236*0.6</f>
        <v>#DIV/0!</v>
      </c>
      <c r="W236" s="228"/>
      <c r="X236" s="366" t="e">
        <f t="shared" ref="X236" si="1171">IF(S236="No_existen",5*$X$10,Y236*$X$10)</f>
        <v>#DIV/0!</v>
      </c>
      <c r="Y236" s="366" t="e">
        <f t="shared" si="971"/>
        <v>#DIV/0!</v>
      </c>
      <c r="Z236" s="233">
        <f t="shared" si="989"/>
        <v>0</v>
      </c>
      <c r="AA236" s="228"/>
      <c r="AB236" s="228"/>
      <c r="AC236" s="366" t="e">
        <f t="shared" ref="AC236" si="1172">IF(S236="No_existen",5*$AC$10,AD236*$AC$10)</f>
        <v>#DIV/0!</v>
      </c>
      <c r="AD236" s="366" t="e">
        <f t="shared" ref="AD236:AD296" si="1173">ROUND(AVERAGEIF(AE236:AE238,"&gt;0"),0)</f>
        <v>#DIV/0!</v>
      </c>
      <c r="AE236" s="233">
        <f t="shared" si="992"/>
        <v>0</v>
      </c>
      <c r="AF236" s="228"/>
      <c r="AG236" s="228"/>
      <c r="AH236" s="366" t="e">
        <f t="shared" ref="AH236" si="1174">IF(S236="No_existen",5*$AH$10,AI236*$AH$10)</f>
        <v>#DIV/0!</v>
      </c>
      <c r="AI236" s="366" t="e">
        <f t="shared" ref="AI236" si="1175">ROUND(AVERAGEIF(AJ236:AJ238,"&gt;0"),0)</f>
        <v>#DIV/0!</v>
      </c>
      <c r="AJ236" s="233">
        <f t="shared" si="995"/>
        <v>0</v>
      </c>
      <c r="AK236" s="228"/>
      <c r="AL236" s="228"/>
      <c r="AM236" s="366" t="e">
        <f t="shared" ref="AM236" si="1176">IF(S236="No_existen",5*$AM$10,AN236*$AM$10)</f>
        <v>#DIV/0!</v>
      </c>
      <c r="AN236" s="366" t="e">
        <f t="shared" ref="AN236" si="1177">ROUND(AVERAGEIF(AO236:AO238,"&gt;0"),0)</f>
        <v>#DIV/0!</v>
      </c>
      <c r="AO236" s="233">
        <f t="shared" si="1002"/>
        <v>0</v>
      </c>
      <c r="AP236" s="228"/>
      <c r="AQ236" s="366" t="e">
        <f t="shared" ref="AQ236" si="1178">ROUND(AVERAGE(U236,Y236,AD236,AI236,AN236),0)</f>
        <v>#DIV/0!</v>
      </c>
      <c r="AR236" s="374" t="e">
        <f t="shared" ref="AR236" si="1179">IF(AQ236&lt;1.5,"FUERTE",IF(AND(AQ236&gt;=1.5,AQ236&lt;2.5),"ACEPTABLE",IF(AQ236&gt;=5,"INEXISTENTE","DÉBIL")))</f>
        <v>#DIV/0!</v>
      </c>
      <c r="AS236" s="333">
        <f t="shared" ref="AS236" si="1180">IF(R236=0,0,ROUND((R236*AQ236),0))</f>
        <v>0</v>
      </c>
      <c r="AT236" s="373" t="str">
        <f t="shared" ref="AT236" si="1181">IF(AS236&gt;=36,"GRAVE", IF(AS236&lt;=10, "LEVE", "MODERADO"))</f>
        <v>LEVE</v>
      </c>
      <c r="AU236" s="338"/>
      <c r="AV236" s="338"/>
      <c r="AW236" s="228"/>
      <c r="AX236" s="228"/>
      <c r="AY236" s="234"/>
      <c r="AZ236" s="235"/>
      <c r="BA236" s="226"/>
      <c r="BB236" s="226"/>
      <c r="BC236" s="226"/>
      <c r="BD236" s="226"/>
      <c r="BE236" s="226"/>
      <c r="BF236" s="226"/>
      <c r="BG236" s="226"/>
    </row>
    <row r="237" spans="1:59" s="129" customFormat="1" hidden="1" x14ac:dyDescent="0.2">
      <c r="A237" s="336"/>
      <c r="B237" s="335"/>
      <c r="C237" s="337"/>
      <c r="D237" s="338"/>
      <c r="E237" s="339"/>
      <c r="F237" s="334"/>
      <c r="G237" s="228"/>
      <c r="H237" s="228"/>
      <c r="I237" s="231"/>
      <c r="J237" s="334"/>
      <c r="K237" s="334"/>
      <c r="L237" s="334"/>
      <c r="M237" s="334"/>
      <c r="N237" s="335"/>
      <c r="O237" s="333"/>
      <c r="P237" s="335"/>
      <c r="Q237" s="333"/>
      <c r="R237" s="333"/>
      <c r="S237" s="230"/>
      <c r="T237" s="231">
        <f t="shared" si="984"/>
        <v>0</v>
      </c>
      <c r="U237" s="366"/>
      <c r="V237" s="366"/>
      <c r="W237" s="228"/>
      <c r="X237" s="366"/>
      <c r="Y237" s="366"/>
      <c r="Z237" s="233">
        <f t="shared" si="989"/>
        <v>0</v>
      </c>
      <c r="AA237" s="228"/>
      <c r="AB237" s="228"/>
      <c r="AC237" s="366"/>
      <c r="AD237" s="366"/>
      <c r="AE237" s="233">
        <f t="shared" si="992"/>
        <v>0</v>
      </c>
      <c r="AF237" s="228"/>
      <c r="AG237" s="228"/>
      <c r="AH237" s="366"/>
      <c r="AI237" s="366"/>
      <c r="AJ237" s="233">
        <f t="shared" si="995"/>
        <v>0</v>
      </c>
      <c r="AK237" s="228"/>
      <c r="AL237" s="228"/>
      <c r="AM237" s="366"/>
      <c r="AN237" s="366"/>
      <c r="AO237" s="233">
        <f t="shared" si="1002"/>
        <v>0</v>
      </c>
      <c r="AP237" s="228"/>
      <c r="AQ237" s="366"/>
      <c r="AR237" s="374"/>
      <c r="AS237" s="333"/>
      <c r="AT237" s="373"/>
      <c r="AU237" s="338"/>
      <c r="AV237" s="338"/>
      <c r="AW237" s="228"/>
      <c r="AX237" s="228"/>
      <c r="AY237" s="234"/>
      <c r="AZ237" s="235"/>
      <c r="BA237" s="226"/>
      <c r="BB237" s="226"/>
      <c r="BC237" s="226"/>
      <c r="BD237" s="226"/>
      <c r="BE237" s="226"/>
      <c r="BF237" s="226"/>
      <c r="BG237" s="226"/>
    </row>
    <row r="238" spans="1:59" s="129" customFormat="1" hidden="1" x14ac:dyDescent="0.2">
      <c r="A238" s="336"/>
      <c r="B238" s="335"/>
      <c r="C238" s="337"/>
      <c r="D238" s="338"/>
      <c r="E238" s="339"/>
      <c r="F238" s="334"/>
      <c r="G238" s="228"/>
      <c r="H238" s="228"/>
      <c r="I238" s="231"/>
      <c r="J238" s="334"/>
      <c r="K238" s="334"/>
      <c r="L238" s="334"/>
      <c r="M238" s="334"/>
      <c r="N238" s="335"/>
      <c r="O238" s="333"/>
      <c r="P238" s="335"/>
      <c r="Q238" s="333"/>
      <c r="R238" s="333"/>
      <c r="S238" s="230"/>
      <c r="T238" s="231">
        <f t="shared" si="984"/>
        <v>0</v>
      </c>
      <c r="U238" s="366"/>
      <c r="V238" s="366"/>
      <c r="W238" s="228"/>
      <c r="X238" s="366"/>
      <c r="Y238" s="366"/>
      <c r="Z238" s="233">
        <f t="shared" si="989"/>
        <v>0</v>
      </c>
      <c r="AA238" s="228"/>
      <c r="AB238" s="228"/>
      <c r="AC238" s="366"/>
      <c r="AD238" s="366"/>
      <c r="AE238" s="233">
        <f t="shared" si="992"/>
        <v>0</v>
      </c>
      <c r="AF238" s="228"/>
      <c r="AG238" s="228"/>
      <c r="AH238" s="366"/>
      <c r="AI238" s="366"/>
      <c r="AJ238" s="233">
        <f t="shared" si="995"/>
        <v>0</v>
      </c>
      <c r="AK238" s="228"/>
      <c r="AL238" s="228"/>
      <c r="AM238" s="366"/>
      <c r="AN238" s="366"/>
      <c r="AO238" s="233">
        <f t="shared" si="1002"/>
        <v>0</v>
      </c>
      <c r="AP238" s="228"/>
      <c r="AQ238" s="366"/>
      <c r="AR238" s="374"/>
      <c r="AS238" s="333"/>
      <c r="AT238" s="373"/>
      <c r="AU238" s="338"/>
      <c r="AV238" s="338"/>
      <c r="AW238" s="228"/>
      <c r="AX238" s="228"/>
      <c r="AY238" s="234"/>
      <c r="AZ238" s="235"/>
      <c r="BA238" s="226"/>
      <c r="BB238" s="226"/>
      <c r="BC238" s="226"/>
      <c r="BD238" s="226"/>
      <c r="BE238" s="226"/>
      <c r="BF238" s="226"/>
      <c r="BG238" s="226"/>
    </row>
    <row r="239" spans="1:59" s="129" customFormat="1" hidden="1" x14ac:dyDescent="0.2">
      <c r="A239" s="336">
        <v>77</v>
      </c>
      <c r="B239" s="335"/>
      <c r="C239" s="337" t="e">
        <f>+VLOOKUP(B239,$A$691:$B$730,2,0)</f>
        <v>#N/A</v>
      </c>
      <c r="D239" s="338"/>
      <c r="E239" s="339" t="e">
        <f>IF(D239=$D$661,$E$661,IF(D239=$D$662,$E$662,IF(D239=$D$663,$E$663,IF(D239=$D$664,$E$664,IF(D239=$D$665,$E$665,IF(D239=$D$666,$E$666,IF(D239=$D$667,$E$667,IF(D239=$D$668,$E$668,IF(D239=$D$669,$E$669,IF(D239=$D$670,$E$670,IF(D239=VICERRECTORÍA_ACADÉMICA_,BE850,IF(D239=PLANEACIÓN_,BE852, IF(D239=IMPACTO,BE851,IF(D239=VICERRECTORÍA_ADMINISTRATIVA_FINANCIERA_,BE853,IF(D239=_VICERRECTORÍA_RESPONSABILIDAD_SOCIAL_Y_BIENESTAR_UNIVERSITARIO_,BE854," ")))))))))))))))</f>
        <v>#NAME?</v>
      </c>
      <c r="F239" s="334"/>
      <c r="G239" s="228"/>
      <c r="H239" s="228"/>
      <c r="I239" s="231"/>
      <c r="J239" s="334"/>
      <c r="K239" s="335"/>
      <c r="L239" s="334"/>
      <c r="M239" s="334"/>
      <c r="N239" s="335"/>
      <c r="O239" s="333">
        <f t="shared" ref="O239" si="1182">IF(N239="ALTA",5,IF(N239="MEDIO ALTA",4,IF(N239="MEDIA",3,IF(N239="MEDIO BAJA",2,IF(N239="BAJA",1,0)))))</f>
        <v>0</v>
      </c>
      <c r="P239" s="335"/>
      <c r="Q239" s="333">
        <f t="shared" ref="Q239" si="1183">IF(P239="ALTO",5,IF(P239="MEDIO-ALTO",4,IF(P239="MEDIO",3,IF(P239="MEDIO-BAJO",2,IF(P239="BAJO",1,0)))))</f>
        <v>0</v>
      </c>
      <c r="R239" s="333">
        <f t="shared" ref="R239" si="1184">Q239*O239</f>
        <v>0</v>
      </c>
      <c r="S239" s="230"/>
      <c r="T239" s="231">
        <f t="shared" si="984"/>
        <v>0</v>
      </c>
      <c r="U239" s="366" t="e">
        <f t="shared" ref="U239:U299" si="1185">ROUND(AVERAGEIF(T239:T241,"&gt;0"),0)</f>
        <v>#DIV/0!</v>
      </c>
      <c r="V239" s="366" t="e">
        <f t="shared" ref="V239:V299" si="1186">U239*0.6</f>
        <v>#DIV/0!</v>
      </c>
      <c r="W239" s="228"/>
      <c r="X239" s="366" t="e">
        <f t="shared" ref="X239" si="1187">IF(S239="No_existen",5*$X$10,Y239*$X$10)</f>
        <v>#DIV/0!</v>
      </c>
      <c r="Y239" s="366" t="e">
        <f t="shared" si="988"/>
        <v>#DIV/0!</v>
      </c>
      <c r="Z239" s="233">
        <f t="shared" si="989"/>
        <v>0</v>
      </c>
      <c r="AA239" s="228"/>
      <c r="AB239" s="228"/>
      <c r="AC239" s="366" t="e">
        <f t="shared" ref="AC239" si="1188">IF(S239="No_existen",5*$AC$10,AD239*$AC$10)</f>
        <v>#DIV/0!</v>
      </c>
      <c r="AD239" s="366" t="e">
        <f t="shared" ref="AD239:AD299" si="1189">ROUND(AVERAGEIF(AE239:AE241,"&gt;0"),0)</f>
        <v>#DIV/0!</v>
      </c>
      <c r="AE239" s="233">
        <f t="shared" si="992"/>
        <v>0</v>
      </c>
      <c r="AF239" s="228"/>
      <c r="AG239" s="228"/>
      <c r="AH239" s="366" t="e">
        <f t="shared" ref="AH239" si="1190">IF(S239="No_existen",5*$AH$10,AI239*$AH$10)</f>
        <v>#DIV/0!</v>
      </c>
      <c r="AI239" s="366" t="e">
        <f t="shared" ref="AI239" si="1191">ROUND(AVERAGEIF(AJ239:AJ241,"&gt;0"),0)</f>
        <v>#DIV/0!</v>
      </c>
      <c r="AJ239" s="233">
        <f t="shared" si="995"/>
        <v>0</v>
      </c>
      <c r="AK239" s="228"/>
      <c r="AL239" s="228"/>
      <c r="AM239" s="366" t="e">
        <f t="shared" ref="AM239" si="1192">IF(S239="No_existen",5*$AM$10,AN239*$AM$10)</f>
        <v>#DIV/0!</v>
      </c>
      <c r="AN239" s="366" t="e">
        <f t="shared" ref="AN239" si="1193">ROUND(AVERAGEIF(AO239:AO241,"&gt;0"),0)</f>
        <v>#DIV/0!</v>
      </c>
      <c r="AO239" s="233">
        <f t="shared" si="1002"/>
        <v>0</v>
      </c>
      <c r="AP239" s="228"/>
      <c r="AQ239" s="366" t="e">
        <f t="shared" ref="AQ239" si="1194">ROUND(AVERAGE(U239,Y239,AD239,AI239,AN239),0)</f>
        <v>#DIV/0!</v>
      </c>
      <c r="AR239" s="374" t="e">
        <f t="shared" ref="AR239" si="1195">IF(AQ239&lt;1.5,"FUERTE",IF(AND(AQ239&gt;=1.5,AQ239&lt;2.5),"ACEPTABLE",IF(AQ239&gt;=5,"INEXISTENTE","DÉBIL")))</f>
        <v>#DIV/0!</v>
      </c>
      <c r="AS239" s="333">
        <f t="shared" ref="AS239" si="1196">IF(R239=0,0,ROUND((R239*AQ239),0))</f>
        <v>0</v>
      </c>
      <c r="AT239" s="373" t="str">
        <f t="shared" ref="AT239" si="1197">IF(AS239&gt;=36,"GRAVE", IF(AS239&lt;=10, "LEVE", "MODERADO"))</f>
        <v>LEVE</v>
      </c>
      <c r="AU239" s="338"/>
      <c r="AV239" s="338"/>
      <c r="AW239" s="228"/>
      <c r="AX239" s="228"/>
      <c r="AY239" s="234"/>
      <c r="AZ239" s="235"/>
      <c r="BA239" s="226"/>
      <c r="BB239" s="226"/>
      <c r="BC239" s="226"/>
      <c r="BD239" s="226"/>
      <c r="BE239" s="226"/>
      <c r="BF239" s="226"/>
      <c r="BG239" s="226"/>
    </row>
    <row r="240" spans="1:59" s="129" customFormat="1" hidden="1" x14ac:dyDescent="0.2">
      <c r="A240" s="336"/>
      <c r="B240" s="335"/>
      <c r="C240" s="337"/>
      <c r="D240" s="338"/>
      <c r="E240" s="339"/>
      <c r="F240" s="334"/>
      <c r="G240" s="228"/>
      <c r="H240" s="228"/>
      <c r="I240" s="231"/>
      <c r="J240" s="334"/>
      <c r="K240" s="334"/>
      <c r="L240" s="334"/>
      <c r="M240" s="334"/>
      <c r="N240" s="335"/>
      <c r="O240" s="333"/>
      <c r="P240" s="335"/>
      <c r="Q240" s="333"/>
      <c r="R240" s="333"/>
      <c r="S240" s="230"/>
      <c r="T240" s="231">
        <f t="shared" si="984"/>
        <v>0</v>
      </c>
      <c r="U240" s="366"/>
      <c r="V240" s="366"/>
      <c r="W240" s="228"/>
      <c r="X240" s="366"/>
      <c r="Y240" s="366"/>
      <c r="Z240" s="233">
        <f t="shared" si="989"/>
        <v>0</v>
      </c>
      <c r="AA240" s="228"/>
      <c r="AB240" s="228"/>
      <c r="AC240" s="366"/>
      <c r="AD240" s="366"/>
      <c r="AE240" s="233">
        <f t="shared" si="992"/>
        <v>0</v>
      </c>
      <c r="AF240" s="228"/>
      <c r="AG240" s="228"/>
      <c r="AH240" s="366"/>
      <c r="AI240" s="366"/>
      <c r="AJ240" s="233">
        <f t="shared" si="995"/>
        <v>0</v>
      </c>
      <c r="AK240" s="228"/>
      <c r="AL240" s="228"/>
      <c r="AM240" s="366"/>
      <c r="AN240" s="366"/>
      <c r="AO240" s="233">
        <f t="shared" si="1002"/>
        <v>0</v>
      </c>
      <c r="AP240" s="228"/>
      <c r="AQ240" s="366"/>
      <c r="AR240" s="374"/>
      <c r="AS240" s="333"/>
      <c r="AT240" s="373"/>
      <c r="AU240" s="338"/>
      <c r="AV240" s="338"/>
      <c r="AW240" s="228"/>
      <c r="AX240" s="228"/>
      <c r="AY240" s="234"/>
      <c r="AZ240" s="235"/>
      <c r="BA240" s="226"/>
      <c r="BB240" s="226"/>
      <c r="BC240" s="226"/>
      <c r="BD240" s="226"/>
      <c r="BE240" s="226"/>
      <c r="BF240" s="226"/>
      <c r="BG240" s="226"/>
    </row>
    <row r="241" spans="1:59" s="129" customFormat="1" hidden="1" x14ac:dyDescent="0.2">
      <c r="A241" s="336"/>
      <c r="B241" s="335"/>
      <c r="C241" s="337"/>
      <c r="D241" s="338"/>
      <c r="E241" s="339"/>
      <c r="F241" s="334"/>
      <c r="G241" s="228"/>
      <c r="H241" s="228"/>
      <c r="I241" s="231"/>
      <c r="J241" s="334"/>
      <c r="K241" s="334"/>
      <c r="L241" s="334"/>
      <c r="M241" s="334"/>
      <c r="N241" s="335"/>
      <c r="O241" s="333"/>
      <c r="P241" s="335"/>
      <c r="Q241" s="333"/>
      <c r="R241" s="333"/>
      <c r="S241" s="230"/>
      <c r="T241" s="231">
        <f t="shared" si="984"/>
        <v>0</v>
      </c>
      <c r="U241" s="366"/>
      <c r="V241" s="366"/>
      <c r="W241" s="228"/>
      <c r="X241" s="366"/>
      <c r="Y241" s="366"/>
      <c r="Z241" s="233">
        <f t="shared" si="989"/>
        <v>0</v>
      </c>
      <c r="AA241" s="228"/>
      <c r="AB241" s="228"/>
      <c r="AC241" s="366"/>
      <c r="AD241" s="366"/>
      <c r="AE241" s="233">
        <f t="shared" si="992"/>
        <v>0</v>
      </c>
      <c r="AF241" s="228"/>
      <c r="AG241" s="228"/>
      <c r="AH241" s="366"/>
      <c r="AI241" s="366"/>
      <c r="AJ241" s="233">
        <f t="shared" si="995"/>
        <v>0</v>
      </c>
      <c r="AK241" s="228"/>
      <c r="AL241" s="228"/>
      <c r="AM241" s="366"/>
      <c r="AN241" s="366"/>
      <c r="AO241" s="233">
        <f t="shared" si="1002"/>
        <v>0</v>
      </c>
      <c r="AP241" s="228"/>
      <c r="AQ241" s="366"/>
      <c r="AR241" s="374"/>
      <c r="AS241" s="333"/>
      <c r="AT241" s="373"/>
      <c r="AU241" s="338"/>
      <c r="AV241" s="338"/>
      <c r="AW241" s="228"/>
      <c r="AX241" s="228"/>
      <c r="AY241" s="234"/>
      <c r="AZ241" s="235"/>
      <c r="BA241" s="226"/>
      <c r="BB241" s="226"/>
      <c r="BC241" s="226"/>
      <c r="BD241" s="226"/>
      <c r="BE241" s="226"/>
      <c r="BF241" s="226"/>
      <c r="BG241" s="226"/>
    </row>
    <row r="242" spans="1:59" s="129" customFormat="1" hidden="1" x14ac:dyDescent="0.2">
      <c r="A242" s="336">
        <v>78</v>
      </c>
      <c r="B242" s="335"/>
      <c r="C242" s="337" t="e">
        <f>+VLOOKUP(B242,$A$691:$B$730,2,0)</f>
        <v>#N/A</v>
      </c>
      <c r="D242" s="338"/>
      <c r="E242" s="339" t="e">
        <f>IF(D242=$D$661,$E$661,IF(D242=$D$662,$E$662,IF(D242=$D$663,$E$663,IF(D242=$D$664,$E$664,IF(D242=$D$665,$E$665,IF(D242=$D$666,$E$666,IF(D242=$D$667,$E$667,IF(D242=$D$668,$E$668,IF(D242=$D$669,$E$669,IF(D242=$D$670,$E$670,IF(D242=VICERRECTORÍA_ACADÉMICA_,BE853,IF(D242=PLANEACIÓN_,BE855, IF(D242=IMPACTO,BE854,IF(D242=VICERRECTORÍA_ADMINISTRATIVA_FINANCIERA_,BE856,IF(D242=_VICERRECTORÍA_RESPONSABILIDAD_SOCIAL_Y_BIENESTAR_UNIVERSITARIO_,BE857," ")))))))))))))))</f>
        <v>#NAME?</v>
      </c>
      <c r="F242" s="334"/>
      <c r="G242" s="228"/>
      <c r="H242" s="228"/>
      <c r="I242" s="231"/>
      <c r="J242" s="334"/>
      <c r="K242" s="335"/>
      <c r="L242" s="334"/>
      <c r="M242" s="334"/>
      <c r="N242" s="335"/>
      <c r="O242" s="333">
        <f t="shared" ref="O242" si="1198">IF(N242="ALTA",5,IF(N242="MEDIO ALTA",4,IF(N242="MEDIA",3,IF(N242="MEDIO BAJA",2,IF(N242="BAJA",1,0)))))</f>
        <v>0</v>
      </c>
      <c r="P242" s="335"/>
      <c r="Q242" s="333">
        <f t="shared" ref="Q242" si="1199">IF(P242="ALTO",5,IF(P242="MEDIO-ALTO",4,IF(P242="MEDIO",3,IF(P242="MEDIO-BAJO",2,IF(P242="BAJO",1,0)))))</f>
        <v>0</v>
      </c>
      <c r="R242" s="333">
        <f t="shared" ref="R242" si="1200">Q242*O242</f>
        <v>0</v>
      </c>
      <c r="S242" s="230"/>
      <c r="T242" s="231">
        <f t="shared" si="984"/>
        <v>0</v>
      </c>
      <c r="U242" s="366" t="e">
        <f t="shared" ref="U242:U302" si="1201">ROUND(AVERAGEIF(T242:T244,"&gt;0"),0)</f>
        <v>#DIV/0!</v>
      </c>
      <c r="V242" s="366" t="e">
        <f t="shared" ref="V242:V302" si="1202">U242*0.6</f>
        <v>#DIV/0!</v>
      </c>
      <c r="W242" s="228"/>
      <c r="X242" s="366" t="e">
        <f t="shared" ref="X242" si="1203">IF(S242="No_existen",5*$X$10,Y242*$X$10)</f>
        <v>#DIV/0!</v>
      </c>
      <c r="Y242" s="366" t="e">
        <f t="shared" si="1008"/>
        <v>#DIV/0!</v>
      </c>
      <c r="Z242" s="233">
        <f t="shared" si="989"/>
        <v>0</v>
      </c>
      <c r="AA242" s="228"/>
      <c r="AB242" s="228"/>
      <c r="AC242" s="366" t="e">
        <f t="shared" ref="AC242" si="1204">IF(S242="No_existen",5*$AC$10,AD242*$AC$10)</f>
        <v>#DIV/0!</v>
      </c>
      <c r="AD242" s="366" t="e">
        <f t="shared" ref="AD242:AD302" si="1205">ROUND(AVERAGEIF(AE242:AE244,"&gt;0"),0)</f>
        <v>#DIV/0!</v>
      </c>
      <c r="AE242" s="233">
        <f t="shared" si="992"/>
        <v>0</v>
      </c>
      <c r="AF242" s="228"/>
      <c r="AG242" s="228"/>
      <c r="AH242" s="366" t="e">
        <f t="shared" ref="AH242" si="1206">IF(S242="No_existen",5*$AH$10,AI242*$AH$10)</f>
        <v>#DIV/0!</v>
      </c>
      <c r="AI242" s="366" t="e">
        <f t="shared" ref="AI242" si="1207">ROUND(AVERAGEIF(AJ242:AJ244,"&gt;0"),0)</f>
        <v>#DIV/0!</v>
      </c>
      <c r="AJ242" s="233">
        <f t="shared" si="995"/>
        <v>0</v>
      </c>
      <c r="AK242" s="228"/>
      <c r="AL242" s="228"/>
      <c r="AM242" s="366" t="e">
        <f t="shared" ref="AM242" si="1208">IF(S242="No_existen",5*$AM$10,AN242*$AM$10)</f>
        <v>#DIV/0!</v>
      </c>
      <c r="AN242" s="366" t="e">
        <f t="shared" ref="AN242" si="1209">ROUND(AVERAGEIF(AO242:AO244,"&gt;0"),0)</f>
        <v>#DIV/0!</v>
      </c>
      <c r="AO242" s="233">
        <f t="shared" si="1002"/>
        <v>0</v>
      </c>
      <c r="AP242" s="228"/>
      <c r="AQ242" s="366" t="e">
        <f t="shared" ref="AQ242" si="1210">ROUND(AVERAGE(U242,Y242,AD242,AI242,AN242),0)</f>
        <v>#DIV/0!</v>
      </c>
      <c r="AR242" s="374" t="e">
        <f t="shared" ref="AR242" si="1211">IF(AQ242&lt;1.5,"FUERTE",IF(AND(AQ242&gt;=1.5,AQ242&lt;2.5),"ACEPTABLE",IF(AQ242&gt;=5,"INEXISTENTE","DÉBIL")))</f>
        <v>#DIV/0!</v>
      </c>
      <c r="AS242" s="333">
        <f t="shared" ref="AS242" si="1212">IF(R242=0,0,ROUND((R242*AQ242),0))</f>
        <v>0</v>
      </c>
      <c r="AT242" s="373" t="str">
        <f t="shared" ref="AT242" si="1213">IF(AS242&gt;=36,"GRAVE", IF(AS242&lt;=10, "LEVE", "MODERADO"))</f>
        <v>LEVE</v>
      </c>
      <c r="AU242" s="338"/>
      <c r="AV242" s="338"/>
      <c r="AW242" s="228"/>
      <c r="AX242" s="228"/>
      <c r="AY242" s="234"/>
      <c r="AZ242" s="235"/>
      <c r="BA242" s="226"/>
      <c r="BB242" s="226"/>
      <c r="BC242" s="226"/>
      <c r="BD242" s="226"/>
      <c r="BE242" s="226"/>
      <c r="BF242" s="226"/>
      <c r="BG242" s="226"/>
    </row>
    <row r="243" spans="1:59" s="129" customFormat="1" hidden="1" x14ac:dyDescent="0.2">
      <c r="A243" s="336"/>
      <c r="B243" s="335"/>
      <c r="C243" s="337"/>
      <c r="D243" s="338"/>
      <c r="E243" s="339"/>
      <c r="F243" s="334"/>
      <c r="G243" s="228"/>
      <c r="H243" s="228"/>
      <c r="I243" s="231"/>
      <c r="J243" s="334"/>
      <c r="K243" s="334"/>
      <c r="L243" s="334"/>
      <c r="M243" s="334"/>
      <c r="N243" s="335"/>
      <c r="O243" s="333"/>
      <c r="P243" s="335"/>
      <c r="Q243" s="333"/>
      <c r="R243" s="333"/>
      <c r="S243" s="230"/>
      <c r="T243" s="231">
        <f t="shared" si="984"/>
        <v>0</v>
      </c>
      <c r="U243" s="366"/>
      <c r="V243" s="366"/>
      <c r="W243" s="228"/>
      <c r="X243" s="366"/>
      <c r="Y243" s="366"/>
      <c r="Z243" s="233">
        <f t="shared" si="989"/>
        <v>0</v>
      </c>
      <c r="AA243" s="228"/>
      <c r="AB243" s="228"/>
      <c r="AC243" s="366"/>
      <c r="AD243" s="366"/>
      <c r="AE243" s="233">
        <f t="shared" si="992"/>
        <v>0</v>
      </c>
      <c r="AF243" s="228"/>
      <c r="AG243" s="228"/>
      <c r="AH243" s="366"/>
      <c r="AI243" s="366"/>
      <c r="AJ243" s="233">
        <f t="shared" si="995"/>
        <v>0</v>
      </c>
      <c r="AK243" s="228"/>
      <c r="AL243" s="228"/>
      <c r="AM243" s="366"/>
      <c r="AN243" s="366"/>
      <c r="AO243" s="233">
        <f t="shared" si="1002"/>
        <v>0</v>
      </c>
      <c r="AP243" s="228"/>
      <c r="AQ243" s="366"/>
      <c r="AR243" s="374"/>
      <c r="AS243" s="333"/>
      <c r="AT243" s="373"/>
      <c r="AU243" s="338"/>
      <c r="AV243" s="338"/>
      <c r="AW243" s="228"/>
      <c r="AX243" s="228"/>
      <c r="AY243" s="234"/>
      <c r="AZ243" s="235"/>
      <c r="BA243" s="226"/>
      <c r="BB243" s="226"/>
      <c r="BC243" s="226"/>
      <c r="BD243" s="226"/>
      <c r="BE243" s="226"/>
      <c r="BF243" s="226"/>
      <c r="BG243" s="226"/>
    </row>
    <row r="244" spans="1:59" s="129" customFormat="1" hidden="1" x14ac:dyDescent="0.2">
      <c r="A244" s="336"/>
      <c r="B244" s="335"/>
      <c r="C244" s="337"/>
      <c r="D244" s="338"/>
      <c r="E244" s="339"/>
      <c r="F244" s="334"/>
      <c r="G244" s="228"/>
      <c r="H244" s="228"/>
      <c r="I244" s="231"/>
      <c r="J244" s="334"/>
      <c r="K244" s="334"/>
      <c r="L244" s="334"/>
      <c r="M244" s="334"/>
      <c r="N244" s="335"/>
      <c r="O244" s="333"/>
      <c r="P244" s="335"/>
      <c r="Q244" s="333"/>
      <c r="R244" s="333"/>
      <c r="S244" s="230"/>
      <c r="T244" s="231">
        <f t="shared" si="984"/>
        <v>0</v>
      </c>
      <c r="U244" s="366"/>
      <c r="V244" s="366"/>
      <c r="W244" s="228"/>
      <c r="X244" s="366"/>
      <c r="Y244" s="366"/>
      <c r="Z244" s="233">
        <f t="shared" si="989"/>
        <v>0</v>
      </c>
      <c r="AA244" s="228"/>
      <c r="AB244" s="228"/>
      <c r="AC244" s="366"/>
      <c r="AD244" s="366"/>
      <c r="AE244" s="233">
        <f t="shared" si="992"/>
        <v>0</v>
      </c>
      <c r="AF244" s="228"/>
      <c r="AG244" s="228"/>
      <c r="AH244" s="366"/>
      <c r="AI244" s="366"/>
      <c r="AJ244" s="233">
        <f t="shared" si="995"/>
        <v>0</v>
      </c>
      <c r="AK244" s="228"/>
      <c r="AL244" s="228"/>
      <c r="AM244" s="366"/>
      <c r="AN244" s="366"/>
      <c r="AO244" s="233">
        <f t="shared" si="1002"/>
        <v>0</v>
      </c>
      <c r="AP244" s="228"/>
      <c r="AQ244" s="366"/>
      <c r="AR244" s="374"/>
      <c r="AS244" s="333"/>
      <c r="AT244" s="373"/>
      <c r="AU244" s="338"/>
      <c r="AV244" s="338"/>
      <c r="AW244" s="228"/>
      <c r="AX244" s="228"/>
      <c r="AY244" s="234"/>
      <c r="AZ244" s="235"/>
      <c r="BA244" s="226"/>
      <c r="BB244" s="226"/>
      <c r="BC244" s="226"/>
      <c r="BD244" s="226"/>
      <c r="BE244" s="226"/>
      <c r="BF244" s="226"/>
      <c r="BG244" s="226"/>
    </row>
    <row r="245" spans="1:59" s="129" customFormat="1" hidden="1" x14ac:dyDescent="0.2">
      <c r="A245" s="336">
        <v>79</v>
      </c>
      <c r="B245" s="335"/>
      <c r="C245" s="337" t="e">
        <f>+VLOOKUP(B245,$A$691:$B$730,2,0)</f>
        <v>#N/A</v>
      </c>
      <c r="D245" s="338"/>
      <c r="E245" s="339" t="e">
        <f>IF(D245=$D$661,$E$661,IF(D245=$D$662,$E$662,IF(D245=$D$663,$E$663,IF(D245=$D$664,$E$664,IF(D245=$D$665,$E$665,IF(D245=$D$666,$E$666,IF(D245=$D$667,$E$667,IF(D245=$D$668,$E$668,IF(D245=$D$669,$E$669,IF(D245=$D$670,$E$670,IF(D245=VICERRECTORÍA_ACADÉMICA_,BE856,IF(D245=PLANEACIÓN_,BE858, IF(D245=IMPACTO,BE857,IF(D245=VICERRECTORÍA_ADMINISTRATIVA_FINANCIERA_,BE859,IF(D245=_VICERRECTORÍA_RESPONSABILIDAD_SOCIAL_Y_BIENESTAR_UNIVERSITARIO_,BE860," ")))))))))))))))</f>
        <v>#NAME?</v>
      </c>
      <c r="F245" s="334"/>
      <c r="G245" s="228"/>
      <c r="H245" s="228"/>
      <c r="I245" s="231"/>
      <c r="J245" s="334"/>
      <c r="K245" s="335"/>
      <c r="L245" s="334"/>
      <c r="M245" s="334"/>
      <c r="N245" s="335"/>
      <c r="O245" s="333">
        <f t="shared" ref="O245" si="1214">IF(N245="ALTA",5,IF(N245="MEDIO ALTA",4,IF(N245="MEDIA",3,IF(N245="MEDIO BAJA",2,IF(N245="BAJA",1,0)))))</f>
        <v>0</v>
      </c>
      <c r="P245" s="335"/>
      <c r="Q245" s="333">
        <f t="shared" ref="Q245" si="1215">IF(P245="ALTO",5,IF(P245="MEDIO-ALTO",4,IF(P245="MEDIO",3,IF(P245="MEDIO-BAJO",2,IF(P245="BAJO",1,0)))))</f>
        <v>0</v>
      </c>
      <c r="R245" s="333">
        <f t="shared" ref="R245" si="1216">Q245*O245</f>
        <v>0</v>
      </c>
      <c r="S245" s="230"/>
      <c r="T245" s="231">
        <f t="shared" si="984"/>
        <v>0</v>
      </c>
      <c r="U245" s="366" t="e">
        <f t="shared" ref="U245:U305" si="1217">ROUND(AVERAGEIF(T245:T247,"&gt;0"),0)</f>
        <v>#DIV/0!</v>
      </c>
      <c r="V245" s="366" t="e">
        <f t="shared" ref="V245:V305" si="1218">U245*0.6</f>
        <v>#DIV/0!</v>
      </c>
      <c r="W245" s="228"/>
      <c r="X245" s="366" t="e">
        <f t="shared" ref="X245" si="1219">IF(S245="No_existen",5*$X$10,Y245*$X$10)</f>
        <v>#DIV/0!</v>
      </c>
      <c r="Y245" s="366" t="e">
        <f t="shared" si="1024"/>
        <v>#DIV/0!</v>
      </c>
      <c r="Z245" s="233">
        <f t="shared" si="989"/>
        <v>0</v>
      </c>
      <c r="AA245" s="228"/>
      <c r="AB245" s="228"/>
      <c r="AC245" s="366" t="e">
        <f t="shared" ref="AC245" si="1220">IF(S245="No_existen",5*$AC$10,AD245*$AC$10)</f>
        <v>#DIV/0!</v>
      </c>
      <c r="AD245" s="366" t="e">
        <f t="shared" ref="AD245:AD305" si="1221">ROUND(AVERAGEIF(AE245:AE247,"&gt;0"),0)</f>
        <v>#DIV/0!</v>
      </c>
      <c r="AE245" s="233">
        <f t="shared" si="992"/>
        <v>0</v>
      </c>
      <c r="AF245" s="228"/>
      <c r="AG245" s="228"/>
      <c r="AH245" s="366" t="e">
        <f t="shared" ref="AH245" si="1222">IF(S245="No_existen",5*$AH$10,AI245*$AH$10)</f>
        <v>#DIV/0!</v>
      </c>
      <c r="AI245" s="366" t="e">
        <f t="shared" ref="AI245" si="1223">ROUND(AVERAGEIF(AJ245:AJ247,"&gt;0"),0)</f>
        <v>#DIV/0!</v>
      </c>
      <c r="AJ245" s="233">
        <f t="shared" si="995"/>
        <v>0</v>
      </c>
      <c r="AK245" s="228"/>
      <c r="AL245" s="228"/>
      <c r="AM245" s="366" t="e">
        <f t="shared" ref="AM245" si="1224">IF(S245="No_existen",5*$AM$10,AN245*$AM$10)</f>
        <v>#DIV/0!</v>
      </c>
      <c r="AN245" s="366" t="e">
        <f t="shared" ref="AN245" si="1225">ROUND(AVERAGEIF(AO245:AO247,"&gt;0"),0)</f>
        <v>#DIV/0!</v>
      </c>
      <c r="AO245" s="233">
        <f t="shared" si="1002"/>
        <v>0</v>
      </c>
      <c r="AP245" s="228"/>
      <c r="AQ245" s="366" t="e">
        <f t="shared" ref="AQ245" si="1226">ROUND(AVERAGE(U245,Y245,AD245,AI245,AN245),0)</f>
        <v>#DIV/0!</v>
      </c>
      <c r="AR245" s="374" t="e">
        <f t="shared" ref="AR245" si="1227">IF(AQ245&lt;1.5,"FUERTE",IF(AND(AQ245&gt;=1.5,AQ245&lt;2.5),"ACEPTABLE",IF(AQ245&gt;=5,"INEXISTENTE","DÉBIL")))</f>
        <v>#DIV/0!</v>
      </c>
      <c r="AS245" s="333">
        <f t="shared" ref="AS245" si="1228">IF(R245=0,0,ROUND((R245*AQ245),0))</f>
        <v>0</v>
      </c>
      <c r="AT245" s="373" t="str">
        <f t="shared" ref="AT245" si="1229">IF(AS245&gt;=36,"GRAVE", IF(AS245&lt;=10, "LEVE", "MODERADO"))</f>
        <v>LEVE</v>
      </c>
      <c r="AU245" s="338"/>
      <c r="AV245" s="338"/>
      <c r="AW245" s="228"/>
      <c r="AX245" s="228"/>
      <c r="AY245" s="234"/>
      <c r="AZ245" s="235"/>
      <c r="BA245" s="226"/>
      <c r="BB245" s="226"/>
      <c r="BC245" s="226"/>
      <c r="BD245" s="226"/>
      <c r="BE245" s="226"/>
      <c r="BF245" s="226"/>
      <c r="BG245" s="226"/>
    </row>
    <row r="246" spans="1:59" s="129" customFormat="1" hidden="1" x14ac:dyDescent="0.2">
      <c r="A246" s="336"/>
      <c r="B246" s="335"/>
      <c r="C246" s="337"/>
      <c r="D246" s="338"/>
      <c r="E246" s="339"/>
      <c r="F246" s="334"/>
      <c r="G246" s="228"/>
      <c r="H246" s="228"/>
      <c r="I246" s="231"/>
      <c r="J246" s="334"/>
      <c r="K246" s="334"/>
      <c r="L246" s="334"/>
      <c r="M246" s="334"/>
      <c r="N246" s="335"/>
      <c r="O246" s="333"/>
      <c r="P246" s="335"/>
      <c r="Q246" s="333"/>
      <c r="R246" s="333"/>
      <c r="S246" s="230"/>
      <c r="T246" s="231">
        <f t="shared" si="984"/>
        <v>0</v>
      </c>
      <c r="U246" s="366"/>
      <c r="V246" s="366"/>
      <c r="W246" s="228"/>
      <c r="X246" s="366"/>
      <c r="Y246" s="366"/>
      <c r="Z246" s="233">
        <f t="shared" si="989"/>
        <v>0</v>
      </c>
      <c r="AA246" s="228"/>
      <c r="AB246" s="228"/>
      <c r="AC246" s="366"/>
      <c r="AD246" s="366"/>
      <c r="AE246" s="233">
        <f t="shared" si="992"/>
        <v>0</v>
      </c>
      <c r="AF246" s="228"/>
      <c r="AG246" s="228"/>
      <c r="AH246" s="366"/>
      <c r="AI246" s="366"/>
      <c r="AJ246" s="233">
        <f t="shared" si="995"/>
        <v>0</v>
      </c>
      <c r="AK246" s="228"/>
      <c r="AL246" s="228"/>
      <c r="AM246" s="366"/>
      <c r="AN246" s="366"/>
      <c r="AO246" s="233">
        <f t="shared" si="1002"/>
        <v>0</v>
      </c>
      <c r="AP246" s="228"/>
      <c r="AQ246" s="366"/>
      <c r="AR246" s="374"/>
      <c r="AS246" s="333"/>
      <c r="AT246" s="373"/>
      <c r="AU246" s="338"/>
      <c r="AV246" s="338"/>
      <c r="AW246" s="228"/>
      <c r="AX246" s="228"/>
      <c r="AY246" s="234"/>
      <c r="AZ246" s="235"/>
      <c r="BA246" s="226"/>
      <c r="BB246" s="226"/>
      <c r="BC246" s="226"/>
      <c r="BD246" s="226"/>
      <c r="BE246" s="226"/>
      <c r="BF246" s="226"/>
      <c r="BG246" s="226"/>
    </row>
    <row r="247" spans="1:59" s="129" customFormat="1" hidden="1" x14ac:dyDescent="0.2">
      <c r="A247" s="336"/>
      <c r="B247" s="335"/>
      <c r="C247" s="337"/>
      <c r="D247" s="338"/>
      <c r="E247" s="339"/>
      <c r="F247" s="334"/>
      <c r="G247" s="228"/>
      <c r="H247" s="228"/>
      <c r="I247" s="231"/>
      <c r="J247" s="334"/>
      <c r="K247" s="334"/>
      <c r="L247" s="334"/>
      <c r="M247" s="334"/>
      <c r="N247" s="335"/>
      <c r="O247" s="333"/>
      <c r="P247" s="335"/>
      <c r="Q247" s="333"/>
      <c r="R247" s="333"/>
      <c r="S247" s="230"/>
      <c r="T247" s="231">
        <f t="shared" si="984"/>
        <v>0</v>
      </c>
      <c r="U247" s="366"/>
      <c r="V247" s="366"/>
      <c r="W247" s="228"/>
      <c r="X247" s="366"/>
      <c r="Y247" s="366"/>
      <c r="Z247" s="233">
        <f t="shared" si="989"/>
        <v>0</v>
      </c>
      <c r="AA247" s="228"/>
      <c r="AB247" s="228"/>
      <c r="AC247" s="366"/>
      <c r="AD247" s="366"/>
      <c r="AE247" s="233">
        <f t="shared" si="992"/>
        <v>0</v>
      </c>
      <c r="AF247" s="228"/>
      <c r="AG247" s="228"/>
      <c r="AH247" s="366"/>
      <c r="AI247" s="366"/>
      <c r="AJ247" s="233">
        <f t="shared" si="995"/>
        <v>0</v>
      </c>
      <c r="AK247" s="228"/>
      <c r="AL247" s="228"/>
      <c r="AM247" s="366"/>
      <c r="AN247" s="366"/>
      <c r="AO247" s="233">
        <f t="shared" si="1002"/>
        <v>0</v>
      </c>
      <c r="AP247" s="228"/>
      <c r="AQ247" s="366"/>
      <c r="AR247" s="374"/>
      <c r="AS247" s="333"/>
      <c r="AT247" s="373"/>
      <c r="AU247" s="338"/>
      <c r="AV247" s="338"/>
      <c r="AW247" s="228"/>
      <c r="AX247" s="228"/>
      <c r="AY247" s="234"/>
      <c r="AZ247" s="235"/>
      <c r="BA247" s="226"/>
      <c r="BB247" s="226"/>
      <c r="BC247" s="226"/>
      <c r="BD247" s="226"/>
      <c r="BE247" s="226"/>
      <c r="BF247" s="226"/>
      <c r="BG247" s="226"/>
    </row>
    <row r="248" spans="1:59" s="129" customFormat="1" hidden="1" x14ac:dyDescent="0.2">
      <c r="A248" s="336">
        <v>80</v>
      </c>
      <c r="B248" s="335"/>
      <c r="C248" s="337" t="e">
        <f>+VLOOKUP(B248,$A$691:$B$730,2,0)</f>
        <v>#N/A</v>
      </c>
      <c r="D248" s="338"/>
      <c r="E248" s="339" t="e">
        <f>IF(D248=$D$661,$E$661,IF(D248=$D$662,$E$662,IF(D248=$D$663,$E$663,IF(D248=$D$664,$E$664,IF(D248=$D$665,$E$665,IF(D248=$D$666,$E$666,IF(D248=$D$667,$E$667,IF(D248=$D$668,$E$668,IF(D248=$D$669,$E$669,IF(D248=$D$670,$E$670,IF(D248=VICERRECTORÍA_ACADÉMICA_,BE859,IF(D248=PLANEACIÓN_,BE861, IF(D248=IMPACTO,BE860,IF(D248=VICERRECTORÍA_ADMINISTRATIVA_FINANCIERA_,BE862,IF(D248=_VICERRECTORÍA_RESPONSABILIDAD_SOCIAL_Y_BIENESTAR_UNIVERSITARIO_,BE863," ")))))))))))))))</f>
        <v>#NAME?</v>
      </c>
      <c r="F248" s="334"/>
      <c r="G248" s="228"/>
      <c r="H248" s="228"/>
      <c r="I248" s="231"/>
      <c r="J248" s="334"/>
      <c r="K248" s="335"/>
      <c r="L248" s="334"/>
      <c r="M248" s="334"/>
      <c r="N248" s="335"/>
      <c r="O248" s="333">
        <f t="shared" ref="O248" si="1230">IF(N248="ALTA",5,IF(N248="MEDIO ALTA",4,IF(N248="MEDIA",3,IF(N248="MEDIO BAJA",2,IF(N248="BAJA",1,0)))))</f>
        <v>0</v>
      </c>
      <c r="P248" s="335"/>
      <c r="Q248" s="333">
        <f t="shared" ref="Q248" si="1231">IF(P248="ALTO",5,IF(P248="MEDIO-ALTO",4,IF(P248="MEDIO",3,IF(P248="MEDIO-BAJO",2,IF(P248="BAJO",1,0)))))</f>
        <v>0</v>
      </c>
      <c r="R248" s="333">
        <f t="shared" ref="R248" si="1232">Q248*O248</f>
        <v>0</v>
      </c>
      <c r="S248" s="230"/>
      <c r="T248" s="231">
        <f t="shared" si="984"/>
        <v>0</v>
      </c>
      <c r="U248" s="366" t="e">
        <f t="shared" ref="U248:U308" si="1233">ROUND(AVERAGEIF(T248:T250,"&gt;0"),0)</f>
        <v>#DIV/0!</v>
      </c>
      <c r="V248" s="366" t="e">
        <f t="shared" ref="V248:V308" si="1234">U248*0.6</f>
        <v>#DIV/0!</v>
      </c>
      <c r="W248" s="228"/>
      <c r="X248" s="366" t="e">
        <f t="shared" ref="X248" si="1235">IF(S248="No_existen",5*$X$10,Y248*$X$10)</f>
        <v>#DIV/0!</v>
      </c>
      <c r="Y248" s="366" t="e">
        <f t="shared" si="1040"/>
        <v>#DIV/0!</v>
      </c>
      <c r="Z248" s="233">
        <f t="shared" si="989"/>
        <v>0</v>
      </c>
      <c r="AA248" s="228"/>
      <c r="AB248" s="228"/>
      <c r="AC248" s="366" t="e">
        <f t="shared" ref="AC248" si="1236">IF(S248="No_existen",5*$AC$10,AD248*$AC$10)</f>
        <v>#DIV/0!</v>
      </c>
      <c r="AD248" s="366" t="e">
        <f t="shared" ref="AD248:AD308" si="1237">ROUND(AVERAGEIF(AE248:AE250,"&gt;0"),0)</f>
        <v>#DIV/0!</v>
      </c>
      <c r="AE248" s="233">
        <f t="shared" si="992"/>
        <v>0</v>
      </c>
      <c r="AF248" s="228"/>
      <c r="AG248" s="228"/>
      <c r="AH248" s="366" t="e">
        <f t="shared" ref="AH248" si="1238">IF(S248="No_existen",5*$AH$10,AI248*$AH$10)</f>
        <v>#DIV/0!</v>
      </c>
      <c r="AI248" s="366" t="e">
        <f t="shared" ref="AI248" si="1239">ROUND(AVERAGEIF(AJ248:AJ250,"&gt;0"),0)</f>
        <v>#DIV/0!</v>
      </c>
      <c r="AJ248" s="233">
        <f t="shared" si="995"/>
        <v>0</v>
      </c>
      <c r="AK248" s="228"/>
      <c r="AL248" s="228"/>
      <c r="AM248" s="366" t="e">
        <f t="shared" ref="AM248" si="1240">IF(S248="No_existen",5*$AM$10,AN248*$AM$10)</f>
        <v>#DIV/0!</v>
      </c>
      <c r="AN248" s="366" t="e">
        <f t="shared" ref="AN248" si="1241">ROUND(AVERAGEIF(AO248:AO250,"&gt;0"),0)</f>
        <v>#DIV/0!</v>
      </c>
      <c r="AO248" s="233">
        <f t="shared" si="1002"/>
        <v>0</v>
      </c>
      <c r="AP248" s="228"/>
      <c r="AQ248" s="366" t="e">
        <f t="shared" ref="AQ248" si="1242">ROUND(AVERAGE(U248,Y248,AD248,AI248,AN248),0)</f>
        <v>#DIV/0!</v>
      </c>
      <c r="AR248" s="374" t="e">
        <f t="shared" ref="AR248" si="1243">IF(AQ248&lt;1.5,"FUERTE",IF(AND(AQ248&gt;=1.5,AQ248&lt;2.5),"ACEPTABLE",IF(AQ248&gt;=5,"INEXISTENTE","DÉBIL")))</f>
        <v>#DIV/0!</v>
      </c>
      <c r="AS248" s="333">
        <f t="shared" ref="AS248" si="1244">IF(R248=0,0,ROUND((R248*AQ248),0))</f>
        <v>0</v>
      </c>
      <c r="AT248" s="373" t="str">
        <f t="shared" ref="AT248" si="1245">IF(AS248&gt;=36,"GRAVE", IF(AS248&lt;=10, "LEVE", "MODERADO"))</f>
        <v>LEVE</v>
      </c>
      <c r="AU248" s="338"/>
      <c r="AV248" s="338"/>
      <c r="AW248" s="228"/>
      <c r="AX248" s="228"/>
      <c r="AY248" s="234"/>
      <c r="AZ248" s="235"/>
      <c r="BA248" s="226"/>
      <c r="BB248" s="226"/>
      <c r="BC248" s="226"/>
      <c r="BD248" s="226"/>
      <c r="BE248" s="226"/>
      <c r="BF248" s="226"/>
      <c r="BG248" s="226"/>
    </row>
    <row r="249" spans="1:59" s="129" customFormat="1" hidden="1" x14ac:dyDescent="0.2">
      <c r="A249" s="336"/>
      <c r="B249" s="335"/>
      <c r="C249" s="337"/>
      <c r="D249" s="338"/>
      <c r="E249" s="339"/>
      <c r="F249" s="334"/>
      <c r="G249" s="228"/>
      <c r="H249" s="228"/>
      <c r="I249" s="231"/>
      <c r="J249" s="334"/>
      <c r="K249" s="334"/>
      <c r="L249" s="334"/>
      <c r="M249" s="334"/>
      <c r="N249" s="335"/>
      <c r="O249" s="333"/>
      <c r="P249" s="335"/>
      <c r="Q249" s="333"/>
      <c r="R249" s="333"/>
      <c r="S249" s="230"/>
      <c r="T249" s="231">
        <f t="shared" si="984"/>
        <v>0</v>
      </c>
      <c r="U249" s="366"/>
      <c r="V249" s="366"/>
      <c r="W249" s="228"/>
      <c r="X249" s="366"/>
      <c r="Y249" s="366"/>
      <c r="Z249" s="233">
        <f t="shared" si="989"/>
        <v>0</v>
      </c>
      <c r="AA249" s="228"/>
      <c r="AB249" s="228"/>
      <c r="AC249" s="366"/>
      <c r="AD249" s="366"/>
      <c r="AE249" s="233">
        <f t="shared" si="992"/>
        <v>0</v>
      </c>
      <c r="AF249" s="228"/>
      <c r="AG249" s="228"/>
      <c r="AH249" s="366"/>
      <c r="AI249" s="366"/>
      <c r="AJ249" s="233">
        <f t="shared" si="995"/>
        <v>0</v>
      </c>
      <c r="AK249" s="228"/>
      <c r="AL249" s="228"/>
      <c r="AM249" s="366"/>
      <c r="AN249" s="366"/>
      <c r="AO249" s="233">
        <f t="shared" si="1002"/>
        <v>0</v>
      </c>
      <c r="AP249" s="228"/>
      <c r="AQ249" s="366"/>
      <c r="AR249" s="374"/>
      <c r="AS249" s="333"/>
      <c r="AT249" s="373"/>
      <c r="AU249" s="338"/>
      <c r="AV249" s="338"/>
      <c r="AW249" s="228"/>
      <c r="AX249" s="228"/>
      <c r="AY249" s="234"/>
      <c r="AZ249" s="235"/>
      <c r="BA249" s="226"/>
      <c r="BB249" s="226"/>
      <c r="BC249" s="226"/>
      <c r="BD249" s="226"/>
      <c r="BE249" s="226"/>
      <c r="BF249" s="226"/>
      <c r="BG249" s="226"/>
    </row>
    <row r="250" spans="1:59" s="129" customFormat="1" hidden="1" x14ac:dyDescent="0.2">
      <c r="A250" s="336"/>
      <c r="B250" s="335"/>
      <c r="C250" s="337"/>
      <c r="D250" s="338"/>
      <c r="E250" s="339"/>
      <c r="F250" s="334"/>
      <c r="G250" s="228"/>
      <c r="H250" s="228"/>
      <c r="I250" s="231"/>
      <c r="J250" s="334"/>
      <c r="K250" s="334"/>
      <c r="L250" s="334"/>
      <c r="M250" s="334"/>
      <c r="N250" s="335"/>
      <c r="O250" s="333"/>
      <c r="P250" s="335"/>
      <c r="Q250" s="333"/>
      <c r="R250" s="333"/>
      <c r="S250" s="230"/>
      <c r="T250" s="231">
        <f t="shared" si="984"/>
        <v>0</v>
      </c>
      <c r="U250" s="366"/>
      <c r="V250" s="366"/>
      <c r="W250" s="228"/>
      <c r="X250" s="366"/>
      <c r="Y250" s="366"/>
      <c r="Z250" s="233">
        <f t="shared" si="989"/>
        <v>0</v>
      </c>
      <c r="AA250" s="228"/>
      <c r="AB250" s="228"/>
      <c r="AC250" s="366"/>
      <c r="AD250" s="366"/>
      <c r="AE250" s="233">
        <f t="shared" si="992"/>
        <v>0</v>
      </c>
      <c r="AF250" s="228"/>
      <c r="AG250" s="228"/>
      <c r="AH250" s="366"/>
      <c r="AI250" s="366"/>
      <c r="AJ250" s="233">
        <f t="shared" si="995"/>
        <v>0</v>
      </c>
      <c r="AK250" s="228"/>
      <c r="AL250" s="228"/>
      <c r="AM250" s="366"/>
      <c r="AN250" s="366"/>
      <c r="AO250" s="233">
        <f t="shared" si="1002"/>
        <v>0</v>
      </c>
      <c r="AP250" s="228"/>
      <c r="AQ250" s="366"/>
      <c r="AR250" s="374"/>
      <c r="AS250" s="333"/>
      <c r="AT250" s="373"/>
      <c r="AU250" s="338"/>
      <c r="AV250" s="338"/>
      <c r="AW250" s="228"/>
      <c r="AX250" s="228"/>
      <c r="AY250" s="234"/>
      <c r="AZ250" s="235"/>
      <c r="BA250" s="226"/>
      <c r="BB250" s="226"/>
      <c r="BC250" s="226"/>
      <c r="BD250" s="226"/>
      <c r="BE250" s="226"/>
      <c r="BF250" s="226"/>
      <c r="BG250" s="226"/>
    </row>
    <row r="251" spans="1:59" s="129" customFormat="1" hidden="1" x14ac:dyDescent="0.2">
      <c r="A251" s="336">
        <v>81</v>
      </c>
      <c r="B251" s="335"/>
      <c r="C251" s="337" t="e">
        <f>+VLOOKUP(B251,$A$691:$B$730,2,0)</f>
        <v>#N/A</v>
      </c>
      <c r="D251" s="338"/>
      <c r="E251" s="339" t="e">
        <f>IF(D251=$D$661,$E$661,IF(D251=$D$662,$E$662,IF(D251=$D$663,$E$663,IF(D251=$D$664,$E$664,IF(D251=$D$665,$E$665,IF(D251=$D$666,$E$666,IF(D251=$D$667,$E$667,IF(D251=$D$668,$E$668,IF(D251=$D$669,$E$669,IF(D251=$D$670,$E$670,IF(D251=VICERRECTORÍA_ACADÉMICA_,BE862,IF(D251=PLANEACIÓN_,BE864, IF(D251=IMPACTO,BE863,IF(D251=VICERRECTORÍA_ADMINISTRATIVA_FINANCIERA_,BE865,IF(D251=_VICERRECTORÍA_RESPONSABILIDAD_SOCIAL_Y_BIENESTAR_UNIVERSITARIO_,BE866," ")))))))))))))))</f>
        <v>#NAME?</v>
      </c>
      <c r="F251" s="334"/>
      <c r="G251" s="228"/>
      <c r="H251" s="228"/>
      <c r="I251" s="231"/>
      <c r="J251" s="334"/>
      <c r="K251" s="335"/>
      <c r="L251" s="334"/>
      <c r="M251" s="334"/>
      <c r="N251" s="335"/>
      <c r="O251" s="333">
        <f t="shared" ref="O251" si="1246">IF(N251="ALTA",5,IF(N251="MEDIO ALTA",4,IF(N251="MEDIA",3,IF(N251="MEDIO BAJA",2,IF(N251="BAJA",1,0)))))</f>
        <v>0</v>
      </c>
      <c r="P251" s="335"/>
      <c r="Q251" s="333">
        <f t="shared" ref="Q251" si="1247">IF(P251="ALTO",5,IF(P251="MEDIO-ALTO",4,IF(P251="MEDIO",3,IF(P251="MEDIO-BAJO",2,IF(P251="BAJO",1,0)))))</f>
        <v>0</v>
      </c>
      <c r="R251" s="333">
        <f t="shared" ref="R251" si="1248">Q251*O251</f>
        <v>0</v>
      </c>
      <c r="S251" s="230"/>
      <c r="T251" s="231">
        <f t="shared" si="984"/>
        <v>0</v>
      </c>
      <c r="U251" s="366" t="e">
        <f t="shared" ref="U251" si="1249">ROUND(AVERAGEIF(T251:T253,"&gt;0"),0)</f>
        <v>#DIV/0!</v>
      </c>
      <c r="V251" s="366" t="e">
        <f t="shared" ref="V251" si="1250">U251*0.6</f>
        <v>#DIV/0!</v>
      </c>
      <c r="W251" s="228"/>
      <c r="X251" s="366" t="e">
        <f t="shared" ref="X251" si="1251">IF(S251="No_existen",5*$X$10,Y251*$X$10)</f>
        <v>#DIV/0!</v>
      </c>
      <c r="Y251" s="366" t="e">
        <f t="shared" si="1056"/>
        <v>#DIV/0!</v>
      </c>
      <c r="Z251" s="233">
        <f t="shared" si="989"/>
        <v>0</v>
      </c>
      <c r="AA251" s="228"/>
      <c r="AB251" s="228"/>
      <c r="AC251" s="366" t="e">
        <f t="shared" ref="AC251" si="1252">IF(S251="No_existen",5*$AC$10,AD251*$AC$10)</f>
        <v>#DIV/0!</v>
      </c>
      <c r="AD251" s="366" t="e">
        <f t="shared" ref="AD251" si="1253">ROUND(AVERAGEIF(AE251:AE253,"&gt;0"),0)</f>
        <v>#DIV/0!</v>
      </c>
      <c r="AE251" s="233">
        <f t="shared" si="992"/>
        <v>0</v>
      </c>
      <c r="AF251" s="228"/>
      <c r="AG251" s="228"/>
      <c r="AH251" s="366" t="e">
        <f t="shared" ref="AH251" si="1254">IF(S251="No_existen",5*$AH$10,AI251*$AH$10)</f>
        <v>#DIV/0!</v>
      </c>
      <c r="AI251" s="366" t="e">
        <f t="shared" ref="AI251" si="1255">ROUND(AVERAGEIF(AJ251:AJ253,"&gt;0"),0)</f>
        <v>#DIV/0!</v>
      </c>
      <c r="AJ251" s="233">
        <f t="shared" si="995"/>
        <v>0</v>
      </c>
      <c r="AK251" s="228"/>
      <c r="AL251" s="228"/>
      <c r="AM251" s="366" t="e">
        <f t="shared" ref="AM251" si="1256">IF(S251="No_existen",5*$AM$10,AN251*$AM$10)</f>
        <v>#DIV/0!</v>
      </c>
      <c r="AN251" s="366" t="e">
        <f t="shared" ref="AN251" si="1257">ROUND(AVERAGEIF(AO251:AO253,"&gt;0"),0)</f>
        <v>#DIV/0!</v>
      </c>
      <c r="AO251" s="233">
        <f t="shared" si="1002"/>
        <v>0</v>
      </c>
      <c r="AP251" s="228"/>
      <c r="AQ251" s="366" t="e">
        <f t="shared" ref="AQ251" si="1258">ROUND(AVERAGE(U251,Y251,AD251,AI251,AN251),0)</f>
        <v>#DIV/0!</v>
      </c>
      <c r="AR251" s="374" t="e">
        <f t="shared" ref="AR251" si="1259">IF(AQ251&lt;1.5,"FUERTE",IF(AND(AQ251&gt;=1.5,AQ251&lt;2.5),"ACEPTABLE",IF(AQ251&gt;=5,"INEXISTENTE","DÉBIL")))</f>
        <v>#DIV/0!</v>
      </c>
      <c r="AS251" s="333">
        <f t="shared" ref="AS251" si="1260">IF(R251=0,0,ROUND((R251*AQ251),0))</f>
        <v>0</v>
      </c>
      <c r="AT251" s="373" t="str">
        <f t="shared" ref="AT251" si="1261">IF(AS251&gt;=36,"GRAVE", IF(AS251&lt;=10, "LEVE", "MODERADO"))</f>
        <v>LEVE</v>
      </c>
      <c r="AU251" s="338"/>
      <c r="AV251" s="338"/>
      <c r="AW251" s="228"/>
      <c r="AX251" s="228"/>
      <c r="AY251" s="234"/>
      <c r="AZ251" s="235"/>
      <c r="BA251" s="226"/>
      <c r="BB251" s="226"/>
      <c r="BC251" s="226"/>
      <c r="BD251" s="226"/>
      <c r="BE251" s="226"/>
      <c r="BF251" s="226"/>
      <c r="BG251" s="226"/>
    </row>
    <row r="252" spans="1:59" s="129" customFormat="1" hidden="1" x14ac:dyDescent="0.2">
      <c r="A252" s="336"/>
      <c r="B252" s="335"/>
      <c r="C252" s="337"/>
      <c r="D252" s="338"/>
      <c r="E252" s="339"/>
      <c r="F252" s="334"/>
      <c r="G252" s="228"/>
      <c r="H252" s="228"/>
      <c r="I252" s="231"/>
      <c r="J252" s="334"/>
      <c r="K252" s="334"/>
      <c r="L252" s="334"/>
      <c r="M252" s="334"/>
      <c r="N252" s="335"/>
      <c r="O252" s="333"/>
      <c r="P252" s="335"/>
      <c r="Q252" s="333"/>
      <c r="R252" s="333"/>
      <c r="S252" s="230"/>
      <c r="T252" s="231">
        <f t="shared" si="984"/>
        <v>0</v>
      </c>
      <c r="U252" s="366"/>
      <c r="V252" s="366"/>
      <c r="W252" s="228"/>
      <c r="X252" s="366"/>
      <c r="Y252" s="366"/>
      <c r="Z252" s="233">
        <f t="shared" si="989"/>
        <v>0</v>
      </c>
      <c r="AA252" s="228"/>
      <c r="AB252" s="228"/>
      <c r="AC252" s="366"/>
      <c r="AD252" s="366"/>
      <c r="AE252" s="233">
        <f t="shared" si="992"/>
        <v>0</v>
      </c>
      <c r="AF252" s="228"/>
      <c r="AG252" s="228"/>
      <c r="AH252" s="366"/>
      <c r="AI252" s="366"/>
      <c r="AJ252" s="233">
        <f t="shared" si="995"/>
        <v>0</v>
      </c>
      <c r="AK252" s="228"/>
      <c r="AL252" s="228"/>
      <c r="AM252" s="366"/>
      <c r="AN252" s="366"/>
      <c r="AO252" s="233">
        <f t="shared" si="1002"/>
        <v>0</v>
      </c>
      <c r="AP252" s="228"/>
      <c r="AQ252" s="366"/>
      <c r="AR252" s="374"/>
      <c r="AS252" s="333"/>
      <c r="AT252" s="373"/>
      <c r="AU252" s="338"/>
      <c r="AV252" s="338"/>
      <c r="AW252" s="228"/>
      <c r="AX252" s="228"/>
      <c r="AY252" s="234"/>
      <c r="AZ252" s="235"/>
      <c r="BA252" s="226"/>
      <c r="BB252" s="226"/>
      <c r="BC252" s="226"/>
      <c r="BD252" s="226"/>
      <c r="BE252" s="226"/>
      <c r="BF252" s="226"/>
      <c r="BG252" s="226"/>
    </row>
    <row r="253" spans="1:59" s="129" customFormat="1" hidden="1" x14ac:dyDescent="0.2">
      <c r="A253" s="336"/>
      <c r="B253" s="335"/>
      <c r="C253" s="337"/>
      <c r="D253" s="338"/>
      <c r="E253" s="339"/>
      <c r="F253" s="334"/>
      <c r="G253" s="228"/>
      <c r="H253" s="228"/>
      <c r="I253" s="231"/>
      <c r="J253" s="334"/>
      <c r="K253" s="334"/>
      <c r="L253" s="334"/>
      <c r="M253" s="334"/>
      <c r="N253" s="335"/>
      <c r="O253" s="333"/>
      <c r="P253" s="335"/>
      <c r="Q253" s="333"/>
      <c r="R253" s="333"/>
      <c r="S253" s="230"/>
      <c r="T253" s="231">
        <f t="shared" si="984"/>
        <v>0</v>
      </c>
      <c r="U253" s="366"/>
      <c r="V253" s="366"/>
      <c r="W253" s="228"/>
      <c r="X253" s="366"/>
      <c r="Y253" s="366"/>
      <c r="Z253" s="233">
        <f t="shared" si="989"/>
        <v>0</v>
      </c>
      <c r="AA253" s="228"/>
      <c r="AB253" s="228"/>
      <c r="AC253" s="366"/>
      <c r="AD253" s="366"/>
      <c r="AE253" s="233">
        <f t="shared" si="992"/>
        <v>0</v>
      </c>
      <c r="AF253" s="228"/>
      <c r="AG253" s="228"/>
      <c r="AH253" s="366"/>
      <c r="AI253" s="366"/>
      <c r="AJ253" s="233">
        <f t="shared" si="995"/>
        <v>0</v>
      </c>
      <c r="AK253" s="228"/>
      <c r="AL253" s="228"/>
      <c r="AM253" s="366"/>
      <c r="AN253" s="366"/>
      <c r="AO253" s="233">
        <f t="shared" si="1002"/>
        <v>0</v>
      </c>
      <c r="AP253" s="228"/>
      <c r="AQ253" s="366"/>
      <c r="AR253" s="374"/>
      <c r="AS253" s="333"/>
      <c r="AT253" s="373"/>
      <c r="AU253" s="338"/>
      <c r="AV253" s="338"/>
      <c r="AW253" s="228"/>
      <c r="AX253" s="228"/>
      <c r="AY253" s="234"/>
      <c r="AZ253" s="235"/>
      <c r="BA253" s="226"/>
      <c r="BB253" s="226"/>
      <c r="BC253" s="226"/>
      <c r="BD253" s="226"/>
      <c r="BE253" s="226"/>
      <c r="BF253" s="226"/>
      <c r="BG253" s="226"/>
    </row>
    <row r="254" spans="1:59" s="129" customFormat="1" hidden="1" x14ac:dyDescent="0.2">
      <c r="A254" s="336">
        <v>82</v>
      </c>
      <c r="B254" s="335"/>
      <c r="C254" s="337" t="e">
        <f>+VLOOKUP(B254,$A$691:$B$730,2,0)</f>
        <v>#N/A</v>
      </c>
      <c r="D254" s="338"/>
      <c r="E254" s="339" t="e">
        <f>IF(D254=$D$661,$E$661,IF(D254=$D$662,$E$662,IF(D254=$D$663,$E$663,IF(D254=$D$664,$E$664,IF(D254=$D$665,$E$665,IF(D254=$D$666,$E$666,IF(D254=$D$667,$E$667,IF(D254=$D$668,$E$668,IF(D254=$D$669,$E$669,IF(D254=$D$670,$E$670,IF(D254=VICERRECTORÍA_ACADÉMICA_,BE865,IF(D254=PLANEACIÓN_,BE867, IF(D254=IMPACTO,BE866,IF(D254=VICERRECTORÍA_ADMINISTRATIVA_FINANCIERA_,BE868,IF(D254=_VICERRECTORÍA_RESPONSABILIDAD_SOCIAL_Y_BIENESTAR_UNIVERSITARIO_,BE869," ")))))))))))))))</f>
        <v>#NAME?</v>
      </c>
      <c r="F254" s="334"/>
      <c r="G254" s="228"/>
      <c r="H254" s="228"/>
      <c r="I254" s="231"/>
      <c r="J254" s="334"/>
      <c r="K254" s="335"/>
      <c r="L254" s="334"/>
      <c r="M254" s="334"/>
      <c r="N254" s="335"/>
      <c r="O254" s="333">
        <f t="shared" ref="O254" si="1262">IF(N254="ALTA",5,IF(N254="MEDIO ALTA",4,IF(N254="MEDIA",3,IF(N254="MEDIO BAJA",2,IF(N254="BAJA",1,0)))))</f>
        <v>0</v>
      </c>
      <c r="P254" s="335"/>
      <c r="Q254" s="333">
        <f t="shared" ref="Q254" si="1263">IF(P254="ALTO",5,IF(P254="MEDIO-ALTO",4,IF(P254="MEDIO",3,IF(P254="MEDIO-BAJO",2,IF(P254="BAJO",1,0)))))</f>
        <v>0</v>
      </c>
      <c r="R254" s="333">
        <f t="shared" ref="R254" si="1264">Q254*O254</f>
        <v>0</v>
      </c>
      <c r="S254" s="230"/>
      <c r="T254" s="231">
        <f t="shared" si="984"/>
        <v>0</v>
      </c>
      <c r="U254" s="366" t="e">
        <f t="shared" si="936"/>
        <v>#DIV/0!</v>
      </c>
      <c r="V254" s="366" t="e">
        <f t="shared" si="937"/>
        <v>#DIV/0!</v>
      </c>
      <c r="W254" s="228"/>
      <c r="X254" s="366" t="e">
        <f t="shared" ref="X254" si="1265">IF(S254="No_existen",5*$X$10,Y254*$X$10)</f>
        <v>#DIV/0!</v>
      </c>
      <c r="Y254" s="366" t="e">
        <f t="shared" si="1072"/>
        <v>#DIV/0!</v>
      </c>
      <c r="Z254" s="233">
        <f t="shared" si="989"/>
        <v>0</v>
      </c>
      <c r="AA254" s="228"/>
      <c r="AB254" s="228"/>
      <c r="AC254" s="366" t="e">
        <f t="shared" ref="AC254" si="1266">IF(S254="No_existen",5*$AC$10,AD254*$AC$10)</f>
        <v>#DIV/0!</v>
      </c>
      <c r="AD254" s="366" t="e">
        <f t="shared" si="941"/>
        <v>#DIV/0!</v>
      </c>
      <c r="AE254" s="233">
        <f t="shared" si="992"/>
        <v>0</v>
      </c>
      <c r="AF254" s="228"/>
      <c r="AG254" s="228"/>
      <c r="AH254" s="366" t="e">
        <f t="shared" ref="AH254" si="1267">IF(S254="No_existen",5*$AH$10,AI254*$AH$10)</f>
        <v>#DIV/0!</v>
      </c>
      <c r="AI254" s="366" t="e">
        <f t="shared" ref="AI254" si="1268">ROUND(AVERAGEIF(AJ254:AJ256,"&gt;0"),0)</f>
        <v>#DIV/0!</v>
      </c>
      <c r="AJ254" s="233">
        <f t="shared" si="995"/>
        <v>0</v>
      </c>
      <c r="AK254" s="228"/>
      <c r="AL254" s="228"/>
      <c r="AM254" s="366" t="e">
        <f t="shared" ref="AM254" si="1269">IF(S254="No_existen",5*$AM$10,AN254*$AM$10)</f>
        <v>#DIV/0!</v>
      </c>
      <c r="AN254" s="366" t="e">
        <f t="shared" ref="AN254" si="1270">ROUND(AVERAGEIF(AO254:AO256,"&gt;0"),0)</f>
        <v>#DIV/0!</v>
      </c>
      <c r="AO254" s="233">
        <f t="shared" si="1002"/>
        <v>0</v>
      </c>
      <c r="AP254" s="228"/>
      <c r="AQ254" s="366" t="e">
        <f t="shared" ref="AQ254" si="1271">ROUND(AVERAGE(U254,Y254,AD254,AI254,AN254),0)</f>
        <v>#DIV/0!</v>
      </c>
      <c r="AR254" s="374" t="e">
        <f t="shared" ref="AR254" si="1272">IF(AQ254&lt;1.5,"FUERTE",IF(AND(AQ254&gt;=1.5,AQ254&lt;2.5),"ACEPTABLE",IF(AQ254&gt;=5,"INEXISTENTE","DÉBIL")))</f>
        <v>#DIV/0!</v>
      </c>
      <c r="AS254" s="333">
        <f t="shared" ref="AS254" si="1273">IF(R254=0,0,ROUND((R254*AQ254),0))</f>
        <v>0</v>
      </c>
      <c r="AT254" s="373" t="str">
        <f t="shared" ref="AT254" si="1274">IF(AS254&gt;=36,"GRAVE", IF(AS254&lt;=10, "LEVE", "MODERADO"))</f>
        <v>LEVE</v>
      </c>
      <c r="AU254" s="338"/>
      <c r="AV254" s="338"/>
      <c r="AW254" s="228"/>
      <c r="AX254" s="228"/>
      <c r="AY254" s="234"/>
      <c r="AZ254" s="235"/>
      <c r="BA254" s="226"/>
      <c r="BB254" s="226"/>
      <c r="BC254" s="226"/>
      <c r="BD254" s="226"/>
      <c r="BE254" s="226"/>
      <c r="BF254" s="226"/>
      <c r="BG254" s="226"/>
    </row>
    <row r="255" spans="1:59" s="129" customFormat="1" hidden="1" x14ac:dyDescent="0.2">
      <c r="A255" s="336"/>
      <c r="B255" s="335"/>
      <c r="C255" s="337"/>
      <c r="D255" s="338"/>
      <c r="E255" s="339"/>
      <c r="F255" s="334"/>
      <c r="G255" s="228"/>
      <c r="H255" s="228"/>
      <c r="I255" s="231"/>
      <c r="J255" s="334"/>
      <c r="K255" s="334"/>
      <c r="L255" s="334"/>
      <c r="M255" s="334"/>
      <c r="N255" s="335"/>
      <c r="O255" s="333"/>
      <c r="P255" s="335"/>
      <c r="Q255" s="333"/>
      <c r="R255" s="333"/>
      <c r="S255" s="230"/>
      <c r="T255" s="231">
        <f t="shared" si="984"/>
        <v>0</v>
      </c>
      <c r="U255" s="366"/>
      <c r="V255" s="366"/>
      <c r="W255" s="228"/>
      <c r="X255" s="366"/>
      <c r="Y255" s="366"/>
      <c r="Z255" s="233">
        <f t="shared" si="989"/>
        <v>0</v>
      </c>
      <c r="AA255" s="228"/>
      <c r="AB255" s="228"/>
      <c r="AC255" s="366"/>
      <c r="AD255" s="366"/>
      <c r="AE255" s="233">
        <f t="shared" si="992"/>
        <v>0</v>
      </c>
      <c r="AF255" s="228"/>
      <c r="AG255" s="228"/>
      <c r="AH255" s="366"/>
      <c r="AI255" s="366"/>
      <c r="AJ255" s="233">
        <f t="shared" si="995"/>
        <v>0</v>
      </c>
      <c r="AK255" s="228"/>
      <c r="AL255" s="228"/>
      <c r="AM255" s="366"/>
      <c r="AN255" s="366"/>
      <c r="AO255" s="233">
        <f t="shared" si="1002"/>
        <v>0</v>
      </c>
      <c r="AP255" s="228"/>
      <c r="AQ255" s="366"/>
      <c r="AR255" s="374"/>
      <c r="AS255" s="333"/>
      <c r="AT255" s="373"/>
      <c r="AU255" s="338"/>
      <c r="AV255" s="338"/>
      <c r="AW255" s="228"/>
      <c r="AX255" s="228"/>
      <c r="AY255" s="234"/>
      <c r="AZ255" s="235"/>
      <c r="BA255" s="226"/>
      <c r="BB255" s="226"/>
      <c r="BC255" s="226"/>
      <c r="BD255" s="226"/>
      <c r="BE255" s="226"/>
      <c r="BF255" s="226"/>
      <c r="BG255" s="226"/>
    </row>
    <row r="256" spans="1:59" s="129" customFormat="1" hidden="1" x14ac:dyDescent="0.2">
      <c r="A256" s="336"/>
      <c r="B256" s="335"/>
      <c r="C256" s="337"/>
      <c r="D256" s="338"/>
      <c r="E256" s="339"/>
      <c r="F256" s="334"/>
      <c r="G256" s="228"/>
      <c r="H256" s="228"/>
      <c r="I256" s="231"/>
      <c r="J256" s="334"/>
      <c r="K256" s="334"/>
      <c r="L256" s="334"/>
      <c r="M256" s="334"/>
      <c r="N256" s="335"/>
      <c r="O256" s="333"/>
      <c r="P256" s="335"/>
      <c r="Q256" s="333"/>
      <c r="R256" s="333"/>
      <c r="S256" s="230"/>
      <c r="T256" s="231">
        <f t="shared" si="984"/>
        <v>0</v>
      </c>
      <c r="U256" s="366"/>
      <c r="V256" s="366"/>
      <c r="W256" s="228"/>
      <c r="X256" s="366"/>
      <c r="Y256" s="366"/>
      <c r="Z256" s="233">
        <f t="shared" si="989"/>
        <v>0</v>
      </c>
      <c r="AA256" s="228"/>
      <c r="AB256" s="228"/>
      <c r="AC256" s="366"/>
      <c r="AD256" s="366"/>
      <c r="AE256" s="233">
        <f t="shared" si="992"/>
        <v>0</v>
      </c>
      <c r="AF256" s="228"/>
      <c r="AG256" s="228"/>
      <c r="AH256" s="366"/>
      <c r="AI256" s="366"/>
      <c r="AJ256" s="233">
        <f t="shared" si="995"/>
        <v>0</v>
      </c>
      <c r="AK256" s="228"/>
      <c r="AL256" s="228"/>
      <c r="AM256" s="366"/>
      <c r="AN256" s="366"/>
      <c r="AO256" s="233">
        <f t="shared" si="1002"/>
        <v>0</v>
      </c>
      <c r="AP256" s="228"/>
      <c r="AQ256" s="366"/>
      <c r="AR256" s="374"/>
      <c r="AS256" s="333"/>
      <c r="AT256" s="373"/>
      <c r="AU256" s="338"/>
      <c r="AV256" s="338"/>
      <c r="AW256" s="228"/>
      <c r="AX256" s="228"/>
      <c r="AY256" s="234"/>
      <c r="AZ256" s="235"/>
      <c r="BA256" s="226"/>
      <c r="BB256" s="226"/>
      <c r="BC256" s="226"/>
      <c r="BD256" s="226"/>
      <c r="BE256" s="226"/>
      <c r="BF256" s="226"/>
      <c r="BG256" s="226"/>
    </row>
    <row r="257" spans="1:59" s="129" customFormat="1" hidden="1" x14ac:dyDescent="0.2">
      <c r="A257" s="336">
        <v>83</v>
      </c>
      <c r="B257" s="335"/>
      <c r="C257" s="337" t="e">
        <f>+VLOOKUP(B257,$A$691:$B$730,2,0)</f>
        <v>#N/A</v>
      </c>
      <c r="D257" s="338"/>
      <c r="E257" s="339" t="e">
        <f>IF(D257=$D$661,$E$661,IF(D257=$D$662,$E$662,IF(D257=$D$663,$E$663,IF(D257=$D$664,$E$664,IF(D257=$D$665,$E$665,IF(D257=$D$666,$E$666,IF(D257=$D$667,$E$667,IF(D257=$D$668,$E$668,IF(D257=$D$669,$E$669,IF(D257=$D$670,$E$670,IF(D257=VICERRECTORÍA_ACADÉMICA_,BE868,IF(D257=PLANEACIÓN_,BE870, IF(D257=IMPACTO,BE869,IF(D257=VICERRECTORÍA_ADMINISTRATIVA_FINANCIERA_,BE871,IF(D257=_VICERRECTORÍA_RESPONSABILIDAD_SOCIAL_Y_BIENESTAR_UNIVERSITARIO_,BE872," ")))))))))))))))</f>
        <v>#NAME?</v>
      </c>
      <c r="F257" s="334"/>
      <c r="G257" s="228"/>
      <c r="H257" s="228"/>
      <c r="I257" s="231"/>
      <c r="J257" s="334"/>
      <c r="K257" s="335"/>
      <c r="L257" s="334"/>
      <c r="M257" s="334"/>
      <c r="N257" s="335"/>
      <c r="O257" s="333">
        <f t="shared" ref="O257" si="1275">IF(N257="ALTA",5,IF(N257="MEDIO ALTA",4,IF(N257="MEDIA",3,IF(N257="MEDIO BAJA",2,IF(N257="BAJA",1,0)))))</f>
        <v>0</v>
      </c>
      <c r="P257" s="335"/>
      <c r="Q257" s="333">
        <f t="shared" ref="Q257" si="1276">IF(P257="ALTO",5,IF(P257="MEDIO-ALTO",4,IF(P257="MEDIO",3,IF(P257="MEDIO-BAJO",2,IF(P257="BAJO",1,0)))))</f>
        <v>0</v>
      </c>
      <c r="R257" s="333">
        <f t="shared" ref="R257" si="1277">Q257*O257</f>
        <v>0</v>
      </c>
      <c r="S257" s="230"/>
      <c r="T257" s="231">
        <f t="shared" si="984"/>
        <v>0</v>
      </c>
      <c r="U257" s="366" t="e">
        <f t="shared" si="952"/>
        <v>#DIV/0!</v>
      </c>
      <c r="V257" s="366" t="e">
        <f t="shared" si="953"/>
        <v>#DIV/0!</v>
      </c>
      <c r="W257" s="228"/>
      <c r="X257" s="366" t="e">
        <f t="shared" ref="X257" si="1278">IF(S257="No_existen",5*$X$10,Y257*$X$10)</f>
        <v>#DIV/0!</v>
      </c>
      <c r="Y257" s="366" t="e">
        <f t="shared" si="1089"/>
        <v>#DIV/0!</v>
      </c>
      <c r="Z257" s="233">
        <f t="shared" si="989"/>
        <v>0</v>
      </c>
      <c r="AA257" s="228"/>
      <c r="AB257" s="228"/>
      <c r="AC257" s="366" t="e">
        <f t="shared" ref="AC257" si="1279">IF(S257="No_existen",5*$AC$10,AD257*$AC$10)</f>
        <v>#DIV/0!</v>
      </c>
      <c r="AD257" s="366" t="e">
        <f t="shared" si="957"/>
        <v>#DIV/0!</v>
      </c>
      <c r="AE257" s="233">
        <f t="shared" si="992"/>
        <v>0</v>
      </c>
      <c r="AF257" s="228"/>
      <c r="AG257" s="228"/>
      <c r="AH257" s="366" t="e">
        <f t="shared" ref="AH257" si="1280">IF(S257="No_existen",5*$AH$10,AI257*$AH$10)</f>
        <v>#DIV/0!</v>
      </c>
      <c r="AI257" s="366" t="e">
        <f t="shared" ref="AI257" si="1281">ROUND(AVERAGEIF(AJ257:AJ259,"&gt;0"),0)</f>
        <v>#DIV/0!</v>
      </c>
      <c r="AJ257" s="233">
        <f t="shared" si="995"/>
        <v>0</v>
      </c>
      <c r="AK257" s="228"/>
      <c r="AL257" s="228"/>
      <c r="AM257" s="366" t="e">
        <f t="shared" ref="AM257" si="1282">IF(S257="No_existen",5*$AM$10,AN257*$AM$10)</f>
        <v>#DIV/0!</v>
      </c>
      <c r="AN257" s="366" t="e">
        <f t="shared" ref="AN257" si="1283">ROUND(AVERAGEIF(AO257:AO259,"&gt;0"),0)</f>
        <v>#DIV/0!</v>
      </c>
      <c r="AO257" s="233">
        <f t="shared" si="1002"/>
        <v>0</v>
      </c>
      <c r="AP257" s="228"/>
      <c r="AQ257" s="366" t="e">
        <f t="shared" ref="AQ257" si="1284">ROUND(AVERAGE(U257,Y257,AD257,AI257,AN257),0)</f>
        <v>#DIV/0!</v>
      </c>
      <c r="AR257" s="374" t="e">
        <f t="shared" ref="AR257" si="1285">IF(AQ257&lt;1.5,"FUERTE",IF(AND(AQ257&gt;=1.5,AQ257&lt;2.5),"ACEPTABLE",IF(AQ257&gt;=5,"INEXISTENTE","DÉBIL")))</f>
        <v>#DIV/0!</v>
      </c>
      <c r="AS257" s="333">
        <f t="shared" ref="AS257" si="1286">IF(R257=0,0,ROUND((R257*AQ257),0))</f>
        <v>0</v>
      </c>
      <c r="AT257" s="373" t="str">
        <f t="shared" ref="AT257" si="1287">IF(AS257&gt;=36,"GRAVE", IF(AS257&lt;=10, "LEVE", "MODERADO"))</f>
        <v>LEVE</v>
      </c>
      <c r="AU257" s="338"/>
      <c r="AV257" s="338"/>
      <c r="AW257" s="228"/>
      <c r="AX257" s="228"/>
      <c r="AY257" s="234"/>
      <c r="AZ257" s="235"/>
      <c r="BA257" s="226"/>
      <c r="BB257" s="226"/>
      <c r="BC257" s="226"/>
      <c r="BD257" s="226"/>
      <c r="BE257" s="226"/>
      <c r="BF257" s="226"/>
      <c r="BG257" s="226"/>
    </row>
    <row r="258" spans="1:59" s="129" customFormat="1" hidden="1" x14ac:dyDescent="0.2">
      <c r="A258" s="336"/>
      <c r="B258" s="335"/>
      <c r="C258" s="337"/>
      <c r="D258" s="338"/>
      <c r="E258" s="339"/>
      <c r="F258" s="334"/>
      <c r="G258" s="228"/>
      <c r="H258" s="228"/>
      <c r="I258" s="231"/>
      <c r="J258" s="334"/>
      <c r="K258" s="334"/>
      <c r="L258" s="334"/>
      <c r="M258" s="334"/>
      <c r="N258" s="335"/>
      <c r="O258" s="333"/>
      <c r="P258" s="335"/>
      <c r="Q258" s="333"/>
      <c r="R258" s="333"/>
      <c r="S258" s="230"/>
      <c r="T258" s="231">
        <f t="shared" si="984"/>
        <v>0</v>
      </c>
      <c r="U258" s="366"/>
      <c r="V258" s="366"/>
      <c r="W258" s="228"/>
      <c r="X258" s="366"/>
      <c r="Y258" s="366"/>
      <c r="Z258" s="233">
        <f t="shared" si="989"/>
        <v>0</v>
      </c>
      <c r="AA258" s="228"/>
      <c r="AB258" s="228"/>
      <c r="AC258" s="366"/>
      <c r="AD258" s="366"/>
      <c r="AE258" s="233">
        <f t="shared" si="992"/>
        <v>0</v>
      </c>
      <c r="AF258" s="228"/>
      <c r="AG258" s="228"/>
      <c r="AH258" s="366"/>
      <c r="AI258" s="366"/>
      <c r="AJ258" s="233">
        <f t="shared" si="995"/>
        <v>0</v>
      </c>
      <c r="AK258" s="228"/>
      <c r="AL258" s="228"/>
      <c r="AM258" s="366"/>
      <c r="AN258" s="366"/>
      <c r="AO258" s="233">
        <f t="shared" si="1002"/>
        <v>0</v>
      </c>
      <c r="AP258" s="228"/>
      <c r="AQ258" s="366"/>
      <c r="AR258" s="374"/>
      <c r="AS258" s="333"/>
      <c r="AT258" s="373"/>
      <c r="AU258" s="338"/>
      <c r="AV258" s="338"/>
      <c r="AW258" s="228"/>
      <c r="AX258" s="228"/>
      <c r="AY258" s="234"/>
      <c r="AZ258" s="235"/>
      <c r="BA258" s="226"/>
      <c r="BB258" s="226"/>
      <c r="BC258" s="226"/>
      <c r="BD258" s="226"/>
      <c r="BE258" s="226"/>
      <c r="BF258" s="226"/>
      <c r="BG258" s="226"/>
    </row>
    <row r="259" spans="1:59" s="129" customFormat="1" hidden="1" x14ac:dyDescent="0.2">
      <c r="A259" s="336"/>
      <c r="B259" s="335"/>
      <c r="C259" s="337"/>
      <c r="D259" s="338"/>
      <c r="E259" s="339"/>
      <c r="F259" s="334"/>
      <c r="G259" s="228"/>
      <c r="H259" s="228"/>
      <c r="I259" s="231"/>
      <c r="J259" s="334"/>
      <c r="K259" s="334"/>
      <c r="L259" s="334"/>
      <c r="M259" s="334"/>
      <c r="N259" s="335"/>
      <c r="O259" s="333"/>
      <c r="P259" s="335"/>
      <c r="Q259" s="333"/>
      <c r="R259" s="333"/>
      <c r="S259" s="230"/>
      <c r="T259" s="231">
        <f t="shared" si="984"/>
        <v>0</v>
      </c>
      <c r="U259" s="366"/>
      <c r="V259" s="366"/>
      <c r="W259" s="228"/>
      <c r="X259" s="366"/>
      <c r="Y259" s="366"/>
      <c r="Z259" s="233">
        <f t="shared" si="989"/>
        <v>0</v>
      </c>
      <c r="AA259" s="228"/>
      <c r="AB259" s="228"/>
      <c r="AC259" s="366"/>
      <c r="AD259" s="366"/>
      <c r="AE259" s="233">
        <f t="shared" si="992"/>
        <v>0</v>
      </c>
      <c r="AF259" s="228"/>
      <c r="AG259" s="228"/>
      <c r="AH259" s="366"/>
      <c r="AI259" s="366"/>
      <c r="AJ259" s="233">
        <f t="shared" si="995"/>
        <v>0</v>
      </c>
      <c r="AK259" s="228"/>
      <c r="AL259" s="228"/>
      <c r="AM259" s="366"/>
      <c r="AN259" s="366"/>
      <c r="AO259" s="233">
        <f t="shared" si="1002"/>
        <v>0</v>
      </c>
      <c r="AP259" s="228"/>
      <c r="AQ259" s="366"/>
      <c r="AR259" s="374"/>
      <c r="AS259" s="333"/>
      <c r="AT259" s="373"/>
      <c r="AU259" s="338"/>
      <c r="AV259" s="338"/>
      <c r="AW259" s="228"/>
      <c r="AX259" s="228"/>
      <c r="AY259" s="234"/>
      <c r="AZ259" s="235"/>
      <c r="BA259" s="226"/>
      <c r="BB259" s="226"/>
      <c r="BC259" s="226"/>
      <c r="BD259" s="226"/>
      <c r="BE259" s="226"/>
      <c r="BF259" s="226"/>
      <c r="BG259" s="226"/>
    </row>
    <row r="260" spans="1:59" s="129" customFormat="1" hidden="1" x14ac:dyDescent="0.2">
      <c r="A260" s="336">
        <v>84</v>
      </c>
      <c r="B260" s="335"/>
      <c r="C260" s="337" t="e">
        <f>+VLOOKUP(B260,$A$691:$B$730,2,0)</f>
        <v>#N/A</v>
      </c>
      <c r="D260" s="338"/>
      <c r="E260" s="339" t="e">
        <f>IF(D260=$D$661,$E$661,IF(D260=$D$662,$E$662,IF(D260=$D$663,$E$663,IF(D260=$D$664,$E$664,IF(D260=$D$665,$E$665,IF(D260=$D$666,$E$666,IF(D260=$D$667,$E$667,IF(D260=$D$668,$E$668,IF(D260=$D$669,$E$669,IF(D260=$D$670,$E$670,IF(D260=VICERRECTORÍA_ACADÉMICA_,BE871,IF(D260=PLANEACIÓN_,BE873, IF(D260=IMPACTO,BE872,IF(D260=VICERRECTORÍA_ADMINISTRATIVA_FINANCIERA_,BE874,IF(D260=_VICERRECTORÍA_RESPONSABILIDAD_SOCIAL_Y_BIENESTAR_UNIVERSITARIO_,BE875," ")))))))))))))))</f>
        <v>#NAME?</v>
      </c>
      <c r="F260" s="334"/>
      <c r="G260" s="228"/>
      <c r="H260" s="228"/>
      <c r="I260" s="231"/>
      <c r="J260" s="334"/>
      <c r="K260" s="335"/>
      <c r="L260" s="334"/>
      <c r="M260" s="334"/>
      <c r="N260" s="335"/>
      <c r="O260" s="333">
        <f t="shared" ref="O260" si="1288">IF(N260="ALTA",5,IF(N260="MEDIO ALTA",4,IF(N260="MEDIA",3,IF(N260="MEDIO BAJA",2,IF(N260="BAJA",1,0)))))</f>
        <v>0</v>
      </c>
      <c r="P260" s="335"/>
      <c r="Q260" s="333">
        <f t="shared" ref="Q260" si="1289">IF(P260="ALTO",5,IF(P260="MEDIO-ALTO",4,IF(P260="MEDIO",3,IF(P260="MEDIO-BAJO",2,IF(P260="BAJO",1,0)))))</f>
        <v>0</v>
      </c>
      <c r="R260" s="333">
        <f>Q260*O260</f>
        <v>0</v>
      </c>
      <c r="S260" s="230"/>
      <c r="T260" s="231">
        <f t="shared" si="984"/>
        <v>0</v>
      </c>
      <c r="U260" s="366" t="e">
        <f t="shared" si="968"/>
        <v>#DIV/0!</v>
      </c>
      <c r="V260" s="366" t="e">
        <f t="shared" si="969"/>
        <v>#DIV/0!</v>
      </c>
      <c r="W260" s="228"/>
      <c r="X260" s="366" t="e">
        <f t="shared" ref="X260" si="1290">IF(S260="No_existen",5*$X$10,Y260*$X$10)</f>
        <v>#DIV/0!</v>
      </c>
      <c r="Y260" s="366" t="e">
        <f t="shared" si="1106"/>
        <v>#DIV/0!</v>
      </c>
      <c r="Z260" s="233">
        <f t="shared" si="989"/>
        <v>0</v>
      </c>
      <c r="AA260" s="228"/>
      <c r="AB260" s="228"/>
      <c r="AC260" s="366" t="e">
        <f t="shared" ref="AC260" si="1291">IF(S260="No_existen",5*$AC$10,AD260*$AC$10)</f>
        <v>#DIV/0!</v>
      </c>
      <c r="AD260" s="366" t="e">
        <f t="shared" si="973"/>
        <v>#DIV/0!</v>
      </c>
      <c r="AE260" s="233">
        <f t="shared" si="992"/>
        <v>0</v>
      </c>
      <c r="AF260" s="228"/>
      <c r="AG260" s="228"/>
      <c r="AH260" s="366" t="e">
        <f t="shared" ref="AH260" si="1292">IF(S260="No_existen",5*$AH$10,AI260*$AH$10)</f>
        <v>#DIV/0!</v>
      </c>
      <c r="AI260" s="366" t="e">
        <f t="shared" ref="AI260" si="1293">ROUND(AVERAGEIF(AJ260:AJ262,"&gt;0"),0)</f>
        <v>#DIV/0!</v>
      </c>
      <c r="AJ260" s="233">
        <f t="shared" si="995"/>
        <v>0</v>
      </c>
      <c r="AK260" s="228"/>
      <c r="AL260" s="228"/>
      <c r="AM260" s="366" t="e">
        <f t="shared" ref="AM260" si="1294">IF(S260="No_existen",5*$AM$10,AN260*$AM$10)</f>
        <v>#DIV/0!</v>
      </c>
      <c r="AN260" s="366" t="e">
        <f t="shared" ref="AN260" si="1295">ROUND(AVERAGEIF(AO260:AO262,"&gt;0"),0)</f>
        <v>#DIV/0!</v>
      </c>
      <c r="AO260" s="233">
        <f t="shared" si="1002"/>
        <v>0</v>
      </c>
      <c r="AP260" s="228"/>
      <c r="AQ260" s="366" t="e">
        <f t="shared" ref="AQ260" si="1296">ROUND(AVERAGE(U260,Y260,AD260,AI260,AN260),0)</f>
        <v>#DIV/0!</v>
      </c>
      <c r="AR260" s="374" t="e">
        <f t="shared" ref="AR260" si="1297">IF(AQ260&lt;1.5,"FUERTE",IF(AND(AQ260&gt;=1.5,AQ260&lt;2.5),"ACEPTABLE",IF(AQ260&gt;=5,"INEXISTENTE","DÉBIL")))</f>
        <v>#DIV/0!</v>
      </c>
      <c r="AS260" s="333">
        <f t="shared" ref="AS260" si="1298">IF(R260=0,0,ROUND((R260*AQ260),0))</f>
        <v>0</v>
      </c>
      <c r="AT260" s="373" t="str">
        <f t="shared" ref="AT260" si="1299">IF(AS260&gt;=36,"GRAVE", IF(AS260&lt;=10, "LEVE", "MODERADO"))</f>
        <v>LEVE</v>
      </c>
      <c r="AU260" s="338"/>
      <c r="AV260" s="338"/>
      <c r="AW260" s="228"/>
      <c r="AX260" s="228"/>
      <c r="AY260" s="234"/>
      <c r="AZ260" s="235"/>
      <c r="BA260" s="226"/>
      <c r="BB260" s="226"/>
      <c r="BC260" s="226"/>
      <c r="BD260" s="226"/>
      <c r="BE260" s="226"/>
      <c r="BF260" s="226"/>
      <c r="BG260" s="226"/>
    </row>
    <row r="261" spans="1:59" s="129" customFormat="1" hidden="1" x14ac:dyDescent="0.2">
      <c r="A261" s="336"/>
      <c r="B261" s="335"/>
      <c r="C261" s="337"/>
      <c r="D261" s="338"/>
      <c r="E261" s="339"/>
      <c r="F261" s="334"/>
      <c r="G261" s="228"/>
      <c r="H261" s="228"/>
      <c r="I261" s="231"/>
      <c r="J261" s="334"/>
      <c r="K261" s="334"/>
      <c r="L261" s="334"/>
      <c r="M261" s="334"/>
      <c r="N261" s="335"/>
      <c r="O261" s="333"/>
      <c r="P261" s="335"/>
      <c r="Q261" s="333"/>
      <c r="R261" s="333"/>
      <c r="S261" s="230"/>
      <c r="T261" s="231">
        <f t="shared" si="984"/>
        <v>0</v>
      </c>
      <c r="U261" s="366"/>
      <c r="V261" s="366"/>
      <c r="W261" s="228"/>
      <c r="X261" s="366"/>
      <c r="Y261" s="366"/>
      <c r="Z261" s="233">
        <f t="shared" si="989"/>
        <v>0</v>
      </c>
      <c r="AA261" s="228"/>
      <c r="AB261" s="228"/>
      <c r="AC261" s="366"/>
      <c r="AD261" s="366"/>
      <c r="AE261" s="233">
        <f t="shared" si="992"/>
        <v>0</v>
      </c>
      <c r="AF261" s="228"/>
      <c r="AG261" s="228"/>
      <c r="AH261" s="366"/>
      <c r="AI261" s="366"/>
      <c r="AJ261" s="233">
        <f t="shared" si="995"/>
        <v>0</v>
      </c>
      <c r="AK261" s="228"/>
      <c r="AL261" s="228"/>
      <c r="AM261" s="366"/>
      <c r="AN261" s="366"/>
      <c r="AO261" s="233">
        <f t="shared" si="1002"/>
        <v>0</v>
      </c>
      <c r="AP261" s="228"/>
      <c r="AQ261" s="366"/>
      <c r="AR261" s="374"/>
      <c r="AS261" s="333"/>
      <c r="AT261" s="373"/>
      <c r="AU261" s="338"/>
      <c r="AV261" s="338"/>
      <c r="AW261" s="228"/>
      <c r="AX261" s="228"/>
      <c r="AY261" s="234"/>
      <c r="AZ261" s="235"/>
      <c r="BA261" s="226"/>
      <c r="BB261" s="226"/>
      <c r="BC261" s="226"/>
      <c r="BD261" s="226"/>
      <c r="BE261" s="226"/>
      <c r="BF261" s="226"/>
      <c r="BG261" s="226"/>
    </row>
    <row r="262" spans="1:59" s="129" customFormat="1" hidden="1" x14ac:dyDescent="0.2">
      <c r="A262" s="336"/>
      <c r="B262" s="335"/>
      <c r="C262" s="337"/>
      <c r="D262" s="338"/>
      <c r="E262" s="339"/>
      <c r="F262" s="334"/>
      <c r="G262" s="228"/>
      <c r="H262" s="228"/>
      <c r="I262" s="231"/>
      <c r="J262" s="334"/>
      <c r="K262" s="334"/>
      <c r="L262" s="334"/>
      <c r="M262" s="334"/>
      <c r="N262" s="335"/>
      <c r="O262" s="333"/>
      <c r="P262" s="335"/>
      <c r="Q262" s="333"/>
      <c r="R262" s="333"/>
      <c r="S262" s="230"/>
      <c r="T262" s="231">
        <f t="shared" si="984"/>
        <v>0</v>
      </c>
      <c r="U262" s="366"/>
      <c r="V262" s="366"/>
      <c r="W262" s="228"/>
      <c r="X262" s="366"/>
      <c r="Y262" s="366"/>
      <c r="Z262" s="233">
        <f t="shared" si="989"/>
        <v>0</v>
      </c>
      <c r="AA262" s="228"/>
      <c r="AB262" s="228"/>
      <c r="AC262" s="366"/>
      <c r="AD262" s="366"/>
      <c r="AE262" s="233">
        <f t="shared" si="992"/>
        <v>0</v>
      </c>
      <c r="AF262" s="228"/>
      <c r="AG262" s="228"/>
      <c r="AH262" s="366"/>
      <c r="AI262" s="366"/>
      <c r="AJ262" s="233">
        <f t="shared" si="995"/>
        <v>0</v>
      </c>
      <c r="AK262" s="228"/>
      <c r="AL262" s="228"/>
      <c r="AM262" s="366"/>
      <c r="AN262" s="366"/>
      <c r="AO262" s="233">
        <f t="shared" si="1002"/>
        <v>0</v>
      </c>
      <c r="AP262" s="228"/>
      <c r="AQ262" s="366"/>
      <c r="AR262" s="374"/>
      <c r="AS262" s="333"/>
      <c r="AT262" s="373"/>
      <c r="AU262" s="338"/>
      <c r="AV262" s="338"/>
      <c r="AW262" s="228"/>
      <c r="AX262" s="228"/>
      <c r="AY262" s="234"/>
      <c r="AZ262" s="235"/>
      <c r="BA262" s="226"/>
      <c r="BB262" s="226"/>
      <c r="BC262" s="226"/>
      <c r="BD262" s="226"/>
      <c r="BE262" s="226"/>
      <c r="BF262" s="226"/>
      <c r="BG262" s="226"/>
    </row>
    <row r="263" spans="1:59" s="129" customFormat="1" hidden="1" x14ac:dyDescent="0.2">
      <c r="A263" s="336">
        <v>85</v>
      </c>
      <c r="B263" s="335"/>
      <c r="C263" s="337" t="e">
        <f>+VLOOKUP(B263,$A$691:$B$730,2,0)</f>
        <v>#N/A</v>
      </c>
      <c r="D263" s="338"/>
      <c r="E263" s="339" t="e">
        <f>IF(D263=$D$661,$E$661,IF(D263=$D$662,$E$662,IF(D263=$D$663,$E$663,IF(D263=$D$664,$E$664,IF(D263=$D$665,$E$665,IF(D263=$D$666,$E$666,IF(D263=$D$667,$E$667,IF(D263=$D$668,$E$668,IF(D263=$D$669,$E$669,IF(D263=$D$670,$E$670,IF(D263=VICERRECTORÍA_ACADÉMICA_,BE874,IF(D263=PLANEACIÓN_,BE876, IF(D263=IMPACTO,BE875,IF(D263=VICERRECTORÍA_ADMINISTRATIVA_FINANCIERA_,BE877,IF(D263=_VICERRECTORÍA_RESPONSABILIDAD_SOCIAL_Y_BIENESTAR_UNIVERSITARIO_,BE878," ")))))))))))))))</f>
        <v>#NAME?</v>
      </c>
      <c r="F263" s="334"/>
      <c r="G263" s="228"/>
      <c r="H263" s="228"/>
      <c r="I263" s="231"/>
      <c r="J263" s="334"/>
      <c r="K263" s="335"/>
      <c r="L263" s="334"/>
      <c r="M263" s="334"/>
      <c r="N263" s="335"/>
      <c r="O263" s="333">
        <f t="shared" si="1083"/>
        <v>0</v>
      </c>
      <c r="P263" s="335"/>
      <c r="Q263" s="333">
        <f t="shared" ref="Q263" si="1300">IF(P263="ALTO",5,IF(P263="MEDIO-ALTO",4,IF(P263="MEDIO",3,IF(P263="MEDIO-BAJO",2,IF(P263="BAJO",1,0)))))</f>
        <v>0</v>
      </c>
      <c r="R263" s="333">
        <f t="shared" ref="R263" si="1301">Q263*O263</f>
        <v>0</v>
      </c>
      <c r="S263" s="230"/>
      <c r="T263" s="231">
        <f t="shared" si="984"/>
        <v>0</v>
      </c>
      <c r="U263" s="366" t="e">
        <f t="shared" si="985"/>
        <v>#DIV/0!</v>
      </c>
      <c r="V263" s="366" t="e">
        <f t="shared" si="986"/>
        <v>#DIV/0!</v>
      </c>
      <c r="W263" s="228"/>
      <c r="X263" s="366" t="e">
        <f t="shared" ref="X263" si="1302">IF(S263="No_existen",5*$X$10,Y263*$X$10)</f>
        <v>#DIV/0!</v>
      </c>
      <c r="Y263" s="366" t="e">
        <f t="shared" ref="Y263" si="1303">ROUND(AVERAGEIF(Z263:Z265,"&gt;0"),0)</f>
        <v>#DIV/0!</v>
      </c>
      <c r="Z263" s="233">
        <f t="shared" si="989"/>
        <v>0</v>
      </c>
      <c r="AA263" s="228"/>
      <c r="AB263" s="228"/>
      <c r="AC263" s="366" t="e">
        <f t="shared" ref="AC263" si="1304">IF(S263="No_existen",5*$AC$10,AD263*$AC$10)</f>
        <v>#DIV/0!</v>
      </c>
      <c r="AD263" s="366" t="e">
        <f t="shared" si="991"/>
        <v>#DIV/0!</v>
      </c>
      <c r="AE263" s="233">
        <f t="shared" si="992"/>
        <v>0</v>
      </c>
      <c r="AF263" s="228"/>
      <c r="AG263" s="228"/>
      <c r="AH263" s="366" t="e">
        <f t="shared" ref="AH263" si="1305">IF(S263="No_existen",5*$AH$10,AI263*$AH$10)</f>
        <v>#DIV/0!</v>
      </c>
      <c r="AI263" s="366" t="e">
        <f t="shared" ref="AI263" si="1306">ROUND(AVERAGEIF(AJ263:AJ265,"&gt;0"),0)</f>
        <v>#DIV/0!</v>
      </c>
      <c r="AJ263" s="233">
        <f t="shared" si="995"/>
        <v>0</v>
      </c>
      <c r="AK263" s="228"/>
      <c r="AL263" s="228"/>
      <c r="AM263" s="366" t="e">
        <f t="shared" ref="AM263" si="1307">IF(S263="No_existen",5*$AM$10,AN263*$AM$10)</f>
        <v>#DIV/0!</v>
      </c>
      <c r="AN263" s="366" t="e">
        <f t="shared" ref="AN263" si="1308">ROUND(AVERAGEIF(AO263:AO265,"&gt;0"),0)</f>
        <v>#DIV/0!</v>
      </c>
      <c r="AO263" s="233">
        <f t="shared" si="1002"/>
        <v>0</v>
      </c>
      <c r="AP263" s="228"/>
      <c r="AQ263" s="366" t="e">
        <f t="shared" ref="AQ263" si="1309">ROUND(AVERAGE(U263,Y263,AD263,AI263,AN263),0)</f>
        <v>#DIV/0!</v>
      </c>
      <c r="AR263" s="374" t="e">
        <f t="shared" ref="AR263" si="1310">IF(AQ263&lt;1.5,"FUERTE",IF(AND(AQ263&gt;=1.5,AQ263&lt;2.5),"ACEPTABLE",IF(AQ263&gt;=5,"INEXISTENTE","DÉBIL")))</f>
        <v>#DIV/0!</v>
      </c>
      <c r="AS263" s="333">
        <f t="shared" ref="AS263" si="1311">IF(R263=0,0,ROUND((R263*AQ263),0))</f>
        <v>0</v>
      </c>
      <c r="AT263" s="373" t="str">
        <f t="shared" ref="AT263" si="1312">IF(AS263&gt;=36,"GRAVE", IF(AS263&lt;=10, "LEVE", "MODERADO"))</f>
        <v>LEVE</v>
      </c>
      <c r="AU263" s="338"/>
      <c r="AV263" s="338"/>
      <c r="AW263" s="228"/>
      <c r="AX263" s="228"/>
      <c r="AY263" s="234"/>
      <c r="AZ263" s="235"/>
      <c r="BA263" s="226"/>
      <c r="BB263" s="226"/>
      <c r="BC263" s="226"/>
      <c r="BD263" s="226"/>
      <c r="BE263" s="226"/>
      <c r="BF263" s="226"/>
      <c r="BG263" s="226"/>
    </row>
    <row r="264" spans="1:59" s="129" customFormat="1" hidden="1" x14ac:dyDescent="0.2">
      <c r="A264" s="336"/>
      <c r="B264" s="335"/>
      <c r="C264" s="337"/>
      <c r="D264" s="338"/>
      <c r="E264" s="339"/>
      <c r="F264" s="334"/>
      <c r="G264" s="228"/>
      <c r="H264" s="228"/>
      <c r="I264" s="231"/>
      <c r="J264" s="334"/>
      <c r="K264" s="334"/>
      <c r="L264" s="334"/>
      <c r="M264" s="334"/>
      <c r="N264" s="335"/>
      <c r="O264" s="333"/>
      <c r="P264" s="335"/>
      <c r="Q264" s="333"/>
      <c r="R264" s="333"/>
      <c r="S264" s="230"/>
      <c r="T264" s="231">
        <f t="shared" si="984"/>
        <v>0</v>
      </c>
      <c r="U264" s="366"/>
      <c r="V264" s="366"/>
      <c r="W264" s="228"/>
      <c r="X264" s="366"/>
      <c r="Y264" s="366"/>
      <c r="Z264" s="233">
        <f t="shared" si="989"/>
        <v>0</v>
      </c>
      <c r="AA264" s="228"/>
      <c r="AB264" s="228"/>
      <c r="AC264" s="366"/>
      <c r="AD264" s="366"/>
      <c r="AE264" s="233">
        <f t="shared" si="992"/>
        <v>0</v>
      </c>
      <c r="AF264" s="228"/>
      <c r="AG264" s="228"/>
      <c r="AH264" s="366"/>
      <c r="AI264" s="366"/>
      <c r="AJ264" s="233">
        <f t="shared" si="995"/>
        <v>0</v>
      </c>
      <c r="AK264" s="228"/>
      <c r="AL264" s="228"/>
      <c r="AM264" s="366"/>
      <c r="AN264" s="366"/>
      <c r="AO264" s="233">
        <f t="shared" si="1002"/>
        <v>0</v>
      </c>
      <c r="AP264" s="228"/>
      <c r="AQ264" s="366"/>
      <c r="AR264" s="374"/>
      <c r="AS264" s="333"/>
      <c r="AT264" s="373"/>
      <c r="AU264" s="338"/>
      <c r="AV264" s="338"/>
      <c r="AW264" s="228"/>
      <c r="AX264" s="228"/>
      <c r="AY264" s="234"/>
      <c r="AZ264" s="235"/>
      <c r="BA264" s="226"/>
      <c r="BB264" s="226"/>
      <c r="BC264" s="226"/>
      <c r="BD264" s="226"/>
      <c r="BE264" s="226"/>
      <c r="BF264" s="226"/>
      <c r="BG264" s="226"/>
    </row>
    <row r="265" spans="1:59" s="129" customFormat="1" hidden="1" x14ac:dyDescent="0.2">
      <c r="A265" s="336"/>
      <c r="B265" s="335"/>
      <c r="C265" s="337"/>
      <c r="D265" s="338"/>
      <c r="E265" s="339"/>
      <c r="F265" s="334"/>
      <c r="G265" s="228"/>
      <c r="H265" s="228"/>
      <c r="I265" s="231"/>
      <c r="J265" s="334"/>
      <c r="K265" s="334"/>
      <c r="L265" s="334"/>
      <c r="M265" s="334"/>
      <c r="N265" s="335"/>
      <c r="O265" s="333"/>
      <c r="P265" s="335"/>
      <c r="Q265" s="333"/>
      <c r="R265" s="333"/>
      <c r="S265" s="230"/>
      <c r="T265" s="231">
        <f t="shared" si="984"/>
        <v>0</v>
      </c>
      <c r="U265" s="366"/>
      <c r="V265" s="366"/>
      <c r="W265" s="228"/>
      <c r="X265" s="366"/>
      <c r="Y265" s="366"/>
      <c r="Z265" s="233">
        <f t="shared" si="989"/>
        <v>0</v>
      </c>
      <c r="AA265" s="228"/>
      <c r="AB265" s="228"/>
      <c r="AC265" s="366"/>
      <c r="AD265" s="366"/>
      <c r="AE265" s="233">
        <f t="shared" si="992"/>
        <v>0</v>
      </c>
      <c r="AF265" s="228"/>
      <c r="AG265" s="228"/>
      <c r="AH265" s="366"/>
      <c r="AI265" s="366"/>
      <c r="AJ265" s="233">
        <f t="shared" si="995"/>
        <v>0</v>
      </c>
      <c r="AK265" s="228"/>
      <c r="AL265" s="228"/>
      <c r="AM265" s="366"/>
      <c r="AN265" s="366"/>
      <c r="AO265" s="233">
        <f t="shared" si="1002"/>
        <v>0</v>
      </c>
      <c r="AP265" s="228"/>
      <c r="AQ265" s="366"/>
      <c r="AR265" s="374"/>
      <c r="AS265" s="333"/>
      <c r="AT265" s="373"/>
      <c r="AU265" s="338"/>
      <c r="AV265" s="338"/>
      <c r="AW265" s="228"/>
      <c r="AX265" s="228"/>
      <c r="AY265" s="234"/>
      <c r="AZ265" s="235"/>
      <c r="BA265" s="226"/>
      <c r="BB265" s="226"/>
      <c r="BC265" s="226"/>
      <c r="BD265" s="226"/>
      <c r="BE265" s="226"/>
      <c r="BF265" s="226"/>
      <c r="BG265" s="226"/>
    </row>
    <row r="266" spans="1:59" s="129" customFormat="1" hidden="1" x14ac:dyDescent="0.2">
      <c r="A266" s="336">
        <v>86</v>
      </c>
      <c r="B266" s="335"/>
      <c r="C266" s="337" t="e">
        <f>+VLOOKUP(B266,$A$691:$B$730,2,0)</f>
        <v>#N/A</v>
      </c>
      <c r="D266" s="338"/>
      <c r="E266" s="339" t="e">
        <f>IF(D266=$D$661,$E$661,IF(D266=$D$662,$E$662,IF(D266=$D$663,$E$663,IF(D266=$D$664,$E$664,IF(D266=$D$665,$E$665,IF(D266=$D$666,$E$666,IF(D266=$D$667,$E$667,IF(D266=$D$668,$E$668,IF(D266=$D$669,$E$669,IF(D266=$D$670,$E$670,IF(D266=VICERRECTORÍA_ACADÉMICA_,BE877,IF(D266=PLANEACIÓN_,BE879, IF(D266=IMPACTO,BE878,IF(D266=VICERRECTORÍA_ADMINISTRATIVA_FINANCIERA_,BE880,IF(D266=_VICERRECTORÍA_RESPONSABILIDAD_SOCIAL_Y_BIENESTAR_UNIVERSITARIO_,BE881," ")))))))))))))))</f>
        <v>#NAME?</v>
      </c>
      <c r="F266" s="334"/>
      <c r="G266" s="228"/>
      <c r="H266" s="228"/>
      <c r="I266" s="231"/>
      <c r="J266" s="334"/>
      <c r="K266" s="335"/>
      <c r="L266" s="334"/>
      <c r="M266" s="334"/>
      <c r="N266" s="335"/>
      <c r="O266" s="333">
        <f t="shared" si="1100"/>
        <v>0</v>
      </c>
      <c r="P266" s="335"/>
      <c r="Q266" s="333">
        <f t="shared" ref="Q266" si="1313">IF(P266="ALTO",5,IF(P266="MEDIO-ALTO",4,IF(P266="MEDIO",3,IF(P266="MEDIO-BAJO",2,IF(P266="BAJO",1,0)))))</f>
        <v>0</v>
      </c>
      <c r="R266" s="333">
        <f t="shared" ref="R266" si="1314">Q266*O266</f>
        <v>0</v>
      </c>
      <c r="S266" s="230"/>
      <c r="T266" s="231">
        <f t="shared" si="984"/>
        <v>0</v>
      </c>
      <c r="U266" s="366" t="e">
        <f t="shared" si="1005"/>
        <v>#DIV/0!</v>
      </c>
      <c r="V266" s="366" t="e">
        <f t="shared" si="1006"/>
        <v>#DIV/0!</v>
      </c>
      <c r="W266" s="228"/>
      <c r="X266" s="366" t="e">
        <f t="shared" ref="X266" si="1315">IF(S266="No_existen",5*$X$10,Y266*$X$10)</f>
        <v>#DIV/0!</v>
      </c>
      <c r="Y266" s="366" t="e">
        <f t="shared" ref="Y266:Y302" si="1316">ROUND(AVERAGEIF(Z266:Z268,"&gt;0"),0)</f>
        <v>#DIV/0!</v>
      </c>
      <c r="Z266" s="233">
        <f t="shared" si="989"/>
        <v>0</v>
      </c>
      <c r="AA266" s="228"/>
      <c r="AB266" s="228"/>
      <c r="AC266" s="366" t="e">
        <f t="shared" ref="AC266" si="1317">IF(S266="No_existen",5*$AC$10,AD266*$AC$10)</f>
        <v>#DIV/0!</v>
      </c>
      <c r="AD266" s="366" t="e">
        <f t="shared" si="1010"/>
        <v>#DIV/0!</v>
      </c>
      <c r="AE266" s="233">
        <f t="shared" si="992"/>
        <v>0</v>
      </c>
      <c r="AF266" s="228"/>
      <c r="AG266" s="228"/>
      <c r="AH266" s="366" t="e">
        <f t="shared" ref="AH266" si="1318">IF(S266="No_existen",5*$AH$10,AI266*$AH$10)</f>
        <v>#DIV/0!</v>
      </c>
      <c r="AI266" s="366" t="e">
        <f t="shared" ref="AI266" si="1319">ROUND(AVERAGEIF(AJ266:AJ268,"&gt;0"),0)</f>
        <v>#DIV/0!</v>
      </c>
      <c r="AJ266" s="233">
        <f t="shared" si="995"/>
        <v>0</v>
      </c>
      <c r="AK266" s="228"/>
      <c r="AL266" s="228"/>
      <c r="AM266" s="366" t="e">
        <f t="shared" ref="AM266" si="1320">IF(S266="No_existen",5*$AM$10,AN266*$AM$10)</f>
        <v>#DIV/0!</v>
      </c>
      <c r="AN266" s="366" t="e">
        <f t="shared" ref="AN266" si="1321">ROUND(AVERAGEIF(AO266:AO268,"&gt;0"),0)</f>
        <v>#DIV/0!</v>
      </c>
      <c r="AO266" s="233">
        <f t="shared" si="1002"/>
        <v>0</v>
      </c>
      <c r="AP266" s="228"/>
      <c r="AQ266" s="366" t="e">
        <f t="shared" ref="AQ266" si="1322">ROUND(AVERAGE(U266,Y266,AD266,AI266,AN266),0)</f>
        <v>#DIV/0!</v>
      </c>
      <c r="AR266" s="374" t="e">
        <f t="shared" ref="AR266" si="1323">IF(AQ266&lt;1.5,"FUERTE",IF(AND(AQ266&gt;=1.5,AQ266&lt;2.5),"ACEPTABLE",IF(AQ266&gt;=5,"INEXISTENTE","DÉBIL")))</f>
        <v>#DIV/0!</v>
      </c>
      <c r="AS266" s="333">
        <f t="shared" ref="AS266" si="1324">IF(R266=0,0,ROUND((R266*AQ266),0))</f>
        <v>0</v>
      </c>
      <c r="AT266" s="373" t="str">
        <f t="shared" ref="AT266" si="1325">IF(AS266&gt;=36,"GRAVE", IF(AS266&lt;=10, "LEVE", "MODERADO"))</f>
        <v>LEVE</v>
      </c>
      <c r="AU266" s="338"/>
      <c r="AV266" s="338"/>
      <c r="AW266" s="228"/>
      <c r="AX266" s="228"/>
      <c r="AY266" s="234"/>
      <c r="AZ266" s="235"/>
      <c r="BA266" s="226"/>
      <c r="BB266" s="226"/>
      <c r="BC266" s="226"/>
      <c r="BD266" s="226"/>
      <c r="BE266" s="226"/>
      <c r="BF266" s="226"/>
      <c r="BG266" s="226"/>
    </row>
    <row r="267" spans="1:59" s="129" customFormat="1" hidden="1" x14ac:dyDescent="0.2">
      <c r="A267" s="336"/>
      <c r="B267" s="335"/>
      <c r="C267" s="337"/>
      <c r="D267" s="338"/>
      <c r="E267" s="339"/>
      <c r="F267" s="334"/>
      <c r="G267" s="228"/>
      <c r="H267" s="228"/>
      <c r="I267" s="231"/>
      <c r="J267" s="334"/>
      <c r="K267" s="334"/>
      <c r="L267" s="334"/>
      <c r="M267" s="334"/>
      <c r="N267" s="335"/>
      <c r="O267" s="333"/>
      <c r="P267" s="335"/>
      <c r="Q267" s="333"/>
      <c r="R267" s="333"/>
      <c r="S267" s="230"/>
      <c r="T267" s="231">
        <f t="shared" ref="T267:T330" si="1326">IF(S267=$S$665,1,IF(S267=$S$661,5,IF(S267=$S$662,4,IF(S267=$S$663,3,IF(S267=$S$664,2,0)))))</f>
        <v>0</v>
      </c>
      <c r="U267" s="366"/>
      <c r="V267" s="366"/>
      <c r="W267" s="228"/>
      <c r="X267" s="366"/>
      <c r="Y267" s="366"/>
      <c r="Z267" s="233">
        <f t="shared" ref="Z267:Z330" si="1327">IF(AA267=$AA$663,1,IF(AA267=$AA$662,2,IF(AA267=$AA$661,4,IF(S267="No_existen",5,0))))</f>
        <v>0</v>
      </c>
      <c r="AA267" s="228"/>
      <c r="AB267" s="228"/>
      <c r="AC267" s="366"/>
      <c r="AD267" s="366"/>
      <c r="AE267" s="233">
        <f t="shared" ref="AE267:AE330" si="1328">IF(AF267=$AK$662,1,IF(AF267=$AK$661,4,IF(S267="No_existen",5,0)))</f>
        <v>0</v>
      </c>
      <c r="AF267" s="228"/>
      <c r="AG267" s="228"/>
      <c r="AH267" s="366"/>
      <c r="AI267" s="366"/>
      <c r="AJ267" s="233">
        <f t="shared" ref="AJ267:AJ330" si="1329">IF(AK267=$AP$661,1,IF(AK267=$AP$662,4,IF(S267="No_existen",5,0)))</f>
        <v>0</v>
      </c>
      <c r="AK267" s="228"/>
      <c r="AL267" s="228"/>
      <c r="AM267" s="366"/>
      <c r="AN267" s="366"/>
      <c r="AO267" s="233">
        <f t="shared" si="1002"/>
        <v>0</v>
      </c>
      <c r="AP267" s="228"/>
      <c r="AQ267" s="366"/>
      <c r="AR267" s="374"/>
      <c r="AS267" s="333"/>
      <c r="AT267" s="373"/>
      <c r="AU267" s="338"/>
      <c r="AV267" s="338"/>
      <c r="AW267" s="228"/>
      <c r="AX267" s="228"/>
      <c r="AY267" s="234"/>
      <c r="AZ267" s="235"/>
      <c r="BA267" s="226"/>
      <c r="BB267" s="226"/>
      <c r="BC267" s="226"/>
      <c r="BD267" s="226"/>
      <c r="BE267" s="226"/>
      <c r="BF267" s="226"/>
      <c r="BG267" s="226"/>
    </row>
    <row r="268" spans="1:59" s="129" customFormat="1" hidden="1" x14ac:dyDescent="0.2">
      <c r="A268" s="336"/>
      <c r="B268" s="335"/>
      <c r="C268" s="337"/>
      <c r="D268" s="338"/>
      <c r="E268" s="339"/>
      <c r="F268" s="334"/>
      <c r="G268" s="228"/>
      <c r="H268" s="228"/>
      <c r="I268" s="231"/>
      <c r="J268" s="334"/>
      <c r="K268" s="334"/>
      <c r="L268" s="334"/>
      <c r="M268" s="334"/>
      <c r="N268" s="335"/>
      <c r="O268" s="333"/>
      <c r="P268" s="335"/>
      <c r="Q268" s="333"/>
      <c r="R268" s="333"/>
      <c r="S268" s="230"/>
      <c r="T268" s="231">
        <f t="shared" si="1326"/>
        <v>0</v>
      </c>
      <c r="U268" s="366"/>
      <c r="V268" s="366"/>
      <c r="W268" s="228"/>
      <c r="X268" s="366"/>
      <c r="Y268" s="366"/>
      <c r="Z268" s="233">
        <f t="shared" si="1327"/>
        <v>0</v>
      </c>
      <c r="AA268" s="228"/>
      <c r="AB268" s="228"/>
      <c r="AC268" s="366"/>
      <c r="AD268" s="366"/>
      <c r="AE268" s="233">
        <f t="shared" si="1328"/>
        <v>0</v>
      </c>
      <c r="AF268" s="228"/>
      <c r="AG268" s="228"/>
      <c r="AH268" s="366"/>
      <c r="AI268" s="366"/>
      <c r="AJ268" s="233">
        <f t="shared" si="1329"/>
        <v>0</v>
      </c>
      <c r="AK268" s="228"/>
      <c r="AL268" s="228"/>
      <c r="AM268" s="366"/>
      <c r="AN268" s="366"/>
      <c r="AO268" s="233">
        <f t="shared" ref="AO268:AO331" si="1330">IF(AP268="Preventivo",1,IF(AP268="Detectivo",4, IF(S268="No_existen",5,0)))</f>
        <v>0</v>
      </c>
      <c r="AP268" s="228"/>
      <c r="AQ268" s="366"/>
      <c r="AR268" s="374"/>
      <c r="AS268" s="333"/>
      <c r="AT268" s="373"/>
      <c r="AU268" s="338"/>
      <c r="AV268" s="338"/>
      <c r="AW268" s="228"/>
      <c r="AX268" s="228"/>
      <c r="AY268" s="234"/>
      <c r="AZ268" s="235"/>
      <c r="BA268" s="226"/>
      <c r="BB268" s="226"/>
      <c r="BC268" s="226"/>
      <c r="BD268" s="226"/>
      <c r="BE268" s="226"/>
      <c r="BF268" s="226"/>
      <c r="BG268" s="226"/>
    </row>
    <row r="269" spans="1:59" s="129" customFormat="1" hidden="1" x14ac:dyDescent="0.2">
      <c r="A269" s="336">
        <v>87</v>
      </c>
      <c r="B269" s="335"/>
      <c r="C269" s="337" t="e">
        <f>+VLOOKUP(B269,$A$691:$B$730,2,0)</f>
        <v>#N/A</v>
      </c>
      <c r="D269" s="338"/>
      <c r="E269" s="339" t="e">
        <f>IF(D269=$D$661,$E$661,IF(D269=$D$662,$E$662,IF(D269=$D$663,$E$663,IF(D269=$D$664,$E$664,IF(D269=$D$665,$E$665,IF(D269=$D$666,$E$666,IF(D269=$D$667,$E$667,IF(D269=$D$668,$E$668,IF(D269=$D$669,$E$669,IF(D269=$D$670,$E$670,IF(D269=VICERRECTORÍA_ACADÉMICA_,BE880,IF(D269=PLANEACIÓN_,BE882, IF(D269=IMPACTO,BE881,IF(D269=VICERRECTORÍA_ADMINISTRATIVA_FINANCIERA_,BE883,IF(D269=_VICERRECTORÍA_RESPONSABILIDAD_SOCIAL_Y_BIENESTAR_UNIVERSITARIO_,BE884," ")))))))))))))))</f>
        <v>#NAME?</v>
      </c>
      <c r="F269" s="334"/>
      <c r="G269" s="228"/>
      <c r="H269" s="228"/>
      <c r="I269" s="231"/>
      <c r="J269" s="334"/>
      <c r="K269" s="335"/>
      <c r="L269" s="334"/>
      <c r="M269" s="334"/>
      <c r="N269" s="335"/>
      <c r="O269" s="333">
        <f t="shared" ref="O269" si="1331">IF(N269="ALTA",5,IF(N269="MEDIO ALTA",4,IF(N269="MEDIA",3,IF(N269="MEDIO BAJA",2,IF(N269="BAJA",1,0)))))</f>
        <v>0</v>
      </c>
      <c r="P269" s="335"/>
      <c r="Q269" s="333">
        <f t="shared" ref="Q269" si="1332">IF(P269="ALTO",5,IF(P269="MEDIO-ALTO",4,IF(P269="MEDIO",3,IF(P269="MEDIO-BAJO",2,IF(P269="BAJO",1,0)))))</f>
        <v>0</v>
      </c>
      <c r="R269" s="333">
        <f t="shared" ref="R269" si="1333">Q269*O269</f>
        <v>0</v>
      </c>
      <c r="S269" s="230"/>
      <c r="T269" s="231">
        <f t="shared" si="1326"/>
        <v>0</v>
      </c>
      <c r="U269" s="366" t="e">
        <f t="shared" si="1021"/>
        <v>#DIV/0!</v>
      </c>
      <c r="V269" s="366" t="e">
        <f t="shared" si="1022"/>
        <v>#DIV/0!</v>
      </c>
      <c r="W269" s="228"/>
      <c r="X269" s="366" t="e">
        <f t="shared" ref="X269" si="1334">IF(S269="No_existen",5*$X$10,Y269*$X$10)</f>
        <v>#DIV/0!</v>
      </c>
      <c r="Y269" s="366" t="e">
        <f t="shared" ref="Y269:Y305" si="1335">ROUND(AVERAGEIF(Z269:Z271,"&gt;0"),0)</f>
        <v>#DIV/0!</v>
      </c>
      <c r="Z269" s="233">
        <f t="shared" si="1327"/>
        <v>0</v>
      </c>
      <c r="AA269" s="228"/>
      <c r="AB269" s="228"/>
      <c r="AC269" s="366" t="e">
        <f t="shared" ref="AC269" si="1336">IF(S269="No_existen",5*$AC$10,AD269*$AC$10)</f>
        <v>#DIV/0!</v>
      </c>
      <c r="AD269" s="366" t="e">
        <f t="shared" si="1026"/>
        <v>#DIV/0!</v>
      </c>
      <c r="AE269" s="233">
        <f t="shared" si="1328"/>
        <v>0</v>
      </c>
      <c r="AF269" s="228"/>
      <c r="AG269" s="228"/>
      <c r="AH269" s="366" t="e">
        <f t="shared" ref="AH269" si="1337">IF(S269="No_existen",5*$AH$10,AI269*$AH$10)</f>
        <v>#DIV/0!</v>
      </c>
      <c r="AI269" s="366" t="e">
        <f t="shared" ref="AI269" si="1338">ROUND(AVERAGEIF(AJ269:AJ271,"&gt;0"),0)</f>
        <v>#DIV/0!</v>
      </c>
      <c r="AJ269" s="233">
        <f t="shared" si="1329"/>
        <v>0</v>
      </c>
      <c r="AK269" s="228"/>
      <c r="AL269" s="228"/>
      <c r="AM269" s="366" t="e">
        <f t="shared" ref="AM269" si="1339">IF(S269="No_existen",5*$AM$10,AN269*$AM$10)</f>
        <v>#DIV/0!</v>
      </c>
      <c r="AN269" s="366" t="e">
        <f t="shared" ref="AN269" si="1340">ROUND(AVERAGEIF(AO269:AO271,"&gt;0"),0)</f>
        <v>#DIV/0!</v>
      </c>
      <c r="AO269" s="233">
        <f t="shared" si="1330"/>
        <v>0</v>
      </c>
      <c r="AP269" s="228"/>
      <c r="AQ269" s="366" t="e">
        <f t="shared" ref="AQ269" si="1341">ROUND(AVERAGE(U269,Y269,AD269,AI269,AN269),0)</f>
        <v>#DIV/0!</v>
      </c>
      <c r="AR269" s="374" t="e">
        <f t="shared" ref="AR269" si="1342">IF(AQ269&lt;1.5,"FUERTE",IF(AND(AQ269&gt;=1.5,AQ269&lt;2.5),"ACEPTABLE",IF(AQ269&gt;=5,"INEXISTENTE","DÉBIL")))</f>
        <v>#DIV/0!</v>
      </c>
      <c r="AS269" s="333">
        <f t="shared" ref="AS269" si="1343">IF(R269=0,0,ROUND((R269*AQ269),0))</f>
        <v>0</v>
      </c>
      <c r="AT269" s="373" t="str">
        <f t="shared" ref="AT269" si="1344">IF(AS269&gt;=36,"GRAVE", IF(AS269&lt;=10, "LEVE", "MODERADO"))</f>
        <v>LEVE</v>
      </c>
      <c r="AU269" s="338"/>
      <c r="AV269" s="338"/>
      <c r="AW269" s="228"/>
      <c r="AX269" s="228"/>
      <c r="AY269" s="234"/>
      <c r="AZ269" s="235"/>
      <c r="BA269" s="226"/>
      <c r="BB269" s="226"/>
      <c r="BC269" s="226"/>
      <c r="BD269" s="226"/>
      <c r="BE269" s="226"/>
      <c r="BF269" s="226"/>
      <c r="BG269" s="226"/>
    </row>
    <row r="270" spans="1:59" s="129" customFormat="1" hidden="1" x14ac:dyDescent="0.2">
      <c r="A270" s="336"/>
      <c r="B270" s="335"/>
      <c r="C270" s="337"/>
      <c r="D270" s="338"/>
      <c r="E270" s="339"/>
      <c r="F270" s="334"/>
      <c r="G270" s="228"/>
      <c r="H270" s="228"/>
      <c r="I270" s="231"/>
      <c r="J270" s="334"/>
      <c r="K270" s="334"/>
      <c r="L270" s="334"/>
      <c r="M270" s="334"/>
      <c r="N270" s="335"/>
      <c r="O270" s="333"/>
      <c r="P270" s="335"/>
      <c r="Q270" s="333"/>
      <c r="R270" s="333"/>
      <c r="S270" s="230"/>
      <c r="T270" s="231">
        <f t="shared" si="1326"/>
        <v>0</v>
      </c>
      <c r="U270" s="366"/>
      <c r="V270" s="366"/>
      <c r="W270" s="228"/>
      <c r="X270" s="366"/>
      <c r="Y270" s="366"/>
      <c r="Z270" s="233">
        <f t="shared" si="1327"/>
        <v>0</v>
      </c>
      <c r="AA270" s="228"/>
      <c r="AB270" s="228"/>
      <c r="AC270" s="366"/>
      <c r="AD270" s="366"/>
      <c r="AE270" s="233">
        <f t="shared" si="1328"/>
        <v>0</v>
      </c>
      <c r="AF270" s="228"/>
      <c r="AG270" s="228"/>
      <c r="AH270" s="366"/>
      <c r="AI270" s="366"/>
      <c r="AJ270" s="233">
        <f t="shared" si="1329"/>
        <v>0</v>
      </c>
      <c r="AK270" s="228"/>
      <c r="AL270" s="228"/>
      <c r="AM270" s="366"/>
      <c r="AN270" s="366"/>
      <c r="AO270" s="233">
        <f t="shared" si="1330"/>
        <v>0</v>
      </c>
      <c r="AP270" s="228"/>
      <c r="AQ270" s="366"/>
      <c r="AR270" s="374"/>
      <c r="AS270" s="333"/>
      <c r="AT270" s="373"/>
      <c r="AU270" s="338"/>
      <c r="AV270" s="338"/>
      <c r="AW270" s="228"/>
      <c r="AX270" s="228"/>
      <c r="AY270" s="234"/>
      <c r="AZ270" s="235"/>
      <c r="BA270" s="226"/>
      <c r="BB270" s="226"/>
      <c r="BC270" s="226"/>
      <c r="BD270" s="226"/>
      <c r="BE270" s="226"/>
      <c r="BF270" s="226"/>
      <c r="BG270" s="226"/>
    </row>
    <row r="271" spans="1:59" s="129" customFormat="1" hidden="1" x14ac:dyDescent="0.2">
      <c r="A271" s="336"/>
      <c r="B271" s="335"/>
      <c r="C271" s="337"/>
      <c r="D271" s="338"/>
      <c r="E271" s="339"/>
      <c r="F271" s="334"/>
      <c r="G271" s="228"/>
      <c r="H271" s="228"/>
      <c r="I271" s="231"/>
      <c r="J271" s="334"/>
      <c r="K271" s="334"/>
      <c r="L271" s="334"/>
      <c r="M271" s="334"/>
      <c r="N271" s="335"/>
      <c r="O271" s="333"/>
      <c r="P271" s="335"/>
      <c r="Q271" s="333"/>
      <c r="R271" s="333"/>
      <c r="S271" s="230"/>
      <c r="T271" s="231">
        <f t="shared" si="1326"/>
        <v>0</v>
      </c>
      <c r="U271" s="366"/>
      <c r="V271" s="366"/>
      <c r="W271" s="228"/>
      <c r="X271" s="366"/>
      <c r="Y271" s="366"/>
      <c r="Z271" s="233">
        <f t="shared" si="1327"/>
        <v>0</v>
      </c>
      <c r="AA271" s="228"/>
      <c r="AB271" s="228"/>
      <c r="AC271" s="366"/>
      <c r="AD271" s="366"/>
      <c r="AE271" s="233">
        <f t="shared" si="1328"/>
        <v>0</v>
      </c>
      <c r="AF271" s="228"/>
      <c r="AG271" s="228"/>
      <c r="AH271" s="366"/>
      <c r="AI271" s="366"/>
      <c r="AJ271" s="233">
        <f t="shared" si="1329"/>
        <v>0</v>
      </c>
      <c r="AK271" s="228"/>
      <c r="AL271" s="228"/>
      <c r="AM271" s="366"/>
      <c r="AN271" s="366"/>
      <c r="AO271" s="233">
        <f t="shared" si="1330"/>
        <v>0</v>
      </c>
      <c r="AP271" s="228"/>
      <c r="AQ271" s="366"/>
      <c r="AR271" s="374"/>
      <c r="AS271" s="333"/>
      <c r="AT271" s="373"/>
      <c r="AU271" s="338"/>
      <c r="AV271" s="338"/>
      <c r="AW271" s="228"/>
      <c r="AX271" s="228"/>
      <c r="AY271" s="234"/>
      <c r="AZ271" s="235"/>
      <c r="BA271" s="226"/>
      <c r="BB271" s="226"/>
      <c r="BC271" s="226"/>
      <c r="BD271" s="226"/>
      <c r="BE271" s="226"/>
      <c r="BF271" s="226"/>
      <c r="BG271" s="226"/>
    </row>
    <row r="272" spans="1:59" s="129" customFormat="1" hidden="1" x14ac:dyDescent="0.2">
      <c r="A272" s="336">
        <v>88</v>
      </c>
      <c r="B272" s="335"/>
      <c r="C272" s="337" t="e">
        <f>+VLOOKUP(B272,$A$691:$B$730,2,0)</f>
        <v>#N/A</v>
      </c>
      <c r="D272" s="338"/>
      <c r="E272" s="339" t="e">
        <f>IF(D272=$D$661,$E$661,IF(D272=$D$662,$E$662,IF(D272=$D$663,$E$663,IF(D272=$D$664,$E$664,IF(D272=$D$665,$E$665,IF(D272=$D$666,$E$666,IF(D272=$D$667,$E$667,IF(D272=$D$668,$E$668,IF(D272=$D$669,$E$669,IF(D272=$D$670,$E$670,IF(D272=VICERRECTORÍA_ACADÉMICA_,BE883,IF(D272=PLANEACIÓN_,BE885, IF(D272=IMPACTO,BE884,IF(D272=VICERRECTORÍA_ADMINISTRATIVA_FINANCIERA_,BE886,IF(D272=_VICERRECTORÍA_RESPONSABILIDAD_SOCIAL_Y_BIENESTAR_UNIVERSITARIO_,BE887," ")))))))))))))))</f>
        <v>#NAME?</v>
      </c>
      <c r="F272" s="334"/>
      <c r="G272" s="228"/>
      <c r="H272" s="228"/>
      <c r="I272" s="231"/>
      <c r="J272" s="334"/>
      <c r="K272" s="335"/>
      <c r="L272" s="334"/>
      <c r="M272" s="334"/>
      <c r="N272" s="335"/>
      <c r="O272" s="333">
        <f t="shared" ref="O272" si="1345">IF(N272="ALTA",5,IF(N272="MEDIO ALTA",4,IF(N272="MEDIA",3,IF(N272="MEDIO BAJA",2,IF(N272="BAJA",1,0)))))</f>
        <v>0</v>
      </c>
      <c r="P272" s="335"/>
      <c r="Q272" s="333">
        <f t="shared" ref="Q272" si="1346">IF(P272="ALTO",5,IF(P272="MEDIO-ALTO",4,IF(P272="MEDIO",3,IF(P272="MEDIO-BAJO",2,IF(P272="BAJO",1,0)))))</f>
        <v>0</v>
      </c>
      <c r="R272" s="333">
        <f t="shared" ref="R272" si="1347">Q272*O272</f>
        <v>0</v>
      </c>
      <c r="S272" s="230"/>
      <c r="T272" s="231">
        <f t="shared" si="1326"/>
        <v>0</v>
      </c>
      <c r="U272" s="366" t="e">
        <f t="shared" si="1037"/>
        <v>#DIV/0!</v>
      </c>
      <c r="V272" s="366" t="e">
        <f t="shared" si="1038"/>
        <v>#DIV/0!</v>
      </c>
      <c r="W272" s="228"/>
      <c r="X272" s="366" t="e">
        <f t="shared" ref="X272" si="1348">IF(S272="No_existen",5*$X$10,Y272*$X$10)</f>
        <v>#DIV/0!</v>
      </c>
      <c r="Y272" s="366" t="e">
        <f t="shared" ref="Y272:Y308" si="1349">ROUND(AVERAGEIF(Z272:Z274,"&gt;0"),0)</f>
        <v>#DIV/0!</v>
      </c>
      <c r="Z272" s="233">
        <f t="shared" si="1327"/>
        <v>0</v>
      </c>
      <c r="AA272" s="228"/>
      <c r="AB272" s="228"/>
      <c r="AC272" s="366" t="e">
        <f t="shared" ref="AC272" si="1350">IF(S272="No_existen",5*$AC$10,AD272*$AC$10)</f>
        <v>#DIV/0!</v>
      </c>
      <c r="AD272" s="366" t="e">
        <f t="shared" si="1042"/>
        <v>#DIV/0!</v>
      </c>
      <c r="AE272" s="233">
        <f t="shared" si="1328"/>
        <v>0</v>
      </c>
      <c r="AF272" s="228"/>
      <c r="AG272" s="228"/>
      <c r="AH272" s="366" t="e">
        <f t="shared" ref="AH272" si="1351">IF(S272="No_existen",5*$AH$10,AI272*$AH$10)</f>
        <v>#DIV/0!</v>
      </c>
      <c r="AI272" s="366" t="e">
        <f t="shared" ref="AI272" si="1352">ROUND(AVERAGEIF(AJ272:AJ274,"&gt;0"),0)</f>
        <v>#DIV/0!</v>
      </c>
      <c r="AJ272" s="233">
        <f t="shared" si="1329"/>
        <v>0</v>
      </c>
      <c r="AK272" s="228"/>
      <c r="AL272" s="228"/>
      <c r="AM272" s="366" t="e">
        <f t="shared" ref="AM272" si="1353">IF(S272="No_existen",5*$AM$10,AN272*$AM$10)</f>
        <v>#DIV/0!</v>
      </c>
      <c r="AN272" s="366" t="e">
        <f t="shared" ref="AN272" si="1354">ROUND(AVERAGEIF(AO272:AO274,"&gt;0"),0)</f>
        <v>#DIV/0!</v>
      </c>
      <c r="AO272" s="233">
        <f t="shared" si="1330"/>
        <v>0</v>
      </c>
      <c r="AP272" s="228"/>
      <c r="AQ272" s="366" t="e">
        <f t="shared" ref="AQ272" si="1355">ROUND(AVERAGE(U272,Y272,AD272,AI272,AN272),0)</f>
        <v>#DIV/0!</v>
      </c>
      <c r="AR272" s="374" t="e">
        <f t="shared" ref="AR272" si="1356">IF(AQ272&lt;1.5,"FUERTE",IF(AND(AQ272&gt;=1.5,AQ272&lt;2.5),"ACEPTABLE",IF(AQ272&gt;=5,"INEXISTENTE","DÉBIL")))</f>
        <v>#DIV/0!</v>
      </c>
      <c r="AS272" s="333">
        <f t="shared" ref="AS272" si="1357">IF(R272=0,0,ROUND((R272*AQ272),0))</f>
        <v>0</v>
      </c>
      <c r="AT272" s="373" t="str">
        <f t="shared" ref="AT272" si="1358">IF(AS272&gt;=36,"GRAVE", IF(AS272&lt;=10, "LEVE", "MODERADO"))</f>
        <v>LEVE</v>
      </c>
      <c r="AU272" s="338"/>
      <c r="AV272" s="338"/>
      <c r="AW272" s="228"/>
      <c r="AX272" s="228"/>
      <c r="AY272" s="234"/>
      <c r="AZ272" s="235"/>
      <c r="BA272" s="226"/>
      <c r="BB272" s="226"/>
      <c r="BC272" s="226"/>
      <c r="BD272" s="226"/>
      <c r="BE272" s="226"/>
      <c r="BF272" s="226"/>
      <c r="BG272" s="226"/>
    </row>
    <row r="273" spans="1:59" s="129" customFormat="1" hidden="1" x14ac:dyDescent="0.2">
      <c r="A273" s="336"/>
      <c r="B273" s="335"/>
      <c r="C273" s="337"/>
      <c r="D273" s="338"/>
      <c r="E273" s="339"/>
      <c r="F273" s="334"/>
      <c r="G273" s="228"/>
      <c r="H273" s="228"/>
      <c r="I273" s="231"/>
      <c r="J273" s="334"/>
      <c r="K273" s="334"/>
      <c r="L273" s="334"/>
      <c r="M273" s="334"/>
      <c r="N273" s="335"/>
      <c r="O273" s="333"/>
      <c r="P273" s="335"/>
      <c r="Q273" s="333"/>
      <c r="R273" s="333"/>
      <c r="S273" s="230"/>
      <c r="T273" s="231">
        <f t="shared" si="1326"/>
        <v>0</v>
      </c>
      <c r="U273" s="366"/>
      <c r="V273" s="366"/>
      <c r="W273" s="228"/>
      <c r="X273" s="366"/>
      <c r="Y273" s="366"/>
      <c r="Z273" s="233">
        <f t="shared" si="1327"/>
        <v>0</v>
      </c>
      <c r="AA273" s="228"/>
      <c r="AB273" s="228"/>
      <c r="AC273" s="366"/>
      <c r="AD273" s="366"/>
      <c r="AE273" s="233">
        <f t="shared" si="1328"/>
        <v>0</v>
      </c>
      <c r="AF273" s="228"/>
      <c r="AG273" s="228"/>
      <c r="AH273" s="366"/>
      <c r="AI273" s="366"/>
      <c r="AJ273" s="233">
        <f t="shared" si="1329"/>
        <v>0</v>
      </c>
      <c r="AK273" s="228"/>
      <c r="AL273" s="228"/>
      <c r="AM273" s="366"/>
      <c r="AN273" s="366"/>
      <c r="AO273" s="233">
        <f t="shared" si="1330"/>
        <v>0</v>
      </c>
      <c r="AP273" s="228"/>
      <c r="AQ273" s="366"/>
      <c r="AR273" s="374"/>
      <c r="AS273" s="333"/>
      <c r="AT273" s="373"/>
      <c r="AU273" s="338"/>
      <c r="AV273" s="338"/>
      <c r="AW273" s="228"/>
      <c r="AX273" s="228"/>
      <c r="AY273" s="234"/>
      <c r="AZ273" s="235"/>
      <c r="BA273" s="226"/>
      <c r="BB273" s="226"/>
      <c r="BC273" s="226"/>
      <c r="BD273" s="226"/>
      <c r="BE273" s="226"/>
      <c r="BF273" s="226"/>
      <c r="BG273" s="226"/>
    </row>
    <row r="274" spans="1:59" s="129" customFormat="1" hidden="1" x14ac:dyDescent="0.2">
      <c r="A274" s="336"/>
      <c r="B274" s="335"/>
      <c r="C274" s="337"/>
      <c r="D274" s="338"/>
      <c r="E274" s="339"/>
      <c r="F274" s="334"/>
      <c r="G274" s="228"/>
      <c r="H274" s="228"/>
      <c r="I274" s="231"/>
      <c r="J274" s="334"/>
      <c r="K274" s="334"/>
      <c r="L274" s="334"/>
      <c r="M274" s="334"/>
      <c r="N274" s="335"/>
      <c r="O274" s="333"/>
      <c r="P274" s="335"/>
      <c r="Q274" s="333"/>
      <c r="R274" s="333"/>
      <c r="S274" s="230"/>
      <c r="T274" s="231">
        <f t="shared" si="1326"/>
        <v>0</v>
      </c>
      <c r="U274" s="366"/>
      <c r="V274" s="366"/>
      <c r="W274" s="228"/>
      <c r="X274" s="366"/>
      <c r="Y274" s="366"/>
      <c r="Z274" s="233">
        <f t="shared" si="1327"/>
        <v>0</v>
      </c>
      <c r="AA274" s="228"/>
      <c r="AB274" s="228"/>
      <c r="AC274" s="366"/>
      <c r="AD274" s="366"/>
      <c r="AE274" s="233">
        <f t="shared" si="1328"/>
        <v>0</v>
      </c>
      <c r="AF274" s="228"/>
      <c r="AG274" s="228"/>
      <c r="AH274" s="366"/>
      <c r="AI274" s="366"/>
      <c r="AJ274" s="233">
        <f t="shared" si="1329"/>
        <v>0</v>
      </c>
      <c r="AK274" s="228"/>
      <c r="AL274" s="228"/>
      <c r="AM274" s="366"/>
      <c r="AN274" s="366"/>
      <c r="AO274" s="233">
        <f t="shared" si="1330"/>
        <v>0</v>
      </c>
      <c r="AP274" s="228"/>
      <c r="AQ274" s="366"/>
      <c r="AR274" s="374"/>
      <c r="AS274" s="333"/>
      <c r="AT274" s="373"/>
      <c r="AU274" s="338"/>
      <c r="AV274" s="338"/>
      <c r="AW274" s="228"/>
      <c r="AX274" s="228"/>
      <c r="AY274" s="234"/>
      <c r="AZ274" s="235"/>
      <c r="BA274" s="226"/>
      <c r="BB274" s="226"/>
      <c r="BC274" s="226"/>
      <c r="BD274" s="226"/>
      <c r="BE274" s="226"/>
      <c r="BF274" s="226"/>
      <c r="BG274" s="226"/>
    </row>
    <row r="275" spans="1:59" s="129" customFormat="1" hidden="1" x14ac:dyDescent="0.2">
      <c r="A275" s="336">
        <v>89</v>
      </c>
      <c r="B275" s="335"/>
      <c r="C275" s="337" t="e">
        <f>+VLOOKUP(B275,$A$691:$B$730,2,0)</f>
        <v>#N/A</v>
      </c>
      <c r="D275" s="338"/>
      <c r="E275" s="339" t="e">
        <f>IF(D275=$D$661,$E$661,IF(D275=$D$662,$E$662,IF(D275=$D$663,$E$663,IF(D275=$D$664,$E$664,IF(D275=$D$665,$E$665,IF(D275=$D$666,$E$666,IF(D275=$D$667,$E$667,IF(D275=$D$668,$E$668,IF(D275=$D$669,$E$669,IF(D275=$D$670,$E$670,IF(D275=VICERRECTORÍA_ACADÉMICA_,BE886,IF(D275=PLANEACIÓN_,BE888, IF(D275=IMPACTO,BE887,IF(D275=VICERRECTORÍA_ADMINISTRATIVA_FINANCIERA_,BE889,IF(D275=_VICERRECTORÍA_RESPONSABILIDAD_SOCIAL_Y_BIENESTAR_UNIVERSITARIO_,BE890," ")))))))))))))))</f>
        <v>#NAME?</v>
      </c>
      <c r="F275" s="334"/>
      <c r="G275" s="228"/>
      <c r="H275" s="228"/>
      <c r="I275" s="231"/>
      <c r="J275" s="334"/>
      <c r="K275" s="335"/>
      <c r="L275" s="334"/>
      <c r="M275" s="334"/>
      <c r="N275" s="335"/>
      <c r="O275" s="333">
        <f t="shared" ref="O275" si="1359">IF(N275="ALTA",5,IF(N275="MEDIO ALTA",4,IF(N275="MEDIA",3,IF(N275="MEDIO BAJA",2,IF(N275="BAJA",1,0)))))</f>
        <v>0</v>
      </c>
      <c r="P275" s="335"/>
      <c r="Q275" s="333">
        <f t="shared" ref="Q275" si="1360">IF(P275="ALTO",5,IF(P275="MEDIO-ALTO",4,IF(P275="MEDIO",3,IF(P275="MEDIO-BAJO",2,IF(P275="BAJO",1,0)))))</f>
        <v>0</v>
      </c>
      <c r="R275" s="333">
        <f t="shared" ref="R275" si="1361">Q275*O275</f>
        <v>0</v>
      </c>
      <c r="S275" s="230"/>
      <c r="T275" s="231">
        <f t="shared" si="1326"/>
        <v>0</v>
      </c>
      <c r="U275" s="366" t="e">
        <f t="shared" si="1053"/>
        <v>#DIV/0!</v>
      </c>
      <c r="V275" s="366" t="e">
        <f t="shared" si="1054"/>
        <v>#DIV/0!</v>
      </c>
      <c r="W275" s="228"/>
      <c r="X275" s="366" t="e">
        <f t="shared" ref="X275" si="1362">IF(S275="No_existen",5*$X$10,Y275*$X$10)</f>
        <v>#DIV/0!</v>
      </c>
      <c r="Y275" s="366" t="e">
        <f t="shared" ref="Y275:Y311" si="1363">ROUND(AVERAGEIF(Z275:Z277,"&gt;0"),0)</f>
        <v>#DIV/0!</v>
      </c>
      <c r="Z275" s="233">
        <f t="shared" si="1327"/>
        <v>0</v>
      </c>
      <c r="AA275" s="228"/>
      <c r="AB275" s="228"/>
      <c r="AC275" s="366" t="e">
        <f t="shared" ref="AC275" si="1364">IF(S275="No_existen",5*$AC$10,AD275*$AC$10)</f>
        <v>#DIV/0!</v>
      </c>
      <c r="AD275" s="366" t="e">
        <f t="shared" si="1058"/>
        <v>#DIV/0!</v>
      </c>
      <c r="AE275" s="233">
        <f t="shared" si="1328"/>
        <v>0</v>
      </c>
      <c r="AF275" s="228"/>
      <c r="AG275" s="228"/>
      <c r="AH275" s="366" t="e">
        <f t="shared" ref="AH275" si="1365">IF(S275="No_existen",5*$AH$10,AI275*$AH$10)</f>
        <v>#DIV/0!</v>
      </c>
      <c r="AI275" s="366" t="e">
        <f t="shared" ref="AI275" si="1366">ROUND(AVERAGEIF(AJ275:AJ277,"&gt;0"),0)</f>
        <v>#DIV/0!</v>
      </c>
      <c r="AJ275" s="233">
        <f t="shared" si="1329"/>
        <v>0</v>
      </c>
      <c r="AK275" s="228"/>
      <c r="AL275" s="228"/>
      <c r="AM275" s="366" t="e">
        <f t="shared" ref="AM275" si="1367">IF(S275="No_existen",5*$AM$10,AN275*$AM$10)</f>
        <v>#DIV/0!</v>
      </c>
      <c r="AN275" s="366" t="e">
        <f t="shared" ref="AN275" si="1368">ROUND(AVERAGEIF(AO275:AO277,"&gt;0"),0)</f>
        <v>#DIV/0!</v>
      </c>
      <c r="AO275" s="233">
        <f t="shared" si="1330"/>
        <v>0</v>
      </c>
      <c r="AP275" s="228"/>
      <c r="AQ275" s="366" t="e">
        <f t="shared" ref="AQ275" si="1369">ROUND(AVERAGE(U275,Y275,AD275,AI275,AN275),0)</f>
        <v>#DIV/0!</v>
      </c>
      <c r="AR275" s="374" t="e">
        <f t="shared" ref="AR275" si="1370">IF(AQ275&lt;1.5,"FUERTE",IF(AND(AQ275&gt;=1.5,AQ275&lt;2.5),"ACEPTABLE",IF(AQ275&gt;=5,"INEXISTENTE","DÉBIL")))</f>
        <v>#DIV/0!</v>
      </c>
      <c r="AS275" s="333">
        <f t="shared" ref="AS275" si="1371">IF(R275=0,0,ROUND((R275*AQ275),0))</f>
        <v>0</v>
      </c>
      <c r="AT275" s="373" t="str">
        <f t="shared" ref="AT275" si="1372">IF(AS275&gt;=36,"GRAVE", IF(AS275&lt;=10, "LEVE", "MODERADO"))</f>
        <v>LEVE</v>
      </c>
      <c r="AU275" s="338"/>
      <c r="AV275" s="338"/>
      <c r="AW275" s="228"/>
      <c r="AX275" s="228"/>
      <c r="AY275" s="234"/>
      <c r="AZ275" s="235"/>
      <c r="BA275" s="226"/>
      <c r="BB275" s="226"/>
      <c r="BC275" s="226"/>
      <c r="BD275" s="226"/>
      <c r="BE275" s="226"/>
      <c r="BF275" s="226"/>
      <c r="BG275" s="226"/>
    </row>
    <row r="276" spans="1:59" s="129" customFormat="1" hidden="1" x14ac:dyDescent="0.2">
      <c r="A276" s="336"/>
      <c r="B276" s="335"/>
      <c r="C276" s="337"/>
      <c r="D276" s="338"/>
      <c r="E276" s="339"/>
      <c r="F276" s="334"/>
      <c r="G276" s="228"/>
      <c r="H276" s="228"/>
      <c r="I276" s="231"/>
      <c r="J276" s="334"/>
      <c r="K276" s="334"/>
      <c r="L276" s="334"/>
      <c r="M276" s="334"/>
      <c r="N276" s="335"/>
      <c r="O276" s="333"/>
      <c r="P276" s="335"/>
      <c r="Q276" s="333"/>
      <c r="R276" s="333"/>
      <c r="S276" s="230"/>
      <c r="T276" s="231">
        <f t="shared" si="1326"/>
        <v>0</v>
      </c>
      <c r="U276" s="366"/>
      <c r="V276" s="366"/>
      <c r="W276" s="228"/>
      <c r="X276" s="366"/>
      <c r="Y276" s="366"/>
      <c r="Z276" s="233">
        <f t="shared" si="1327"/>
        <v>0</v>
      </c>
      <c r="AA276" s="228"/>
      <c r="AB276" s="228"/>
      <c r="AC276" s="366"/>
      <c r="AD276" s="366"/>
      <c r="AE276" s="233">
        <f t="shared" si="1328"/>
        <v>0</v>
      </c>
      <c r="AF276" s="228"/>
      <c r="AG276" s="228"/>
      <c r="AH276" s="366"/>
      <c r="AI276" s="366"/>
      <c r="AJ276" s="233">
        <f t="shared" si="1329"/>
        <v>0</v>
      </c>
      <c r="AK276" s="228"/>
      <c r="AL276" s="228"/>
      <c r="AM276" s="366"/>
      <c r="AN276" s="366"/>
      <c r="AO276" s="233">
        <f t="shared" si="1330"/>
        <v>0</v>
      </c>
      <c r="AP276" s="228"/>
      <c r="AQ276" s="366"/>
      <c r="AR276" s="374"/>
      <c r="AS276" s="333"/>
      <c r="AT276" s="373"/>
      <c r="AU276" s="338"/>
      <c r="AV276" s="338"/>
      <c r="AW276" s="228"/>
      <c r="AX276" s="228"/>
      <c r="AY276" s="234"/>
      <c r="AZ276" s="235"/>
      <c r="BA276" s="226"/>
      <c r="BB276" s="226"/>
      <c r="BC276" s="226"/>
      <c r="BD276" s="226"/>
      <c r="BE276" s="226"/>
      <c r="BF276" s="226"/>
      <c r="BG276" s="226"/>
    </row>
    <row r="277" spans="1:59" s="129" customFormat="1" hidden="1" x14ac:dyDescent="0.2">
      <c r="A277" s="336"/>
      <c r="B277" s="335"/>
      <c r="C277" s="337"/>
      <c r="D277" s="338"/>
      <c r="E277" s="339"/>
      <c r="F277" s="334"/>
      <c r="G277" s="228"/>
      <c r="H277" s="228"/>
      <c r="I277" s="231"/>
      <c r="J277" s="334"/>
      <c r="K277" s="334"/>
      <c r="L277" s="334"/>
      <c r="M277" s="334"/>
      <c r="N277" s="335"/>
      <c r="O277" s="333"/>
      <c r="P277" s="335"/>
      <c r="Q277" s="333"/>
      <c r="R277" s="333"/>
      <c r="S277" s="230"/>
      <c r="T277" s="231">
        <f t="shared" si="1326"/>
        <v>0</v>
      </c>
      <c r="U277" s="366"/>
      <c r="V277" s="366"/>
      <c r="W277" s="228"/>
      <c r="X277" s="366"/>
      <c r="Y277" s="366"/>
      <c r="Z277" s="233">
        <f t="shared" si="1327"/>
        <v>0</v>
      </c>
      <c r="AA277" s="228"/>
      <c r="AB277" s="228"/>
      <c r="AC277" s="366"/>
      <c r="AD277" s="366"/>
      <c r="AE277" s="233">
        <f t="shared" si="1328"/>
        <v>0</v>
      </c>
      <c r="AF277" s="228"/>
      <c r="AG277" s="228"/>
      <c r="AH277" s="366"/>
      <c r="AI277" s="366"/>
      <c r="AJ277" s="233">
        <f t="shared" si="1329"/>
        <v>0</v>
      </c>
      <c r="AK277" s="228"/>
      <c r="AL277" s="228"/>
      <c r="AM277" s="366"/>
      <c r="AN277" s="366"/>
      <c r="AO277" s="233">
        <f t="shared" si="1330"/>
        <v>0</v>
      </c>
      <c r="AP277" s="228"/>
      <c r="AQ277" s="366"/>
      <c r="AR277" s="374"/>
      <c r="AS277" s="333"/>
      <c r="AT277" s="373"/>
      <c r="AU277" s="338"/>
      <c r="AV277" s="338"/>
      <c r="AW277" s="228"/>
      <c r="AX277" s="228"/>
      <c r="AY277" s="234"/>
      <c r="AZ277" s="235"/>
      <c r="BA277" s="226"/>
      <c r="BB277" s="226"/>
      <c r="BC277" s="226"/>
      <c r="BD277" s="226"/>
      <c r="BE277" s="226"/>
      <c r="BF277" s="226"/>
      <c r="BG277" s="226"/>
    </row>
    <row r="278" spans="1:59" s="129" customFormat="1" hidden="1" x14ac:dyDescent="0.2">
      <c r="A278" s="336">
        <v>90</v>
      </c>
      <c r="B278" s="335"/>
      <c r="C278" s="337" t="e">
        <f>+VLOOKUP(B278,$A$691:$B$730,2,0)</f>
        <v>#N/A</v>
      </c>
      <c r="D278" s="338"/>
      <c r="E278" s="339" t="e">
        <f>IF(D278=$D$661,$E$661,IF(D278=$D$662,$E$662,IF(D278=$D$663,$E$663,IF(D278=$D$664,$E$664,IF(D278=$D$665,$E$665,IF(D278=$D$666,$E$666,IF(D278=$D$667,$E$667,IF(D278=$D$668,$E$668,IF(D278=$D$669,$E$669,IF(D278=$D$670,$E$670,IF(D278=VICERRECTORÍA_ACADÉMICA_,BE889,IF(D278=PLANEACIÓN_,BE891, IF(D278=IMPACTO,BE890,IF(D278=VICERRECTORÍA_ADMINISTRATIVA_FINANCIERA_,BE892,IF(D278=_VICERRECTORÍA_RESPONSABILIDAD_SOCIAL_Y_BIENESTAR_UNIVERSITARIO_,BE893," ")))))))))))))))</f>
        <v>#NAME?</v>
      </c>
      <c r="F278" s="334"/>
      <c r="G278" s="228"/>
      <c r="H278" s="228"/>
      <c r="I278" s="231"/>
      <c r="J278" s="334"/>
      <c r="K278" s="335"/>
      <c r="L278" s="334"/>
      <c r="M278" s="334"/>
      <c r="N278" s="335"/>
      <c r="O278" s="333">
        <f t="shared" ref="O278" si="1373">IF(N278="ALTA",5,IF(N278="MEDIO ALTA",4,IF(N278="MEDIA",3,IF(N278="MEDIO BAJA",2,IF(N278="BAJA",1,0)))))</f>
        <v>0</v>
      </c>
      <c r="P278" s="335"/>
      <c r="Q278" s="333">
        <f t="shared" ref="Q278" si="1374">IF(P278="ALTO",5,IF(P278="MEDIO-ALTO",4,IF(P278="MEDIO",3,IF(P278="MEDIO-BAJO",2,IF(P278="BAJO",1,0)))))</f>
        <v>0</v>
      </c>
      <c r="R278" s="333">
        <f t="shared" ref="R278" si="1375">Q278*O278</f>
        <v>0</v>
      </c>
      <c r="S278" s="230"/>
      <c r="T278" s="231">
        <f t="shared" si="1326"/>
        <v>0</v>
      </c>
      <c r="U278" s="366" t="e">
        <f t="shared" si="1069"/>
        <v>#DIV/0!</v>
      </c>
      <c r="V278" s="366" t="e">
        <f t="shared" si="1070"/>
        <v>#DIV/0!</v>
      </c>
      <c r="W278" s="228"/>
      <c r="X278" s="366" t="e">
        <f t="shared" ref="X278" si="1376">IF(S278="No_existen",5*$X$10,Y278*$X$10)</f>
        <v>#DIV/0!</v>
      </c>
      <c r="Y278" s="366" t="e">
        <f t="shared" ref="Y278:Y314" si="1377">ROUND(AVERAGEIF(Z278:Z280,"&gt;0"),0)</f>
        <v>#DIV/0!</v>
      </c>
      <c r="Z278" s="233">
        <f t="shared" si="1327"/>
        <v>0</v>
      </c>
      <c r="AA278" s="228"/>
      <c r="AB278" s="228"/>
      <c r="AC278" s="366" t="e">
        <f t="shared" ref="AC278" si="1378">IF(S278="No_existen",5*$AC$10,AD278*$AC$10)</f>
        <v>#DIV/0!</v>
      </c>
      <c r="AD278" s="366" t="e">
        <f t="shared" si="1074"/>
        <v>#DIV/0!</v>
      </c>
      <c r="AE278" s="233">
        <f t="shared" si="1328"/>
        <v>0</v>
      </c>
      <c r="AF278" s="228"/>
      <c r="AG278" s="228"/>
      <c r="AH278" s="366" t="e">
        <f t="shared" ref="AH278" si="1379">IF(S278="No_existen",5*$AH$10,AI278*$AH$10)</f>
        <v>#DIV/0!</v>
      </c>
      <c r="AI278" s="366" t="e">
        <f t="shared" ref="AI278" si="1380">ROUND(AVERAGEIF(AJ278:AJ280,"&gt;0"),0)</f>
        <v>#DIV/0!</v>
      </c>
      <c r="AJ278" s="233">
        <f t="shared" si="1329"/>
        <v>0</v>
      </c>
      <c r="AK278" s="228"/>
      <c r="AL278" s="228"/>
      <c r="AM278" s="366" t="e">
        <f t="shared" ref="AM278" si="1381">IF(S278="No_existen",5*$AM$10,AN278*$AM$10)</f>
        <v>#DIV/0!</v>
      </c>
      <c r="AN278" s="366" t="e">
        <f t="shared" ref="AN278" si="1382">ROUND(AVERAGEIF(AO278:AO280,"&gt;0"),0)</f>
        <v>#DIV/0!</v>
      </c>
      <c r="AO278" s="233">
        <f t="shared" si="1330"/>
        <v>0</v>
      </c>
      <c r="AP278" s="228"/>
      <c r="AQ278" s="366" t="e">
        <f t="shared" ref="AQ278" si="1383">ROUND(AVERAGE(U278,Y278,AD278,AI278,AN278),0)</f>
        <v>#DIV/0!</v>
      </c>
      <c r="AR278" s="374" t="e">
        <f t="shared" ref="AR278" si="1384">IF(AQ278&lt;1.5,"FUERTE",IF(AND(AQ278&gt;=1.5,AQ278&lt;2.5),"ACEPTABLE",IF(AQ278&gt;=5,"INEXISTENTE","DÉBIL")))</f>
        <v>#DIV/0!</v>
      </c>
      <c r="AS278" s="333">
        <f t="shared" ref="AS278" si="1385">IF(R278=0,0,ROUND((R278*AQ278),0))</f>
        <v>0</v>
      </c>
      <c r="AT278" s="373" t="str">
        <f t="shared" ref="AT278" si="1386">IF(AS278&gt;=36,"GRAVE", IF(AS278&lt;=10, "LEVE", "MODERADO"))</f>
        <v>LEVE</v>
      </c>
      <c r="AU278" s="338"/>
      <c r="AV278" s="338"/>
      <c r="AW278" s="228"/>
      <c r="AX278" s="228"/>
      <c r="AY278" s="234"/>
      <c r="AZ278" s="235"/>
      <c r="BA278" s="226"/>
      <c r="BB278" s="226"/>
      <c r="BC278" s="226"/>
      <c r="BD278" s="226"/>
      <c r="BE278" s="226"/>
      <c r="BF278" s="226"/>
      <c r="BG278" s="226"/>
    </row>
    <row r="279" spans="1:59" s="129" customFormat="1" hidden="1" x14ac:dyDescent="0.2">
      <c r="A279" s="336"/>
      <c r="B279" s="335"/>
      <c r="C279" s="337"/>
      <c r="D279" s="338"/>
      <c r="E279" s="339"/>
      <c r="F279" s="334"/>
      <c r="G279" s="228"/>
      <c r="H279" s="228"/>
      <c r="I279" s="231"/>
      <c r="J279" s="334"/>
      <c r="K279" s="334"/>
      <c r="L279" s="334"/>
      <c r="M279" s="334"/>
      <c r="N279" s="335"/>
      <c r="O279" s="333"/>
      <c r="P279" s="335"/>
      <c r="Q279" s="333"/>
      <c r="R279" s="333"/>
      <c r="S279" s="230"/>
      <c r="T279" s="231">
        <f t="shared" si="1326"/>
        <v>0</v>
      </c>
      <c r="U279" s="366"/>
      <c r="V279" s="366"/>
      <c r="W279" s="228"/>
      <c r="X279" s="366"/>
      <c r="Y279" s="366"/>
      <c r="Z279" s="233">
        <f t="shared" si="1327"/>
        <v>0</v>
      </c>
      <c r="AA279" s="228"/>
      <c r="AB279" s="228"/>
      <c r="AC279" s="366"/>
      <c r="AD279" s="366"/>
      <c r="AE279" s="233">
        <f t="shared" si="1328"/>
        <v>0</v>
      </c>
      <c r="AF279" s="228"/>
      <c r="AG279" s="228"/>
      <c r="AH279" s="366"/>
      <c r="AI279" s="366"/>
      <c r="AJ279" s="233">
        <f t="shared" si="1329"/>
        <v>0</v>
      </c>
      <c r="AK279" s="228"/>
      <c r="AL279" s="228"/>
      <c r="AM279" s="366"/>
      <c r="AN279" s="366"/>
      <c r="AO279" s="233">
        <f t="shared" si="1330"/>
        <v>0</v>
      </c>
      <c r="AP279" s="228"/>
      <c r="AQ279" s="366"/>
      <c r="AR279" s="374"/>
      <c r="AS279" s="333"/>
      <c r="AT279" s="373"/>
      <c r="AU279" s="338"/>
      <c r="AV279" s="338"/>
      <c r="AW279" s="228"/>
      <c r="AX279" s="228"/>
      <c r="AY279" s="234"/>
      <c r="AZ279" s="235"/>
      <c r="BA279" s="226"/>
      <c r="BB279" s="226"/>
      <c r="BC279" s="226"/>
      <c r="BD279" s="226"/>
      <c r="BE279" s="226"/>
      <c r="BF279" s="226"/>
      <c r="BG279" s="226"/>
    </row>
    <row r="280" spans="1:59" s="129" customFormat="1" hidden="1" x14ac:dyDescent="0.2">
      <c r="A280" s="336"/>
      <c r="B280" s="335"/>
      <c r="C280" s="337"/>
      <c r="D280" s="338"/>
      <c r="E280" s="339"/>
      <c r="F280" s="334"/>
      <c r="G280" s="228"/>
      <c r="H280" s="228"/>
      <c r="I280" s="231"/>
      <c r="J280" s="334"/>
      <c r="K280" s="334"/>
      <c r="L280" s="334"/>
      <c r="M280" s="334"/>
      <c r="N280" s="335"/>
      <c r="O280" s="333"/>
      <c r="P280" s="335"/>
      <c r="Q280" s="333"/>
      <c r="R280" s="333"/>
      <c r="S280" s="230"/>
      <c r="T280" s="231">
        <f t="shared" si="1326"/>
        <v>0</v>
      </c>
      <c r="U280" s="366"/>
      <c r="V280" s="366"/>
      <c r="W280" s="228"/>
      <c r="X280" s="366"/>
      <c r="Y280" s="366"/>
      <c r="Z280" s="233">
        <f t="shared" si="1327"/>
        <v>0</v>
      </c>
      <c r="AA280" s="228"/>
      <c r="AB280" s="228"/>
      <c r="AC280" s="366"/>
      <c r="AD280" s="366"/>
      <c r="AE280" s="233">
        <f t="shared" si="1328"/>
        <v>0</v>
      </c>
      <c r="AF280" s="228"/>
      <c r="AG280" s="228"/>
      <c r="AH280" s="366"/>
      <c r="AI280" s="366"/>
      <c r="AJ280" s="233">
        <f t="shared" si="1329"/>
        <v>0</v>
      </c>
      <c r="AK280" s="228"/>
      <c r="AL280" s="228"/>
      <c r="AM280" s="366"/>
      <c r="AN280" s="366"/>
      <c r="AO280" s="233">
        <f t="shared" si="1330"/>
        <v>0</v>
      </c>
      <c r="AP280" s="228"/>
      <c r="AQ280" s="366"/>
      <c r="AR280" s="374"/>
      <c r="AS280" s="333"/>
      <c r="AT280" s="373"/>
      <c r="AU280" s="338"/>
      <c r="AV280" s="338"/>
      <c r="AW280" s="228"/>
      <c r="AX280" s="228"/>
      <c r="AY280" s="234"/>
      <c r="AZ280" s="235"/>
      <c r="BA280" s="226"/>
      <c r="BB280" s="226"/>
      <c r="BC280" s="226"/>
      <c r="BD280" s="226"/>
      <c r="BE280" s="226"/>
      <c r="BF280" s="226"/>
      <c r="BG280" s="226"/>
    </row>
    <row r="281" spans="1:59" s="129" customFormat="1" hidden="1" x14ac:dyDescent="0.2">
      <c r="A281" s="336">
        <v>91</v>
      </c>
      <c r="B281" s="335"/>
      <c r="C281" s="337" t="e">
        <f>+VLOOKUP(B281,$A$691:$B$730,2,0)</f>
        <v>#N/A</v>
      </c>
      <c r="D281" s="338"/>
      <c r="E281" s="339" t="e">
        <f>IF(D281=$D$661,$E$661,IF(D281=$D$662,$E$662,IF(D281=$D$663,$E$663,IF(D281=$D$664,$E$664,IF(D281=$D$665,$E$665,IF(D281=$D$666,$E$666,IF(D281=$D$667,$E$667,IF(D281=$D$668,$E$668,IF(D281=$D$669,$E$669,IF(D281=$D$670,$E$670,IF(D281=VICERRECTORÍA_ACADÉMICA_,BE892,IF(D281=PLANEACIÓN_,BE894, IF(D281=IMPACTO,BE893,IF(D281=VICERRECTORÍA_ADMINISTRATIVA_FINANCIERA_,BE895,IF(D281=_VICERRECTORÍA_RESPONSABILIDAD_SOCIAL_Y_BIENESTAR_UNIVERSITARIO_,BE896," ")))))))))))))))</f>
        <v>#NAME?</v>
      </c>
      <c r="F281" s="334"/>
      <c r="G281" s="228"/>
      <c r="H281" s="228"/>
      <c r="I281" s="231"/>
      <c r="J281" s="334"/>
      <c r="K281" s="335"/>
      <c r="L281" s="334"/>
      <c r="M281" s="334"/>
      <c r="N281" s="335"/>
      <c r="O281" s="333">
        <f t="shared" ref="O281" si="1387">IF(N281="ALTA",5,IF(N281="MEDIO ALTA",4,IF(N281="MEDIA",3,IF(N281="MEDIO BAJA",2,IF(N281="BAJA",1,0)))))</f>
        <v>0</v>
      </c>
      <c r="P281" s="335"/>
      <c r="Q281" s="333">
        <f t="shared" ref="Q281" si="1388">IF(P281="ALTO",5,IF(P281="MEDIO-ALTO",4,IF(P281="MEDIO",3,IF(P281="MEDIO-BAJO",2,IF(P281="BAJO",1,0)))))</f>
        <v>0</v>
      </c>
      <c r="R281" s="333">
        <f t="shared" ref="R281" si="1389">Q281*O281</f>
        <v>0</v>
      </c>
      <c r="S281" s="230"/>
      <c r="T281" s="231">
        <f t="shared" si="1326"/>
        <v>0</v>
      </c>
      <c r="U281" s="366" t="e">
        <f t="shared" si="1086"/>
        <v>#DIV/0!</v>
      </c>
      <c r="V281" s="366" t="e">
        <f t="shared" si="1087"/>
        <v>#DIV/0!</v>
      </c>
      <c r="W281" s="228"/>
      <c r="X281" s="366" t="e">
        <f t="shared" ref="X281" si="1390">IF(S281="No_existen",5*$X$10,Y281*$X$10)</f>
        <v>#DIV/0!</v>
      </c>
      <c r="Y281" s="366" t="e">
        <f t="shared" ref="Y281:Y317" si="1391">ROUND(AVERAGEIF(Z281:Z283,"&gt;0"),0)</f>
        <v>#DIV/0!</v>
      </c>
      <c r="Z281" s="233">
        <f t="shared" si="1327"/>
        <v>0</v>
      </c>
      <c r="AA281" s="228"/>
      <c r="AB281" s="228"/>
      <c r="AC281" s="366" t="e">
        <f t="shared" ref="AC281" si="1392">IF(S281="No_existen",5*$AC$10,AD281*$AC$10)</f>
        <v>#DIV/0!</v>
      </c>
      <c r="AD281" s="366" t="e">
        <f t="shared" si="1091"/>
        <v>#DIV/0!</v>
      </c>
      <c r="AE281" s="233">
        <f t="shared" si="1328"/>
        <v>0</v>
      </c>
      <c r="AF281" s="228"/>
      <c r="AG281" s="228"/>
      <c r="AH281" s="366" t="e">
        <f t="shared" ref="AH281" si="1393">IF(S281="No_existen",5*$AH$10,AI281*$AH$10)</f>
        <v>#DIV/0!</v>
      </c>
      <c r="AI281" s="366" t="e">
        <f t="shared" ref="AI281" si="1394">ROUND(AVERAGEIF(AJ281:AJ283,"&gt;0"),0)</f>
        <v>#DIV/0!</v>
      </c>
      <c r="AJ281" s="233">
        <f t="shared" si="1329"/>
        <v>0</v>
      </c>
      <c r="AK281" s="228"/>
      <c r="AL281" s="228"/>
      <c r="AM281" s="366" t="e">
        <f t="shared" ref="AM281" si="1395">IF(S281="No_existen",5*$AM$10,AN281*$AM$10)</f>
        <v>#DIV/0!</v>
      </c>
      <c r="AN281" s="366" t="e">
        <f t="shared" ref="AN281" si="1396">ROUND(AVERAGEIF(AO281:AO283,"&gt;0"),0)</f>
        <v>#DIV/0!</v>
      </c>
      <c r="AO281" s="233">
        <f t="shared" si="1330"/>
        <v>0</v>
      </c>
      <c r="AP281" s="228"/>
      <c r="AQ281" s="366" t="e">
        <f t="shared" ref="AQ281" si="1397">ROUND(AVERAGE(U281,Y281,AD281,AI281,AN281),0)</f>
        <v>#DIV/0!</v>
      </c>
      <c r="AR281" s="374" t="e">
        <f t="shared" ref="AR281" si="1398">IF(AQ281&lt;1.5,"FUERTE",IF(AND(AQ281&gt;=1.5,AQ281&lt;2.5),"ACEPTABLE",IF(AQ281&gt;=5,"INEXISTENTE","DÉBIL")))</f>
        <v>#DIV/0!</v>
      </c>
      <c r="AS281" s="333">
        <f t="shared" ref="AS281" si="1399">IF(R281=0,0,ROUND((R281*AQ281),0))</f>
        <v>0</v>
      </c>
      <c r="AT281" s="373" t="str">
        <f t="shared" ref="AT281" si="1400">IF(AS281&gt;=36,"GRAVE", IF(AS281&lt;=10, "LEVE", "MODERADO"))</f>
        <v>LEVE</v>
      </c>
      <c r="AU281" s="338"/>
      <c r="AV281" s="338"/>
      <c r="AW281" s="228"/>
      <c r="AX281" s="228"/>
      <c r="AY281" s="234"/>
      <c r="AZ281" s="235"/>
      <c r="BA281" s="226"/>
      <c r="BB281" s="226"/>
      <c r="BC281" s="226"/>
      <c r="BD281" s="226"/>
      <c r="BE281" s="226"/>
      <c r="BF281" s="226"/>
      <c r="BG281" s="226"/>
    </row>
    <row r="282" spans="1:59" s="129" customFormat="1" hidden="1" x14ac:dyDescent="0.2">
      <c r="A282" s="336"/>
      <c r="B282" s="335"/>
      <c r="C282" s="337"/>
      <c r="D282" s="338"/>
      <c r="E282" s="339"/>
      <c r="F282" s="334"/>
      <c r="G282" s="228"/>
      <c r="H282" s="228"/>
      <c r="I282" s="231"/>
      <c r="J282" s="334"/>
      <c r="K282" s="334"/>
      <c r="L282" s="334"/>
      <c r="M282" s="334"/>
      <c r="N282" s="335"/>
      <c r="O282" s="333"/>
      <c r="P282" s="335"/>
      <c r="Q282" s="333"/>
      <c r="R282" s="333"/>
      <c r="S282" s="230"/>
      <c r="T282" s="231">
        <f t="shared" si="1326"/>
        <v>0</v>
      </c>
      <c r="U282" s="366"/>
      <c r="V282" s="366"/>
      <c r="W282" s="228"/>
      <c r="X282" s="366"/>
      <c r="Y282" s="366"/>
      <c r="Z282" s="233">
        <f t="shared" si="1327"/>
        <v>0</v>
      </c>
      <c r="AA282" s="228"/>
      <c r="AB282" s="228"/>
      <c r="AC282" s="366"/>
      <c r="AD282" s="366"/>
      <c r="AE282" s="233">
        <f t="shared" si="1328"/>
        <v>0</v>
      </c>
      <c r="AF282" s="228"/>
      <c r="AG282" s="228"/>
      <c r="AH282" s="366"/>
      <c r="AI282" s="366"/>
      <c r="AJ282" s="233">
        <f t="shared" si="1329"/>
        <v>0</v>
      </c>
      <c r="AK282" s="228"/>
      <c r="AL282" s="228"/>
      <c r="AM282" s="366"/>
      <c r="AN282" s="366"/>
      <c r="AO282" s="233">
        <f t="shared" si="1330"/>
        <v>0</v>
      </c>
      <c r="AP282" s="228"/>
      <c r="AQ282" s="366"/>
      <c r="AR282" s="374"/>
      <c r="AS282" s="333"/>
      <c r="AT282" s="373"/>
      <c r="AU282" s="338"/>
      <c r="AV282" s="338"/>
      <c r="AW282" s="228"/>
      <c r="AX282" s="228"/>
      <c r="AY282" s="234"/>
      <c r="AZ282" s="235"/>
      <c r="BA282" s="226"/>
      <c r="BB282" s="226"/>
      <c r="BC282" s="226"/>
      <c r="BD282" s="226"/>
      <c r="BE282" s="226"/>
      <c r="BF282" s="226"/>
      <c r="BG282" s="226"/>
    </row>
    <row r="283" spans="1:59" s="129" customFormat="1" hidden="1" x14ac:dyDescent="0.2">
      <c r="A283" s="336"/>
      <c r="B283" s="335"/>
      <c r="C283" s="337"/>
      <c r="D283" s="338"/>
      <c r="E283" s="339"/>
      <c r="F283" s="334"/>
      <c r="G283" s="228"/>
      <c r="H283" s="228"/>
      <c r="I283" s="231"/>
      <c r="J283" s="334"/>
      <c r="K283" s="334"/>
      <c r="L283" s="334"/>
      <c r="M283" s="334"/>
      <c r="N283" s="335"/>
      <c r="O283" s="333"/>
      <c r="P283" s="335"/>
      <c r="Q283" s="333"/>
      <c r="R283" s="333"/>
      <c r="S283" s="230"/>
      <c r="T283" s="231">
        <f t="shared" si="1326"/>
        <v>0</v>
      </c>
      <c r="U283" s="366"/>
      <c r="V283" s="366"/>
      <c r="W283" s="228"/>
      <c r="X283" s="366"/>
      <c r="Y283" s="366"/>
      <c r="Z283" s="233">
        <f t="shared" si="1327"/>
        <v>0</v>
      </c>
      <c r="AA283" s="228"/>
      <c r="AB283" s="228"/>
      <c r="AC283" s="366"/>
      <c r="AD283" s="366"/>
      <c r="AE283" s="233">
        <f t="shared" si="1328"/>
        <v>0</v>
      </c>
      <c r="AF283" s="228"/>
      <c r="AG283" s="228"/>
      <c r="AH283" s="366"/>
      <c r="AI283" s="366"/>
      <c r="AJ283" s="233">
        <f t="shared" si="1329"/>
        <v>0</v>
      </c>
      <c r="AK283" s="228"/>
      <c r="AL283" s="228"/>
      <c r="AM283" s="366"/>
      <c r="AN283" s="366"/>
      <c r="AO283" s="233">
        <f t="shared" si="1330"/>
        <v>0</v>
      </c>
      <c r="AP283" s="228"/>
      <c r="AQ283" s="366"/>
      <c r="AR283" s="374"/>
      <c r="AS283" s="333"/>
      <c r="AT283" s="373"/>
      <c r="AU283" s="338"/>
      <c r="AV283" s="338"/>
      <c r="AW283" s="228"/>
      <c r="AX283" s="228"/>
      <c r="AY283" s="234"/>
      <c r="AZ283" s="235"/>
      <c r="BA283" s="226"/>
      <c r="BB283" s="226"/>
      <c r="BC283" s="226"/>
      <c r="BD283" s="226"/>
      <c r="BE283" s="226"/>
      <c r="BF283" s="226"/>
      <c r="BG283" s="226"/>
    </row>
    <row r="284" spans="1:59" s="129" customFormat="1" hidden="1" x14ac:dyDescent="0.2">
      <c r="A284" s="336">
        <v>92</v>
      </c>
      <c r="B284" s="335"/>
      <c r="C284" s="337" t="e">
        <f>+VLOOKUP(B284,$A$691:$B$730,2,0)</f>
        <v>#N/A</v>
      </c>
      <c r="D284" s="338"/>
      <c r="E284" s="339" t="e">
        <f>IF(D284=$D$661,$E$661,IF(D284=$D$662,$E$662,IF(D284=$D$663,$E$663,IF(D284=$D$664,$E$664,IF(D284=$D$665,$E$665,IF(D284=$D$666,$E$666,IF(D284=$D$667,$E$667,IF(D284=$D$668,$E$668,IF(D284=$D$669,$E$669,IF(D284=$D$670,$E$670,IF(D284=VICERRECTORÍA_ACADÉMICA_,BE895,IF(D284=PLANEACIÓN_,BE897, IF(D284=IMPACTO,BE896,IF(D284=VICERRECTORÍA_ADMINISTRATIVA_FINANCIERA_,BE898,IF(D284=_VICERRECTORÍA_RESPONSABILIDAD_SOCIAL_Y_BIENESTAR_UNIVERSITARIO_,BE899," ")))))))))))))))</f>
        <v>#NAME?</v>
      </c>
      <c r="F284" s="334"/>
      <c r="G284" s="228"/>
      <c r="H284" s="228"/>
      <c r="I284" s="231"/>
      <c r="J284" s="334"/>
      <c r="K284" s="335"/>
      <c r="L284" s="334"/>
      <c r="M284" s="334"/>
      <c r="N284" s="335"/>
      <c r="O284" s="333">
        <f t="shared" ref="O284" si="1401">IF(N284="ALTA",5,IF(N284="MEDIO ALTA",4,IF(N284="MEDIA",3,IF(N284="MEDIO BAJA",2,IF(N284="BAJA",1,0)))))</f>
        <v>0</v>
      </c>
      <c r="P284" s="335"/>
      <c r="Q284" s="333">
        <f t="shared" ref="Q284" si="1402">IF(P284="ALTO",5,IF(P284="MEDIO-ALTO",4,IF(P284="MEDIO",3,IF(P284="MEDIO-BAJO",2,IF(P284="BAJO",1,0)))))</f>
        <v>0</v>
      </c>
      <c r="R284" s="333">
        <f t="shared" ref="R284" si="1403">Q284*O284</f>
        <v>0</v>
      </c>
      <c r="S284" s="230"/>
      <c r="T284" s="231">
        <f t="shared" si="1326"/>
        <v>0</v>
      </c>
      <c r="U284" s="366" t="e">
        <f t="shared" si="1103"/>
        <v>#DIV/0!</v>
      </c>
      <c r="V284" s="366" t="e">
        <f t="shared" si="1104"/>
        <v>#DIV/0!</v>
      </c>
      <c r="W284" s="228"/>
      <c r="X284" s="366" t="e">
        <f t="shared" ref="X284" si="1404">IF(S284="No_existen",5*$X$10,Y284*$X$10)</f>
        <v>#DIV/0!</v>
      </c>
      <c r="Y284" s="366" t="e">
        <f t="shared" ref="Y284:Y320" si="1405">ROUND(AVERAGEIF(Z284:Z286,"&gt;0"),0)</f>
        <v>#DIV/0!</v>
      </c>
      <c r="Z284" s="233">
        <f t="shared" si="1327"/>
        <v>0</v>
      </c>
      <c r="AA284" s="228"/>
      <c r="AB284" s="228"/>
      <c r="AC284" s="366" t="e">
        <f t="shared" ref="AC284" si="1406">IF(S284="No_existen",5*$AC$10,AD284*$AC$10)</f>
        <v>#DIV/0!</v>
      </c>
      <c r="AD284" s="366" t="e">
        <f t="shared" si="1108"/>
        <v>#DIV/0!</v>
      </c>
      <c r="AE284" s="233">
        <f t="shared" si="1328"/>
        <v>0</v>
      </c>
      <c r="AF284" s="228"/>
      <c r="AG284" s="228"/>
      <c r="AH284" s="366" t="e">
        <f t="shared" ref="AH284" si="1407">IF(S284="No_existen",5*$AH$10,AI284*$AH$10)</f>
        <v>#DIV/0!</v>
      </c>
      <c r="AI284" s="366" t="e">
        <f t="shared" ref="AI284" si="1408">ROUND(AVERAGEIF(AJ284:AJ286,"&gt;0"),0)</f>
        <v>#DIV/0!</v>
      </c>
      <c r="AJ284" s="233">
        <f t="shared" si="1329"/>
        <v>0</v>
      </c>
      <c r="AK284" s="228"/>
      <c r="AL284" s="228"/>
      <c r="AM284" s="366" t="e">
        <f t="shared" ref="AM284" si="1409">IF(S284="No_existen",5*$AM$10,AN284*$AM$10)</f>
        <v>#DIV/0!</v>
      </c>
      <c r="AN284" s="366" t="e">
        <f t="shared" ref="AN284" si="1410">ROUND(AVERAGEIF(AO284:AO286,"&gt;0"),0)</f>
        <v>#DIV/0!</v>
      </c>
      <c r="AO284" s="233">
        <f t="shared" si="1330"/>
        <v>0</v>
      </c>
      <c r="AP284" s="228"/>
      <c r="AQ284" s="366" t="e">
        <f t="shared" ref="AQ284" si="1411">ROUND(AVERAGE(U284,Y284,AD284,AI284,AN284),0)</f>
        <v>#DIV/0!</v>
      </c>
      <c r="AR284" s="374" t="e">
        <f t="shared" ref="AR284" si="1412">IF(AQ284&lt;1.5,"FUERTE",IF(AND(AQ284&gt;=1.5,AQ284&lt;2.5),"ACEPTABLE",IF(AQ284&gt;=5,"INEXISTENTE","DÉBIL")))</f>
        <v>#DIV/0!</v>
      </c>
      <c r="AS284" s="333">
        <f t="shared" ref="AS284" si="1413">IF(R284=0,0,ROUND((R284*AQ284),0))</f>
        <v>0</v>
      </c>
      <c r="AT284" s="373" t="str">
        <f t="shared" ref="AT284" si="1414">IF(AS284&gt;=36,"GRAVE", IF(AS284&lt;=10, "LEVE", "MODERADO"))</f>
        <v>LEVE</v>
      </c>
      <c r="AU284" s="338"/>
      <c r="AV284" s="338"/>
      <c r="AW284" s="228"/>
      <c r="AX284" s="228"/>
      <c r="AY284" s="234"/>
      <c r="AZ284" s="235"/>
      <c r="BA284" s="226"/>
      <c r="BB284" s="226"/>
      <c r="BC284" s="226"/>
      <c r="BD284" s="226"/>
      <c r="BE284" s="226"/>
      <c r="BF284" s="226"/>
      <c r="BG284" s="226"/>
    </row>
    <row r="285" spans="1:59" s="129" customFormat="1" hidden="1" x14ac:dyDescent="0.2">
      <c r="A285" s="336"/>
      <c r="B285" s="335"/>
      <c r="C285" s="337"/>
      <c r="D285" s="338"/>
      <c r="E285" s="339"/>
      <c r="F285" s="334"/>
      <c r="G285" s="228"/>
      <c r="H285" s="228"/>
      <c r="I285" s="231"/>
      <c r="J285" s="334"/>
      <c r="K285" s="334"/>
      <c r="L285" s="334"/>
      <c r="M285" s="334"/>
      <c r="N285" s="335"/>
      <c r="O285" s="333"/>
      <c r="P285" s="335"/>
      <c r="Q285" s="333"/>
      <c r="R285" s="333"/>
      <c r="S285" s="230"/>
      <c r="T285" s="231">
        <f t="shared" si="1326"/>
        <v>0</v>
      </c>
      <c r="U285" s="366"/>
      <c r="V285" s="366"/>
      <c r="W285" s="228"/>
      <c r="X285" s="366"/>
      <c r="Y285" s="366"/>
      <c r="Z285" s="233">
        <f t="shared" si="1327"/>
        <v>0</v>
      </c>
      <c r="AA285" s="228"/>
      <c r="AB285" s="228"/>
      <c r="AC285" s="366"/>
      <c r="AD285" s="366"/>
      <c r="AE285" s="233">
        <f t="shared" si="1328"/>
        <v>0</v>
      </c>
      <c r="AF285" s="228"/>
      <c r="AG285" s="228"/>
      <c r="AH285" s="366"/>
      <c r="AI285" s="366"/>
      <c r="AJ285" s="233">
        <f t="shared" si="1329"/>
        <v>0</v>
      </c>
      <c r="AK285" s="228"/>
      <c r="AL285" s="228"/>
      <c r="AM285" s="366"/>
      <c r="AN285" s="366"/>
      <c r="AO285" s="233">
        <f t="shared" si="1330"/>
        <v>0</v>
      </c>
      <c r="AP285" s="228"/>
      <c r="AQ285" s="366"/>
      <c r="AR285" s="374"/>
      <c r="AS285" s="333"/>
      <c r="AT285" s="373"/>
      <c r="AU285" s="338"/>
      <c r="AV285" s="338"/>
      <c r="AW285" s="228"/>
      <c r="AX285" s="228"/>
      <c r="AY285" s="234"/>
      <c r="AZ285" s="235"/>
      <c r="BA285" s="226"/>
      <c r="BB285" s="226"/>
      <c r="BC285" s="226"/>
      <c r="BD285" s="226"/>
      <c r="BE285" s="226"/>
      <c r="BF285" s="226"/>
      <c r="BG285" s="226"/>
    </row>
    <row r="286" spans="1:59" s="129" customFormat="1" hidden="1" x14ac:dyDescent="0.2">
      <c r="A286" s="336"/>
      <c r="B286" s="335"/>
      <c r="C286" s="337"/>
      <c r="D286" s="338"/>
      <c r="E286" s="339"/>
      <c r="F286" s="334"/>
      <c r="G286" s="228"/>
      <c r="H286" s="228"/>
      <c r="I286" s="231"/>
      <c r="J286" s="334"/>
      <c r="K286" s="334"/>
      <c r="L286" s="334"/>
      <c r="M286" s="334"/>
      <c r="N286" s="335"/>
      <c r="O286" s="333"/>
      <c r="P286" s="335"/>
      <c r="Q286" s="333"/>
      <c r="R286" s="333"/>
      <c r="S286" s="230"/>
      <c r="T286" s="231">
        <f t="shared" si="1326"/>
        <v>0</v>
      </c>
      <c r="U286" s="366"/>
      <c r="V286" s="366"/>
      <c r="W286" s="228"/>
      <c r="X286" s="366"/>
      <c r="Y286" s="366"/>
      <c r="Z286" s="233">
        <f t="shared" si="1327"/>
        <v>0</v>
      </c>
      <c r="AA286" s="228"/>
      <c r="AB286" s="228"/>
      <c r="AC286" s="366"/>
      <c r="AD286" s="366"/>
      <c r="AE286" s="233">
        <f t="shared" si="1328"/>
        <v>0</v>
      </c>
      <c r="AF286" s="228"/>
      <c r="AG286" s="228"/>
      <c r="AH286" s="366"/>
      <c r="AI286" s="366"/>
      <c r="AJ286" s="233">
        <f t="shared" si="1329"/>
        <v>0</v>
      </c>
      <c r="AK286" s="228"/>
      <c r="AL286" s="228"/>
      <c r="AM286" s="366"/>
      <c r="AN286" s="366"/>
      <c r="AO286" s="233">
        <f t="shared" si="1330"/>
        <v>0</v>
      </c>
      <c r="AP286" s="228"/>
      <c r="AQ286" s="366"/>
      <c r="AR286" s="374"/>
      <c r="AS286" s="333"/>
      <c r="AT286" s="373"/>
      <c r="AU286" s="338"/>
      <c r="AV286" s="338"/>
      <c r="AW286" s="228"/>
      <c r="AX286" s="228"/>
      <c r="AY286" s="234"/>
      <c r="AZ286" s="235"/>
      <c r="BA286" s="226"/>
      <c r="BB286" s="226"/>
      <c r="BC286" s="226"/>
      <c r="BD286" s="226"/>
      <c r="BE286" s="226"/>
      <c r="BF286" s="226"/>
      <c r="BG286" s="226"/>
    </row>
    <row r="287" spans="1:59" s="129" customFormat="1" hidden="1" x14ac:dyDescent="0.2">
      <c r="A287" s="336">
        <v>93</v>
      </c>
      <c r="B287" s="335"/>
      <c r="C287" s="337" t="e">
        <f>+VLOOKUP(B287,$A$691:$B$730,2,0)</f>
        <v>#N/A</v>
      </c>
      <c r="D287" s="338"/>
      <c r="E287" s="339" t="e">
        <f>IF(D287=$D$661,$E$661,IF(D287=$D$662,$E$662,IF(D287=$D$663,$E$663,IF(D287=$D$664,$E$664,IF(D287=$D$665,$E$665,IF(D287=$D$666,$E$666,IF(D287=$D$667,$E$667,IF(D287=$D$668,$E$668,IF(D287=$D$669,$E$669,IF(D287=$D$670,$E$670,IF(D287=VICERRECTORÍA_ACADÉMICA_,BE898,IF(D287=PLANEACIÓN_,BE900, IF(D287=IMPACTO,BE899,IF(D287=VICERRECTORÍA_ADMINISTRATIVA_FINANCIERA_,BE901,IF(D287=_VICERRECTORÍA_RESPONSABILIDAD_SOCIAL_Y_BIENESTAR_UNIVERSITARIO_,BE902," ")))))))))))))))</f>
        <v>#NAME?</v>
      </c>
      <c r="F287" s="334"/>
      <c r="G287" s="228"/>
      <c r="H287" s="228"/>
      <c r="I287" s="231"/>
      <c r="J287" s="334"/>
      <c r="K287" s="335"/>
      <c r="L287" s="334"/>
      <c r="M287" s="334"/>
      <c r="N287" s="335"/>
      <c r="O287" s="333">
        <f t="shared" ref="O287" si="1415">IF(N287="ALTA",5,IF(N287="MEDIO ALTA",4,IF(N287="MEDIA",3,IF(N287="MEDIO BAJA",2,IF(N287="BAJA",1,0)))))</f>
        <v>0</v>
      </c>
      <c r="P287" s="335"/>
      <c r="Q287" s="333">
        <f t="shared" ref="Q287" si="1416">IF(P287="ALTO",5,IF(P287="MEDIO-ALTO",4,IF(P287="MEDIO",3,IF(P287="MEDIO-BAJO",2,IF(P287="BAJO",1,0)))))</f>
        <v>0</v>
      </c>
      <c r="R287" s="333">
        <f t="shared" ref="R287" si="1417">Q287*O287</f>
        <v>0</v>
      </c>
      <c r="S287" s="230"/>
      <c r="T287" s="231">
        <f t="shared" si="1326"/>
        <v>0</v>
      </c>
      <c r="U287" s="366" t="e">
        <f t="shared" si="1120"/>
        <v>#DIV/0!</v>
      </c>
      <c r="V287" s="366" t="e">
        <f t="shared" si="1121"/>
        <v>#DIV/0!</v>
      </c>
      <c r="W287" s="228"/>
      <c r="X287" s="366" t="e">
        <f t="shared" ref="X287" si="1418">IF(S287="No_existen",5*$X$10,Y287*$X$10)</f>
        <v>#DIV/0!</v>
      </c>
      <c r="Y287" s="366" t="e">
        <f t="shared" ref="Y287:Y323" si="1419">ROUND(AVERAGEIF(Z287:Z289,"&gt;0"),0)</f>
        <v>#DIV/0!</v>
      </c>
      <c r="Z287" s="233">
        <f t="shared" si="1327"/>
        <v>0</v>
      </c>
      <c r="AA287" s="228"/>
      <c r="AB287" s="228"/>
      <c r="AC287" s="366" t="e">
        <f t="shared" ref="AC287" si="1420">IF(S287="No_existen",5*$AC$10,AD287*$AC$10)</f>
        <v>#DIV/0!</v>
      </c>
      <c r="AD287" s="366" t="e">
        <f t="shared" si="1125"/>
        <v>#DIV/0!</v>
      </c>
      <c r="AE287" s="233">
        <f t="shared" si="1328"/>
        <v>0</v>
      </c>
      <c r="AF287" s="228"/>
      <c r="AG287" s="228"/>
      <c r="AH287" s="366" t="e">
        <f t="shared" ref="AH287" si="1421">IF(S287="No_existen",5*$AH$10,AI287*$AH$10)</f>
        <v>#DIV/0!</v>
      </c>
      <c r="AI287" s="366" t="e">
        <f t="shared" ref="AI287" si="1422">ROUND(AVERAGEIF(AJ287:AJ289,"&gt;0"),0)</f>
        <v>#DIV/0!</v>
      </c>
      <c r="AJ287" s="233">
        <f t="shared" si="1329"/>
        <v>0</v>
      </c>
      <c r="AK287" s="228"/>
      <c r="AL287" s="228"/>
      <c r="AM287" s="366" t="e">
        <f t="shared" ref="AM287" si="1423">IF(S287="No_existen",5*$AM$10,AN287*$AM$10)</f>
        <v>#DIV/0!</v>
      </c>
      <c r="AN287" s="366" t="e">
        <f t="shared" ref="AN287" si="1424">ROUND(AVERAGEIF(AO287:AO289,"&gt;0"),0)</f>
        <v>#DIV/0!</v>
      </c>
      <c r="AO287" s="233">
        <f t="shared" si="1330"/>
        <v>0</v>
      </c>
      <c r="AP287" s="228"/>
      <c r="AQ287" s="366" t="e">
        <f t="shared" ref="AQ287" si="1425">ROUND(AVERAGE(U287,Y287,AD287,AI287,AN287),0)</f>
        <v>#DIV/0!</v>
      </c>
      <c r="AR287" s="374" t="e">
        <f t="shared" ref="AR287" si="1426">IF(AQ287&lt;1.5,"FUERTE",IF(AND(AQ287&gt;=1.5,AQ287&lt;2.5),"ACEPTABLE",IF(AQ287&gt;=5,"INEXISTENTE","DÉBIL")))</f>
        <v>#DIV/0!</v>
      </c>
      <c r="AS287" s="333">
        <f t="shared" ref="AS287" si="1427">IF(R287=0,0,ROUND((R287*AQ287),0))</f>
        <v>0</v>
      </c>
      <c r="AT287" s="373" t="str">
        <f t="shared" ref="AT287" si="1428">IF(AS287&gt;=36,"GRAVE", IF(AS287&lt;=10, "LEVE", "MODERADO"))</f>
        <v>LEVE</v>
      </c>
      <c r="AU287" s="338"/>
      <c r="AV287" s="338"/>
      <c r="AW287" s="228"/>
      <c r="AX287" s="228"/>
      <c r="AY287" s="234"/>
      <c r="AZ287" s="235"/>
      <c r="BA287" s="226"/>
      <c r="BB287" s="226"/>
      <c r="BC287" s="226"/>
      <c r="BD287" s="226"/>
      <c r="BE287" s="226"/>
      <c r="BF287" s="226"/>
      <c r="BG287" s="226"/>
    </row>
    <row r="288" spans="1:59" s="129" customFormat="1" hidden="1" x14ac:dyDescent="0.2">
      <c r="A288" s="336"/>
      <c r="B288" s="335"/>
      <c r="C288" s="337"/>
      <c r="D288" s="338"/>
      <c r="E288" s="339"/>
      <c r="F288" s="334"/>
      <c r="G288" s="228"/>
      <c r="H288" s="228"/>
      <c r="I288" s="231"/>
      <c r="J288" s="334"/>
      <c r="K288" s="334"/>
      <c r="L288" s="334"/>
      <c r="M288" s="334"/>
      <c r="N288" s="335"/>
      <c r="O288" s="333"/>
      <c r="P288" s="335"/>
      <c r="Q288" s="333"/>
      <c r="R288" s="333"/>
      <c r="S288" s="230"/>
      <c r="T288" s="231">
        <f t="shared" si="1326"/>
        <v>0</v>
      </c>
      <c r="U288" s="366"/>
      <c r="V288" s="366"/>
      <c r="W288" s="228"/>
      <c r="X288" s="366"/>
      <c r="Y288" s="366"/>
      <c r="Z288" s="233">
        <f t="shared" si="1327"/>
        <v>0</v>
      </c>
      <c r="AA288" s="228"/>
      <c r="AB288" s="228"/>
      <c r="AC288" s="366"/>
      <c r="AD288" s="366"/>
      <c r="AE288" s="233">
        <f t="shared" si="1328"/>
        <v>0</v>
      </c>
      <c r="AF288" s="228"/>
      <c r="AG288" s="228"/>
      <c r="AH288" s="366"/>
      <c r="AI288" s="366"/>
      <c r="AJ288" s="233">
        <f t="shared" si="1329"/>
        <v>0</v>
      </c>
      <c r="AK288" s="228"/>
      <c r="AL288" s="228"/>
      <c r="AM288" s="366"/>
      <c r="AN288" s="366"/>
      <c r="AO288" s="233">
        <f t="shared" si="1330"/>
        <v>0</v>
      </c>
      <c r="AP288" s="228"/>
      <c r="AQ288" s="366"/>
      <c r="AR288" s="374"/>
      <c r="AS288" s="333"/>
      <c r="AT288" s="373"/>
      <c r="AU288" s="338"/>
      <c r="AV288" s="338"/>
      <c r="AW288" s="228"/>
      <c r="AX288" s="228"/>
      <c r="AY288" s="234"/>
      <c r="AZ288" s="235"/>
      <c r="BA288" s="226"/>
      <c r="BB288" s="226"/>
      <c r="BC288" s="226"/>
      <c r="BD288" s="226"/>
      <c r="BE288" s="226"/>
      <c r="BF288" s="226"/>
      <c r="BG288" s="226"/>
    </row>
    <row r="289" spans="1:59" s="129" customFormat="1" hidden="1" x14ac:dyDescent="0.2">
      <c r="A289" s="336"/>
      <c r="B289" s="335"/>
      <c r="C289" s="337"/>
      <c r="D289" s="338"/>
      <c r="E289" s="339"/>
      <c r="F289" s="334"/>
      <c r="G289" s="228"/>
      <c r="H289" s="228"/>
      <c r="I289" s="231"/>
      <c r="J289" s="334"/>
      <c r="K289" s="334"/>
      <c r="L289" s="334"/>
      <c r="M289" s="334"/>
      <c r="N289" s="335"/>
      <c r="O289" s="333"/>
      <c r="P289" s="335"/>
      <c r="Q289" s="333"/>
      <c r="R289" s="333"/>
      <c r="S289" s="230"/>
      <c r="T289" s="231">
        <f t="shared" si="1326"/>
        <v>0</v>
      </c>
      <c r="U289" s="366"/>
      <c r="V289" s="366"/>
      <c r="W289" s="228"/>
      <c r="X289" s="366"/>
      <c r="Y289" s="366"/>
      <c r="Z289" s="233">
        <f t="shared" si="1327"/>
        <v>0</v>
      </c>
      <c r="AA289" s="228"/>
      <c r="AB289" s="228"/>
      <c r="AC289" s="366"/>
      <c r="AD289" s="366"/>
      <c r="AE289" s="233">
        <f t="shared" si="1328"/>
        <v>0</v>
      </c>
      <c r="AF289" s="228"/>
      <c r="AG289" s="228"/>
      <c r="AH289" s="366"/>
      <c r="AI289" s="366"/>
      <c r="AJ289" s="233">
        <f t="shared" si="1329"/>
        <v>0</v>
      </c>
      <c r="AK289" s="228"/>
      <c r="AL289" s="228"/>
      <c r="AM289" s="366"/>
      <c r="AN289" s="366"/>
      <c r="AO289" s="233">
        <f t="shared" si="1330"/>
        <v>0</v>
      </c>
      <c r="AP289" s="228"/>
      <c r="AQ289" s="366"/>
      <c r="AR289" s="374"/>
      <c r="AS289" s="333"/>
      <c r="AT289" s="373"/>
      <c r="AU289" s="338"/>
      <c r="AV289" s="338"/>
      <c r="AW289" s="228"/>
      <c r="AX289" s="228"/>
      <c r="AY289" s="234"/>
      <c r="AZ289" s="235"/>
      <c r="BA289" s="226"/>
      <c r="BB289" s="226"/>
      <c r="BC289" s="226"/>
      <c r="BD289" s="226"/>
      <c r="BE289" s="226"/>
      <c r="BF289" s="226"/>
      <c r="BG289" s="226"/>
    </row>
    <row r="290" spans="1:59" s="129" customFormat="1" hidden="1" x14ac:dyDescent="0.2">
      <c r="A290" s="336">
        <v>94</v>
      </c>
      <c r="B290" s="335"/>
      <c r="C290" s="337" t="e">
        <f>+VLOOKUP(B290,$A$691:$B$730,2,0)</f>
        <v>#N/A</v>
      </c>
      <c r="D290" s="338"/>
      <c r="E290" s="339" t="e">
        <f>IF(D290=$D$661,$E$661,IF(D290=$D$662,$E$662,IF(D290=$D$663,$E$663,IF(D290=$D$664,$E$664,IF(D290=$D$665,$E$665,IF(D290=$D$666,$E$666,IF(D290=$D$667,$E$667,IF(D290=$D$668,$E$668,IF(D290=$D$669,$E$669,IF(D290=$D$670,$E$670,IF(D290=VICERRECTORÍA_ACADÉMICA_,BE901,IF(D290=PLANEACIÓN_,BE903, IF(D290=IMPACTO,BE902,IF(D290=VICERRECTORÍA_ADMINISTRATIVA_FINANCIERA_,BE904,IF(D290=_VICERRECTORÍA_RESPONSABILIDAD_SOCIAL_Y_BIENESTAR_UNIVERSITARIO_,BE905," ")))))))))))))))</f>
        <v>#NAME?</v>
      </c>
      <c r="F290" s="334"/>
      <c r="G290" s="228"/>
      <c r="H290" s="228"/>
      <c r="I290" s="231"/>
      <c r="J290" s="334"/>
      <c r="K290" s="335"/>
      <c r="L290" s="334"/>
      <c r="M290" s="334"/>
      <c r="N290" s="335"/>
      <c r="O290" s="333">
        <f t="shared" ref="O290" si="1429">IF(N290="ALTA",5,IF(N290="MEDIO ALTA",4,IF(N290="MEDIA",3,IF(N290="MEDIO BAJA",2,IF(N290="BAJA",1,0)))))</f>
        <v>0</v>
      </c>
      <c r="P290" s="335"/>
      <c r="Q290" s="333">
        <f t="shared" ref="Q290" si="1430">IF(P290="ALTO",5,IF(P290="MEDIO-ALTO",4,IF(P290="MEDIO",3,IF(P290="MEDIO-BAJO",2,IF(P290="BAJO",1,0)))))</f>
        <v>0</v>
      </c>
      <c r="R290" s="333">
        <f t="shared" ref="R290" si="1431">Q290*O290</f>
        <v>0</v>
      </c>
      <c r="S290" s="230"/>
      <c r="T290" s="231">
        <f t="shared" si="1326"/>
        <v>0</v>
      </c>
      <c r="U290" s="366" t="e">
        <f t="shared" si="1137"/>
        <v>#DIV/0!</v>
      </c>
      <c r="V290" s="366" t="e">
        <f t="shared" si="1138"/>
        <v>#DIV/0!</v>
      </c>
      <c r="W290" s="228"/>
      <c r="X290" s="366" t="e">
        <f t="shared" ref="X290" si="1432">IF(S290="No_existen",5*$X$10,Y290*$X$10)</f>
        <v>#DIV/0!</v>
      </c>
      <c r="Y290" s="366" t="e">
        <f t="shared" ref="Y290:Y326" si="1433">ROUND(AVERAGEIF(Z290:Z292,"&gt;0"),0)</f>
        <v>#DIV/0!</v>
      </c>
      <c r="Z290" s="233">
        <f t="shared" si="1327"/>
        <v>0</v>
      </c>
      <c r="AA290" s="228"/>
      <c r="AB290" s="228"/>
      <c r="AC290" s="366" t="e">
        <f t="shared" ref="AC290" si="1434">IF(S290="No_existen",5*$AC$10,AD290*$AC$10)</f>
        <v>#DIV/0!</v>
      </c>
      <c r="AD290" s="366" t="e">
        <f t="shared" si="1141"/>
        <v>#DIV/0!</v>
      </c>
      <c r="AE290" s="233">
        <f t="shared" si="1328"/>
        <v>0</v>
      </c>
      <c r="AF290" s="228"/>
      <c r="AG290" s="228"/>
      <c r="AH290" s="366" t="e">
        <f t="shared" ref="AH290" si="1435">IF(S290="No_existen",5*$AH$10,AI290*$AH$10)</f>
        <v>#DIV/0!</v>
      </c>
      <c r="AI290" s="366" t="e">
        <f t="shared" ref="AI290" si="1436">ROUND(AVERAGEIF(AJ290:AJ292,"&gt;0"),0)</f>
        <v>#DIV/0!</v>
      </c>
      <c r="AJ290" s="233">
        <f t="shared" si="1329"/>
        <v>0</v>
      </c>
      <c r="AK290" s="228"/>
      <c r="AL290" s="228"/>
      <c r="AM290" s="366" t="e">
        <f t="shared" ref="AM290" si="1437">IF(S290="No_existen",5*$AM$10,AN290*$AM$10)</f>
        <v>#DIV/0!</v>
      </c>
      <c r="AN290" s="366" t="e">
        <f t="shared" ref="AN290" si="1438">ROUND(AVERAGEIF(AO290:AO292,"&gt;0"),0)</f>
        <v>#DIV/0!</v>
      </c>
      <c r="AO290" s="233">
        <f t="shared" si="1330"/>
        <v>0</v>
      </c>
      <c r="AP290" s="228"/>
      <c r="AQ290" s="366" t="e">
        <f t="shared" ref="AQ290" si="1439">ROUND(AVERAGE(U290,Y290,AD290,AI290,AN290),0)</f>
        <v>#DIV/0!</v>
      </c>
      <c r="AR290" s="374" t="e">
        <f t="shared" ref="AR290" si="1440">IF(AQ290&lt;1.5,"FUERTE",IF(AND(AQ290&gt;=1.5,AQ290&lt;2.5),"ACEPTABLE",IF(AQ290&gt;=5,"INEXISTENTE","DÉBIL")))</f>
        <v>#DIV/0!</v>
      </c>
      <c r="AS290" s="333">
        <f t="shared" ref="AS290" si="1441">IF(R290=0,0,ROUND((R290*AQ290),0))</f>
        <v>0</v>
      </c>
      <c r="AT290" s="373" t="str">
        <f t="shared" ref="AT290" si="1442">IF(AS290&gt;=36,"GRAVE", IF(AS290&lt;=10, "LEVE", "MODERADO"))</f>
        <v>LEVE</v>
      </c>
      <c r="AU290" s="338"/>
      <c r="AV290" s="338"/>
      <c r="AW290" s="228"/>
      <c r="AX290" s="228"/>
      <c r="AY290" s="234"/>
      <c r="AZ290" s="235"/>
      <c r="BA290" s="226"/>
      <c r="BB290" s="226"/>
      <c r="BC290" s="226"/>
      <c r="BD290" s="226"/>
      <c r="BE290" s="226"/>
      <c r="BF290" s="226"/>
      <c r="BG290" s="226"/>
    </row>
    <row r="291" spans="1:59" s="129" customFormat="1" hidden="1" x14ac:dyDescent="0.2">
      <c r="A291" s="336"/>
      <c r="B291" s="335"/>
      <c r="C291" s="337"/>
      <c r="D291" s="338"/>
      <c r="E291" s="339"/>
      <c r="F291" s="334"/>
      <c r="G291" s="228"/>
      <c r="H291" s="228"/>
      <c r="I291" s="231"/>
      <c r="J291" s="334"/>
      <c r="K291" s="334"/>
      <c r="L291" s="334"/>
      <c r="M291" s="334"/>
      <c r="N291" s="335"/>
      <c r="O291" s="333"/>
      <c r="P291" s="335"/>
      <c r="Q291" s="333"/>
      <c r="R291" s="333"/>
      <c r="S291" s="230"/>
      <c r="T291" s="231">
        <f t="shared" si="1326"/>
        <v>0</v>
      </c>
      <c r="U291" s="366"/>
      <c r="V291" s="366"/>
      <c r="W291" s="228"/>
      <c r="X291" s="366"/>
      <c r="Y291" s="366"/>
      <c r="Z291" s="233">
        <f t="shared" si="1327"/>
        <v>0</v>
      </c>
      <c r="AA291" s="228"/>
      <c r="AB291" s="228"/>
      <c r="AC291" s="366"/>
      <c r="AD291" s="366"/>
      <c r="AE291" s="233">
        <f t="shared" si="1328"/>
        <v>0</v>
      </c>
      <c r="AF291" s="228"/>
      <c r="AG291" s="228"/>
      <c r="AH291" s="366"/>
      <c r="AI291" s="366"/>
      <c r="AJ291" s="233">
        <f t="shared" si="1329"/>
        <v>0</v>
      </c>
      <c r="AK291" s="228"/>
      <c r="AL291" s="228"/>
      <c r="AM291" s="366"/>
      <c r="AN291" s="366"/>
      <c r="AO291" s="233">
        <f t="shared" si="1330"/>
        <v>0</v>
      </c>
      <c r="AP291" s="228"/>
      <c r="AQ291" s="366"/>
      <c r="AR291" s="374"/>
      <c r="AS291" s="333"/>
      <c r="AT291" s="373"/>
      <c r="AU291" s="338"/>
      <c r="AV291" s="338"/>
      <c r="AW291" s="228"/>
      <c r="AX291" s="228"/>
      <c r="AY291" s="234"/>
      <c r="AZ291" s="235"/>
      <c r="BA291" s="226"/>
      <c r="BB291" s="226"/>
      <c r="BC291" s="226"/>
      <c r="BD291" s="226"/>
      <c r="BE291" s="226"/>
      <c r="BF291" s="226"/>
      <c r="BG291" s="226"/>
    </row>
    <row r="292" spans="1:59" s="129" customFormat="1" hidden="1" x14ac:dyDescent="0.2">
      <c r="A292" s="336"/>
      <c r="B292" s="335"/>
      <c r="C292" s="337"/>
      <c r="D292" s="338"/>
      <c r="E292" s="339"/>
      <c r="F292" s="334"/>
      <c r="G292" s="228"/>
      <c r="H292" s="228"/>
      <c r="I292" s="231"/>
      <c r="J292" s="334"/>
      <c r="K292" s="334"/>
      <c r="L292" s="334"/>
      <c r="M292" s="334"/>
      <c r="N292" s="335"/>
      <c r="O292" s="333"/>
      <c r="P292" s="335"/>
      <c r="Q292" s="333"/>
      <c r="R292" s="333"/>
      <c r="S292" s="230"/>
      <c r="T292" s="231">
        <f t="shared" si="1326"/>
        <v>0</v>
      </c>
      <c r="U292" s="366"/>
      <c r="V292" s="366"/>
      <c r="W292" s="228"/>
      <c r="X292" s="366"/>
      <c r="Y292" s="366"/>
      <c r="Z292" s="233">
        <f t="shared" si="1327"/>
        <v>0</v>
      </c>
      <c r="AA292" s="228"/>
      <c r="AB292" s="228"/>
      <c r="AC292" s="366"/>
      <c r="AD292" s="366"/>
      <c r="AE292" s="233">
        <f t="shared" si="1328"/>
        <v>0</v>
      </c>
      <c r="AF292" s="228"/>
      <c r="AG292" s="228"/>
      <c r="AH292" s="366"/>
      <c r="AI292" s="366"/>
      <c r="AJ292" s="233">
        <f t="shared" si="1329"/>
        <v>0</v>
      </c>
      <c r="AK292" s="228"/>
      <c r="AL292" s="228"/>
      <c r="AM292" s="366"/>
      <c r="AN292" s="366"/>
      <c r="AO292" s="233">
        <f t="shared" si="1330"/>
        <v>0</v>
      </c>
      <c r="AP292" s="228"/>
      <c r="AQ292" s="366"/>
      <c r="AR292" s="374"/>
      <c r="AS292" s="333"/>
      <c r="AT292" s="373"/>
      <c r="AU292" s="338"/>
      <c r="AV292" s="338"/>
      <c r="AW292" s="228"/>
      <c r="AX292" s="228"/>
      <c r="AY292" s="234"/>
      <c r="AZ292" s="235"/>
      <c r="BA292" s="226"/>
      <c r="BB292" s="226"/>
      <c r="BC292" s="226"/>
      <c r="BD292" s="226"/>
      <c r="BE292" s="226"/>
      <c r="BF292" s="226"/>
      <c r="BG292" s="226"/>
    </row>
    <row r="293" spans="1:59" s="129" customFormat="1" hidden="1" x14ac:dyDescent="0.2">
      <c r="A293" s="336">
        <v>95</v>
      </c>
      <c r="B293" s="335"/>
      <c r="C293" s="337" t="e">
        <f>+VLOOKUP(B293,$A$691:$B$730,2,0)</f>
        <v>#N/A</v>
      </c>
      <c r="D293" s="338"/>
      <c r="E293" s="339" t="e">
        <f>IF(D293=$D$661,$E$661,IF(D293=$D$662,$E$662,IF(D293=$D$663,$E$663,IF(D293=$D$664,$E$664,IF(D293=$D$665,$E$665,IF(D293=$D$666,$E$666,IF(D293=$D$667,$E$667,IF(D293=$D$668,$E$668,IF(D293=$D$669,$E$669,IF(D293=$D$670,$E$670,IF(D293=VICERRECTORÍA_ACADÉMICA_,BE904,IF(D293=PLANEACIÓN_,BE906, IF(D293=IMPACTO,BE905,IF(D293=VICERRECTORÍA_ADMINISTRATIVA_FINANCIERA_,BE907,IF(D293=_VICERRECTORÍA_RESPONSABILIDAD_SOCIAL_Y_BIENESTAR_UNIVERSITARIO_,BE908," ")))))))))))))))</f>
        <v>#NAME?</v>
      </c>
      <c r="F293" s="334"/>
      <c r="G293" s="228"/>
      <c r="H293" s="228"/>
      <c r="I293" s="231"/>
      <c r="J293" s="334"/>
      <c r="K293" s="335"/>
      <c r="L293" s="334"/>
      <c r="M293" s="334"/>
      <c r="N293" s="335"/>
      <c r="O293" s="333">
        <f t="shared" ref="O293" si="1443">IF(N293="ALTA",5,IF(N293="MEDIO ALTA",4,IF(N293="MEDIA",3,IF(N293="MEDIO BAJA",2,IF(N293="BAJA",1,0)))))</f>
        <v>0</v>
      </c>
      <c r="P293" s="335"/>
      <c r="Q293" s="333">
        <f t="shared" ref="Q293" si="1444">IF(P293="ALTO",5,IF(P293="MEDIO-ALTO",4,IF(P293="MEDIO",3,IF(P293="MEDIO-BAJO",2,IF(P293="BAJO",1,0)))))</f>
        <v>0</v>
      </c>
      <c r="R293" s="333">
        <f t="shared" ref="R293" si="1445">Q293*O293</f>
        <v>0</v>
      </c>
      <c r="S293" s="230"/>
      <c r="T293" s="231">
        <f t="shared" si="1326"/>
        <v>0</v>
      </c>
      <c r="U293" s="366" t="e">
        <f t="shared" si="1153"/>
        <v>#DIV/0!</v>
      </c>
      <c r="V293" s="366" t="e">
        <f t="shared" si="1154"/>
        <v>#DIV/0!</v>
      </c>
      <c r="W293" s="228"/>
      <c r="X293" s="366" t="e">
        <f t="shared" ref="X293" si="1446">IF(S293="No_existen",5*$X$10,Y293*$X$10)</f>
        <v>#DIV/0!</v>
      </c>
      <c r="Y293" s="366" t="e">
        <f t="shared" ref="Y293:Y329" si="1447">ROUND(AVERAGEIF(Z293:Z295,"&gt;0"),0)</f>
        <v>#DIV/0!</v>
      </c>
      <c r="Z293" s="233">
        <f t="shared" si="1327"/>
        <v>0</v>
      </c>
      <c r="AA293" s="228"/>
      <c r="AB293" s="228"/>
      <c r="AC293" s="366" t="e">
        <f t="shared" ref="AC293" si="1448">IF(S293="No_existen",5*$AC$10,AD293*$AC$10)</f>
        <v>#DIV/0!</v>
      </c>
      <c r="AD293" s="366" t="e">
        <f t="shared" si="1157"/>
        <v>#DIV/0!</v>
      </c>
      <c r="AE293" s="233">
        <f t="shared" si="1328"/>
        <v>0</v>
      </c>
      <c r="AF293" s="228"/>
      <c r="AG293" s="228"/>
      <c r="AH293" s="366" t="e">
        <f t="shared" ref="AH293" si="1449">IF(S293="No_existen",5*$AH$10,AI293*$AH$10)</f>
        <v>#DIV/0!</v>
      </c>
      <c r="AI293" s="366" t="e">
        <f t="shared" ref="AI293" si="1450">ROUND(AVERAGEIF(AJ293:AJ295,"&gt;0"),0)</f>
        <v>#DIV/0!</v>
      </c>
      <c r="AJ293" s="233">
        <f t="shared" si="1329"/>
        <v>0</v>
      </c>
      <c r="AK293" s="228"/>
      <c r="AL293" s="228"/>
      <c r="AM293" s="366" t="e">
        <f t="shared" ref="AM293" si="1451">IF(S293="No_existen",5*$AM$10,AN293*$AM$10)</f>
        <v>#DIV/0!</v>
      </c>
      <c r="AN293" s="366" t="e">
        <f t="shared" ref="AN293" si="1452">ROUND(AVERAGEIF(AO293:AO295,"&gt;0"),0)</f>
        <v>#DIV/0!</v>
      </c>
      <c r="AO293" s="233">
        <f t="shared" si="1330"/>
        <v>0</v>
      </c>
      <c r="AP293" s="228"/>
      <c r="AQ293" s="366" t="e">
        <f t="shared" ref="AQ293" si="1453">ROUND(AVERAGE(U293,Y293,AD293,AI293,AN293),0)</f>
        <v>#DIV/0!</v>
      </c>
      <c r="AR293" s="374" t="e">
        <f t="shared" ref="AR293" si="1454">IF(AQ293&lt;1.5,"FUERTE",IF(AND(AQ293&gt;=1.5,AQ293&lt;2.5),"ACEPTABLE",IF(AQ293&gt;=5,"INEXISTENTE","DÉBIL")))</f>
        <v>#DIV/0!</v>
      </c>
      <c r="AS293" s="333">
        <f t="shared" ref="AS293" si="1455">IF(R293=0,0,ROUND((R293*AQ293),0))</f>
        <v>0</v>
      </c>
      <c r="AT293" s="373" t="str">
        <f t="shared" ref="AT293" si="1456">IF(AS293&gt;=36,"GRAVE", IF(AS293&lt;=10, "LEVE", "MODERADO"))</f>
        <v>LEVE</v>
      </c>
      <c r="AU293" s="338"/>
      <c r="AV293" s="338"/>
      <c r="AW293" s="228"/>
      <c r="AX293" s="228"/>
      <c r="AY293" s="234"/>
      <c r="AZ293" s="235"/>
      <c r="BA293" s="226"/>
      <c r="BB293" s="226"/>
      <c r="BC293" s="226"/>
      <c r="BD293" s="226"/>
      <c r="BE293" s="226"/>
      <c r="BF293" s="226"/>
      <c r="BG293" s="226"/>
    </row>
    <row r="294" spans="1:59" s="129" customFormat="1" hidden="1" x14ac:dyDescent="0.2">
      <c r="A294" s="336"/>
      <c r="B294" s="335"/>
      <c r="C294" s="337"/>
      <c r="D294" s="338"/>
      <c r="E294" s="339"/>
      <c r="F294" s="334"/>
      <c r="G294" s="228"/>
      <c r="H294" s="228"/>
      <c r="I294" s="231"/>
      <c r="J294" s="334"/>
      <c r="K294" s="334"/>
      <c r="L294" s="334"/>
      <c r="M294" s="334"/>
      <c r="N294" s="335"/>
      <c r="O294" s="333"/>
      <c r="P294" s="335"/>
      <c r="Q294" s="333"/>
      <c r="R294" s="333"/>
      <c r="S294" s="230"/>
      <c r="T294" s="231">
        <f t="shared" si="1326"/>
        <v>0</v>
      </c>
      <c r="U294" s="366"/>
      <c r="V294" s="366"/>
      <c r="W294" s="228"/>
      <c r="X294" s="366"/>
      <c r="Y294" s="366"/>
      <c r="Z294" s="233">
        <f t="shared" si="1327"/>
        <v>0</v>
      </c>
      <c r="AA294" s="228"/>
      <c r="AB294" s="228"/>
      <c r="AC294" s="366"/>
      <c r="AD294" s="366"/>
      <c r="AE294" s="233">
        <f t="shared" si="1328"/>
        <v>0</v>
      </c>
      <c r="AF294" s="228"/>
      <c r="AG294" s="228"/>
      <c r="AH294" s="366"/>
      <c r="AI294" s="366"/>
      <c r="AJ294" s="233">
        <f t="shared" si="1329"/>
        <v>0</v>
      </c>
      <c r="AK294" s="228"/>
      <c r="AL294" s="228"/>
      <c r="AM294" s="366"/>
      <c r="AN294" s="366"/>
      <c r="AO294" s="233">
        <f t="shared" si="1330"/>
        <v>0</v>
      </c>
      <c r="AP294" s="228"/>
      <c r="AQ294" s="366"/>
      <c r="AR294" s="374"/>
      <c r="AS294" s="333"/>
      <c r="AT294" s="373"/>
      <c r="AU294" s="338"/>
      <c r="AV294" s="338"/>
      <c r="AW294" s="228"/>
      <c r="AX294" s="228"/>
      <c r="AY294" s="234"/>
      <c r="AZ294" s="235"/>
      <c r="BA294" s="226"/>
      <c r="BB294" s="226"/>
      <c r="BC294" s="226"/>
      <c r="BD294" s="226"/>
      <c r="BE294" s="226"/>
      <c r="BF294" s="226"/>
      <c r="BG294" s="226"/>
    </row>
    <row r="295" spans="1:59" s="129" customFormat="1" hidden="1" x14ac:dyDescent="0.2">
      <c r="A295" s="336"/>
      <c r="B295" s="335"/>
      <c r="C295" s="337"/>
      <c r="D295" s="338"/>
      <c r="E295" s="339"/>
      <c r="F295" s="334"/>
      <c r="G295" s="228"/>
      <c r="H295" s="228"/>
      <c r="I295" s="231"/>
      <c r="J295" s="334"/>
      <c r="K295" s="334"/>
      <c r="L295" s="334"/>
      <c r="M295" s="334"/>
      <c r="N295" s="335"/>
      <c r="O295" s="333"/>
      <c r="P295" s="335"/>
      <c r="Q295" s="333"/>
      <c r="R295" s="333"/>
      <c r="S295" s="230"/>
      <c r="T295" s="231">
        <f t="shared" si="1326"/>
        <v>0</v>
      </c>
      <c r="U295" s="366"/>
      <c r="V295" s="366"/>
      <c r="W295" s="228"/>
      <c r="X295" s="366"/>
      <c r="Y295" s="366"/>
      <c r="Z295" s="233">
        <f t="shared" si="1327"/>
        <v>0</v>
      </c>
      <c r="AA295" s="228"/>
      <c r="AB295" s="228"/>
      <c r="AC295" s="366"/>
      <c r="AD295" s="366"/>
      <c r="AE295" s="233">
        <f t="shared" si="1328"/>
        <v>0</v>
      </c>
      <c r="AF295" s="228"/>
      <c r="AG295" s="228"/>
      <c r="AH295" s="366"/>
      <c r="AI295" s="366"/>
      <c r="AJ295" s="233">
        <f t="shared" si="1329"/>
        <v>0</v>
      </c>
      <c r="AK295" s="228"/>
      <c r="AL295" s="228"/>
      <c r="AM295" s="366"/>
      <c r="AN295" s="366"/>
      <c r="AO295" s="233">
        <f t="shared" si="1330"/>
        <v>0</v>
      </c>
      <c r="AP295" s="228"/>
      <c r="AQ295" s="366"/>
      <c r="AR295" s="374"/>
      <c r="AS295" s="333"/>
      <c r="AT295" s="373"/>
      <c r="AU295" s="338"/>
      <c r="AV295" s="338"/>
      <c r="AW295" s="228"/>
      <c r="AX295" s="228"/>
      <c r="AY295" s="234"/>
      <c r="AZ295" s="235"/>
      <c r="BA295" s="226"/>
      <c r="BB295" s="226"/>
      <c r="BC295" s="226"/>
      <c r="BD295" s="226"/>
      <c r="BE295" s="226"/>
      <c r="BF295" s="226"/>
      <c r="BG295" s="226"/>
    </row>
    <row r="296" spans="1:59" s="129" customFormat="1" hidden="1" x14ac:dyDescent="0.2">
      <c r="A296" s="336">
        <v>96</v>
      </c>
      <c r="B296" s="335"/>
      <c r="C296" s="337" t="e">
        <f>+VLOOKUP(B296,$A$691:$B$730,2,0)</f>
        <v>#N/A</v>
      </c>
      <c r="D296" s="338"/>
      <c r="E296" s="339" t="e">
        <f>IF(D296=$D$661,$E$661,IF(D296=$D$662,$E$662,IF(D296=$D$663,$E$663,IF(D296=$D$664,$E$664,IF(D296=$D$665,$E$665,IF(D296=$D$666,$E$666,IF(D296=$D$667,$E$667,IF(D296=$D$668,$E$668,IF(D296=$D$669,$E$669,IF(D296=$D$670,$E$670,IF(D296=VICERRECTORÍA_ACADÉMICA_,BE907,IF(D296=PLANEACIÓN_,BE909, IF(D296=IMPACTO,BE908,IF(D296=VICERRECTORÍA_ADMINISTRATIVA_FINANCIERA_,BE910,IF(D296=_VICERRECTORÍA_RESPONSABILIDAD_SOCIAL_Y_BIENESTAR_UNIVERSITARIO_,BE911," ")))))))))))))))</f>
        <v>#NAME?</v>
      </c>
      <c r="F296" s="334"/>
      <c r="G296" s="228"/>
      <c r="H296" s="228"/>
      <c r="I296" s="231"/>
      <c r="J296" s="334"/>
      <c r="K296" s="335"/>
      <c r="L296" s="334"/>
      <c r="M296" s="334"/>
      <c r="N296" s="335"/>
      <c r="O296" s="333">
        <f t="shared" ref="O296" si="1457">IF(N296="ALTA",5,IF(N296="MEDIO ALTA",4,IF(N296="MEDIA",3,IF(N296="MEDIO BAJA",2,IF(N296="BAJA",1,0)))))</f>
        <v>0</v>
      </c>
      <c r="P296" s="335"/>
      <c r="Q296" s="333">
        <f t="shared" ref="Q296" si="1458">IF(P296="ALTO",5,IF(P296="MEDIO-ALTO",4,IF(P296="MEDIO",3,IF(P296="MEDIO-BAJO",2,IF(P296="BAJO",1,0)))))</f>
        <v>0</v>
      </c>
      <c r="R296" s="333">
        <f t="shared" ref="R296" si="1459">Q296*O296</f>
        <v>0</v>
      </c>
      <c r="S296" s="230"/>
      <c r="T296" s="231">
        <f t="shared" si="1326"/>
        <v>0</v>
      </c>
      <c r="U296" s="366" t="e">
        <f t="shared" si="1169"/>
        <v>#DIV/0!</v>
      </c>
      <c r="V296" s="366" t="e">
        <f t="shared" si="1170"/>
        <v>#DIV/0!</v>
      </c>
      <c r="W296" s="228"/>
      <c r="X296" s="366" t="e">
        <f t="shared" ref="X296" si="1460">IF(S296="No_existen",5*$X$10,Y296*$X$10)</f>
        <v>#DIV/0!</v>
      </c>
      <c r="Y296" s="366" t="e">
        <f t="shared" ref="Y296:Y332" si="1461">ROUND(AVERAGEIF(Z296:Z298,"&gt;0"),0)</f>
        <v>#DIV/0!</v>
      </c>
      <c r="Z296" s="233">
        <f t="shared" si="1327"/>
        <v>0</v>
      </c>
      <c r="AA296" s="228"/>
      <c r="AB296" s="228"/>
      <c r="AC296" s="366" t="e">
        <f t="shared" ref="AC296" si="1462">IF(S296="No_existen",5*$AC$10,AD296*$AC$10)</f>
        <v>#DIV/0!</v>
      </c>
      <c r="AD296" s="366" t="e">
        <f t="shared" si="1173"/>
        <v>#DIV/0!</v>
      </c>
      <c r="AE296" s="233">
        <f t="shared" si="1328"/>
        <v>0</v>
      </c>
      <c r="AF296" s="228"/>
      <c r="AG296" s="228"/>
      <c r="AH296" s="366" t="e">
        <f t="shared" ref="AH296" si="1463">IF(S296="No_existen",5*$AH$10,AI296*$AH$10)</f>
        <v>#DIV/0!</v>
      </c>
      <c r="AI296" s="366" t="e">
        <f t="shared" ref="AI296" si="1464">ROUND(AVERAGEIF(AJ296:AJ298,"&gt;0"),0)</f>
        <v>#DIV/0!</v>
      </c>
      <c r="AJ296" s="233">
        <f t="shared" si="1329"/>
        <v>0</v>
      </c>
      <c r="AK296" s="228"/>
      <c r="AL296" s="228"/>
      <c r="AM296" s="366" t="e">
        <f t="shared" ref="AM296" si="1465">IF(S296="No_existen",5*$AM$10,AN296*$AM$10)</f>
        <v>#DIV/0!</v>
      </c>
      <c r="AN296" s="366" t="e">
        <f t="shared" ref="AN296" si="1466">ROUND(AVERAGEIF(AO296:AO298,"&gt;0"),0)</f>
        <v>#DIV/0!</v>
      </c>
      <c r="AO296" s="233">
        <f t="shared" si="1330"/>
        <v>0</v>
      </c>
      <c r="AP296" s="228"/>
      <c r="AQ296" s="366" t="e">
        <f t="shared" ref="AQ296" si="1467">ROUND(AVERAGE(U296,Y296,AD296,AI296,AN296),0)</f>
        <v>#DIV/0!</v>
      </c>
      <c r="AR296" s="374" t="e">
        <f t="shared" ref="AR296" si="1468">IF(AQ296&lt;1.5,"FUERTE",IF(AND(AQ296&gt;=1.5,AQ296&lt;2.5),"ACEPTABLE",IF(AQ296&gt;=5,"INEXISTENTE","DÉBIL")))</f>
        <v>#DIV/0!</v>
      </c>
      <c r="AS296" s="333">
        <f t="shared" ref="AS296" si="1469">IF(R296=0,0,ROUND((R296*AQ296),0))</f>
        <v>0</v>
      </c>
      <c r="AT296" s="373" t="str">
        <f t="shared" ref="AT296" si="1470">IF(AS296&gt;=36,"GRAVE", IF(AS296&lt;=10, "LEVE", "MODERADO"))</f>
        <v>LEVE</v>
      </c>
      <c r="AU296" s="338"/>
      <c r="AV296" s="338"/>
      <c r="AW296" s="228"/>
      <c r="AX296" s="228"/>
      <c r="AY296" s="234"/>
      <c r="AZ296" s="235"/>
      <c r="BA296" s="226"/>
      <c r="BB296" s="226"/>
      <c r="BC296" s="226"/>
      <c r="BD296" s="226"/>
      <c r="BE296" s="226"/>
      <c r="BF296" s="226"/>
      <c r="BG296" s="226"/>
    </row>
    <row r="297" spans="1:59" s="129" customFormat="1" hidden="1" x14ac:dyDescent="0.2">
      <c r="A297" s="336"/>
      <c r="B297" s="335"/>
      <c r="C297" s="337"/>
      <c r="D297" s="338"/>
      <c r="E297" s="339"/>
      <c r="F297" s="334"/>
      <c r="G297" s="228"/>
      <c r="H297" s="228"/>
      <c r="I297" s="231"/>
      <c r="J297" s="334"/>
      <c r="K297" s="334"/>
      <c r="L297" s="334"/>
      <c r="M297" s="334"/>
      <c r="N297" s="335"/>
      <c r="O297" s="333"/>
      <c r="P297" s="335"/>
      <c r="Q297" s="333"/>
      <c r="R297" s="333"/>
      <c r="S297" s="230"/>
      <c r="T297" s="231">
        <f t="shared" si="1326"/>
        <v>0</v>
      </c>
      <c r="U297" s="366"/>
      <c r="V297" s="366"/>
      <c r="W297" s="228"/>
      <c r="X297" s="366"/>
      <c r="Y297" s="366"/>
      <c r="Z297" s="233">
        <f t="shared" si="1327"/>
        <v>0</v>
      </c>
      <c r="AA297" s="228"/>
      <c r="AB297" s="228"/>
      <c r="AC297" s="366"/>
      <c r="AD297" s="366"/>
      <c r="AE297" s="233">
        <f t="shared" si="1328"/>
        <v>0</v>
      </c>
      <c r="AF297" s="228"/>
      <c r="AG297" s="228"/>
      <c r="AH297" s="366"/>
      <c r="AI297" s="366"/>
      <c r="AJ297" s="233">
        <f t="shared" si="1329"/>
        <v>0</v>
      </c>
      <c r="AK297" s="228"/>
      <c r="AL297" s="228"/>
      <c r="AM297" s="366"/>
      <c r="AN297" s="366"/>
      <c r="AO297" s="233">
        <f t="shared" si="1330"/>
        <v>0</v>
      </c>
      <c r="AP297" s="228"/>
      <c r="AQ297" s="366"/>
      <c r="AR297" s="374"/>
      <c r="AS297" s="333"/>
      <c r="AT297" s="373"/>
      <c r="AU297" s="338"/>
      <c r="AV297" s="338"/>
      <c r="AW297" s="228"/>
      <c r="AX297" s="228"/>
      <c r="AY297" s="234"/>
      <c r="AZ297" s="235"/>
      <c r="BA297" s="226"/>
      <c r="BB297" s="226"/>
      <c r="BC297" s="226"/>
      <c r="BD297" s="226"/>
      <c r="BE297" s="226"/>
      <c r="BF297" s="226"/>
      <c r="BG297" s="226"/>
    </row>
    <row r="298" spans="1:59" s="129" customFormat="1" hidden="1" x14ac:dyDescent="0.2">
      <c r="A298" s="336"/>
      <c r="B298" s="335"/>
      <c r="C298" s="337"/>
      <c r="D298" s="338"/>
      <c r="E298" s="339"/>
      <c r="F298" s="334"/>
      <c r="G298" s="228"/>
      <c r="H298" s="228"/>
      <c r="I298" s="231"/>
      <c r="J298" s="334"/>
      <c r="K298" s="334"/>
      <c r="L298" s="334"/>
      <c r="M298" s="334"/>
      <c r="N298" s="335"/>
      <c r="O298" s="333"/>
      <c r="P298" s="335"/>
      <c r="Q298" s="333"/>
      <c r="R298" s="333"/>
      <c r="S298" s="230"/>
      <c r="T298" s="231">
        <f t="shared" si="1326"/>
        <v>0</v>
      </c>
      <c r="U298" s="366"/>
      <c r="V298" s="366"/>
      <c r="W298" s="228"/>
      <c r="X298" s="366"/>
      <c r="Y298" s="366"/>
      <c r="Z298" s="233">
        <f t="shared" si="1327"/>
        <v>0</v>
      </c>
      <c r="AA298" s="228"/>
      <c r="AB298" s="228"/>
      <c r="AC298" s="366"/>
      <c r="AD298" s="366"/>
      <c r="AE298" s="233">
        <f t="shared" si="1328"/>
        <v>0</v>
      </c>
      <c r="AF298" s="228"/>
      <c r="AG298" s="228"/>
      <c r="AH298" s="366"/>
      <c r="AI298" s="366"/>
      <c r="AJ298" s="233">
        <f t="shared" si="1329"/>
        <v>0</v>
      </c>
      <c r="AK298" s="228"/>
      <c r="AL298" s="228"/>
      <c r="AM298" s="366"/>
      <c r="AN298" s="366"/>
      <c r="AO298" s="233">
        <f t="shared" si="1330"/>
        <v>0</v>
      </c>
      <c r="AP298" s="228"/>
      <c r="AQ298" s="366"/>
      <c r="AR298" s="374"/>
      <c r="AS298" s="333"/>
      <c r="AT298" s="373"/>
      <c r="AU298" s="338"/>
      <c r="AV298" s="338"/>
      <c r="AW298" s="228"/>
      <c r="AX298" s="228"/>
      <c r="AY298" s="234"/>
      <c r="AZ298" s="235"/>
      <c r="BA298" s="226"/>
      <c r="BB298" s="226"/>
      <c r="BC298" s="226"/>
      <c r="BD298" s="226"/>
      <c r="BE298" s="226"/>
      <c r="BF298" s="226"/>
      <c r="BG298" s="226"/>
    </row>
    <row r="299" spans="1:59" s="129" customFormat="1" hidden="1" x14ac:dyDescent="0.2">
      <c r="A299" s="336">
        <v>97</v>
      </c>
      <c r="B299" s="335"/>
      <c r="C299" s="337" t="e">
        <f>+VLOOKUP(B299,$A$691:$B$730,2,0)</f>
        <v>#N/A</v>
      </c>
      <c r="D299" s="338"/>
      <c r="E299" s="339" t="e">
        <f>IF(D299=$D$661,$E$661,IF(D299=$D$662,$E$662,IF(D299=$D$663,$E$663,IF(D299=$D$664,$E$664,IF(D299=$D$665,$E$665,IF(D299=$D$666,$E$666,IF(D299=$D$667,$E$667,IF(D299=$D$668,$E$668,IF(D299=$D$669,$E$669,IF(D299=$D$670,$E$670,IF(D299=VICERRECTORÍA_ACADÉMICA_,BE910,IF(D299=PLANEACIÓN_,BE912, IF(D299=IMPACTO,BE911,IF(D299=VICERRECTORÍA_ADMINISTRATIVA_FINANCIERA_,BE913,IF(D299=_VICERRECTORÍA_RESPONSABILIDAD_SOCIAL_Y_BIENESTAR_UNIVERSITARIO_,BE914," ")))))))))))))))</f>
        <v>#NAME?</v>
      </c>
      <c r="F299" s="334"/>
      <c r="G299" s="228"/>
      <c r="H299" s="228"/>
      <c r="I299" s="231"/>
      <c r="J299" s="334"/>
      <c r="K299" s="335"/>
      <c r="L299" s="334"/>
      <c r="M299" s="334"/>
      <c r="N299" s="335"/>
      <c r="O299" s="333">
        <f t="shared" ref="O299" si="1471">IF(N299="ALTA",5,IF(N299="MEDIO ALTA",4,IF(N299="MEDIA",3,IF(N299="MEDIO BAJA",2,IF(N299="BAJA",1,0)))))</f>
        <v>0</v>
      </c>
      <c r="P299" s="335"/>
      <c r="Q299" s="333">
        <f t="shared" ref="Q299" si="1472">IF(P299="ALTO",5,IF(P299="MEDIO-ALTO",4,IF(P299="MEDIO",3,IF(P299="MEDIO-BAJO",2,IF(P299="BAJO",1,0)))))</f>
        <v>0</v>
      </c>
      <c r="R299" s="333">
        <f t="shared" ref="R299" si="1473">Q299*O299</f>
        <v>0</v>
      </c>
      <c r="S299" s="230"/>
      <c r="T299" s="231">
        <f t="shared" si="1326"/>
        <v>0</v>
      </c>
      <c r="U299" s="366" t="e">
        <f t="shared" si="1185"/>
        <v>#DIV/0!</v>
      </c>
      <c r="V299" s="366" t="e">
        <f t="shared" si="1186"/>
        <v>#DIV/0!</v>
      </c>
      <c r="W299" s="228"/>
      <c r="X299" s="366" t="e">
        <f t="shared" ref="X299" si="1474">IF(S299="No_existen",5*$X$10,Y299*$X$10)</f>
        <v>#DIV/0!</v>
      </c>
      <c r="Y299" s="366" t="e">
        <f t="shared" ref="Y299" si="1475">ROUND(AVERAGEIF(Z299:Z301,"&gt;0"),0)</f>
        <v>#DIV/0!</v>
      </c>
      <c r="Z299" s="233">
        <f t="shared" si="1327"/>
        <v>0</v>
      </c>
      <c r="AA299" s="228"/>
      <c r="AB299" s="228"/>
      <c r="AC299" s="366" t="e">
        <f t="shared" ref="AC299" si="1476">IF(S299="No_existen",5*$AC$10,AD299*$AC$10)</f>
        <v>#DIV/0!</v>
      </c>
      <c r="AD299" s="366" t="e">
        <f t="shared" si="1189"/>
        <v>#DIV/0!</v>
      </c>
      <c r="AE299" s="233">
        <f t="shared" si="1328"/>
        <v>0</v>
      </c>
      <c r="AF299" s="228"/>
      <c r="AG299" s="228"/>
      <c r="AH299" s="366" t="e">
        <f t="shared" ref="AH299" si="1477">IF(S299="No_existen",5*$AH$10,AI299*$AH$10)</f>
        <v>#DIV/0!</v>
      </c>
      <c r="AI299" s="366" t="e">
        <f t="shared" ref="AI299" si="1478">ROUND(AVERAGEIF(AJ299:AJ301,"&gt;0"),0)</f>
        <v>#DIV/0!</v>
      </c>
      <c r="AJ299" s="233">
        <f t="shared" si="1329"/>
        <v>0</v>
      </c>
      <c r="AK299" s="228"/>
      <c r="AL299" s="228"/>
      <c r="AM299" s="366" t="e">
        <f t="shared" ref="AM299" si="1479">IF(S299="No_existen",5*$AM$10,AN299*$AM$10)</f>
        <v>#DIV/0!</v>
      </c>
      <c r="AN299" s="366" t="e">
        <f t="shared" ref="AN299" si="1480">ROUND(AVERAGEIF(AO299:AO301,"&gt;0"),0)</f>
        <v>#DIV/0!</v>
      </c>
      <c r="AO299" s="233">
        <f t="shared" si="1330"/>
        <v>0</v>
      </c>
      <c r="AP299" s="228"/>
      <c r="AQ299" s="366" t="e">
        <f t="shared" ref="AQ299" si="1481">ROUND(AVERAGE(U299,Y299,AD299,AI299,AN299),0)</f>
        <v>#DIV/0!</v>
      </c>
      <c r="AR299" s="374" t="e">
        <f t="shared" ref="AR299" si="1482">IF(AQ299&lt;1.5,"FUERTE",IF(AND(AQ299&gt;=1.5,AQ299&lt;2.5),"ACEPTABLE",IF(AQ299&gt;=5,"INEXISTENTE","DÉBIL")))</f>
        <v>#DIV/0!</v>
      </c>
      <c r="AS299" s="333">
        <f t="shared" ref="AS299" si="1483">IF(R299=0,0,ROUND((R299*AQ299),0))</f>
        <v>0</v>
      </c>
      <c r="AT299" s="373" t="str">
        <f t="shared" ref="AT299" si="1484">IF(AS299&gt;=36,"GRAVE", IF(AS299&lt;=10, "LEVE", "MODERADO"))</f>
        <v>LEVE</v>
      </c>
      <c r="AU299" s="338"/>
      <c r="AV299" s="338"/>
      <c r="AW299" s="228"/>
      <c r="AX299" s="228"/>
      <c r="AY299" s="234"/>
      <c r="AZ299" s="235"/>
      <c r="BA299" s="226"/>
      <c r="BB299" s="226"/>
      <c r="BC299" s="226"/>
      <c r="BD299" s="226"/>
      <c r="BE299" s="226"/>
      <c r="BF299" s="226"/>
      <c r="BG299" s="226"/>
    </row>
    <row r="300" spans="1:59" s="129" customFormat="1" hidden="1" x14ac:dyDescent="0.2">
      <c r="A300" s="336"/>
      <c r="B300" s="335"/>
      <c r="C300" s="337"/>
      <c r="D300" s="338"/>
      <c r="E300" s="339"/>
      <c r="F300" s="334"/>
      <c r="G300" s="228"/>
      <c r="H300" s="228"/>
      <c r="I300" s="231"/>
      <c r="J300" s="334"/>
      <c r="K300" s="334"/>
      <c r="L300" s="334"/>
      <c r="M300" s="334"/>
      <c r="N300" s="335"/>
      <c r="O300" s="333"/>
      <c r="P300" s="335"/>
      <c r="Q300" s="333"/>
      <c r="R300" s="333"/>
      <c r="S300" s="230"/>
      <c r="T300" s="231">
        <f t="shared" si="1326"/>
        <v>0</v>
      </c>
      <c r="U300" s="366"/>
      <c r="V300" s="366"/>
      <c r="W300" s="228"/>
      <c r="X300" s="366"/>
      <c r="Y300" s="366"/>
      <c r="Z300" s="233">
        <f t="shared" si="1327"/>
        <v>0</v>
      </c>
      <c r="AA300" s="228"/>
      <c r="AB300" s="228"/>
      <c r="AC300" s="366"/>
      <c r="AD300" s="366"/>
      <c r="AE300" s="233">
        <f t="shared" si="1328"/>
        <v>0</v>
      </c>
      <c r="AF300" s="228"/>
      <c r="AG300" s="228"/>
      <c r="AH300" s="366"/>
      <c r="AI300" s="366"/>
      <c r="AJ300" s="233">
        <f t="shared" si="1329"/>
        <v>0</v>
      </c>
      <c r="AK300" s="228"/>
      <c r="AL300" s="228"/>
      <c r="AM300" s="366"/>
      <c r="AN300" s="366"/>
      <c r="AO300" s="233">
        <f t="shared" si="1330"/>
        <v>0</v>
      </c>
      <c r="AP300" s="228"/>
      <c r="AQ300" s="366"/>
      <c r="AR300" s="374"/>
      <c r="AS300" s="333"/>
      <c r="AT300" s="373"/>
      <c r="AU300" s="338"/>
      <c r="AV300" s="338"/>
      <c r="AW300" s="228"/>
      <c r="AX300" s="228"/>
      <c r="AY300" s="234"/>
      <c r="AZ300" s="235"/>
      <c r="BA300" s="226"/>
      <c r="BB300" s="226"/>
      <c r="BC300" s="226"/>
      <c r="BD300" s="226"/>
      <c r="BE300" s="226"/>
      <c r="BF300" s="226"/>
      <c r="BG300" s="226"/>
    </row>
    <row r="301" spans="1:59" s="129" customFormat="1" hidden="1" x14ac:dyDescent="0.2">
      <c r="A301" s="336"/>
      <c r="B301" s="335"/>
      <c r="C301" s="337"/>
      <c r="D301" s="338"/>
      <c r="E301" s="339"/>
      <c r="F301" s="334"/>
      <c r="G301" s="228"/>
      <c r="H301" s="228"/>
      <c r="I301" s="231"/>
      <c r="J301" s="334"/>
      <c r="K301" s="334"/>
      <c r="L301" s="334"/>
      <c r="M301" s="334"/>
      <c r="N301" s="335"/>
      <c r="O301" s="333"/>
      <c r="P301" s="335"/>
      <c r="Q301" s="333"/>
      <c r="R301" s="333"/>
      <c r="S301" s="230"/>
      <c r="T301" s="231">
        <f t="shared" si="1326"/>
        <v>0</v>
      </c>
      <c r="U301" s="366"/>
      <c r="V301" s="366"/>
      <c r="W301" s="228"/>
      <c r="X301" s="366"/>
      <c r="Y301" s="366"/>
      <c r="Z301" s="233">
        <f t="shared" si="1327"/>
        <v>0</v>
      </c>
      <c r="AA301" s="228"/>
      <c r="AB301" s="228"/>
      <c r="AC301" s="366"/>
      <c r="AD301" s="366"/>
      <c r="AE301" s="233">
        <f t="shared" si="1328"/>
        <v>0</v>
      </c>
      <c r="AF301" s="228"/>
      <c r="AG301" s="228"/>
      <c r="AH301" s="366"/>
      <c r="AI301" s="366"/>
      <c r="AJ301" s="233">
        <f t="shared" si="1329"/>
        <v>0</v>
      </c>
      <c r="AK301" s="228"/>
      <c r="AL301" s="228"/>
      <c r="AM301" s="366"/>
      <c r="AN301" s="366"/>
      <c r="AO301" s="233">
        <f t="shared" si="1330"/>
        <v>0</v>
      </c>
      <c r="AP301" s="228"/>
      <c r="AQ301" s="366"/>
      <c r="AR301" s="374"/>
      <c r="AS301" s="333"/>
      <c r="AT301" s="373"/>
      <c r="AU301" s="338"/>
      <c r="AV301" s="338"/>
      <c r="AW301" s="228"/>
      <c r="AX301" s="228"/>
      <c r="AY301" s="234"/>
      <c r="AZ301" s="235"/>
      <c r="BA301" s="226"/>
      <c r="BB301" s="226"/>
      <c r="BC301" s="226"/>
      <c r="BD301" s="226"/>
      <c r="BE301" s="226"/>
      <c r="BF301" s="226"/>
      <c r="BG301" s="226"/>
    </row>
    <row r="302" spans="1:59" s="129" customFormat="1" hidden="1" x14ac:dyDescent="0.2">
      <c r="A302" s="336">
        <v>98</v>
      </c>
      <c r="B302" s="335"/>
      <c r="C302" s="337" t="e">
        <f>+VLOOKUP(B302,$A$691:$B$730,2,0)</f>
        <v>#N/A</v>
      </c>
      <c r="D302" s="338"/>
      <c r="E302" s="339" t="e">
        <f>IF(D302=$D$661,$E$661,IF(D302=$D$662,$E$662,IF(D302=$D$663,$E$663,IF(D302=$D$664,$E$664,IF(D302=$D$665,$E$665,IF(D302=$D$666,$E$666,IF(D302=$D$667,$E$667,IF(D302=$D$668,$E$668,IF(D302=$D$669,$E$669,IF(D302=$D$670,$E$670,IF(D302=VICERRECTORÍA_ACADÉMICA_,BE913,IF(D302=PLANEACIÓN_,BE915, IF(D302=IMPACTO,BE914,IF(D302=VICERRECTORÍA_ADMINISTRATIVA_FINANCIERA_,BE916,IF(D302=_VICERRECTORÍA_RESPONSABILIDAD_SOCIAL_Y_BIENESTAR_UNIVERSITARIO_,BE917," ")))))))))))))))</f>
        <v>#NAME?</v>
      </c>
      <c r="F302" s="334"/>
      <c r="G302" s="228"/>
      <c r="H302" s="228"/>
      <c r="I302" s="231"/>
      <c r="J302" s="334"/>
      <c r="K302" s="335"/>
      <c r="L302" s="334"/>
      <c r="M302" s="334"/>
      <c r="N302" s="335"/>
      <c r="O302" s="333">
        <f t="shared" ref="O302" si="1485">IF(N302="ALTA",5,IF(N302="MEDIO ALTA",4,IF(N302="MEDIA",3,IF(N302="MEDIO BAJA",2,IF(N302="BAJA",1,0)))))</f>
        <v>0</v>
      </c>
      <c r="P302" s="335"/>
      <c r="Q302" s="333">
        <f t="shared" ref="Q302" si="1486">IF(P302="ALTO",5,IF(P302="MEDIO-ALTO",4,IF(P302="MEDIO",3,IF(P302="MEDIO-BAJO",2,IF(P302="BAJO",1,0)))))</f>
        <v>0</v>
      </c>
      <c r="R302" s="333">
        <f t="shared" ref="R302" si="1487">Q302*O302</f>
        <v>0</v>
      </c>
      <c r="S302" s="230"/>
      <c r="T302" s="231">
        <f t="shared" si="1326"/>
        <v>0</v>
      </c>
      <c r="U302" s="366" t="e">
        <f t="shared" si="1201"/>
        <v>#DIV/0!</v>
      </c>
      <c r="V302" s="366" t="e">
        <f t="shared" si="1202"/>
        <v>#DIV/0!</v>
      </c>
      <c r="W302" s="228"/>
      <c r="X302" s="366" t="e">
        <f t="shared" ref="X302" si="1488">IF(S302="No_existen",5*$X$10,Y302*$X$10)</f>
        <v>#DIV/0!</v>
      </c>
      <c r="Y302" s="366" t="e">
        <f t="shared" si="1316"/>
        <v>#DIV/0!</v>
      </c>
      <c r="Z302" s="233">
        <f t="shared" si="1327"/>
        <v>0</v>
      </c>
      <c r="AA302" s="228"/>
      <c r="AB302" s="228"/>
      <c r="AC302" s="366" t="e">
        <f t="shared" ref="AC302" si="1489">IF(S302="No_existen",5*$AC$10,AD302*$AC$10)</f>
        <v>#DIV/0!</v>
      </c>
      <c r="AD302" s="366" t="e">
        <f t="shared" si="1205"/>
        <v>#DIV/0!</v>
      </c>
      <c r="AE302" s="233">
        <f t="shared" si="1328"/>
        <v>0</v>
      </c>
      <c r="AF302" s="228"/>
      <c r="AG302" s="228"/>
      <c r="AH302" s="366" t="e">
        <f t="shared" ref="AH302" si="1490">IF(S302="No_existen",5*$AH$10,AI302*$AH$10)</f>
        <v>#DIV/0!</v>
      </c>
      <c r="AI302" s="366" t="e">
        <f t="shared" ref="AI302" si="1491">ROUND(AVERAGEIF(AJ302:AJ304,"&gt;0"),0)</f>
        <v>#DIV/0!</v>
      </c>
      <c r="AJ302" s="233">
        <f t="shared" si="1329"/>
        <v>0</v>
      </c>
      <c r="AK302" s="228"/>
      <c r="AL302" s="228"/>
      <c r="AM302" s="366" t="e">
        <f t="shared" ref="AM302" si="1492">IF(S302="No_existen",5*$AM$10,AN302*$AM$10)</f>
        <v>#DIV/0!</v>
      </c>
      <c r="AN302" s="366" t="e">
        <f t="shared" ref="AN302" si="1493">ROUND(AVERAGEIF(AO302:AO304,"&gt;0"),0)</f>
        <v>#DIV/0!</v>
      </c>
      <c r="AO302" s="233">
        <f t="shared" si="1330"/>
        <v>0</v>
      </c>
      <c r="AP302" s="228"/>
      <c r="AQ302" s="366" t="e">
        <f t="shared" ref="AQ302" si="1494">ROUND(AVERAGE(U302,Y302,AD302,AI302,AN302),0)</f>
        <v>#DIV/0!</v>
      </c>
      <c r="AR302" s="374" t="e">
        <f t="shared" ref="AR302" si="1495">IF(AQ302&lt;1.5,"FUERTE",IF(AND(AQ302&gt;=1.5,AQ302&lt;2.5),"ACEPTABLE",IF(AQ302&gt;=5,"INEXISTENTE","DÉBIL")))</f>
        <v>#DIV/0!</v>
      </c>
      <c r="AS302" s="333">
        <f t="shared" ref="AS302" si="1496">IF(R302=0,0,ROUND((R302*AQ302),0))</f>
        <v>0</v>
      </c>
      <c r="AT302" s="373" t="str">
        <f t="shared" ref="AT302" si="1497">IF(AS302&gt;=36,"GRAVE", IF(AS302&lt;=10, "LEVE", "MODERADO"))</f>
        <v>LEVE</v>
      </c>
      <c r="AU302" s="338"/>
      <c r="AV302" s="338"/>
      <c r="AW302" s="228"/>
      <c r="AX302" s="228"/>
      <c r="AY302" s="234"/>
      <c r="AZ302" s="235"/>
      <c r="BA302" s="226"/>
      <c r="BB302" s="226"/>
      <c r="BC302" s="226"/>
      <c r="BD302" s="226"/>
      <c r="BE302" s="226"/>
      <c r="BF302" s="226"/>
      <c r="BG302" s="226"/>
    </row>
    <row r="303" spans="1:59" s="129" customFormat="1" hidden="1" x14ac:dyDescent="0.2">
      <c r="A303" s="336"/>
      <c r="B303" s="335"/>
      <c r="C303" s="337"/>
      <c r="D303" s="338"/>
      <c r="E303" s="339"/>
      <c r="F303" s="334"/>
      <c r="G303" s="228"/>
      <c r="H303" s="228"/>
      <c r="I303" s="231"/>
      <c r="J303" s="334"/>
      <c r="K303" s="334"/>
      <c r="L303" s="334"/>
      <c r="M303" s="334"/>
      <c r="N303" s="335"/>
      <c r="O303" s="333"/>
      <c r="P303" s="335"/>
      <c r="Q303" s="333"/>
      <c r="R303" s="333"/>
      <c r="S303" s="230"/>
      <c r="T303" s="231">
        <f t="shared" si="1326"/>
        <v>0</v>
      </c>
      <c r="U303" s="366"/>
      <c r="V303" s="366"/>
      <c r="W303" s="228"/>
      <c r="X303" s="366"/>
      <c r="Y303" s="366"/>
      <c r="Z303" s="233">
        <f t="shared" si="1327"/>
        <v>0</v>
      </c>
      <c r="AA303" s="228"/>
      <c r="AB303" s="228"/>
      <c r="AC303" s="366"/>
      <c r="AD303" s="366"/>
      <c r="AE303" s="233">
        <f t="shared" si="1328"/>
        <v>0</v>
      </c>
      <c r="AF303" s="228"/>
      <c r="AG303" s="228"/>
      <c r="AH303" s="366"/>
      <c r="AI303" s="366"/>
      <c r="AJ303" s="233">
        <f t="shared" si="1329"/>
        <v>0</v>
      </c>
      <c r="AK303" s="228"/>
      <c r="AL303" s="228"/>
      <c r="AM303" s="366"/>
      <c r="AN303" s="366"/>
      <c r="AO303" s="233">
        <f t="shared" si="1330"/>
        <v>0</v>
      </c>
      <c r="AP303" s="228"/>
      <c r="AQ303" s="366"/>
      <c r="AR303" s="374"/>
      <c r="AS303" s="333"/>
      <c r="AT303" s="373"/>
      <c r="AU303" s="338"/>
      <c r="AV303" s="338"/>
      <c r="AW303" s="228"/>
      <c r="AX303" s="228"/>
      <c r="AY303" s="234"/>
      <c r="AZ303" s="235"/>
      <c r="BA303" s="226"/>
      <c r="BB303" s="226"/>
      <c r="BC303" s="226"/>
      <c r="BD303" s="226"/>
      <c r="BE303" s="226"/>
      <c r="BF303" s="226"/>
      <c r="BG303" s="226"/>
    </row>
    <row r="304" spans="1:59" s="129" customFormat="1" hidden="1" x14ac:dyDescent="0.2">
      <c r="A304" s="336"/>
      <c r="B304" s="335"/>
      <c r="C304" s="337"/>
      <c r="D304" s="338"/>
      <c r="E304" s="339"/>
      <c r="F304" s="334"/>
      <c r="G304" s="228"/>
      <c r="H304" s="228"/>
      <c r="I304" s="231"/>
      <c r="J304" s="334"/>
      <c r="K304" s="334"/>
      <c r="L304" s="334"/>
      <c r="M304" s="334"/>
      <c r="N304" s="335"/>
      <c r="O304" s="333"/>
      <c r="P304" s="335"/>
      <c r="Q304" s="333"/>
      <c r="R304" s="333"/>
      <c r="S304" s="230"/>
      <c r="T304" s="231">
        <f t="shared" si="1326"/>
        <v>0</v>
      </c>
      <c r="U304" s="366"/>
      <c r="V304" s="366"/>
      <c r="W304" s="228"/>
      <c r="X304" s="366"/>
      <c r="Y304" s="366"/>
      <c r="Z304" s="233">
        <f t="shared" si="1327"/>
        <v>0</v>
      </c>
      <c r="AA304" s="228"/>
      <c r="AB304" s="228"/>
      <c r="AC304" s="366"/>
      <c r="AD304" s="366"/>
      <c r="AE304" s="233">
        <f t="shared" si="1328"/>
        <v>0</v>
      </c>
      <c r="AF304" s="228"/>
      <c r="AG304" s="228"/>
      <c r="AH304" s="366"/>
      <c r="AI304" s="366"/>
      <c r="AJ304" s="233">
        <f t="shared" si="1329"/>
        <v>0</v>
      </c>
      <c r="AK304" s="228"/>
      <c r="AL304" s="228"/>
      <c r="AM304" s="366"/>
      <c r="AN304" s="366"/>
      <c r="AO304" s="233">
        <f t="shared" si="1330"/>
        <v>0</v>
      </c>
      <c r="AP304" s="228"/>
      <c r="AQ304" s="366"/>
      <c r="AR304" s="374"/>
      <c r="AS304" s="333"/>
      <c r="AT304" s="373"/>
      <c r="AU304" s="338"/>
      <c r="AV304" s="338"/>
      <c r="AW304" s="228"/>
      <c r="AX304" s="228"/>
      <c r="AY304" s="234"/>
      <c r="AZ304" s="235"/>
      <c r="BA304" s="226"/>
      <c r="BB304" s="226"/>
      <c r="BC304" s="226"/>
      <c r="BD304" s="226"/>
      <c r="BE304" s="226"/>
      <c r="BF304" s="226"/>
      <c r="BG304" s="226"/>
    </row>
    <row r="305" spans="1:59" s="129" customFormat="1" hidden="1" x14ac:dyDescent="0.2">
      <c r="A305" s="336">
        <v>99</v>
      </c>
      <c r="B305" s="335"/>
      <c r="C305" s="337" t="e">
        <f>+VLOOKUP(B305,$A$691:$B$730,2,0)</f>
        <v>#N/A</v>
      </c>
      <c r="D305" s="338"/>
      <c r="E305" s="339" t="e">
        <f>IF(D305=$D$661,$E$661,IF(D305=$D$662,$E$662,IF(D305=$D$663,$E$663,IF(D305=$D$664,$E$664,IF(D305=$D$665,$E$665,IF(D305=$D$666,$E$666,IF(D305=$D$667,$E$667,IF(D305=$D$668,$E$668,IF(D305=$D$669,$E$669,IF(D305=$D$670,$E$670,IF(D305=VICERRECTORÍA_ACADÉMICA_,BE916,IF(D305=PLANEACIÓN_,BE918, IF(D305=IMPACTO,BE917,IF(D305=VICERRECTORÍA_ADMINISTRATIVA_FINANCIERA_,BE919,IF(D305=_VICERRECTORÍA_RESPONSABILIDAD_SOCIAL_Y_BIENESTAR_UNIVERSITARIO_,BE920," ")))))))))))))))</f>
        <v>#NAME?</v>
      </c>
      <c r="F305" s="334"/>
      <c r="G305" s="228"/>
      <c r="H305" s="228"/>
      <c r="I305" s="231"/>
      <c r="J305" s="334"/>
      <c r="K305" s="335"/>
      <c r="L305" s="334"/>
      <c r="M305" s="334"/>
      <c r="N305" s="335"/>
      <c r="O305" s="333">
        <f t="shared" ref="O305" si="1498">IF(N305="ALTA",5,IF(N305="MEDIO ALTA",4,IF(N305="MEDIA",3,IF(N305="MEDIO BAJA",2,IF(N305="BAJA",1,0)))))</f>
        <v>0</v>
      </c>
      <c r="P305" s="335"/>
      <c r="Q305" s="333">
        <f t="shared" ref="Q305" si="1499">IF(P305="ALTO",5,IF(P305="MEDIO-ALTO",4,IF(P305="MEDIO",3,IF(P305="MEDIO-BAJO",2,IF(P305="BAJO",1,0)))))</f>
        <v>0</v>
      </c>
      <c r="R305" s="333">
        <f t="shared" ref="R305" si="1500">Q305*O305</f>
        <v>0</v>
      </c>
      <c r="S305" s="230"/>
      <c r="T305" s="231">
        <f t="shared" si="1326"/>
        <v>0</v>
      </c>
      <c r="U305" s="366" t="e">
        <f t="shared" si="1217"/>
        <v>#DIV/0!</v>
      </c>
      <c r="V305" s="366" t="e">
        <f t="shared" si="1218"/>
        <v>#DIV/0!</v>
      </c>
      <c r="W305" s="228"/>
      <c r="X305" s="366" t="e">
        <f t="shared" ref="X305" si="1501">IF(S305="No_existen",5*$X$10,Y305*$X$10)</f>
        <v>#DIV/0!</v>
      </c>
      <c r="Y305" s="366" t="e">
        <f t="shared" si="1335"/>
        <v>#DIV/0!</v>
      </c>
      <c r="Z305" s="233">
        <f t="shared" si="1327"/>
        <v>0</v>
      </c>
      <c r="AA305" s="228"/>
      <c r="AB305" s="228"/>
      <c r="AC305" s="366" t="e">
        <f t="shared" ref="AC305" si="1502">IF(S305="No_existen",5*$AC$10,AD305*$AC$10)</f>
        <v>#DIV/0!</v>
      </c>
      <c r="AD305" s="366" t="e">
        <f t="shared" si="1221"/>
        <v>#DIV/0!</v>
      </c>
      <c r="AE305" s="233">
        <f t="shared" si="1328"/>
        <v>0</v>
      </c>
      <c r="AF305" s="228"/>
      <c r="AG305" s="228"/>
      <c r="AH305" s="366" t="e">
        <f t="shared" ref="AH305" si="1503">IF(S305="No_existen",5*$AH$10,AI305*$AH$10)</f>
        <v>#DIV/0!</v>
      </c>
      <c r="AI305" s="366" t="e">
        <f t="shared" ref="AI305" si="1504">ROUND(AVERAGEIF(AJ305:AJ307,"&gt;0"),0)</f>
        <v>#DIV/0!</v>
      </c>
      <c r="AJ305" s="233">
        <f t="shared" si="1329"/>
        <v>0</v>
      </c>
      <c r="AK305" s="228"/>
      <c r="AL305" s="228"/>
      <c r="AM305" s="366" t="e">
        <f t="shared" ref="AM305" si="1505">IF(S305="No_existen",5*$AM$10,AN305*$AM$10)</f>
        <v>#DIV/0!</v>
      </c>
      <c r="AN305" s="366" t="e">
        <f t="shared" ref="AN305" si="1506">ROUND(AVERAGEIF(AO305:AO307,"&gt;0"),0)</f>
        <v>#DIV/0!</v>
      </c>
      <c r="AO305" s="233">
        <f t="shared" si="1330"/>
        <v>0</v>
      </c>
      <c r="AP305" s="228"/>
      <c r="AQ305" s="366" t="e">
        <f t="shared" ref="AQ305" si="1507">ROUND(AVERAGE(U305,Y305,AD305,AI305,AN305),0)</f>
        <v>#DIV/0!</v>
      </c>
      <c r="AR305" s="374" t="e">
        <f t="shared" ref="AR305" si="1508">IF(AQ305&lt;1.5,"FUERTE",IF(AND(AQ305&gt;=1.5,AQ305&lt;2.5),"ACEPTABLE",IF(AQ305&gt;=5,"INEXISTENTE","DÉBIL")))</f>
        <v>#DIV/0!</v>
      </c>
      <c r="AS305" s="333">
        <f t="shared" ref="AS305" si="1509">IF(R305=0,0,ROUND((R305*AQ305),0))</f>
        <v>0</v>
      </c>
      <c r="AT305" s="373" t="str">
        <f t="shared" ref="AT305" si="1510">IF(AS305&gt;=36,"GRAVE", IF(AS305&lt;=10, "LEVE", "MODERADO"))</f>
        <v>LEVE</v>
      </c>
      <c r="AU305" s="338"/>
      <c r="AV305" s="338"/>
      <c r="AW305" s="228"/>
      <c r="AX305" s="228"/>
      <c r="AY305" s="234"/>
      <c r="AZ305" s="235"/>
      <c r="BA305" s="226"/>
      <c r="BB305" s="226"/>
      <c r="BC305" s="226"/>
      <c r="BD305" s="226"/>
      <c r="BE305" s="226"/>
      <c r="BF305" s="226"/>
      <c r="BG305" s="226"/>
    </row>
    <row r="306" spans="1:59" s="129" customFormat="1" hidden="1" x14ac:dyDescent="0.2">
      <c r="A306" s="336"/>
      <c r="B306" s="335"/>
      <c r="C306" s="337"/>
      <c r="D306" s="338"/>
      <c r="E306" s="339"/>
      <c r="F306" s="334"/>
      <c r="G306" s="228"/>
      <c r="H306" s="228"/>
      <c r="I306" s="231"/>
      <c r="J306" s="334"/>
      <c r="K306" s="334"/>
      <c r="L306" s="334"/>
      <c r="M306" s="334"/>
      <c r="N306" s="335"/>
      <c r="O306" s="333"/>
      <c r="P306" s="335"/>
      <c r="Q306" s="333"/>
      <c r="R306" s="333"/>
      <c r="S306" s="230"/>
      <c r="T306" s="231">
        <f t="shared" si="1326"/>
        <v>0</v>
      </c>
      <c r="U306" s="366"/>
      <c r="V306" s="366"/>
      <c r="W306" s="228"/>
      <c r="X306" s="366"/>
      <c r="Y306" s="366"/>
      <c r="Z306" s="233">
        <f t="shared" si="1327"/>
        <v>0</v>
      </c>
      <c r="AA306" s="228"/>
      <c r="AB306" s="228"/>
      <c r="AC306" s="366"/>
      <c r="AD306" s="366"/>
      <c r="AE306" s="233">
        <f t="shared" si="1328"/>
        <v>0</v>
      </c>
      <c r="AF306" s="228"/>
      <c r="AG306" s="228"/>
      <c r="AH306" s="366"/>
      <c r="AI306" s="366"/>
      <c r="AJ306" s="233">
        <f t="shared" si="1329"/>
        <v>0</v>
      </c>
      <c r="AK306" s="228"/>
      <c r="AL306" s="228"/>
      <c r="AM306" s="366"/>
      <c r="AN306" s="366"/>
      <c r="AO306" s="233">
        <f t="shared" si="1330"/>
        <v>0</v>
      </c>
      <c r="AP306" s="228"/>
      <c r="AQ306" s="366"/>
      <c r="AR306" s="374"/>
      <c r="AS306" s="333"/>
      <c r="AT306" s="373"/>
      <c r="AU306" s="338"/>
      <c r="AV306" s="338"/>
      <c r="AW306" s="228"/>
      <c r="AX306" s="228"/>
      <c r="AY306" s="234"/>
      <c r="AZ306" s="235"/>
      <c r="BA306" s="226"/>
      <c r="BB306" s="226"/>
      <c r="BC306" s="226"/>
      <c r="BD306" s="226"/>
      <c r="BE306" s="226"/>
      <c r="BF306" s="226"/>
      <c r="BG306" s="226"/>
    </row>
    <row r="307" spans="1:59" s="129" customFormat="1" hidden="1" x14ac:dyDescent="0.2">
      <c r="A307" s="336"/>
      <c r="B307" s="335"/>
      <c r="C307" s="337"/>
      <c r="D307" s="338"/>
      <c r="E307" s="339"/>
      <c r="F307" s="334"/>
      <c r="G307" s="228"/>
      <c r="H307" s="228"/>
      <c r="I307" s="231"/>
      <c r="J307" s="334"/>
      <c r="K307" s="334"/>
      <c r="L307" s="334"/>
      <c r="M307" s="334"/>
      <c r="N307" s="335"/>
      <c r="O307" s="333"/>
      <c r="P307" s="335"/>
      <c r="Q307" s="333"/>
      <c r="R307" s="333"/>
      <c r="S307" s="230"/>
      <c r="T307" s="231">
        <f t="shared" si="1326"/>
        <v>0</v>
      </c>
      <c r="U307" s="366"/>
      <c r="V307" s="366"/>
      <c r="W307" s="228"/>
      <c r="X307" s="366"/>
      <c r="Y307" s="366"/>
      <c r="Z307" s="233">
        <f t="shared" si="1327"/>
        <v>0</v>
      </c>
      <c r="AA307" s="228"/>
      <c r="AB307" s="228"/>
      <c r="AC307" s="366"/>
      <c r="AD307" s="366"/>
      <c r="AE307" s="233">
        <f t="shared" si="1328"/>
        <v>0</v>
      </c>
      <c r="AF307" s="228"/>
      <c r="AG307" s="228"/>
      <c r="AH307" s="366"/>
      <c r="AI307" s="366"/>
      <c r="AJ307" s="233">
        <f t="shared" si="1329"/>
        <v>0</v>
      </c>
      <c r="AK307" s="228"/>
      <c r="AL307" s="228"/>
      <c r="AM307" s="366"/>
      <c r="AN307" s="366"/>
      <c r="AO307" s="233">
        <f t="shared" si="1330"/>
        <v>0</v>
      </c>
      <c r="AP307" s="228"/>
      <c r="AQ307" s="366"/>
      <c r="AR307" s="374"/>
      <c r="AS307" s="333"/>
      <c r="AT307" s="373"/>
      <c r="AU307" s="338"/>
      <c r="AV307" s="338"/>
      <c r="AW307" s="228"/>
      <c r="AX307" s="228"/>
      <c r="AY307" s="234"/>
      <c r="AZ307" s="235"/>
      <c r="BA307" s="226"/>
      <c r="BB307" s="226"/>
      <c r="BC307" s="226"/>
      <c r="BD307" s="226"/>
      <c r="BE307" s="226"/>
      <c r="BF307" s="226"/>
      <c r="BG307" s="226"/>
    </row>
    <row r="308" spans="1:59" s="129" customFormat="1" hidden="1" x14ac:dyDescent="0.2">
      <c r="A308" s="336">
        <v>100</v>
      </c>
      <c r="B308" s="335"/>
      <c r="C308" s="337" t="e">
        <f>+VLOOKUP(B308,$A$691:$B$730,2,0)</f>
        <v>#N/A</v>
      </c>
      <c r="D308" s="338"/>
      <c r="E308" s="339" t="e">
        <f>IF(D308=$D$661,$E$661,IF(D308=$D$662,$E$662,IF(D308=$D$663,$E$663,IF(D308=$D$664,$E$664,IF(D308=$D$665,$E$665,IF(D308=$D$666,$E$666,IF(D308=$D$667,$E$667,IF(D308=$D$668,$E$668,IF(D308=$D$669,$E$669,IF(D308=$D$670,$E$670,IF(D308=VICERRECTORÍA_ACADÉMICA_,BE919,IF(D308=PLANEACIÓN_,BE921, IF(D308=IMPACTO,BE920,IF(D308=VICERRECTORÍA_ADMINISTRATIVA_FINANCIERA_,BE922,IF(D308=_VICERRECTORÍA_RESPONSABILIDAD_SOCIAL_Y_BIENESTAR_UNIVERSITARIO_,BE923," ")))))))))))))))</f>
        <v>#NAME?</v>
      </c>
      <c r="F308" s="334"/>
      <c r="G308" s="228"/>
      <c r="H308" s="228"/>
      <c r="I308" s="231"/>
      <c r="J308" s="334"/>
      <c r="K308" s="335"/>
      <c r="L308" s="334"/>
      <c r="M308" s="334"/>
      <c r="N308" s="335"/>
      <c r="O308" s="333">
        <f t="shared" ref="O308" si="1511">IF(N308="ALTA",5,IF(N308="MEDIO ALTA",4,IF(N308="MEDIA",3,IF(N308="MEDIO BAJA",2,IF(N308="BAJA",1,0)))))</f>
        <v>0</v>
      </c>
      <c r="P308" s="335"/>
      <c r="Q308" s="333">
        <f t="shared" ref="Q308" si="1512">IF(P308="ALTO",5,IF(P308="MEDIO-ALTO",4,IF(P308="MEDIO",3,IF(P308="MEDIO-BAJO",2,IF(P308="BAJO",1,0)))))</f>
        <v>0</v>
      </c>
      <c r="R308" s="333">
        <f t="shared" ref="R308" si="1513">Q308*O308</f>
        <v>0</v>
      </c>
      <c r="S308" s="230"/>
      <c r="T308" s="231">
        <f t="shared" si="1326"/>
        <v>0</v>
      </c>
      <c r="U308" s="366" t="e">
        <f t="shared" si="1233"/>
        <v>#DIV/0!</v>
      </c>
      <c r="V308" s="366" t="e">
        <f t="shared" si="1234"/>
        <v>#DIV/0!</v>
      </c>
      <c r="W308" s="228"/>
      <c r="X308" s="366" t="e">
        <f t="shared" ref="X308" si="1514">IF(S308="No_existen",5*$X$10,Y308*$X$10)</f>
        <v>#DIV/0!</v>
      </c>
      <c r="Y308" s="366" t="e">
        <f t="shared" si="1349"/>
        <v>#DIV/0!</v>
      </c>
      <c r="Z308" s="233">
        <f t="shared" si="1327"/>
        <v>0</v>
      </c>
      <c r="AA308" s="228"/>
      <c r="AB308" s="228"/>
      <c r="AC308" s="366" t="e">
        <f t="shared" ref="AC308" si="1515">IF(S308="No_existen",5*$AC$10,AD308*$AC$10)</f>
        <v>#DIV/0!</v>
      </c>
      <c r="AD308" s="366" t="e">
        <f t="shared" si="1237"/>
        <v>#DIV/0!</v>
      </c>
      <c r="AE308" s="233">
        <f t="shared" si="1328"/>
        <v>0</v>
      </c>
      <c r="AF308" s="228"/>
      <c r="AG308" s="228"/>
      <c r="AH308" s="366" t="e">
        <f t="shared" ref="AH308" si="1516">IF(S308="No_existen",5*$AH$10,AI308*$AH$10)</f>
        <v>#DIV/0!</v>
      </c>
      <c r="AI308" s="366" t="e">
        <f t="shared" ref="AI308" si="1517">ROUND(AVERAGEIF(AJ308:AJ310,"&gt;0"),0)</f>
        <v>#DIV/0!</v>
      </c>
      <c r="AJ308" s="233">
        <f t="shared" si="1329"/>
        <v>0</v>
      </c>
      <c r="AK308" s="228"/>
      <c r="AL308" s="228"/>
      <c r="AM308" s="366" t="e">
        <f t="shared" ref="AM308" si="1518">IF(S308="No_existen",5*$AM$10,AN308*$AM$10)</f>
        <v>#DIV/0!</v>
      </c>
      <c r="AN308" s="366" t="e">
        <f t="shared" ref="AN308" si="1519">ROUND(AVERAGEIF(AO308:AO310,"&gt;0"),0)</f>
        <v>#DIV/0!</v>
      </c>
      <c r="AO308" s="233">
        <f t="shared" si="1330"/>
        <v>0</v>
      </c>
      <c r="AP308" s="228"/>
      <c r="AQ308" s="366" t="e">
        <f t="shared" ref="AQ308" si="1520">ROUND(AVERAGE(U308,Y308,AD308,AI308,AN308),0)</f>
        <v>#DIV/0!</v>
      </c>
      <c r="AR308" s="374" t="e">
        <f t="shared" ref="AR308" si="1521">IF(AQ308&lt;1.5,"FUERTE",IF(AND(AQ308&gt;=1.5,AQ308&lt;2.5),"ACEPTABLE",IF(AQ308&gt;=5,"INEXISTENTE","DÉBIL")))</f>
        <v>#DIV/0!</v>
      </c>
      <c r="AS308" s="333">
        <f t="shared" ref="AS308" si="1522">IF(R308=0,0,ROUND((R308*AQ308),0))</f>
        <v>0</v>
      </c>
      <c r="AT308" s="373" t="str">
        <f t="shared" ref="AT308" si="1523">IF(AS308&gt;=36,"GRAVE", IF(AS308&lt;=10, "LEVE", "MODERADO"))</f>
        <v>LEVE</v>
      </c>
      <c r="AU308" s="338"/>
      <c r="AV308" s="338"/>
      <c r="AW308" s="228"/>
      <c r="AX308" s="228"/>
      <c r="AY308" s="234"/>
      <c r="AZ308" s="235"/>
      <c r="BA308" s="226"/>
      <c r="BB308" s="226"/>
      <c r="BC308" s="226"/>
      <c r="BD308" s="226"/>
      <c r="BE308" s="226"/>
      <c r="BF308" s="226"/>
      <c r="BG308" s="226"/>
    </row>
    <row r="309" spans="1:59" s="129" customFormat="1" hidden="1" x14ac:dyDescent="0.2">
      <c r="A309" s="336"/>
      <c r="B309" s="335"/>
      <c r="C309" s="337"/>
      <c r="D309" s="338"/>
      <c r="E309" s="339"/>
      <c r="F309" s="334"/>
      <c r="G309" s="228"/>
      <c r="H309" s="228"/>
      <c r="I309" s="231"/>
      <c r="J309" s="334"/>
      <c r="K309" s="334"/>
      <c r="L309" s="334"/>
      <c r="M309" s="334"/>
      <c r="N309" s="335"/>
      <c r="O309" s="333"/>
      <c r="P309" s="335"/>
      <c r="Q309" s="333"/>
      <c r="R309" s="333"/>
      <c r="S309" s="230"/>
      <c r="T309" s="231">
        <f t="shared" si="1326"/>
        <v>0</v>
      </c>
      <c r="U309" s="366"/>
      <c r="V309" s="366"/>
      <c r="W309" s="228"/>
      <c r="X309" s="366"/>
      <c r="Y309" s="366"/>
      <c r="Z309" s="233">
        <f t="shared" si="1327"/>
        <v>0</v>
      </c>
      <c r="AA309" s="228"/>
      <c r="AB309" s="228"/>
      <c r="AC309" s="366"/>
      <c r="AD309" s="366"/>
      <c r="AE309" s="233">
        <f t="shared" si="1328"/>
        <v>0</v>
      </c>
      <c r="AF309" s="228"/>
      <c r="AG309" s="228"/>
      <c r="AH309" s="366"/>
      <c r="AI309" s="366"/>
      <c r="AJ309" s="233">
        <f t="shared" si="1329"/>
        <v>0</v>
      </c>
      <c r="AK309" s="228"/>
      <c r="AL309" s="228"/>
      <c r="AM309" s="366"/>
      <c r="AN309" s="366"/>
      <c r="AO309" s="233">
        <f t="shared" si="1330"/>
        <v>0</v>
      </c>
      <c r="AP309" s="228"/>
      <c r="AQ309" s="366"/>
      <c r="AR309" s="374"/>
      <c r="AS309" s="333"/>
      <c r="AT309" s="373"/>
      <c r="AU309" s="338"/>
      <c r="AV309" s="338"/>
      <c r="AW309" s="228"/>
      <c r="AX309" s="228"/>
      <c r="AY309" s="234"/>
      <c r="AZ309" s="235"/>
      <c r="BA309" s="226"/>
      <c r="BB309" s="226"/>
      <c r="BC309" s="226"/>
      <c r="BD309" s="226"/>
      <c r="BE309" s="226"/>
      <c r="BF309" s="226"/>
      <c r="BG309" s="226"/>
    </row>
    <row r="310" spans="1:59" s="129" customFormat="1" hidden="1" x14ac:dyDescent="0.2">
      <c r="A310" s="336"/>
      <c r="B310" s="335"/>
      <c r="C310" s="337"/>
      <c r="D310" s="338"/>
      <c r="E310" s="339"/>
      <c r="F310" s="334"/>
      <c r="G310" s="228"/>
      <c r="H310" s="228"/>
      <c r="I310" s="231"/>
      <c r="J310" s="334"/>
      <c r="K310" s="334"/>
      <c r="L310" s="334"/>
      <c r="M310" s="334"/>
      <c r="N310" s="335"/>
      <c r="O310" s="333"/>
      <c r="P310" s="335"/>
      <c r="Q310" s="333"/>
      <c r="R310" s="333"/>
      <c r="S310" s="230"/>
      <c r="T310" s="231">
        <f t="shared" si="1326"/>
        <v>0</v>
      </c>
      <c r="U310" s="366"/>
      <c r="V310" s="366"/>
      <c r="W310" s="228"/>
      <c r="X310" s="366"/>
      <c r="Y310" s="366"/>
      <c r="Z310" s="233">
        <f t="shared" si="1327"/>
        <v>0</v>
      </c>
      <c r="AA310" s="228"/>
      <c r="AB310" s="228"/>
      <c r="AC310" s="366"/>
      <c r="AD310" s="366"/>
      <c r="AE310" s="233">
        <f t="shared" si="1328"/>
        <v>0</v>
      </c>
      <c r="AF310" s="228"/>
      <c r="AG310" s="228"/>
      <c r="AH310" s="366"/>
      <c r="AI310" s="366"/>
      <c r="AJ310" s="233">
        <f t="shared" si="1329"/>
        <v>0</v>
      </c>
      <c r="AK310" s="228"/>
      <c r="AL310" s="228"/>
      <c r="AM310" s="366"/>
      <c r="AN310" s="366"/>
      <c r="AO310" s="233">
        <f t="shared" si="1330"/>
        <v>0</v>
      </c>
      <c r="AP310" s="228"/>
      <c r="AQ310" s="366"/>
      <c r="AR310" s="374"/>
      <c r="AS310" s="333"/>
      <c r="AT310" s="373"/>
      <c r="AU310" s="338"/>
      <c r="AV310" s="338"/>
      <c r="AW310" s="228"/>
      <c r="AX310" s="228"/>
      <c r="AY310" s="234"/>
      <c r="AZ310" s="235"/>
      <c r="BA310" s="226"/>
      <c r="BB310" s="226"/>
      <c r="BC310" s="226"/>
      <c r="BD310" s="226"/>
      <c r="BE310" s="226"/>
      <c r="BF310" s="226"/>
      <c r="BG310" s="226"/>
    </row>
    <row r="311" spans="1:59" s="129" customFormat="1" hidden="1" x14ac:dyDescent="0.2">
      <c r="A311" s="336">
        <v>101</v>
      </c>
      <c r="B311" s="335"/>
      <c r="C311" s="337" t="e">
        <f>+VLOOKUP(B311,$A$691:$B$730,2,0)</f>
        <v>#N/A</v>
      </c>
      <c r="D311" s="338"/>
      <c r="E311" s="339" t="e">
        <f>IF(D311=$D$661,$E$661,IF(D311=$D$662,$E$662,IF(D311=$D$663,$E$663,IF(D311=$D$664,$E$664,IF(D311=$D$665,$E$665,IF(D311=$D$666,$E$666,IF(D311=$D$667,$E$667,IF(D311=$D$668,$E$668,IF(D311=$D$669,$E$669,IF(D311=$D$670,$E$670,IF(D311=VICERRECTORÍA_ACADÉMICA_,BE922,IF(D311=PLANEACIÓN_,BE924, IF(D311=IMPACTO,BE923,IF(D311=VICERRECTORÍA_ADMINISTRATIVA_FINANCIERA_,BE925,IF(D311=_VICERRECTORÍA_RESPONSABILIDAD_SOCIAL_Y_BIENESTAR_UNIVERSITARIO_,BE926," ")))))))))))))))</f>
        <v>#NAME?</v>
      </c>
      <c r="F311" s="334"/>
      <c r="G311" s="228"/>
      <c r="H311" s="228"/>
      <c r="I311" s="231"/>
      <c r="J311" s="334"/>
      <c r="K311" s="335"/>
      <c r="L311" s="334"/>
      <c r="M311" s="334"/>
      <c r="N311" s="335"/>
      <c r="O311" s="333">
        <f t="shared" ref="O311" si="1524">IF(N311="ALTA",5,IF(N311="MEDIO ALTA",4,IF(N311="MEDIA",3,IF(N311="MEDIO BAJA",2,IF(N311="BAJA",1,0)))))</f>
        <v>0</v>
      </c>
      <c r="P311" s="335"/>
      <c r="Q311" s="333">
        <f t="shared" ref="Q311" si="1525">IF(P311="ALTO",5,IF(P311="MEDIO-ALTO",4,IF(P311="MEDIO",3,IF(P311="MEDIO-BAJO",2,IF(P311="BAJO",1,0)))))</f>
        <v>0</v>
      </c>
      <c r="R311" s="333">
        <f t="shared" ref="R311" si="1526">Q311*O311</f>
        <v>0</v>
      </c>
      <c r="S311" s="230"/>
      <c r="T311" s="231">
        <f t="shared" si="1326"/>
        <v>0</v>
      </c>
      <c r="U311" s="366" t="e">
        <f t="shared" ref="U311" si="1527">ROUND(AVERAGEIF(T311:T313,"&gt;0"),0)</f>
        <v>#DIV/0!</v>
      </c>
      <c r="V311" s="366" t="e">
        <f t="shared" ref="V311" si="1528">U311*0.6</f>
        <v>#DIV/0!</v>
      </c>
      <c r="W311" s="228"/>
      <c r="X311" s="366" t="e">
        <f t="shared" ref="X311" si="1529">IF(S311="No_existen",5*$X$10,Y311*$X$10)</f>
        <v>#DIV/0!</v>
      </c>
      <c r="Y311" s="366" t="e">
        <f t="shared" si="1363"/>
        <v>#DIV/0!</v>
      </c>
      <c r="Z311" s="233">
        <f t="shared" si="1327"/>
        <v>0</v>
      </c>
      <c r="AA311" s="228"/>
      <c r="AB311" s="228"/>
      <c r="AC311" s="366" t="e">
        <f t="shared" ref="AC311" si="1530">IF(S311="No_existen",5*$AC$10,AD311*$AC$10)</f>
        <v>#DIV/0!</v>
      </c>
      <c r="AD311" s="366" t="e">
        <f t="shared" ref="AD311" si="1531">ROUND(AVERAGEIF(AE311:AE313,"&gt;0"),0)</f>
        <v>#DIV/0!</v>
      </c>
      <c r="AE311" s="233">
        <f t="shared" si="1328"/>
        <v>0</v>
      </c>
      <c r="AF311" s="228"/>
      <c r="AG311" s="228"/>
      <c r="AH311" s="366" t="e">
        <f t="shared" ref="AH311" si="1532">IF(S311="No_existen",5*$AH$10,AI311*$AH$10)</f>
        <v>#DIV/0!</v>
      </c>
      <c r="AI311" s="366" t="e">
        <f t="shared" ref="AI311" si="1533">ROUND(AVERAGEIF(AJ311:AJ313,"&gt;0"),0)</f>
        <v>#DIV/0!</v>
      </c>
      <c r="AJ311" s="233">
        <f t="shared" si="1329"/>
        <v>0</v>
      </c>
      <c r="AK311" s="228"/>
      <c r="AL311" s="228"/>
      <c r="AM311" s="366" t="e">
        <f t="shared" ref="AM311" si="1534">IF(S311="No_existen",5*$AM$10,AN311*$AM$10)</f>
        <v>#DIV/0!</v>
      </c>
      <c r="AN311" s="366" t="e">
        <f t="shared" ref="AN311" si="1535">ROUND(AVERAGEIF(AO311:AO313,"&gt;0"),0)</f>
        <v>#DIV/0!</v>
      </c>
      <c r="AO311" s="233">
        <f t="shared" si="1330"/>
        <v>0</v>
      </c>
      <c r="AP311" s="228"/>
      <c r="AQ311" s="366" t="e">
        <f t="shared" ref="AQ311" si="1536">ROUND(AVERAGE(U311,Y311,AD311,AI311,AN311),0)</f>
        <v>#DIV/0!</v>
      </c>
      <c r="AR311" s="374" t="e">
        <f t="shared" ref="AR311" si="1537">IF(AQ311&lt;1.5,"FUERTE",IF(AND(AQ311&gt;=1.5,AQ311&lt;2.5),"ACEPTABLE",IF(AQ311&gt;=5,"INEXISTENTE","DÉBIL")))</f>
        <v>#DIV/0!</v>
      </c>
      <c r="AS311" s="333">
        <f t="shared" ref="AS311" si="1538">IF(R311=0,0,ROUND((R311*AQ311),0))</f>
        <v>0</v>
      </c>
      <c r="AT311" s="373" t="str">
        <f t="shared" ref="AT311" si="1539">IF(AS311&gt;=36,"GRAVE", IF(AS311&lt;=10, "LEVE", "MODERADO"))</f>
        <v>LEVE</v>
      </c>
      <c r="AU311" s="338"/>
      <c r="AV311" s="338"/>
      <c r="AW311" s="228"/>
      <c r="AX311" s="228"/>
      <c r="AY311" s="234"/>
      <c r="AZ311" s="235"/>
      <c r="BA311" s="226"/>
      <c r="BB311" s="226"/>
      <c r="BC311" s="226"/>
      <c r="BD311" s="226"/>
      <c r="BE311" s="226"/>
      <c r="BF311" s="226"/>
      <c r="BG311" s="226"/>
    </row>
    <row r="312" spans="1:59" s="129" customFormat="1" hidden="1" x14ac:dyDescent="0.2">
      <c r="A312" s="336"/>
      <c r="B312" s="335"/>
      <c r="C312" s="337"/>
      <c r="D312" s="338"/>
      <c r="E312" s="339"/>
      <c r="F312" s="334"/>
      <c r="G312" s="228"/>
      <c r="H312" s="228"/>
      <c r="I312" s="231"/>
      <c r="J312" s="334"/>
      <c r="K312" s="334"/>
      <c r="L312" s="334"/>
      <c r="M312" s="334"/>
      <c r="N312" s="335"/>
      <c r="O312" s="333"/>
      <c r="P312" s="335"/>
      <c r="Q312" s="333"/>
      <c r="R312" s="333"/>
      <c r="S312" s="230"/>
      <c r="T312" s="231">
        <f t="shared" si="1326"/>
        <v>0</v>
      </c>
      <c r="U312" s="366"/>
      <c r="V312" s="366"/>
      <c r="W312" s="228"/>
      <c r="X312" s="366"/>
      <c r="Y312" s="366"/>
      <c r="Z312" s="233">
        <f t="shared" si="1327"/>
        <v>0</v>
      </c>
      <c r="AA312" s="228"/>
      <c r="AB312" s="228"/>
      <c r="AC312" s="366"/>
      <c r="AD312" s="366"/>
      <c r="AE312" s="233">
        <f t="shared" si="1328"/>
        <v>0</v>
      </c>
      <c r="AF312" s="228"/>
      <c r="AG312" s="228"/>
      <c r="AH312" s="366"/>
      <c r="AI312" s="366"/>
      <c r="AJ312" s="233">
        <f t="shared" si="1329"/>
        <v>0</v>
      </c>
      <c r="AK312" s="228"/>
      <c r="AL312" s="228"/>
      <c r="AM312" s="366"/>
      <c r="AN312" s="366"/>
      <c r="AO312" s="233">
        <f t="shared" si="1330"/>
        <v>0</v>
      </c>
      <c r="AP312" s="228"/>
      <c r="AQ312" s="366"/>
      <c r="AR312" s="374"/>
      <c r="AS312" s="333"/>
      <c r="AT312" s="373"/>
      <c r="AU312" s="338"/>
      <c r="AV312" s="338"/>
      <c r="AW312" s="228"/>
      <c r="AX312" s="228"/>
      <c r="AY312" s="234"/>
      <c r="AZ312" s="235"/>
      <c r="BA312" s="226"/>
      <c r="BB312" s="226"/>
      <c r="BC312" s="226"/>
      <c r="BD312" s="226"/>
      <c r="BE312" s="226"/>
      <c r="BF312" s="226"/>
      <c r="BG312" s="226"/>
    </row>
    <row r="313" spans="1:59" s="129" customFormat="1" hidden="1" x14ac:dyDescent="0.2">
      <c r="A313" s="336"/>
      <c r="B313" s="335"/>
      <c r="C313" s="337"/>
      <c r="D313" s="338"/>
      <c r="E313" s="339"/>
      <c r="F313" s="334"/>
      <c r="G313" s="228"/>
      <c r="H313" s="228"/>
      <c r="I313" s="231"/>
      <c r="J313" s="334"/>
      <c r="K313" s="334"/>
      <c r="L313" s="334"/>
      <c r="M313" s="334"/>
      <c r="N313" s="335"/>
      <c r="O313" s="333"/>
      <c r="P313" s="335"/>
      <c r="Q313" s="333"/>
      <c r="R313" s="333"/>
      <c r="S313" s="230"/>
      <c r="T313" s="231">
        <f t="shared" si="1326"/>
        <v>0</v>
      </c>
      <c r="U313" s="366"/>
      <c r="V313" s="366"/>
      <c r="W313" s="228"/>
      <c r="X313" s="366"/>
      <c r="Y313" s="366"/>
      <c r="Z313" s="233">
        <f t="shared" si="1327"/>
        <v>0</v>
      </c>
      <c r="AA313" s="228"/>
      <c r="AB313" s="228"/>
      <c r="AC313" s="366"/>
      <c r="AD313" s="366"/>
      <c r="AE313" s="233">
        <f t="shared" si="1328"/>
        <v>0</v>
      </c>
      <c r="AF313" s="228"/>
      <c r="AG313" s="228"/>
      <c r="AH313" s="366"/>
      <c r="AI313" s="366"/>
      <c r="AJ313" s="233">
        <f t="shared" si="1329"/>
        <v>0</v>
      </c>
      <c r="AK313" s="228"/>
      <c r="AL313" s="228"/>
      <c r="AM313" s="366"/>
      <c r="AN313" s="366"/>
      <c r="AO313" s="233">
        <f t="shared" si="1330"/>
        <v>0</v>
      </c>
      <c r="AP313" s="228"/>
      <c r="AQ313" s="366"/>
      <c r="AR313" s="374"/>
      <c r="AS313" s="333"/>
      <c r="AT313" s="373"/>
      <c r="AU313" s="338"/>
      <c r="AV313" s="338"/>
      <c r="AW313" s="228"/>
      <c r="AX313" s="228"/>
      <c r="AY313" s="234"/>
      <c r="AZ313" s="235"/>
      <c r="BA313" s="226"/>
      <c r="BB313" s="226"/>
      <c r="BC313" s="226"/>
      <c r="BD313" s="226"/>
      <c r="BE313" s="226"/>
      <c r="BF313" s="226"/>
      <c r="BG313" s="226"/>
    </row>
    <row r="314" spans="1:59" s="129" customFormat="1" hidden="1" x14ac:dyDescent="0.2">
      <c r="A314" s="336">
        <v>102</v>
      </c>
      <c r="B314" s="335"/>
      <c r="C314" s="337" t="e">
        <f>+VLOOKUP(B314,$A$691:$B$730,2,0)</f>
        <v>#N/A</v>
      </c>
      <c r="D314" s="338"/>
      <c r="E314" s="339" t="e">
        <f>IF(D314=$D$661,$E$661,IF(D314=$D$662,$E$662,IF(D314=$D$663,$E$663,IF(D314=$D$664,$E$664,IF(D314=$D$665,$E$665,IF(D314=$D$666,$E$666,IF(D314=$D$667,$E$667,IF(D314=$D$668,$E$668,IF(D314=$D$669,$E$669,IF(D314=$D$670,$E$670,IF(D314=VICERRECTORÍA_ACADÉMICA_,BE925,IF(D314=PLANEACIÓN_,BE927, IF(D314=IMPACTO,BE926,IF(D314=VICERRECTORÍA_ADMINISTRATIVA_FINANCIERA_,BE928,IF(D314=_VICERRECTORÍA_RESPONSABILIDAD_SOCIAL_Y_BIENESTAR_UNIVERSITARIO_,BE929," ")))))))))))))))</f>
        <v>#NAME?</v>
      </c>
      <c r="F314" s="334"/>
      <c r="G314" s="228"/>
      <c r="H314" s="228"/>
      <c r="I314" s="231"/>
      <c r="J314" s="334"/>
      <c r="K314" s="335"/>
      <c r="L314" s="334"/>
      <c r="M314" s="334"/>
      <c r="N314" s="335"/>
      <c r="O314" s="333">
        <f t="shared" ref="O314" si="1540">IF(N314="ALTA",5,IF(N314="MEDIO ALTA",4,IF(N314="MEDIA",3,IF(N314="MEDIO BAJA",2,IF(N314="BAJA",1,0)))))</f>
        <v>0</v>
      </c>
      <c r="P314" s="335"/>
      <c r="Q314" s="333">
        <f t="shared" ref="Q314" si="1541">IF(P314="ALTO",5,IF(P314="MEDIO-ALTO",4,IF(P314="MEDIO",3,IF(P314="MEDIO-BAJO",2,IF(P314="BAJO",1,0)))))</f>
        <v>0</v>
      </c>
      <c r="R314" s="333">
        <f t="shared" ref="R314" si="1542">Q314*O314</f>
        <v>0</v>
      </c>
      <c r="S314" s="230"/>
      <c r="T314" s="231">
        <f t="shared" si="1326"/>
        <v>0</v>
      </c>
      <c r="U314" s="366" t="e">
        <f t="shared" ref="U314:U374" si="1543">ROUND(AVERAGEIF(T314:T316,"&gt;0"),0)</f>
        <v>#DIV/0!</v>
      </c>
      <c r="V314" s="366" t="e">
        <f t="shared" ref="V314:V374" si="1544">U314*0.6</f>
        <v>#DIV/0!</v>
      </c>
      <c r="W314" s="228"/>
      <c r="X314" s="366" t="e">
        <f t="shared" ref="X314" si="1545">IF(S314="No_existen",5*$X$10,Y314*$X$10)</f>
        <v>#DIV/0!</v>
      </c>
      <c r="Y314" s="366" t="e">
        <f t="shared" si="1377"/>
        <v>#DIV/0!</v>
      </c>
      <c r="Z314" s="233">
        <f t="shared" si="1327"/>
        <v>0</v>
      </c>
      <c r="AA314" s="228"/>
      <c r="AB314" s="228"/>
      <c r="AC314" s="366" t="e">
        <f t="shared" ref="AC314" si="1546">IF(S314="No_existen",5*$AC$10,AD314*$AC$10)</f>
        <v>#DIV/0!</v>
      </c>
      <c r="AD314" s="366" t="e">
        <f t="shared" ref="AD314:AD374" si="1547">ROUND(AVERAGEIF(AE314:AE316,"&gt;0"),0)</f>
        <v>#DIV/0!</v>
      </c>
      <c r="AE314" s="233">
        <f t="shared" si="1328"/>
        <v>0</v>
      </c>
      <c r="AF314" s="228"/>
      <c r="AG314" s="228"/>
      <c r="AH314" s="366" t="e">
        <f t="shared" ref="AH314" si="1548">IF(S314="No_existen",5*$AH$10,AI314*$AH$10)</f>
        <v>#DIV/0!</v>
      </c>
      <c r="AI314" s="366" t="e">
        <f t="shared" ref="AI314" si="1549">ROUND(AVERAGEIF(AJ314:AJ316,"&gt;0"),0)</f>
        <v>#DIV/0!</v>
      </c>
      <c r="AJ314" s="233">
        <f t="shared" si="1329"/>
        <v>0</v>
      </c>
      <c r="AK314" s="228"/>
      <c r="AL314" s="228"/>
      <c r="AM314" s="366" t="e">
        <f t="shared" ref="AM314" si="1550">IF(S314="No_existen",5*$AM$10,AN314*$AM$10)</f>
        <v>#DIV/0!</v>
      </c>
      <c r="AN314" s="366" t="e">
        <f t="shared" ref="AN314" si="1551">ROUND(AVERAGEIF(AO314:AO316,"&gt;0"),0)</f>
        <v>#DIV/0!</v>
      </c>
      <c r="AO314" s="233">
        <f t="shared" si="1330"/>
        <v>0</v>
      </c>
      <c r="AP314" s="228"/>
      <c r="AQ314" s="366" t="e">
        <f t="shared" ref="AQ314" si="1552">ROUND(AVERAGE(U314,Y314,AD314,AI314,AN314),0)</f>
        <v>#DIV/0!</v>
      </c>
      <c r="AR314" s="374" t="e">
        <f t="shared" ref="AR314" si="1553">IF(AQ314&lt;1.5,"FUERTE",IF(AND(AQ314&gt;=1.5,AQ314&lt;2.5),"ACEPTABLE",IF(AQ314&gt;=5,"INEXISTENTE","DÉBIL")))</f>
        <v>#DIV/0!</v>
      </c>
      <c r="AS314" s="333">
        <f t="shared" ref="AS314" si="1554">IF(R314=0,0,ROUND((R314*AQ314),0))</f>
        <v>0</v>
      </c>
      <c r="AT314" s="373" t="str">
        <f t="shared" ref="AT314" si="1555">IF(AS314&gt;=36,"GRAVE", IF(AS314&lt;=10, "LEVE", "MODERADO"))</f>
        <v>LEVE</v>
      </c>
      <c r="AU314" s="338"/>
      <c r="AV314" s="338"/>
      <c r="AW314" s="228"/>
      <c r="AX314" s="228"/>
      <c r="AY314" s="234"/>
      <c r="AZ314" s="235"/>
      <c r="BA314" s="226"/>
      <c r="BB314" s="226"/>
      <c r="BC314" s="226"/>
      <c r="BD314" s="226"/>
      <c r="BE314" s="226"/>
      <c r="BF314" s="226"/>
      <c r="BG314" s="226"/>
    </row>
    <row r="315" spans="1:59" s="129" customFormat="1" hidden="1" x14ac:dyDescent="0.2">
      <c r="A315" s="336"/>
      <c r="B315" s="335"/>
      <c r="C315" s="337"/>
      <c r="D315" s="338"/>
      <c r="E315" s="339"/>
      <c r="F315" s="334"/>
      <c r="G315" s="228"/>
      <c r="H315" s="228"/>
      <c r="I315" s="231"/>
      <c r="J315" s="334"/>
      <c r="K315" s="334"/>
      <c r="L315" s="334"/>
      <c r="M315" s="334"/>
      <c r="N315" s="335"/>
      <c r="O315" s="333"/>
      <c r="P315" s="335"/>
      <c r="Q315" s="333"/>
      <c r="R315" s="333"/>
      <c r="S315" s="230"/>
      <c r="T315" s="231">
        <f t="shared" si="1326"/>
        <v>0</v>
      </c>
      <c r="U315" s="366"/>
      <c r="V315" s="366"/>
      <c r="W315" s="228"/>
      <c r="X315" s="366"/>
      <c r="Y315" s="366"/>
      <c r="Z315" s="233">
        <f t="shared" si="1327"/>
        <v>0</v>
      </c>
      <c r="AA315" s="228"/>
      <c r="AB315" s="228"/>
      <c r="AC315" s="366"/>
      <c r="AD315" s="366"/>
      <c r="AE315" s="233">
        <f t="shared" si="1328"/>
        <v>0</v>
      </c>
      <c r="AF315" s="228"/>
      <c r="AG315" s="228"/>
      <c r="AH315" s="366"/>
      <c r="AI315" s="366"/>
      <c r="AJ315" s="233">
        <f t="shared" si="1329"/>
        <v>0</v>
      </c>
      <c r="AK315" s="228"/>
      <c r="AL315" s="228"/>
      <c r="AM315" s="366"/>
      <c r="AN315" s="366"/>
      <c r="AO315" s="233">
        <f t="shared" si="1330"/>
        <v>0</v>
      </c>
      <c r="AP315" s="228"/>
      <c r="AQ315" s="366"/>
      <c r="AR315" s="374"/>
      <c r="AS315" s="333"/>
      <c r="AT315" s="373"/>
      <c r="AU315" s="338"/>
      <c r="AV315" s="338"/>
      <c r="AW315" s="228"/>
      <c r="AX315" s="228"/>
      <c r="AY315" s="234"/>
      <c r="AZ315" s="235"/>
      <c r="BA315" s="226"/>
      <c r="BB315" s="226"/>
      <c r="BC315" s="226"/>
      <c r="BD315" s="226"/>
      <c r="BE315" s="226"/>
      <c r="BF315" s="226"/>
      <c r="BG315" s="226"/>
    </row>
    <row r="316" spans="1:59" s="129" customFormat="1" hidden="1" x14ac:dyDescent="0.2">
      <c r="A316" s="336"/>
      <c r="B316" s="335"/>
      <c r="C316" s="337"/>
      <c r="D316" s="338"/>
      <c r="E316" s="339"/>
      <c r="F316" s="334"/>
      <c r="G316" s="228"/>
      <c r="H316" s="228"/>
      <c r="I316" s="231"/>
      <c r="J316" s="334"/>
      <c r="K316" s="334"/>
      <c r="L316" s="334"/>
      <c r="M316" s="334"/>
      <c r="N316" s="335"/>
      <c r="O316" s="333"/>
      <c r="P316" s="335"/>
      <c r="Q316" s="333"/>
      <c r="R316" s="333"/>
      <c r="S316" s="230"/>
      <c r="T316" s="231">
        <f t="shared" si="1326"/>
        <v>0</v>
      </c>
      <c r="U316" s="366"/>
      <c r="V316" s="366"/>
      <c r="W316" s="228"/>
      <c r="X316" s="366"/>
      <c r="Y316" s="366"/>
      <c r="Z316" s="233">
        <f t="shared" si="1327"/>
        <v>0</v>
      </c>
      <c r="AA316" s="228"/>
      <c r="AB316" s="228"/>
      <c r="AC316" s="366"/>
      <c r="AD316" s="366"/>
      <c r="AE316" s="233">
        <f t="shared" si="1328"/>
        <v>0</v>
      </c>
      <c r="AF316" s="228"/>
      <c r="AG316" s="228"/>
      <c r="AH316" s="366"/>
      <c r="AI316" s="366"/>
      <c r="AJ316" s="233">
        <f t="shared" si="1329"/>
        <v>0</v>
      </c>
      <c r="AK316" s="228"/>
      <c r="AL316" s="228"/>
      <c r="AM316" s="366"/>
      <c r="AN316" s="366"/>
      <c r="AO316" s="233">
        <f t="shared" si="1330"/>
        <v>0</v>
      </c>
      <c r="AP316" s="228"/>
      <c r="AQ316" s="366"/>
      <c r="AR316" s="374"/>
      <c r="AS316" s="333"/>
      <c r="AT316" s="373"/>
      <c r="AU316" s="338"/>
      <c r="AV316" s="338"/>
      <c r="AW316" s="228"/>
      <c r="AX316" s="228"/>
      <c r="AY316" s="234"/>
      <c r="AZ316" s="235"/>
      <c r="BA316" s="226"/>
      <c r="BB316" s="226"/>
      <c r="BC316" s="226"/>
      <c r="BD316" s="226"/>
      <c r="BE316" s="226"/>
      <c r="BF316" s="226"/>
      <c r="BG316" s="226"/>
    </row>
    <row r="317" spans="1:59" s="129" customFormat="1" hidden="1" x14ac:dyDescent="0.2">
      <c r="A317" s="336">
        <v>103</v>
      </c>
      <c r="B317" s="335"/>
      <c r="C317" s="337" t="e">
        <f>+VLOOKUP(B317,$A$691:$B$730,2,0)</f>
        <v>#N/A</v>
      </c>
      <c r="D317" s="338"/>
      <c r="E317" s="339" t="e">
        <f>IF(D317=$D$661,$E$661,IF(D317=$D$662,$E$662,IF(D317=$D$663,$E$663,IF(D317=$D$664,$E$664,IF(D317=$D$665,$E$665,IF(D317=$D$666,$E$666,IF(D317=$D$667,$E$667,IF(D317=$D$668,$E$668,IF(D317=$D$669,$E$669,IF(D317=$D$670,$E$670,IF(D317=VICERRECTORÍA_ACADÉMICA_,BE928,IF(D317=PLANEACIÓN_,BE930, IF(D317=IMPACTO,BE929,IF(D317=VICERRECTORÍA_ADMINISTRATIVA_FINANCIERA_,BE931,IF(D317=_VICERRECTORÍA_RESPONSABILIDAD_SOCIAL_Y_BIENESTAR_UNIVERSITARIO_,BE932," ")))))))))))))))</f>
        <v>#NAME?</v>
      </c>
      <c r="F317" s="334"/>
      <c r="G317" s="228"/>
      <c r="H317" s="228"/>
      <c r="I317" s="231"/>
      <c r="J317" s="334"/>
      <c r="K317" s="335"/>
      <c r="L317" s="334"/>
      <c r="M317" s="334"/>
      <c r="N317" s="335"/>
      <c r="O317" s="333">
        <f t="shared" ref="O317" si="1556">IF(N317="ALTA",5,IF(N317="MEDIO ALTA",4,IF(N317="MEDIA",3,IF(N317="MEDIO BAJA",2,IF(N317="BAJA",1,0)))))</f>
        <v>0</v>
      </c>
      <c r="P317" s="335"/>
      <c r="Q317" s="333">
        <f t="shared" ref="Q317" si="1557">IF(P317="ALTO",5,IF(P317="MEDIO-ALTO",4,IF(P317="MEDIO",3,IF(P317="MEDIO-BAJO",2,IF(P317="BAJO",1,0)))))</f>
        <v>0</v>
      </c>
      <c r="R317" s="333">
        <f t="shared" ref="R317" si="1558">Q317*O317</f>
        <v>0</v>
      </c>
      <c r="S317" s="230"/>
      <c r="T317" s="231">
        <f t="shared" si="1326"/>
        <v>0</v>
      </c>
      <c r="U317" s="366" t="e">
        <f t="shared" ref="U317:U377" si="1559">ROUND(AVERAGEIF(T317:T319,"&gt;0"),0)</f>
        <v>#DIV/0!</v>
      </c>
      <c r="V317" s="366" t="e">
        <f t="shared" ref="V317:V377" si="1560">U317*0.6</f>
        <v>#DIV/0!</v>
      </c>
      <c r="W317" s="228"/>
      <c r="X317" s="366" t="e">
        <f t="shared" ref="X317" si="1561">IF(S317="No_existen",5*$X$10,Y317*$X$10)</f>
        <v>#DIV/0!</v>
      </c>
      <c r="Y317" s="366" t="e">
        <f t="shared" si="1391"/>
        <v>#DIV/0!</v>
      </c>
      <c r="Z317" s="233">
        <f t="shared" si="1327"/>
        <v>0</v>
      </c>
      <c r="AA317" s="228"/>
      <c r="AB317" s="228"/>
      <c r="AC317" s="366" t="e">
        <f t="shared" ref="AC317" si="1562">IF(S317="No_existen",5*$AC$10,AD317*$AC$10)</f>
        <v>#DIV/0!</v>
      </c>
      <c r="AD317" s="366" t="e">
        <f t="shared" ref="AD317:AD377" si="1563">ROUND(AVERAGEIF(AE317:AE319,"&gt;0"),0)</f>
        <v>#DIV/0!</v>
      </c>
      <c r="AE317" s="233">
        <f t="shared" si="1328"/>
        <v>0</v>
      </c>
      <c r="AF317" s="228"/>
      <c r="AG317" s="228"/>
      <c r="AH317" s="366" t="e">
        <f t="shared" ref="AH317" si="1564">IF(S317="No_existen",5*$AH$10,AI317*$AH$10)</f>
        <v>#DIV/0!</v>
      </c>
      <c r="AI317" s="366" t="e">
        <f t="shared" ref="AI317" si="1565">ROUND(AVERAGEIF(AJ317:AJ319,"&gt;0"),0)</f>
        <v>#DIV/0!</v>
      </c>
      <c r="AJ317" s="233">
        <f t="shared" si="1329"/>
        <v>0</v>
      </c>
      <c r="AK317" s="228"/>
      <c r="AL317" s="228"/>
      <c r="AM317" s="366" t="e">
        <f t="shared" ref="AM317" si="1566">IF(S317="No_existen",5*$AM$10,AN317*$AM$10)</f>
        <v>#DIV/0!</v>
      </c>
      <c r="AN317" s="366" t="e">
        <f t="shared" ref="AN317" si="1567">ROUND(AVERAGEIF(AO317:AO319,"&gt;0"),0)</f>
        <v>#DIV/0!</v>
      </c>
      <c r="AO317" s="233">
        <f t="shared" si="1330"/>
        <v>0</v>
      </c>
      <c r="AP317" s="228"/>
      <c r="AQ317" s="366" t="e">
        <f t="shared" ref="AQ317" si="1568">ROUND(AVERAGE(U317,Y317,AD317,AI317,AN317),0)</f>
        <v>#DIV/0!</v>
      </c>
      <c r="AR317" s="374" t="e">
        <f t="shared" ref="AR317" si="1569">IF(AQ317&lt;1.5,"FUERTE",IF(AND(AQ317&gt;=1.5,AQ317&lt;2.5),"ACEPTABLE",IF(AQ317&gt;=5,"INEXISTENTE","DÉBIL")))</f>
        <v>#DIV/0!</v>
      </c>
      <c r="AS317" s="333">
        <f t="shared" ref="AS317" si="1570">IF(R317=0,0,ROUND((R317*AQ317),0))</f>
        <v>0</v>
      </c>
      <c r="AT317" s="373" t="str">
        <f t="shared" ref="AT317" si="1571">IF(AS317&gt;=36,"GRAVE", IF(AS317&lt;=10, "LEVE", "MODERADO"))</f>
        <v>LEVE</v>
      </c>
      <c r="AU317" s="338"/>
      <c r="AV317" s="338"/>
      <c r="AW317" s="228"/>
      <c r="AX317" s="228"/>
      <c r="AY317" s="234"/>
      <c r="AZ317" s="235"/>
      <c r="BA317" s="226"/>
      <c r="BB317" s="226"/>
      <c r="BC317" s="226"/>
      <c r="BD317" s="226"/>
      <c r="BE317" s="226"/>
      <c r="BF317" s="226"/>
      <c r="BG317" s="226"/>
    </row>
    <row r="318" spans="1:59" s="129" customFormat="1" hidden="1" x14ac:dyDescent="0.2">
      <c r="A318" s="336"/>
      <c r="B318" s="335"/>
      <c r="C318" s="337"/>
      <c r="D318" s="338"/>
      <c r="E318" s="339"/>
      <c r="F318" s="334"/>
      <c r="G318" s="228"/>
      <c r="H318" s="228"/>
      <c r="I318" s="231"/>
      <c r="J318" s="334"/>
      <c r="K318" s="334"/>
      <c r="L318" s="334"/>
      <c r="M318" s="334"/>
      <c r="N318" s="335"/>
      <c r="O318" s="333"/>
      <c r="P318" s="335"/>
      <c r="Q318" s="333"/>
      <c r="R318" s="333"/>
      <c r="S318" s="230"/>
      <c r="T318" s="231">
        <f t="shared" si="1326"/>
        <v>0</v>
      </c>
      <c r="U318" s="366"/>
      <c r="V318" s="366"/>
      <c r="W318" s="228"/>
      <c r="X318" s="366"/>
      <c r="Y318" s="366"/>
      <c r="Z318" s="233">
        <f t="shared" si="1327"/>
        <v>0</v>
      </c>
      <c r="AA318" s="228"/>
      <c r="AB318" s="228"/>
      <c r="AC318" s="366"/>
      <c r="AD318" s="366"/>
      <c r="AE318" s="233">
        <f t="shared" si="1328"/>
        <v>0</v>
      </c>
      <c r="AF318" s="228"/>
      <c r="AG318" s="228"/>
      <c r="AH318" s="366"/>
      <c r="AI318" s="366"/>
      <c r="AJ318" s="233">
        <f t="shared" si="1329"/>
        <v>0</v>
      </c>
      <c r="AK318" s="228"/>
      <c r="AL318" s="228"/>
      <c r="AM318" s="366"/>
      <c r="AN318" s="366"/>
      <c r="AO318" s="233">
        <f t="shared" si="1330"/>
        <v>0</v>
      </c>
      <c r="AP318" s="228"/>
      <c r="AQ318" s="366"/>
      <c r="AR318" s="374"/>
      <c r="AS318" s="333"/>
      <c r="AT318" s="373"/>
      <c r="AU318" s="338"/>
      <c r="AV318" s="338"/>
      <c r="AW318" s="228"/>
      <c r="AX318" s="228"/>
      <c r="AY318" s="234"/>
      <c r="AZ318" s="235"/>
      <c r="BA318" s="226"/>
      <c r="BB318" s="226"/>
      <c r="BC318" s="226"/>
      <c r="BD318" s="226"/>
      <c r="BE318" s="226"/>
      <c r="BF318" s="226"/>
      <c r="BG318" s="226"/>
    </row>
    <row r="319" spans="1:59" s="129" customFormat="1" hidden="1" x14ac:dyDescent="0.2">
      <c r="A319" s="336"/>
      <c r="B319" s="335"/>
      <c r="C319" s="337"/>
      <c r="D319" s="338"/>
      <c r="E319" s="339"/>
      <c r="F319" s="334"/>
      <c r="G319" s="228"/>
      <c r="H319" s="228"/>
      <c r="I319" s="231"/>
      <c r="J319" s="334"/>
      <c r="K319" s="334"/>
      <c r="L319" s="334"/>
      <c r="M319" s="334"/>
      <c r="N319" s="335"/>
      <c r="O319" s="333"/>
      <c r="P319" s="335"/>
      <c r="Q319" s="333"/>
      <c r="R319" s="333"/>
      <c r="S319" s="230"/>
      <c r="T319" s="231">
        <f t="shared" si="1326"/>
        <v>0</v>
      </c>
      <c r="U319" s="366"/>
      <c r="V319" s="366"/>
      <c r="W319" s="228"/>
      <c r="X319" s="366"/>
      <c r="Y319" s="366"/>
      <c r="Z319" s="233">
        <f t="shared" si="1327"/>
        <v>0</v>
      </c>
      <c r="AA319" s="228"/>
      <c r="AB319" s="228"/>
      <c r="AC319" s="366"/>
      <c r="AD319" s="366"/>
      <c r="AE319" s="233">
        <f t="shared" si="1328"/>
        <v>0</v>
      </c>
      <c r="AF319" s="228"/>
      <c r="AG319" s="228"/>
      <c r="AH319" s="366"/>
      <c r="AI319" s="366"/>
      <c r="AJ319" s="233">
        <f t="shared" si="1329"/>
        <v>0</v>
      </c>
      <c r="AK319" s="228"/>
      <c r="AL319" s="228"/>
      <c r="AM319" s="366"/>
      <c r="AN319" s="366"/>
      <c r="AO319" s="233">
        <f t="shared" si="1330"/>
        <v>0</v>
      </c>
      <c r="AP319" s="228"/>
      <c r="AQ319" s="366"/>
      <c r="AR319" s="374"/>
      <c r="AS319" s="333"/>
      <c r="AT319" s="373"/>
      <c r="AU319" s="338"/>
      <c r="AV319" s="338"/>
      <c r="AW319" s="228"/>
      <c r="AX319" s="228"/>
      <c r="AY319" s="234"/>
      <c r="AZ319" s="235"/>
      <c r="BA319" s="226"/>
      <c r="BB319" s="226"/>
      <c r="BC319" s="226"/>
      <c r="BD319" s="226"/>
      <c r="BE319" s="226"/>
      <c r="BF319" s="226"/>
      <c r="BG319" s="226"/>
    </row>
    <row r="320" spans="1:59" s="129" customFormat="1" hidden="1" x14ac:dyDescent="0.2">
      <c r="A320" s="336">
        <v>104</v>
      </c>
      <c r="B320" s="335"/>
      <c r="C320" s="337" t="e">
        <f>+VLOOKUP(B320,$A$691:$B$730,2,0)</f>
        <v>#N/A</v>
      </c>
      <c r="D320" s="338"/>
      <c r="E320" s="339" t="e">
        <f>IF(D320=$D$661,$E$661,IF(D320=$D$662,$E$662,IF(D320=$D$663,$E$663,IF(D320=$D$664,$E$664,IF(D320=$D$665,$E$665,IF(D320=$D$666,$E$666,IF(D320=$D$667,$E$667,IF(D320=$D$668,$E$668,IF(D320=$D$669,$E$669,IF(D320=$D$670,$E$670,IF(D320=VICERRECTORÍA_ACADÉMICA_,BE931,IF(D320=PLANEACIÓN_,BE933, IF(D320=IMPACTO,BE932,IF(D320=VICERRECTORÍA_ADMINISTRATIVA_FINANCIERA_,BE934,IF(D320=_VICERRECTORÍA_RESPONSABILIDAD_SOCIAL_Y_BIENESTAR_UNIVERSITARIO_,BE935," ")))))))))))))))</f>
        <v>#NAME?</v>
      </c>
      <c r="F320" s="334"/>
      <c r="G320" s="228"/>
      <c r="H320" s="228"/>
      <c r="I320" s="231"/>
      <c r="J320" s="334"/>
      <c r="K320" s="335"/>
      <c r="L320" s="334"/>
      <c r="M320" s="334"/>
      <c r="N320" s="335"/>
      <c r="O320" s="333">
        <f t="shared" ref="O320" si="1572">IF(N320="ALTA",5,IF(N320="MEDIO ALTA",4,IF(N320="MEDIA",3,IF(N320="MEDIO BAJA",2,IF(N320="BAJA",1,0)))))</f>
        <v>0</v>
      </c>
      <c r="P320" s="335"/>
      <c r="Q320" s="333">
        <f t="shared" ref="Q320" si="1573">IF(P320="ALTO",5,IF(P320="MEDIO-ALTO",4,IF(P320="MEDIO",3,IF(P320="MEDIO-BAJO",2,IF(P320="BAJO",1,0)))))</f>
        <v>0</v>
      </c>
      <c r="R320" s="333">
        <f t="shared" ref="R320" si="1574">Q320*O320</f>
        <v>0</v>
      </c>
      <c r="S320" s="230"/>
      <c r="T320" s="231">
        <f t="shared" si="1326"/>
        <v>0</v>
      </c>
      <c r="U320" s="366" t="e">
        <f t="shared" ref="U320:U380" si="1575">ROUND(AVERAGEIF(T320:T322,"&gt;0"),0)</f>
        <v>#DIV/0!</v>
      </c>
      <c r="V320" s="366" t="e">
        <f t="shared" ref="V320:V380" si="1576">U320*0.6</f>
        <v>#DIV/0!</v>
      </c>
      <c r="W320" s="228"/>
      <c r="X320" s="366" t="e">
        <f t="shared" ref="X320" si="1577">IF(S320="No_existen",5*$X$10,Y320*$X$10)</f>
        <v>#DIV/0!</v>
      </c>
      <c r="Y320" s="366" t="e">
        <f t="shared" si="1405"/>
        <v>#DIV/0!</v>
      </c>
      <c r="Z320" s="233">
        <f t="shared" si="1327"/>
        <v>0</v>
      </c>
      <c r="AA320" s="228"/>
      <c r="AB320" s="228"/>
      <c r="AC320" s="366" t="e">
        <f t="shared" ref="AC320" si="1578">IF(S320="No_existen",5*$AC$10,AD320*$AC$10)</f>
        <v>#DIV/0!</v>
      </c>
      <c r="AD320" s="366" t="e">
        <f t="shared" ref="AD320:AD380" si="1579">ROUND(AVERAGEIF(AE320:AE322,"&gt;0"),0)</f>
        <v>#DIV/0!</v>
      </c>
      <c r="AE320" s="233">
        <f t="shared" si="1328"/>
        <v>0</v>
      </c>
      <c r="AF320" s="228"/>
      <c r="AG320" s="228"/>
      <c r="AH320" s="366" t="e">
        <f t="shared" ref="AH320" si="1580">IF(S320="No_existen",5*$AH$10,AI320*$AH$10)</f>
        <v>#DIV/0!</v>
      </c>
      <c r="AI320" s="366" t="e">
        <f t="shared" ref="AI320" si="1581">ROUND(AVERAGEIF(AJ320:AJ322,"&gt;0"),0)</f>
        <v>#DIV/0!</v>
      </c>
      <c r="AJ320" s="233">
        <f t="shared" si="1329"/>
        <v>0</v>
      </c>
      <c r="AK320" s="228"/>
      <c r="AL320" s="228"/>
      <c r="AM320" s="366" t="e">
        <f t="shared" ref="AM320" si="1582">IF(S320="No_existen",5*$AM$10,AN320*$AM$10)</f>
        <v>#DIV/0!</v>
      </c>
      <c r="AN320" s="366" t="e">
        <f t="shared" ref="AN320" si="1583">ROUND(AVERAGEIF(AO320:AO322,"&gt;0"),0)</f>
        <v>#DIV/0!</v>
      </c>
      <c r="AO320" s="233">
        <f t="shared" si="1330"/>
        <v>0</v>
      </c>
      <c r="AP320" s="228"/>
      <c r="AQ320" s="366" t="e">
        <f t="shared" ref="AQ320" si="1584">ROUND(AVERAGE(U320,Y320,AD320,AI320,AN320),0)</f>
        <v>#DIV/0!</v>
      </c>
      <c r="AR320" s="374" t="e">
        <f t="shared" ref="AR320" si="1585">IF(AQ320&lt;1.5,"FUERTE",IF(AND(AQ320&gt;=1.5,AQ320&lt;2.5),"ACEPTABLE",IF(AQ320&gt;=5,"INEXISTENTE","DÉBIL")))</f>
        <v>#DIV/0!</v>
      </c>
      <c r="AS320" s="333">
        <f t="shared" ref="AS320" si="1586">IF(R320=0,0,ROUND((R320*AQ320),0))</f>
        <v>0</v>
      </c>
      <c r="AT320" s="373" t="str">
        <f t="shared" ref="AT320" si="1587">IF(AS320&gt;=36,"GRAVE", IF(AS320&lt;=10, "LEVE", "MODERADO"))</f>
        <v>LEVE</v>
      </c>
      <c r="AU320" s="338"/>
      <c r="AV320" s="338"/>
      <c r="AW320" s="228"/>
      <c r="AX320" s="228"/>
      <c r="AY320" s="234"/>
      <c r="AZ320" s="235"/>
      <c r="BA320" s="226"/>
      <c r="BB320" s="226"/>
      <c r="BC320" s="226"/>
      <c r="BD320" s="226"/>
      <c r="BE320" s="226"/>
      <c r="BF320" s="226"/>
      <c r="BG320" s="226"/>
    </row>
    <row r="321" spans="1:59" s="129" customFormat="1" hidden="1" x14ac:dyDescent="0.2">
      <c r="A321" s="336"/>
      <c r="B321" s="335"/>
      <c r="C321" s="337"/>
      <c r="D321" s="338"/>
      <c r="E321" s="339"/>
      <c r="F321" s="334"/>
      <c r="G321" s="228"/>
      <c r="H321" s="228"/>
      <c r="I321" s="231"/>
      <c r="J321" s="334"/>
      <c r="K321" s="334"/>
      <c r="L321" s="334"/>
      <c r="M321" s="334"/>
      <c r="N321" s="335"/>
      <c r="O321" s="333"/>
      <c r="P321" s="335"/>
      <c r="Q321" s="333"/>
      <c r="R321" s="333"/>
      <c r="S321" s="230"/>
      <c r="T321" s="231">
        <f t="shared" si="1326"/>
        <v>0</v>
      </c>
      <c r="U321" s="366"/>
      <c r="V321" s="366"/>
      <c r="W321" s="228"/>
      <c r="X321" s="366"/>
      <c r="Y321" s="366"/>
      <c r="Z321" s="233">
        <f t="shared" si="1327"/>
        <v>0</v>
      </c>
      <c r="AA321" s="228"/>
      <c r="AB321" s="228"/>
      <c r="AC321" s="366"/>
      <c r="AD321" s="366"/>
      <c r="AE321" s="233">
        <f t="shared" si="1328"/>
        <v>0</v>
      </c>
      <c r="AF321" s="228"/>
      <c r="AG321" s="228"/>
      <c r="AH321" s="366"/>
      <c r="AI321" s="366"/>
      <c r="AJ321" s="233">
        <f t="shared" si="1329"/>
        <v>0</v>
      </c>
      <c r="AK321" s="228"/>
      <c r="AL321" s="228"/>
      <c r="AM321" s="366"/>
      <c r="AN321" s="366"/>
      <c r="AO321" s="233">
        <f t="shared" si="1330"/>
        <v>0</v>
      </c>
      <c r="AP321" s="228"/>
      <c r="AQ321" s="366"/>
      <c r="AR321" s="374"/>
      <c r="AS321" s="333"/>
      <c r="AT321" s="373"/>
      <c r="AU321" s="338"/>
      <c r="AV321" s="338"/>
      <c r="AW321" s="228"/>
      <c r="AX321" s="228"/>
      <c r="AY321" s="234"/>
      <c r="AZ321" s="235"/>
      <c r="BA321" s="226"/>
      <c r="BB321" s="226"/>
      <c r="BC321" s="226"/>
      <c r="BD321" s="226"/>
      <c r="BE321" s="226"/>
      <c r="BF321" s="226"/>
      <c r="BG321" s="226"/>
    </row>
    <row r="322" spans="1:59" s="129" customFormat="1" hidden="1" x14ac:dyDescent="0.2">
      <c r="A322" s="336"/>
      <c r="B322" s="335"/>
      <c r="C322" s="337"/>
      <c r="D322" s="338"/>
      <c r="E322" s="339"/>
      <c r="F322" s="334"/>
      <c r="G322" s="228"/>
      <c r="H322" s="228"/>
      <c r="I322" s="231"/>
      <c r="J322" s="334"/>
      <c r="K322" s="334"/>
      <c r="L322" s="334"/>
      <c r="M322" s="334"/>
      <c r="N322" s="335"/>
      <c r="O322" s="333"/>
      <c r="P322" s="335"/>
      <c r="Q322" s="333"/>
      <c r="R322" s="333"/>
      <c r="S322" s="230"/>
      <c r="T322" s="231">
        <f t="shared" si="1326"/>
        <v>0</v>
      </c>
      <c r="U322" s="366"/>
      <c r="V322" s="366"/>
      <c r="W322" s="228"/>
      <c r="X322" s="366"/>
      <c r="Y322" s="366"/>
      <c r="Z322" s="233">
        <f t="shared" si="1327"/>
        <v>0</v>
      </c>
      <c r="AA322" s="228"/>
      <c r="AB322" s="228"/>
      <c r="AC322" s="366"/>
      <c r="AD322" s="366"/>
      <c r="AE322" s="233">
        <f t="shared" si="1328"/>
        <v>0</v>
      </c>
      <c r="AF322" s="228"/>
      <c r="AG322" s="228"/>
      <c r="AH322" s="366"/>
      <c r="AI322" s="366"/>
      <c r="AJ322" s="233">
        <f t="shared" si="1329"/>
        <v>0</v>
      </c>
      <c r="AK322" s="228"/>
      <c r="AL322" s="228"/>
      <c r="AM322" s="366"/>
      <c r="AN322" s="366"/>
      <c r="AO322" s="233">
        <f t="shared" si="1330"/>
        <v>0</v>
      </c>
      <c r="AP322" s="228"/>
      <c r="AQ322" s="366"/>
      <c r="AR322" s="374"/>
      <c r="AS322" s="333"/>
      <c r="AT322" s="373"/>
      <c r="AU322" s="338"/>
      <c r="AV322" s="338"/>
      <c r="AW322" s="228"/>
      <c r="AX322" s="228"/>
      <c r="AY322" s="234"/>
      <c r="AZ322" s="235"/>
      <c r="BA322" s="226"/>
      <c r="BB322" s="226"/>
      <c r="BC322" s="226"/>
      <c r="BD322" s="226"/>
      <c r="BE322" s="226"/>
      <c r="BF322" s="226"/>
      <c r="BG322" s="226"/>
    </row>
    <row r="323" spans="1:59" s="129" customFormat="1" hidden="1" x14ac:dyDescent="0.2">
      <c r="A323" s="336">
        <v>105</v>
      </c>
      <c r="B323" s="335"/>
      <c r="C323" s="337" t="e">
        <f>+VLOOKUP(B323,$A$691:$B$730,2,0)</f>
        <v>#N/A</v>
      </c>
      <c r="D323" s="338"/>
      <c r="E323" s="339" t="e">
        <f>IF(D323=$D$661,$E$661,IF(D323=$D$662,$E$662,IF(D323=$D$663,$E$663,IF(D323=$D$664,$E$664,IF(D323=$D$665,$E$665,IF(D323=$D$666,$E$666,IF(D323=$D$667,$E$667,IF(D323=$D$668,$E$668,IF(D323=$D$669,$E$669,IF(D323=$D$670,$E$670,IF(D323=VICERRECTORÍA_ACADÉMICA_,BE934,IF(D323=PLANEACIÓN_,BE936, IF(D323=IMPACTO,BE935,IF(D323=VICERRECTORÍA_ADMINISTRATIVA_FINANCIERA_,BE937,IF(D323=_VICERRECTORÍA_RESPONSABILIDAD_SOCIAL_Y_BIENESTAR_UNIVERSITARIO_,BE938," ")))))))))))))))</f>
        <v>#NAME?</v>
      </c>
      <c r="F323" s="334"/>
      <c r="G323" s="228"/>
      <c r="H323" s="228"/>
      <c r="I323" s="231"/>
      <c r="J323" s="334"/>
      <c r="K323" s="335"/>
      <c r="L323" s="334"/>
      <c r="M323" s="334"/>
      <c r="N323" s="335"/>
      <c r="O323" s="333">
        <f t="shared" ref="O323" si="1588">IF(N323="ALTA",5,IF(N323="MEDIO ALTA",4,IF(N323="MEDIA",3,IF(N323="MEDIO BAJA",2,IF(N323="BAJA",1,0)))))</f>
        <v>0</v>
      </c>
      <c r="P323" s="335"/>
      <c r="Q323" s="333">
        <f t="shared" ref="Q323" si="1589">IF(P323="ALTO",5,IF(P323="MEDIO-ALTO",4,IF(P323="MEDIO",3,IF(P323="MEDIO-BAJO",2,IF(P323="BAJO",1,0)))))</f>
        <v>0</v>
      </c>
      <c r="R323" s="333">
        <f t="shared" ref="R323" si="1590">Q323*O323</f>
        <v>0</v>
      </c>
      <c r="S323" s="230"/>
      <c r="T323" s="231">
        <f t="shared" si="1326"/>
        <v>0</v>
      </c>
      <c r="U323" s="366" t="e">
        <f t="shared" ref="U323:U383" si="1591">ROUND(AVERAGEIF(T323:T325,"&gt;0"),0)</f>
        <v>#DIV/0!</v>
      </c>
      <c r="V323" s="366" t="e">
        <f t="shared" ref="V323:V383" si="1592">U323*0.6</f>
        <v>#DIV/0!</v>
      </c>
      <c r="W323" s="228"/>
      <c r="X323" s="366" t="e">
        <f t="shared" ref="X323" si="1593">IF(S323="No_existen",5*$X$10,Y323*$X$10)</f>
        <v>#DIV/0!</v>
      </c>
      <c r="Y323" s="366" t="e">
        <f t="shared" si="1419"/>
        <v>#DIV/0!</v>
      </c>
      <c r="Z323" s="233">
        <f t="shared" si="1327"/>
        <v>0</v>
      </c>
      <c r="AA323" s="228"/>
      <c r="AB323" s="228"/>
      <c r="AC323" s="366" t="e">
        <f t="shared" ref="AC323" si="1594">IF(S323="No_existen",5*$AC$10,AD323*$AC$10)</f>
        <v>#DIV/0!</v>
      </c>
      <c r="AD323" s="366" t="e">
        <f t="shared" ref="AD323:AD383" si="1595">ROUND(AVERAGEIF(AE323:AE325,"&gt;0"),0)</f>
        <v>#DIV/0!</v>
      </c>
      <c r="AE323" s="233">
        <f t="shared" si="1328"/>
        <v>0</v>
      </c>
      <c r="AF323" s="228"/>
      <c r="AG323" s="228"/>
      <c r="AH323" s="366" t="e">
        <f t="shared" ref="AH323" si="1596">IF(S323="No_existen",5*$AH$10,AI323*$AH$10)</f>
        <v>#DIV/0!</v>
      </c>
      <c r="AI323" s="366" t="e">
        <f t="shared" ref="AI323" si="1597">ROUND(AVERAGEIF(AJ323:AJ325,"&gt;0"),0)</f>
        <v>#DIV/0!</v>
      </c>
      <c r="AJ323" s="233">
        <f t="shared" si="1329"/>
        <v>0</v>
      </c>
      <c r="AK323" s="228"/>
      <c r="AL323" s="228"/>
      <c r="AM323" s="366" t="e">
        <f t="shared" ref="AM323" si="1598">IF(S323="No_existen",5*$AM$10,AN323*$AM$10)</f>
        <v>#DIV/0!</v>
      </c>
      <c r="AN323" s="366" t="e">
        <f t="shared" ref="AN323" si="1599">ROUND(AVERAGEIF(AO323:AO325,"&gt;0"),0)</f>
        <v>#DIV/0!</v>
      </c>
      <c r="AO323" s="233">
        <f t="shared" si="1330"/>
        <v>0</v>
      </c>
      <c r="AP323" s="228"/>
      <c r="AQ323" s="366" t="e">
        <f t="shared" ref="AQ323" si="1600">ROUND(AVERAGE(U323,Y323,AD323,AI323,AN323),0)</f>
        <v>#DIV/0!</v>
      </c>
      <c r="AR323" s="374" t="e">
        <f t="shared" ref="AR323" si="1601">IF(AQ323&lt;1.5,"FUERTE",IF(AND(AQ323&gt;=1.5,AQ323&lt;2.5),"ACEPTABLE",IF(AQ323&gt;=5,"INEXISTENTE","DÉBIL")))</f>
        <v>#DIV/0!</v>
      </c>
      <c r="AS323" s="333">
        <f t="shared" ref="AS323" si="1602">IF(R323=0,0,ROUND((R323*AQ323),0))</f>
        <v>0</v>
      </c>
      <c r="AT323" s="373" t="str">
        <f t="shared" ref="AT323" si="1603">IF(AS323&gt;=36,"GRAVE", IF(AS323&lt;=10, "LEVE", "MODERADO"))</f>
        <v>LEVE</v>
      </c>
      <c r="AU323" s="338"/>
      <c r="AV323" s="338"/>
      <c r="AW323" s="228"/>
      <c r="AX323" s="228"/>
      <c r="AY323" s="234"/>
      <c r="AZ323" s="235"/>
      <c r="BA323" s="226"/>
      <c r="BB323" s="226"/>
      <c r="BC323" s="226"/>
      <c r="BD323" s="226"/>
      <c r="BE323" s="226"/>
      <c r="BF323" s="226"/>
      <c r="BG323" s="226"/>
    </row>
    <row r="324" spans="1:59" s="129" customFormat="1" hidden="1" x14ac:dyDescent="0.2">
      <c r="A324" s="336"/>
      <c r="B324" s="335"/>
      <c r="C324" s="337"/>
      <c r="D324" s="338"/>
      <c r="E324" s="339"/>
      <c r="F324" s="334"/>
      <c r="G324" s="228"/>
      <c r="H324" s="228"/>
      <c r="I324" s="231"/>
      <c r="J324" s="334"/>
      <c r="K324" s="334"/>
      <c r="L324" s="334"/>
      <c r="M324" s="334"/>
      <c r="N324" s="335"/>
      <c r="O324" s="333"/>
      <c r="P324" s="335"/>
      <c r="Q324" s="333"/>
      <c r="R324" s="333"/>
      <c r="S324" s="230"/>
      <c r="T324" s="231">
        <f t="shared" si="1326"/>
        <v>0</v>
      </c>
      <c r="U324" s="366"/>
      <c r="V324" s="366"/>
      <c r="W324" s="228"/>
      <c r="X324" s="366"/>
      <c r="Y324" s="366"/>
      <c r="Z324" s="233">
        <f t="shared" si="1327"/>
        <v>0</v>
      </c>
      <c r="AA324" s="228"/>
      <c r="AB324" s="228"/>
      <c r="AC324" s="366"/>
      <c r="AD324" s="366"/>
      <c r="AE324" s="233">
        <f t="shared" si="1328"/>
        <v>0</v>
      </c>
      <c r="AF324" s="228"/>
      <c r="AG324" s="228"/>
      <c r="AH324" s="366"/>
      <c r="AI324" s="366"/>
      <c r="AJ324" s="233">
        <f t="shared" si="1329"/>
        <v>0</v>
      </c>
      <c r="AK324" s="228"/>
      <c r="AL324" s="228"/>
      <c r="AM324" s="366"/>
      <c r="AN324" s="366"/>
      <c r="AO324" s="233">
        <f t="shared" si="1330"/>
        <v>0</v>
      </c>
      <c r="AP324" s="228"/>
      <c r="AQ324" s="366"/>
      <c r="AR324" s="374"/>
      <c r="AS324" s="333"/>
      <c r="AT324" s="373"/>
      <c r="AU324" s="338"/>
      <c r="AV324" s="338"/>
      <c r="AW324" s="228"/>
      <c r="AX324" s="228"/>
      <c r="AY324" s="234"/>
      <c r="AZ324" s="235"/>
      <c r="BA324" s="226"/>
      <c r="BB324" s="226"/>
      <c r="BC324" s="226"/>
      <c r="BD324" s="226"/>
      <c r="BE324" s="226"/>
      <c r="BF324" s="226"/>
      <c r="BG324" s="226"/>
    </row>
    <row r="325" spans="1:59" s="129" customFormat="1" hidden="1" x14ac:dyDescent="0.2">
      <c r="A325" s="336"/>
      <c r="B325" s="335"/>
      <c r="C325" s="337"/>
      <c r="D325" s="338"/>
      <c r="E325" s="339"/>
      <c r="F325" s="334"/>
      <c r="G325" s="228"/>
      <c r="H325" s="228"/>
      <c r="I325" s="231"/>
      <c r="J325" s="334"/>
      <c r="K325" s="334"/>
      <c r="L325" s="334"/>
      <c r="M325" s="334"/>
      <c r="N325" s="335"/>
      <c r="O325" s="333"/>
      <c r="P325" s="335"/>
      <c r="Q325" s="333"/>
      <c r="R325" s="333"/>
      <c r="S325" s="230"/>
      <c r="T325" s="231">
        <f t="shared" si="1326"/>
        <v>0</v>
      </c>
      <c r="U325" s="366"/>
      <c r="V325" s="366"/>
      <c r="W325" s="228"/>
      <c r="X325" s="366"/>
      <c r="Y325" s="366"/>
      <c r="Z325" s="233">
        <f t="shared" si="1327"/>
        <v>0</v>
      </c>
      <c r="AA325" s="228"/>
      <c r="AB325" s="228"/>
      <c r="AC325" s="366"/>
      <c r="AD325" s="366"/>
      <c r="AE325" s="233">
        <f t="shared" si="1328"/>
        <v>0</v>
      </c>
      <c r="AF325" s="228"/>
      <c r="AG325" s="228"/>
      <c r="AH325" s="366"/>
      <c r="AI325" s="366"/>
      <c r="AJ325" s="233">
        <f t="shared" si="1329"/>
        <v>0</v>
      </c>
      <c r="AK325" s="228"/>
      <c r="AL325" s="228"/>
      <c r="AM325" s="366"/>
      <c r="AN325" s="366"/>
      <c r="AO325" s="233">
        <f t="shared" si="1330"/>
        <v>0</v>
      </c>
      <c r="AP325" s="228"/>
      <c r="AQ325" s="366"/>
      <c r="AR325" s="374"/>
      <c r="AS325" s="333"/>
      <c r="AT325" s="373"/>
      <c r="AU325" s="338"/>
      <c r="AV325" s="338"/>
      <c r="AW325" s="228"/>
      <c r="AX325" s="228"/>
      <c r="AY325" s="234"/>
      <c r="AZ325" s="235"/>
      <c r="BA325" s="226"/>
      <c r="BB325" s="226"/>
      <c r="BC325" s="226"/>
      <c r="BD325" s="226"/>
      <c r="BE325" s="226"/>
      <c r="BF325" s="226"/>
      <c r="BG325" s="226"/>
    </row>
    <row r="326" spans="1:59" s="129" customFormat="1" hidden="1" x14ac:dyDescent="0.2">
      <c r="A326" s="336">
        <v>106</v>
      </c>
      <c r="B326" s="335"/>
      <c r="C326" s="337" t="e">
        <f>+VLOOKUP(B326,$A$691:$B$730,2,0)</f>
        <v>#N/A</v>
      </c>
      <c r="D326" s="338"/>
      <c r="E326" s="339" t="e">
        <f>IF(D326=$D$661,$E$661,IF(D326=$D$662,$E$662,IF(D326=$D$663,$E$663,IF(D326=$D$664,$E$664,IF(D326=$D$665,$E$665,IF(D326=$D$666,$E$666,IF(D326=$D$667,$E$667,IF(D326=$D$668,$E$668,IF(D326=$D$669,$E$669,IF(D326=$D$670,$E$670,IF(D326=VICERRECTORÍA_ACADÉMICA_,BE937,IF(D326=PLANEACIÓN_,BE939, IF(D326=IMPACTO,BE938,IF(D326=VICERRECTORÍA_ADMINISTRATIVA_FINANCIERA_,BE940,IF(D326=_VICERRECTORÍA_RESPONSABILIDAD_SOCIAL_Y_BIENESTAR_UNIVERSITARIO_,BE941," ")))))))))))))))</f>
        <v>#NAME?</v>
      </c>
      <c r="F326" s="334"/>
      <c r="G326" s="228"/>
      <c r="H326" s="228"/>
      <c r="I326" s="231"/>
      <c r="J326" s="334"/>
      <c r="K326" s="335"/>
      <c r="L326" s="334"/>
      <c r="M326" s="334"/>
      <c r="N326" s="335"/>
      <c r="O326" s="333">
        <f t="shared" ref="O326" si="1604">IF(N326="ALTA",5,IF(N326="MEDIO ALTA",4,IF(N326="MEDIA",3,IF(N326="MEDIO BAJA",2,IF(N326="BAJA",1,0)))))</f>
        <v>0</v>
      </c>
      <c r="P326" s="335"/>
      <c r="Q326" s="333">
        <f t="shared" ref="Q326" si="1605">IF(P326="ALTO",5,IF(P326="MEDIO-ALTO",4,IF(P326="MEDIO",3,IF(P326="MEDIO-BAJO",2,IF(P326="BAJO",1,0)))))</f>
        <v>0</v>
      </c>
      <c r="R326" s="333">
        <f t="shared" ref="R326" si="1606">Q326*O326</f>
        <v>0</v>
      </c>
      <c r="S326" s="230"/>
      <c r="T326" s="231">
        <f t="shared" si="1326"/>
        <v>0</v>
      </c>
      <c r="U326" s="366" t="e">
        <f t="shared" ref="U326:U386" si="1607">ROUND(AVERAGEIF(T326:T328,"&gt;0"),0)</f>
        <v>#DIV/0!</v>
      </c>
      <c r="V326" s="366" t="e">
        <f t="shared" ref="V326:V386" si="1608">U326*0.6</f>
        <v>#DIV/0!</v>
      </c>
      <c r="W326" s="228"/>
      <c r="X326" s="366" t="e">
        <f t="shared" ref="X326" si="1609">IF(S326="No_existen",5*$X$10,Y326*$X$10)</f>
        <v>#DIV/0!</v>
      </c>
      <c r="Y326" s="366" t="e">
        <f t="shared" si="1433"/>
        <v>#DIV/0!</v>
      </c>
      <c r="Z326" s="233">
        <f t="shared" si="1327"/>
        <v>0</v>
      </c>
      <c r="AA326" s="228"/>
      <c r="AB326" s="228"/>
      <c r="AC326" s="366" t="e">
        <f t="shared" ref="AC326" si="1610">IF(S326="No_existen",5*$AC$10,AD326*$AC$10)</f>
        <v>#DIV/0!</v>
      </c>
      <c r="AD326" s="366" t="e">
        <f t="shared" ref="AD326:AD386" si="1611">ROUND(AVERAGEIF(AE326:AE328,"&gt;0"),0)</f>
        <v>#DIV/0!</v>
      </c>
      <c r="AE326" s="233">
        <f t="shared" si="1328"/>
        <v>0</v>
      </c>
      <c r="AF326" s="228"/>
      <c r="AG326" s="228"/>
      <c r="AH326" s="366" t="e">
        <f t="shared" ref="AH326" si="1612">IF(S326="No_existen",5*$AH$10,AI326*$AH$10)</f>
        <v>#DIV/0!</v>
      </c>
      <c r="AI326" s="366" t="e">
        <f t="shared" ref="AI326" si="1613">ROUND(AVERAGEIF(AJ326:AJ328,"&gt;0"),0)</f>
        <v>#DIV/0!</v>
      </c>
      <c r="AJ326" s="233">
        <f t="shared" si="1329"/>
        <v>0</v>
      </c>
      <c r="AK326" s="228"/>
      <c r="AL326" s="228"/>
      <c r="AM326" s="366" t="e">
        <f t="shared" ref="AM326" si="1614">IF(S326="No_existen",5*$AM$10,AN326*$AM$10)</f>
        <v>#DIV/0!</v>
      </c>
      <c r="AN326" s="366" t="e">
        <f t="shared" ref="AN326" si="1615">ROUND(AVERAGEIF(AO326:AO328,"&gt;0"),0)</f>
        <v>#DIV/0!</v>
      </c>
      <c r="AO326" s="233">
        <f t="shared" si="1330"/>
        <v>0</v>
      </c>
      <c r="AP326" s="228"/>
      <c r="AQ326" s="366" t="e">
        <f t="shared" ref="AQ326" si="1616">ROUND(AVERAGE(U326,Y326,AD326,AI326,AN326),0)</f>
        <v>#DIV/0!</v>
      </c>
      <c r="AR326" s="374" t="e">
        <f t="shared" ref="AR326" si="1617">IF(AQ326&lt;1.5,"FUERTE",IF(AND(AQ326&gt;=1.5,AQ326&lt;2.5),"ACEPTABLE",IF(AQ326&gt;=5,"INEXISTENTE","DÉBIL")))</f>
        <v>#DIV/0!</v>
      </c>
      <c r="AS326" s="333">
        <f t="shared" ref="AS326" si="1618">IF(R326=0,0,ROUND((R326*AQ326),0))</f>
        <v>0</v>
      </c>
      <c r="AT326" s="373" t="str">
        <f t="shared" ref="AT326" si="1619">IF(AS326&gt;=36,"GRAVE", IF(AS326&lt;=10, "LEVE", "MODERADO"))</f>
        <v>LEVE</v>
      </c>
      <c r="AU326" s="338"/>
      <c r="AV326" s="338"/>
      <c r="AW326" s="228"/>
      <c r="AX326" s="228"/>
      <c r="AY326" s="234"/>
      <c r="AZ326" s="235"/>
      <c r="BA326" s="226"/>
      <c r="BB326" s="226"/>
      <c r="BC326" s="226"/>
      <c r="BD326" s="226"/>
      <c r="BE326" s="226"/>
      <c r="BF326" s="226"/>
      <c r="BG326" s="226"/>
    </row>
    <row r="327" spans="1:59" s="129" customFormat="1" hidden="1" x14ac:dyDescent="0.2">
      <c r="A327" s="336"/>
      <c r="B327" s="335"/>
      <c r="C327" s="337"/>
      <c r="D327" s="338"/>
      <c r="E327" s="339"/>
      <c r="F327" s="334"/>
      <c r="G327" s="228"/>
      <c r="H327" s="228"/>
      <c r="I327" s="231"/>
      <c r="J327" s="334"/>
      <c r="K327" s="334"/>
      <c r="L327" s="334"/>
      <c r="M327" s="334"/>
      <c r="N327" s="335"/>
      <c r="O327" s="333"/>
      <c r="P327" s="335"/>
      <c r="Q327" s="333"/>
      <c r="R327" s="333"/>
      <c r="S327" s="230"/>
      <c r="T327" s="231">
        <f t="shared" si="1326"/>
        <v>0</v>
      </c>
      <c r="U327" s="366"/>
      <c r="V327" s="366"/>
      <c r="W327" s="228"/>
      <c r="X327" s="366"/>
      <c r="Y327" s="366"/>
      <c r="Z327" s="233">
        <f t="shared" si="1327"/>
        <v>0</v>
      </c>
      <c r="AA327" s="228"/>
      <c r="AB327" s="228"/>
      <c r="AC327" s="366"/>
      <c r="AD327" s="366"/>
      <c r="AE327" s="233">
        <f t="shared" si="1328"/>
        <v>0</v>
      </c>
      <c r="AF327" s="228"/>
      <c r="AG327" s="228"/>
      <c r="AH327" s="366"/>
      <c r="AI327" s="366"/>
      <c r="AJ327" s="233">
        <f t="shared" si="1329"/>
        <v>0</v>
      </c>
      <c r="AK327" s="228"/>
      <c r="AL327" s="228"/>
      <c r="AM327" s="366"/>
      <c r="AN327" s="366"/>
      <c r="AO327" s="233">
        <f t="shared" si="1330"/>
        <v>0</v>
      </c>
      <c r="AP327" s="228"/>
      <c r="AQ327" s="366"/>
      <c r="AR327" s="374"/>
      <c r="AS327" s="333"/>
      <c r="AT327" s="373"/>
      <c r="AU327" s="338"/>
      <c r="AV327" s="338"/>
      <c r="AW327" s="228"/>
      <c r="AX327" s="228"/>
      <c r="AY327" s="234"/>
      <c r="AZ327" s="235"/>
      <c r="BA327" s="226"/>
      <c r="BB327" s="226"/>
      <c r="BC327" s="226"/>
      <c r="BD327" s="226"/>
      <c r="BE327" s="226"/>
      <c r="BF327" s="226"/>
      <c r="BG327" s="226"/>
    </row>
    <row r="328" spans="1:59" s="129" customFormat="1" hidden="1" x14ac:dyDescent="0.2">
      <c r="A328" s="336"/>
      <c r="B328" s="335"/>
      <c r="C328" s="337"/>
      <c r="D328" s="338"/>
      <c r="E328" s="339"/>
      <c r="F328" s="334"/>
      <c r="G328" s="228"/>
      <c r="H328" s="228"/>
      <c r="I328" s="231"/>
      <c r="J328" s="334"/>
      <c r="K328" s="334"/>
      <c r="L328" s="334"/>
      <c r="M328" s="334"/>
      <c r="N328" s="335"/>
      <c r="O328" s="333"/>
      <c r="P328" s="335"/>
      <c r="Q328" s="333"/>
      <c r="R328" s="333"/>
      <c r="S328" s="230"/>
      <c r="T328" s="231">
        <f t="shared" si="1326"/>
        <v>0</v>
      </c>
      <c r="U328" s="366"/>
      <c r="V328" s="366"/>
      <c r="W328" s="228"/>
      <c r="X328" s="366"/>
      <c r="Y328" s="366"/>
      <c r="Z328" s="233">
        <f t="shared" si="1327"/>
        <v>0</v>
      </c>
      <c r="AA328" s="228"/>
      <c r="AB328" s="228"/>
      <c r="AC328" s="366"/>
      <c r="AD328" s="366"/>
      <c r="AE328" s="233">
        <f t="shared" si="1328"/>
        <v>0</v>
      </c>
      <c r="AF328" s="228"/>
      <c r="AG328" s="228"/>
      <c r="AH328" s="366"/>
      <c r="AI328" s="366"/>
      <c r="AJ328" s="233">
        <f t="shared" si="1329"/>
        <v>0</v>
      </c>
      <c r="AK328" s="228"/>
      <c r="AL328" s="228"/>
      <c r="AM328" s="366"/>
      <c r="AN328" s="366"/>
      <c r="AO328" s="233">
        <f t="shared" si="1330"/>
        <v>0</v>
      </c>
      <c r="AP328" s="228"/>
      <c r="AQ328" s="366"/>
      <c r="AR328" s="374"/>
      <c r="AS328" s="333"/>
      <c r="AT328" s="373"/>
      <c r="AU328" s="338"/>
      <c r="AV328" s="338"/>
      <c r="AW328" s="228"/>
      <c r="AX328" s="228"/>
      <c r="AY328" s="234"/>
      <c r="AZ328" s="235"/>
      <c r="BA328" s="226"/>
      <c r="BB328" s="226"/>
      <c r="BC328" s="226"/>
      <c r="BD328" s="226"/>
      <c r="BE328" s="226"/>
      <c r="BF328" s="226"/>
      <c r="BG328" s="226"/>
    </row>
    <row r="329" spans="1:59" s="129" customFormat="1" hidden="1" x14ac:dyDescent="0.2">
      <c r="A329" s="336">
        <v>107</v>
      </c>
      <c r="B329" s="335"/>
      <c r="C329" s="337" t="e">
        <f>+VLOOKUP(B329,$A$691:$B$730,2,0)</f>
        <v>#N/A</v>
      </c>
      <c r="D329" s="338"/>
      <c r="E329" s="339" t="e">
        <f>IF(D329=$D$661,$E$661,IF(D329=$D$662,$E$662,IF(D329=$D$663,$E$663,IF(D329=$D$664,$E$664,IF(D329=$D$665,$E$665,IF(D329=$D$666,$E$666,IF(D329=$D$667,$E$667,IF(D329=$D$668,$E$668,IF(D329=$D$669,$E$669,IF(D329=$D$670,$E$670,IF(D329=VICERRECTORÍA_ACADÉMICA_,BE940,IF(D329=PLANEACIÓN_,BE942, IF(D329=IMPACTO,BE941,IF(D329=VICERRECTORÍA_ADMINISTRATIVA_FINANCIERA_,BE943,IF(D329=_VICERRECTORÍA_RESPONSABILIDAD_SOCIAL_Y_BIENESTAR_UNIVERSITARIO_,BE944," ")))))))))))))))</f>
        <v>#NAME?</v>
      </c>
      <c r="F329" s="334"/>
      <c r="G329" s="228"/>
      <c r="H329" s="228"/>
      <c r="I329" s="231"/>
      <c r="J329" s="334"/>
      <c r="K329" s="335"/>
      <c r="L329" s="334"/>
      <c r="M329" s="334"/>
      <c r="N329" s="335"/>
      <c r="O329" s="333">
        <f t="shared" ref="O329" si="1620">IF(N329="ALTA",5,IF(N329="MEDIO ALTA",4,IF(N329="MEDIA",3,IF(N329="MEDIO BAJA",2,IF(N329="BAJA",1,0)))))</f>
        <v>0</v>
      </c>
      <c r="P329" s="335"/>
      <c r="Q329" s="333">
        <f t="shared" ref="Q329" si="1621">IF(P329="ALTO",5,IF(P329="MEDIO-ALTO",4,IF(P329="MEDIO",3,IF(P329="MEDIO-BAJO",2,IF(P329="BAJO",1,0)))))</f>
        <v>0</v>
      </c>
      <c r="R329" s="333">
        <f t="shared" ref="R329" si="1622">Q329*O329</f>
        <v>0</v>
      </c>
      <c r="S329" s="230"/>
      <c r="T329" s="231">
        <f t="shared" si="1326"/>
        <v>0</v>
      </c>
      <c r="U329" s="366" t="e">
        <f t="shared" ref="U329:U389" si="1623">ROUND(AVERAGEIF(T329:T331,"&gt;0"),0)</f>
        <v>#DIV/0!</v>
      </c>
      <c r="V329" s="366" t="e">
        <f t="shared" ref="V329:V389" si="1624">U329*0.6</f>
        <v>#DIV/0!</v>
      </c>
      <c r="W329" s="228"/>
      <c r="X329" s="366" t="e">
        <f t="shared" ref="X329" si="1625">IF(S329="No_existen",5*$X$10,Y329*$X$10)</f>
        <v>#DIV/0!</v>
      </c>
      <c r="Y329" s="366" t="e">
        <f t="shared" si="1447"/>
        <v>#DIV/0!</v>
      </c>
      <c r="Z329" s="233">
        <f t="shared" si="1327"/>
        <v>0</v>
      </c>
      <c r="AA329" s="228"/>
      <c r="AB329" s="228"/>
      <c r="AC329" s="366" t="e">
        <f t="shared" ref="AC329" si="1626">IF(S329="No_existen",5*$AC$10,AD329*$AC$10)</f>
        <v>#DIV/0!</v>
      </c>
      <c r="AD329" s="366" t="e">
        <f t="shared" ref="AD329:AD389" si="1627">ROUND(AVERAGEIF(AE329:AE331,"&gt;0"),0)</f>
        <v>#DIV/0!</v>
      </c>
      <c r="AE329" s="233">
        <f t="shared" si="1328"/>
        <v>0</v>
      </c>
      <c r="AF329" s="228"/>
      <c r="AG329" s="228"/>
      <c r="AH329" s="366" t="e">
        <f t="shared" ref="AH329" si="1628">IF(S329="No_existen",5*$AH$10,AI329*$AH$10)</f>
        <v>#DIV/0!</v>
      </c>
      <c r="AI329" s="366" t="e">
        <f t="shared" ref="AI329" si="1629">ROUND(AVERAGEIF(AJ329:AJ331,"&gt;0"),0)</f>
        <v>#DIV/0!</v>
      </c>
      <c r="AJ329" s="233">
        <f t="shared" si="1329"/>
        <v>0</v>
      </c>
      <c r="AK329" s="228"/>
      <c r="AL329" s="228"/>
      <c r="AM329" s="366" t="e">
        <f t="shared" ref="AM329" si="1630">IF(S329="No_existen",5*$AM$10,AN329*$AM$10)</f>
        <v>#DIV/0!</v>
      </c>
      <c r="AN329" s="366" t="e">
        <f t="shared" ref="AN329" si="1631">ROUND(AVERAGEIF(AO329:AO331,"&gt;0"),0)</f>
        <v>#DIV/0!</v>
      </c>
      <c r="AO329" s="233">
        <f t="shared" si="1330"/>
        <v>0</v>
      </c>
      <c r="AP329" s="228"/>
      <c r="AQ329" s="366" t="e">
        <f t="shared" ref="AQ329" si="1632">ROUND(AVERAGE(U329,Y329,AD329,AI329,AN329),0)</f>
        <v>#DIV/0!</v>
      </c>
      <c r="AR329" s="374" t="e">
        <f t="shared" ref="AR329" si="1633">IF(AQ329&lt;1.5,"FUERTE",IF(AND(AQ329&gt;=1.5,AQ329&lt;2.5),"ACEPTABLE",IF(AQ329&gt;=5,"INEXISTENTE","DÉBIL")))</f>
        <v>#DIV/0!</v>
      </c>
      <c r="AS329" s="333">
        <f t="shared" ref="AS329" si="1634">IF(R329=0,0,ROUND((R329*AQ329),0))</f>
        <v>0</v>
      </c>
      <c r="AT329" s="373" t="str">
        <f t="shared" ref="AT329" si="1635">IF(AS329&gt;=36,"GRAVE", IF(AS329&lt;=10, "LEVE", "MODERADO"))</f>
        <v>LEVE</v>
      </c>
      <c r="AU329" s="338"/>
      <c r="AV329" s="338"/>
      <c r="AW329" s="228"/>
      <c r="AX329" s="228"/>
      <c r="AY329" s="234"/>
      <c r="AZ329" s="235"/>
      <c r="BA329" s="226"/>
      <c r="BB329" s="226"/>
      <c r="BC329" s="226"/>
      <c r="BD329" s="226"/>
      <c r="BE329" s="226"/>
      <c r="BF329" s="226"/>
      <c r="BG329" s="226"/>
    </row>
    <row r="330" spans="1:59" s="129" customFormat="1" hidden="1" x14ac:dyDescent="0.2">
      <c r="A330" s="336"/>
      <c r="B330" s="335"/>
      <c r="C330" s="337"/>
      <c r="D330" s="338"/>
      <c r="E330" s="339"/>
      <c r="F330" s="334"/>
      <c r="G330" s="228"/>
      <c r="H330" s="228"/>
      <c r="I330" s="231"/>
      <c r="J330" s="334"/>
      <c r="K330" s="334"/>
      <c r="L330" s="334"/>
      <c r="M330" s="334"/>
      <c r="N330" s="335"/>
      <c r="O330" s="333"/>
      <c r="P330" s="335"/>
      <c r="Q330" s="333"/>
      <c r="R330" s="333"/>
      <c r="S330" s="230"/>
      <c r="T330" s="231">
        <f t="shared" si="1326"/>
        <v>0</v>
      </c>
      <c r="U330" s="366"/>
      <c r="V330" s="366"/>
      <c r="W330" s="228"/>
      <c r="X330" s="366"/>
      <c r="Y330" s="366"/>
      <c r="Z330" s="233">
        <f t="shared" si="1327"/>
        <v>0</v>
      </c>
      <c r="AA330" s="228"/>
      <c r="AB330" s="228"/>
      <c r="AC330" s="366"/>
      <c r="AD330" s="366"/>
      <c r="AE330" s="233">
        <f t="shared" si="1328"/>
        <v>0</v>
      </c>
      <c r="AF330" s="228"/>
      <c r="AG330" s="228"/>
      <c r="AH330" s="366"/>
      <c r="AI330" s="366"/>
      <c r="AJ330" s="233">
        <f t="shared" si="1329"/>
        <v>0</v>
      </c>
      <c r="AK330" s="228"/>
      <c r="AL330" s="228"/>
      <c r="AM330" s="366"/>
      <c r="AN330" s="366"/>
      <c r="AO330" s="233">
        <f t="shared" si="1330"/>
        <v>0</v>
      </c>
      <c r="AP330" s="228"/>
      <c r="AQ330" s="366"/>
      <c r="AR330" s="374"/>
      <c r="AS330" s="333"/>
      <c r="AT330" s="373"/>
      <c r="AU330" s="338"/>
      <c r="AV330" s="338"/>
      <c r="AW330" s="228"/>
      <c r="AX330" s="228"/>
      <c r="AY330" s="234"/>
      <c r="AZ330" s="235"/>
      <c r="BA330" s="226"/>
      <c r="BB330" s="226"/>
      <c r="BC330" s="226"/>
      <c r="BD330" s="226"/>
      <c r="BE330" s="226"/>
      <c r="BF330" s="226"/>
      <c r="BG330" s="226"/>
    </row>
    <row r="331" spans="1:59" s="129" customFormat="1" hidden="1" x14ac:dyDescent="0.2">
      <c r="A331" s="336"/>
      <c r="B331" s="335"/>
      <c r="C331" s="337"/>
      <c r="D331" s="338"/>
      <c r="E331" s="339"/>
      <c r="F331" s="334"/>
      <c r="G331" s="228"/>
      <c r="H331" s="228"/>
      <c r="I331" s="231"/>
      <c r="J331" s="334"/>
      <c r="K331" s="334"/>
      <c r="L331" s="334"/>
      <c r="M331" s="334"/>
      <c r="N331" s="335"/>
      <c r="O331" s="333"/>
      <c r="P331" s="335"/>
      <c r="Q331" s="333"/>
      <c r="R331" s="333"/>
      <c r="S331" s="230"/>
      <c r="T331" s="231">
        <f t="shared" ref="T331:T394" si="1636">IF(S331=$S$665,1,IF(S331=$S$661,5,IF(S331=$S$662,4,IF(S331=$S$663,3,IF(S331=$S$664,2,0)))))</f>
        <v>0</v>
      </c>
      <c r="U331" s="366"/>
      <c r="V331" s="366"/>
      <c r="W331" s="228"/>
      <c r="X331" s="366"/>
      <c r="Y331" s="366"/>
      <c r="Z331" s="233">
        <f t="shared" ref="Z331:Z394" si="1637">IF(AA331=$AA$663,1,IF(AA331=$AA$662,2,IF(AA331=$AA$661,4,IF(S331="No_existen",5,0))))</f>
        <v>0</v>
      </c>
      <c r="AA331" s="228"/>
      <c r="AB331" s="228"/>
      <c r="AC331" s="366"/>
      <c r="AD331" s="366"/>
      <c r="AE331" s="233">
        <f t="shared" ref="AE331:AE394" si="1638">IF(AF331=$AK$662,1,IF(AF331=$AK$661,4,IF(S331="No_existen",5,0)))</f>
        <v>0</v>
      </c>
      <c r="AF331" s="228"/>
      <c r="AG331" s="228"/>
      <c r="AH331" s="366"/>
      <c r="AI331" s="366"/>
      <c r="AJ331" s="233">
        <f t="shared" ref="AJ331:AJ394" si="1639">IF(AK331=$AP$661,1,IF(AK331=$AP$662,4,IF(S331="No_existen",5,0)))</f>
        <v>0</v>
      </c>
      <c r="AK331" s="228"/>
      <c r="AL331" s="228"/>
      <c r="AM331" s="366"/>
      <c r="AN331" s="366"/>
      <c r="AO331" s="233">
        <f t="shared" si="1330"/>
        <v>0</v>
      </c>
      <c r="AP331" s="228"/>
      <c r="AQ331" s="366"/>
      <c r="AR331" s="374"/>
      <c r="AS331" s="333"/>
      <c r="AT331" s="373"/>
      <c r="AU331" s="338"/>
      <c r="AV331" s="338"/>
      <c r="AW331" s="228"/>
      <c r="AX331" s="228"/>
      <c r="AY331" s="234"/>
      <c r="AZ331" s="235"/>
      <c r="BA331" s="226"/>
      <c r="BB331" s="226"/>
      <c r="BC331" s="226"/>
      <c r="BD331" s="226"/>
      <c r="BE331" s="226"/>
      <c r="BF331" s="226"/>
      <c r="BG331" s="226"/>
    </row>
    <row r="332" spans="1:59" s="129" customFormat="1" hidden="1" x14ac:dyDescent="0.2">
      <c r="A332" s="336">
        <v>108</v>
      </c>
      <c r="B332" s="335"/>
      <c r="C332" s="337" t="e">
        <f>+VLOOKUP(B332,$A$691:$B$730,2,0)</f>
        <v>#N/A</v>
      </c>
      <c r="D332" s="338"/>
      <c r="E332" s="339" t="e">
        <f>IF(D332=$D$661,$E$661,IF(D332=$D$662,$E$662,IF(D332=$D$663,$E$663,IF(D332=$D$664,$E$664,IF(D332=$D$665,$E$665,IF(D332=$D$666,$E$666,IF(D332=$D$667,$E$667,IF(D332=$D$668,$E$668,IF(D332=$D$669,$E$669,IF(D332=$D$670,$E$670,IF(D332=VICERRECTORÍA_ACADÉMICA_,BE943,IF(D332=PLANEACIÓN_,BE945, IF(D332=IMPACTO,BE944,IF(D332=VICERRECTORÍA_ADMINISTRATIVA_FINANCIERA_,BE946,IF(D332=_VICERRECTORÍA_RESPONSABILIDAD_SOCIAL_Y_BIENESTAR_UNIVERSITARIO_,BE947," ")))))))))))))))</f>
        <v>#NAME?</v>
      </c>
      <c r="F332" s="334"/>
      <c r="G332" s="228"/>
      <c r="H332" s="228"/>
      <c r="I332" s="231"/>
      <c r="J332" s="334"/>
      <c r="K332" s="335"/>
      <c r="L332" s="334"/>
      <c r="M332" s="334"/>
      <c r="N332" s="335"/>
      <c r="O332" s="333">
        <f t="shared" ref="O332" si="1640">IF(N332="ALTA",5,IF(N332="MEDIO ALTA",4,IF(N332="MEDIA",3,IF(N332="MEDIO BAJA",2,IF(N332="BAJA",1,0)))))</f>
        <v>0</v>
      </c>
      <c r="P332" s="335"/>
      <c r="Q332" s="333">
        <f t="shared" ref="Q332" si="1641">IF(P332="ALTO",5,IF(P332="MEDIO-ALTO",4,IF(P332="MEDIO",3,IF(P332="MEDIO-BAJO",2,IF(P332="BAJO",1,0)))))</f>
        <v>0</v>
      </c>
      <c r="R332" s="333">
        <f t="shared" ref="R332" si="1642">Q332*O332</f>
        <v>0</v>
      </c>
      <c r="S332" s="230"/>
      <c r="T332" s="231">
        <f t="shared" si="1636"/>
        <v>0</v>
      </c>
      <c r="U332" s="366" t="e">
        <f t="shared" ref="U332:U392" si="1643">ROUND(AVERAGEIF(T332:T334,"&gt;0"),0)</f>
        <v>#DIV/0!</v>
      </c>
      <c r="V332" s="366" t="e">
        <f t="shared" ref="V332:V392" si="1644">U332*0.6</f>
        <v>#DIV/0!</v>
      </c>
      <c r="W332" s="228"/>
      <c r="X332" s="366" t="e">
        <f t="shared" ref="X332" si="1645">IF(S332="No_existen",5*$X$10,Y332*$X$10)</f>
        <v>#DIV/0!</v>
      </c>
      <c r="Y332" s="366" t="e">
        <f t="shared" si="1461"/>
        <v>#DIV/0!</v>
      </c>
      <c r="Z332" s="233">
        <f t="shared" si="1637"/>
        <v>0</v>
      </c>
      <c r="AA332" s="228"/>
      <c r="AB332" s="228"/>
      <c r="AC332" s="366" t="e">
        <f t="shared" ref="AC332" si="1646">IF(S332="No_existen",5*$AC$10,AD332*$AC$10)</f>
        <v>#DIV/0!</v>
      </c>
      <c r="AD332" s="366" t="e">
        <f t="shared" ref="AD332:AD392" si="1647">ROUND(AVERAGEIF(AE332:AE334,"&gt;0"),0)</f>
        <v>#DIV/0!</v>
      </c>
      <c r="AE332" s="233">
        <f t="shared" si="1638"/>
        <v>0</v>
      </c>
      <c r="AF332" s="228"/>
      <c r="AG332" s="228"/>
      <c r="AH332" s="366" t="e">
        <f t="shared" ref="AH332" si="1648">IF(S332="No_existen",5*$AH$10,AI332*$AH$10)</f>
        <v>#DIV/0!</v>
      </c>
      <c r="AI332" s="366" t="e">
        <f t="shared" ref="AI332" si="1649">ROUND(AVERAGEIF(AJ332:AJ334,"&gt;0"),0)</f>
        <v>#DIV/0!</v>
      </c>
      <c r="AJ332" s="233">
        <f t="shared" si="1639"/>
        <v>0</v>
      </c>
      <c r="AK332" s="228"/>
      <c r="AL332" s="228"/>
      <c r="AM332" s="366" t="e">
        <f t="shared" ref="AM332" si="1650">IF(S332="No_existen",5*$AM$10,AN332*$AM$10)</f>
        <v>#DIV/0!</v>
      </c>
      <c r="AN332" s="366" t="e">
        <f t="shared" ref="AN332" si="1651">ROUND(AVERAGEIF(AO332:AO334,"&gt;0"),0)</f>
        <v>#DIV/0!</v>
      </c>
      <c r="AO332" s="233">
        <f t="shared" ref="AO332:AO395" si="1652">IF(AP332="Preventivo",1,IF(AP332="Detectivo",4, IF(S332="No_existen",5,0)))</f>
        <v>0</v>
      </c>
      <c r="AP332" s="228"/>
      <c r="AQ332" s="366" t="e">
        <f t="shared" ref="AQ332" si="1653">ROUND(AVERAGE(U332,Y332,AD332,AI332,AN332),0)</f>
        <v>#DIV/0!</v>
      </c>
      <c r="AR332" s="374" t="e">
        <f t="shared" ref="AR332" si="1654">IF(AQ332&lt;1.5,"FUERTE",IF(AND(AQ332&gt;=1.5,AQ332&lt;2.5),"ACEPTABLE",IF(AQ332&gt;=5,"INEXISTENTE","DÉBIL")))</f>
        <v>#DIV/0!</v>
      </c>
      <c r="AS332" s="333">
        <f t="shared" ref="AS332" si="1655">IF(R332=0,0,ROUND((R332*AQ332),0))</f>
        <v>0</v>
      </c>
      <c r="AT332" s="373" t="str">
        <f t="shared" ref="AT332" si="1656">IF(AS332&gt;=36,"GRAVE", IF(AS332&lt;=10, "LEVE", "MODERADO"))</f>
        <v>LEVE</v>
      </c>
      <c r="AU332" s="338"/>
      <c r="AV332" s="338"/>
      <c r="AW332" s="228"/>
      <c r="AX332" s="228"/>
      <c r="AY332" s="234"/>
      <c r="AZ332" s="235"/>
      <c r="BA332" s="226"/>
      <c r="BB332" s="226"/>
      <c r="BC332" s="226"/>
      <c r="BD332" s="226"/>
      <c r="BE332" s="226"/>
      <c r="BF332" s="226"/>
      <c r="BG332" s="226"/>
    </row>
    <row r="333" spans="1:59" s="129" customFormat="1" hidden="1" x14ac:dyDescent="0.2">
      <c r="A333" s="336"/>
      <c r="B333" s="335"/>
      <c r="C333" s="337"/>
      <c r="D333" s="338"/>
      <c r="E333" s="339"/>
      <c r="F333" s="334"/>
      <c r="G333" s="228"/>
      <c r="H333" s="228"/>
      <c r="I333" s="231"/>
      <c r="J333" s="334"/>
      <c r="K333" s="334"/>
      <c r="L333" s="334"/>
      <c r="M333" s="334"/>
      <c r="N333" s="335"/>
      <c r="O333" s="333"/>
      <c r="P333" s="335"/>
      <c r="Q333" s="333"/>
      <c r="R333" s="333"/>
      <c r="S333" s="230"/>
      <c r="T333" s="231">
        <f t="shared" si="1636"/>
        <v>0</v>
      </c>
      <c r="U333" s="366"/>
      <c r="V333" s="366"/>
      <c r="W333" s="228"/>
      <c r="X333" s="366"/>
      <c r="Y333" s="366"/>
      <c r="Z333" s="233">
        <f t="shared" si="1637"/>
        <v>0</v>
      </c>
      <c r="AA333" s="228"/>
      <c r="AB333" s="228"/>
      <c r="AC333" s="366"/>
      <c r="AD333" s="366"/>
      <c r="AE333" s="233">
        <f t="shared" si="1638"/>
        <v>0</v>
      </c>
      <c r="AF333" s="228"/>
      <c r="AG333" s="228"/>
      <c r="AH333" s="366"/>
      <c r="AI333" s="366"/>
      <c r="AJ333" s="233">
        <f t="shared" si="1639"/>
        <v>0</v>
      </c>
      <c r="AK333" s="228"/>
      <c r="AL333" s="228"/>
      <c r="AM333" s="366"/>
      <c r="AN333" s="366"/>
      <c r="AO333" s="233">
        <f t="shared" si="1652"/>
        <v>0</v>
      </c>
      <c r="AP333" s="228"/>
      <c r="AQ333" s="366"/>
      <c r="AR333" s="374"/>
      <c r="AS333" s="333"/>
      <c r="AT333" s="373"/>
      <c r="AU333" s="338"/>
      <c r="AV333" s="338"/>
      <c r="AW333" s="228"/>
      <c r="AX333" s="228"/>
      <c r="AY333" s="234"/>
      <c r="AZ333" s="235"/>
      <c r="BA333" s="226"/>
      <c r="BB333" s="226"/>
      <c r="BC333" s="226"/>
      <c r="BD333" s="226"/>
      <c r="BE333" s="226"/>
      <c r="BF333" s="226"/>
      <c r="BG333" s="226"/>
    </row>
    <row r="334" spans="1:59" s="129" customFormat="1" hidden="1" x14ac:dyDescent="0.2">
      <c r="A334" s="336"/>
      <c r="B334" s="335"/>
      <c r="C334" s="337"/>
      <c r="D334" s="338"/>
      <c r="E334" s="339"/>
      <c r="F334" s="334"/>
      <c r="G334" s="228"/>
      <c r="H334" s="228"/>
      <c r="I334" s="231"/>
      <c r="J334" s="334"/>
      <c r="K334" s="334"/>
      <c r="L334" s="334"/>
      <c r="M334" s="334"/>
      <c r="N334" s="335"/>
      <c r="O334" s="333"/>
      <c r="P334" s="335"/>
      <c r="Q334" s="333"/>
      <c r="R334" s="333"/>
      <c r="S334" s="230"/>
      <c r="T334" s="231">
        <f t="shared" si="1636"/>
        <v>0</v>
      </c>
      <c r="U334" s="366"/>
      <c r="V334" s="366"/>
      <c r="W334" s="228"/>
      <c r="X334" s="366"/>
      <c r="Y334" s="366"/>
      <c r="Z334" s="233">
        <f t="shared" si="1637"/>
        <v>0</v>
      </c>
      <c r="AA334" s="228"/>
      <c r="AB334" s="228"/>
      <c r="AC334" s="366"/>
      <c r="AD334" s="366"/>
      <c r="AE334" s="233">
        <f t="shared" si="1638"/>
        <v>0</v>
      </c>
      <c r="AF334" s="228"/>
      <c r="AG334" s="228"/>
      <c r="AH334" s="366"/>
      <c r="AI334" s="366"/>
      <c r="AJ334" s="233">
        <f t="shared" si="1639"/>
        <v>0</v>
      </c>
      <c r="AK334" s="228"/>
      <c r="AL334" s="228"/>
      <c r="AM334" s="366"/>
      <c r="AN334" s="366"/>
      <c r="AO334" s="233">
        <f t="shared" si="1652"/>
        <v>0</v>
      </c>
      <c r="AP334" s="228"/>
      <c r="AQ334" s="366"/>
      <c r="AR334" s="374"/>
      <c r="AS334" s="333"/>
      <c r="AT334" s="373"/>
      <c r="AU334" s="338"/>
      <c r="AV334" s="338"/>
      <c r="AW334" s="228"/>
      <c r="AX334" s="228"/>
      <c r="AY334" s="234"/>
      <c r="AZ334" s="235"/>
      <c r="BA334" s="226"/>
      <c r="BB334" s="226"/>
      <c r="BC334" s="226"/>
      <c r="BD334" s="226"/>
      <c r="BE334" s="226"/>
      <c r="BF334" s="226"/>
      <c r="BG334" s="226"/>
    </row>
    <row r="335" spans="1:59" s="129" customFormat="1" hidden="1" x14ac:dyDescent="0.2">
      <c r="A335" s="336">
        <v>109</v>
      </c>
      <c r="B335" s="335"/>
      <c r="C335" s="337" t="e">
        <f>+VLOOKUP(B335,$A$691:$B$730,2,0)</f>
        <v>#N/A</v>
      </c>
      <c r="D335" s="338"/>
      <c r="E335" s="339" t="e">
        <f>IF(D335=$D$661,$E$661,IF(D335=$D$662,$E$662,IF(D335=$D$663,$E$663,IF(D335=$D$664,$E$664,IF(D335=$D$665,$E$665,IF(D335=$D$666,$E$666,IF(D335=$D$667,$E$667,IF(D335=$D$668,$E$668,IF(D335=$D$669,$E$669,IF(D335=$D$670,$E$670,IF(D335=VICERRECTORÍA_ACADÉMICA_,BE946,IF(D335=PLANEACIÓN_,BE948, IF(D335=IMPACTO,BE947,IF(D335=VICERRECTORÍA_ADMINISTRATIVA_FINANCIERA_,BE949,IF(D335=_VICERRECTORÍA_RESPONSABILIDAD_SOCIAL_Y_BIENESTAR_UNIVERSITARIO_,BE950," ")))))))))))))))</f>
        <v>#NAME?</v>
      </c>
      <c r="F335" s="334"/>
      <c r="G335" s="228"/>
      <c r="H335" s="228"/>
      <c r="I335" s="231"/>
      <c r="J335" s="334"/>
      <c r="K335" s="335"/>
      <c r="L335" s="334"/>
      <c r="M335" s="334"/>
      <c r="N335" s="335"/>
      <c r="O335" s="333">
        <f t="shared" ref="O335" si="1657">IF(N335="ALTA",5,IF(N335="MEDIO ALTA",4,IF(N335="MEDIA",3,IF(N335="MEDIO BAJA",2,IF(N335="BAJA",1,0)))))</f>
        <v>0</v>
      </c>
      <c r="P335" s="335"/>
      <c r="Q335" s="333">
        <f t="shared" ref="Q335" si="1658">IF(P335="ALTO",5,IF(P335="MEDIO-ALTO",4,IF(P335="MEDIO",3,IF(P335="MEDIO-BAJO",2,IF(P335="BAJO",1,0)))))</f>
        <v>0</v>
      </c>
      <c r="R335" s="333">
        <f t="shared" ref="R335" si="1659">Q335*O335</f>
        <v>0</v>
      </c>
      <c r="S335" s="230"/>
      <c r="T335" s="231">
        <f t="shared" si="1636"/>
        <v>0</v>
      </c>
      <c r="U335" s="366" t="e">
        <f t="shared" ref="U335:U395" si="1660">ROUND(AVERAGEIF(T335:T337,"&gt;0"),0)</f>
        <v>#DIV/0!</v>
      </c>
      <c r="V335" s="366" t="e">
        <f t="shared" ref="V335:V395" si="1661">U335*0.6</f>
        <v>#DIV/0!</v>
      </c>
      <c r="W335" s="228"/>
      <c r="X335" s="366" t="e">
        <f t="shared" ref="X335" si="1662">IF(S335="No_existen",5*$X$10,Y335*$X$10)</f>
        <v>#DIV/0!</v>
      </c>
      <c r="Y335" s="366" t="e">
        <f t="shared" ref="Y335" si="1663">ROUND(AVERAGEIF(Z335:Z337,"&gt;0"),0)</f>
        <v>#DIV/0!</v>
      </c>
      <c r="Z335" s="233">
        <f t="shared" si="1637"/>
        <v>0</v>
      </c>
      <c r="AA335" s="228"/>
      <c r="AB335" s="228"/>
      <c r="AC335" s="366" t="e">
        <f t="shared" ref="AC335" si="1664">IF(S335="No_existen",5*$AC$10,AD335*$AC$10)</f>
        <v>#DIV/0!</v>
      </c>
      <c r="AD335" s="366" t="e">
        <f t="shared" ref="AD335:AD395" si="1665">ROUND(AVERAGEIF(AE335:AE337,"&gt;0"),0)</f>
        <v>#DIV/0!</v>
      </c>
      <c r="AE335" s="233">
        <f t="shared" si="1638"/>
        <v>0</v>
      </c>
      <c r="AF335" s="228"/>
      <c r="AG335" s="228"/>
      <c r="AH335" s="366" t="e">
        <f t="shared" ref="AH335" si="1666">IF(S335="No_existen",5*$AH$10,AI335*$AH$10)</f>
        <v>#DIV/0!</v>
      </c>
      <c r="AI335" s="366" t="e">
        <f t="shared" ref="AI335" si="1667">ROUND(AVERAGEIF(AJ335:AJ337,"&gt;0"),0)</f>
        <v>#DIV/0!</v>
      </c>
      <c r="AJ335" s="233">
        <f t="shared" si="1639"/>
        <v>0</v>
      </c>
      <c r="AK335" s="228"/>
      <c r="AL335" s="228"/>
      <c r="AM335" s="366" t="e">
        <f t="shared" ref="AM335" si="1668">IF(S335="No_existen",5*$AM$10,AN335*$AM$10)</f>
        <v>#DIV/0!</v>
      </c>
      <c r="AN335" s="366" t="e">
        <f t="shared" ref="AN335" si="1669">ROUND(AVERAGEIF(AO335:AO337,"&gt;0"),0)</f>
        <v>#DIV/0!</v>
      </c>
      <c r="AO335" s="233">
        <f t="shared" si="1652"/>
        <v>0</v>
      </c>
      <c r="AP335" s="228"/>
      <c r="AQ335" s="366" t="e">
        <f t="shared" ref="AQ335" si="1670">ROUND(AVERAGE(U335,Y335,AD335,AI335,AN335),0)</f>
        <v>#DIV/0!</v>
      </c>
      <c r="AR335" s="374" t="e">
        <f t="shared" ref="AR335" si="1671">IF(AQ335&lt;1.5,"FUERTE",IF(AND(AQ335&gt;=1.5,AQ335&lt;2.5),"ACEPTABLE",IF(AQ335&gt;=5,"INEXISTENTE","DÉBIL")))</f>
        <v>#DIV/0!</v>
      </c>
      <c r="AS335" s="333">
        <f t="shared" ref="AS335" si="1672">IF(R335=0,0,ROUND((R335*AQ335),0))</f>
        <v>0</v>
      </c>
      <c r="AT335" s="373" t="str">
        <f t="shared" ref="AT335" si="1673">IF(AS335&gt;=36,"GRAVE", IF(AS335&lt;=10, "LEVE", "MODERADO"))</f>
        <v>LEVE</v>
      </c>
      <c r="AU335" s="338"/>
      <c r="AV335" s="338"/>
      <c r="AW335" s="228"/>
      <c r="AX335" s="228"/>
      <c r="AY335" s="234"/>
      <c r="AZ335" s="235"/>
      <c r="BA335" s="226"/>
      <c r="BB335" s="226"/>
      <c r="BC335" s="226"/>
      <c r="BD335" s="226"/>
      <c r="BE335" s="226"/>
      <c r="BF335" s="226"/>
      <c r="BG335" s="226"/>
    </row>
    <row r="336" spans="1:59" s="129" customFormat="1" hidden="1" x14ac:dyDescent="0.2">
      <c r="A336" s="336"/>
      <c r="B336" s="335"/>
      <c r="C336" s="337"/>
      <c r="D336" s="338"/>
      <c r="E336" s="339"/>
      <c r="F336" s="334"/>
      <c r="G336" s="228"/>
      <c r="H336" s="228"/>
      <c r="I336" s="231"/>
      <c r="J336" s="334"/>
      <c r="K336" s="334"/>
      <c r="L336" s="334"/>
      <c r="M336" s="334"/>
      <c r="N336" s="335"/>
      <c r="O336" s="333"/>
      <c r="P336" s="335"/>
      <c r="Q336" s="333"/>
      <c r="R336" s="333"/>
      <c r="S336" s="230"/>
      <c r="T336" s="231">
        <f t="shared" si="1636"/>
        <v>0</v>
      </c>
      <c r="U336" s="366"/>
      <c r="V336" s="366"/>
      <c r="W336" s="228"/>
      <c r="X336" s="366"/>
      <c r="Y336" s="366"/>
      <c r="Z336" s="233">
        <f t="shared" si="1637"/>
        <v>0</v>
      </c>
      <c r="AA336" s="228"/>
      <c r="AB336" s="228"/>
      <c r="AC336" s="366"/>
      <c r="AD336" s="366"/>
      <c r="AE336" s="233">
        <f t="shared" si="1638"/>
        <v>0</v>
      </c>
      <c r="AF336" s="228"/>
      <c r="AG336" s="228"/>
      <c r="AH336" s="366"/>
      <c r="AI336" s="366"/>
      <c r="AJ336" s="233">
        <f t="shared" si="1639"/>
        <v>0</v>
      </c>
      <c r="AK336" s="228"/>
      <c r="AL336" s="228"/>
      <c r="AM336" s="366"/>
      <c r="AN336" s="366"/>
      <c r="AO336" s="233">
        <f t="shared" si="1652"/>
        <v>0</v>
      </c>
      <c r="AP336" s="228"/>
      <c r="AQ336" s="366"/>
      <c r="AR336" s="374"/>
      <c r="AS336" s="333"/>
      <c r="AT336" s="373"/>
      <c r="AU336" s="338"/>
      <c r="AV336" s="338"/>
      <c r="AW336" s="228"/>
      <c r="AX336" s="228"/>
      <c r="AY336" s="234"/>
      <c r="AZ336" s="235"/>
      <c r="BA336" s="226"/>
      <c r="BB336" s="226"/>
      <c r="BC336" s="226"/>
      <c r="BD336" s="226"/>
      <c r="BE336" s="226"/>
      <c r="BF336" s="226"/>
      <c r="BG336" s="226"/>
    </row>
    <row r="337" spans="1:59" s="129" customFormat="1" hidden="1" x14ac:dyDescent="0.2">
      <c r="A337" s="336"/>
      <c r="B337" s="335"/>
      <c r="C337" s="337"/>
      <c r="D337" s="338"/>
      <c r="E337" s="339"/>
      <c r="F337" s="334"/>
      <c r="G337" s="228"/>
      <c r="H337" s="228"/>
      <c r="I337" s="231"/>
      <c r="J337" s="334"/>
      <c r="K337" s="334"/>
      <c r="L337" s="334"/>
      <c r="M337" s="334"/>
      <c r="N337" s="335"/>
      <c r="O337" s="333"/>
      <c r="P337" s="335"/>
      <c r="Q337" s="333"/>
      <c r="R337" s="333"/>
      <c r="S337" s="230"/>
      <c r="T337" s="231">
        <f t="shared" si="1636"/>
        <v>0</v>
      </c>
      <c r="U337" s="366"/>
      <c r="V337" s="366"/>
      <c r="W337" s="228"/>
      <c r="X337" s="366"/>
      <c r="Y337" s="366"/>
      <c r="Z337" s="233">
        <f t="shared" si="1637"/>
        <v>0</v>
      </c>
      <c r="AA337" s="228"/>
      <c r="AB337" s="228"/>
      <c r="AC337" s="366"/>
      <c r="AD337" s="366"/>
      <c r="AE337" s="233">
        <f t="shared" si="1638"/>
        <v>0</v>
      </c>
      <c r="AF337" s="228"/>
      <c r="AG337" s="228"/>
      <c r="AH337" s="366"/>
      <c r="AI337" s="366"/>
      <c r="AJ337" s="233">
        <f t="shared" si="1639"/>
        <v>0</v>
      </c>
      <c r="AK337" s="228"/>
      <c r="AL337" s="228"/>
      <c r="AM337" s="366"/>
      <c r="AN337" s="366"/>
      <c r="AO337" s="233">
        <f t="shared" si="1652"/>
        <v>0</v>
      </c>
      <c r="AP337" s="228"/>
      <c r="AQ337" s="366"/>
      <c r="AR337" s="374"/>
      <c r="AS337" s="333"/>
      <c r="AT337" s="373"/>
      <c r="AU337" s="338"/>
      <c r="AV337" s="338"/>
      <c r="AW337" s="228"/>
      <c r="AX337" s="228"/>
      <c r="AY337" s="234"/>
      <c r="AZ337" s="235"/>
      <c r="BA337" s="226"/>
      <c r="BB337" s="226"/>
      <c r="BC337" s="226"/>
      <c r="BD337" s="226"/>
      <c r="BE337" s="226"/>
      <c r="BF337" s="226"/>
      <c r="BG337" s="226"/>
    </row>
    <row r="338" spans="1:59" s="129" customFormat="1" hidden="1" x14ac:dyDescent="0.2">
      <c r="A338" s="336">
        <v>110</v>
      </c>
      <c r="B338" s="335"/>
      <c r="C338" s="337" t="e">
        <f>+VLOOKUP(B338,$A$691:$B$730,2,0)</f>
        <v>#N/A</v>
      </c>
      <c r="D338" s="338"/>
      <c r="E338" s="339" t="e">
        <f>IF(D338=$D$661,$E$661,IF(D338=$D$662,$E$662,IF(D338=$D$663,$E$663,IF(D338=$D$664,$E$664,IF(D338=$D$665,$E$665,IF(D338=$D$666,$E$666,IF(D338=$D$667,$E$667,IF(D338=$D$668,$E$668,IF(D338=$D$669,$E$669,IF(D338=$D$670,$E$670,IF(D338=VICERRECTORÍA_ACADÉMICA_,BE949,IF(D338=PLANEACIÓN_,BE951, IF(D338=IMPACTO,BE950,IF(D338=VICERRECTORÍA_ADMINISTRATIVA_FINANCIERA_,BE952,IF(D338=_VICERRECTORÍA_RESPONSABILIDAD_SOCIAL_Y_BIENESTAR_UNIVERSITARIO_,BE953," ")))))))))))))))</f>
        <v>#NAME?</v>
      </c>
      <c r="F338" s="334"/>
      <c r="G338" s="228"/>
      <c r="H338" s="228"/>
      <c r="I338" s="231"/>
      <c r="J338" s="334"/>
      <c r="K338" s="335"/>
      <c r="L338" s="334"/>
      <c r="M338" s="334"/>
      <c r="N338" s="335"/>
      <c r="O338" s="333">
        <f t="shared" ref="O338" si="1674">IF(N338="ALTA",5,IF(N338="MEDIO ALTA",4,IF(N338="MEDIA",3,IF(N338="MEDIO BAJA",2,IF(N338="BAJA",1,0)))))</f>
        <v>0</v>
      </c>
      <c r="P338" s="335"/>
      <c r="Q338" s="333">
        <f t="shared" ref="Q338" si="1675">IF(P338="ALTO",5,IF(P338="MEDIO-ALTO",4,IF(P338="MEDIO",3,IF(P338="MEDIO-BAJO",2,IF(P338="BAJO",1,0)))))</f>
        <v>0</v>
      </c>
      <c r="R338" s="333">
        <f t="shared" ref="R338" si="1676">Q338*O338</f>
        <v>0</v>
      </c>
      <c r="S338" s="230"/>
      <c r="T338" s="231">
        <f t="shared" si="1636"/>
        <v>0</v>
      </c>
      <c r="U338" s="366" t="e">
        <f t="shared" ref="U338:U398" si="1677">ROUND(AVERAGEIF(T338:T340,"&gt;0"),0)</f>
        <v>#DIV/0!</v>
      </c>
      <c r="V338" s="366" t="e">
        <f t="shared" ref="V338:V398" si="1678">U338*0.6</f>
        <v>#DIV/0!</v>
      </c>
      <c r="W338" s="228"/>
      <c r="X338" s="366" t="e">
        <f t="shared" ref="X338" si="1679">IF(S338="No_existen",5*$X$10,Y338*$X$10)</f>
        <v>#DIV/0!</v>
      </c>
      <c r="Y338" s="366" t="e">
        <f t="shared" ref="Y338:Y374" si="1680">ROUND(AVERAGEIF(Z338:Z340,"&gt;0"),0)</f>
        <v>#DIV/0!</v>
      </c>
      <c r="Z338" s="233">
        <f t="shared" si="1637"/>
        <v>0</v>
      </c>
      <c r="AA338" s="228"/>
      <c r="AB338" s="228"/>
      <c r="AC338" s="366" t="e">
        <f t="shared" ref="AC338" si="1681">IF(S338="No_existen",5*$AC$10,AD338*$AC$10)</f>
        <v>#DIV/0!</v>
      </c>
      <c r="AD338" s="366" t="e">
        <f t="shared" ref="AD338:AD398" si="1682">ROUND(AVERAGEIF(AE338:AE340,"&gt;0"),0)</f>
        <v>#DIV/0!</v>
      </c>
      <c r="AE338" s="233">
        <f t="shared" si="1638"/>
        <v>0</v>
      </c>
      <c r="AF338" s="228"/>
      <c r="AG338" s="228"/>
      <c r="AH338" s="366" t="e">
        <f t="shared" ref="AH338" si="1683">IF(S338="No_existen",5*$AH$10,AI338*$AH$10)</f>
        <v>#DIV/0!</v>
      </c>
      <c r="AI338" s="366" t="e">
        <f t="shared" ref="AI338" si="1684">ROUND(AVERAGEIF(AJ338:AJ340,"&gt;0"),0)</f>
        <v>#DIV/0!</v>
      </c>
      <c r="AJ338" s="233">
        <f t="shared" si="1639"/>
        <v>0</v>
      </c>
      <c r="AK338" s="228"/>
      <c r="AL338" s="228"/>
      <c r="AM338" s="366" t="e">
        <f t="shared" ref="AM338" si="1685">IF(S338="No_existen",5*$AM$10,AN338*$AM$10)</f>
        <v>#DIV/0!</v>
      </c>
      <c r="AN338" s="366" t="e">
        <f t="shared" ref="AN338" si="1686">ROUND(AVERAGEIF(AO338:AO340,"&gt;0"),0)</f>
        <v>#DIV/0!</v>
      </c>
      <c r="AO338" s="233">
        <f t="shared" si="1652"/>
        <v>0</v>
      </c>
      <c r="AP338" s="228"/>
      <c r="AQ338" s="366" t="e">
        <f t="shared" ref="AQ338" si="1687">ROUND(AVERAGE(U338,Y338,AD338,AI338,AN338),0)</f>
        <v>#DIV/0!</v>
      </c>
      <c r="AR338" s="374" t="e">
        <f t="shared" ref="AR338" si="1688">IF(AQ338&lt;1.5,"FUERTE",IF(AND(AQ338&gt;=1.5,AQ338&lt;2.5),"ACEPTABLE",IF(AQ338&gt;=5,"INEXISTENTE","DÉBIL")))</f>
        <v>#DIV/0!</v>
      </c>
      <c r="AS338" s="333">
        <f t="shared" ref="AS338" si="1689">IF(R338=0,0,ROUND((R338*AQ338),0))</f>
        <v>0</v>
      </c>
      <c r="AT338" s="373" t="str">
        <f t="shared" ref="AT338" si="1690">IF(AS338&gt;=36,"GRAVE", IF(AS338&lt;=10, "LEVE", "MODERADO"))</f>
        <v>LEVE</v>
      </c>
      <c r="AU338" s="338"/>
      <c r="AV338" s="338"/>
      <c r="AW338" s="228"/>
      <c r="AX338" s="228"/>
      <c r="AY338" s="234"/>
      <c r="AZ338" s="235"/>
      <c r="BA338" s="226"/>
      <c r="BB338" s="226"/>
      <c r="BC338" s="226"/>
      <c r="BD338" s="226"/>
      <c r="BE338" s="226"/>
      <c r="BF338" s="226"/>
      <c r="BG338" s="226"/>
    </row>
    <row r="339" spans="1:59" s="129" customFormat="1" hidden="1" x14ac:dyDescent="0.2">
      <c r="A339" s="336"/>
      <c r="B339" s="335"/>
      <c r="C339" s="337"/>
      <c r="D339" s="338"/>
      <c r="E339" s="339"/>
      <c r="F339" s="334"/>
      <c r="G339" s="228"/>
      <c r="H339" s="228"/>
      <c r="I339" s="231"/>
      <c r="J339" s="334"/>
      <c r="K339" s="334"/>
      <c r="L339" s="334"/>
      <c r="M339" s="334"/>
      <c r="N339" s="335"/>
      <c r="O339" s="333"/>
      <c r="P339" s="335"/>
      <c r="Q339" s="333"/>
      <c r="R339" s="333"/>
      <c r="S339" s="230"/>
      <c r="T339" s="231">
        <f t="shared" si="1636"/>
        <v>0</v>
      </c>
      <c r="U339" s="366"/>
      <c r="V339" s="366"/>
      <c r="W339" s="228"/>
      <c r="X339" s="366"/>
      <c r="Y339" s="366"/>
      <c r="Z339" s="233">
        <f t="shared" si="1637"/>
        <v>0</v>
      </c>
      <c r="AA339" s="228"/>
      <c r="AB339" s="228"/>
      <c r="AC339" s="366"/>
      <c r="AD339" s="366"/>
      <c r="AE339" s="233">
        <f t="shared" si="1638"/>
        <v>0</v>
      </c>
      <c r="AF339" s="228"/>
      <c r="AG339" s="228"/>
      <c r="AH339" s="366"/>
      <c r="AI339" s="366"/>
      <c r="AJ339" s="233">
        <f t="shared" si="1639"/>
        <v>0</v>
      </c>
      <c r="AK339" s="228"/>
      <c r="AL339" s="228"/>
      <c r="AM339" s="366"/>
      <c r="AN339" s="366"/>
      <c r="AO339" s="233">
        <f t="shared" si="1652"/>
        <v>0</v>
      </c>
      <c r="AP339" s="228"/>
      <c r="AQ339" s="366"/>
      <c r="AR339" s="374"/>
      <c r="AS339" s="333"/>
      <c r="AT339" s="373"/>
      <c r="AU339" s="338"/>
      <c r="AV339" s="338"/>
      <c r="AW339" s="228"/>
      <c r="AX339" s="228"/>
      <c r="AY339" s="234"/>
      <c r="AZ339" s="235"/>
      <c r="BA339" s="226"/>
      <c r="BB339" s="226"/>
      <c r="BC339" s="226"/>
      <c r="BD339" s="226"/>
      <c r="BE339" s="226"/>
      <c r="BF339" s="226"/>
      <c r="BG339" s="226"/>
    </row>
    <row r="340" spans="1:59" s="129" customFormat="1" hidden="1" x14ac:dyDescent="0.2">
      <c r="A340" s="336"/>
      <c r="B340" s="335"/>
      <c r="C340" s="337"/>
      <c r="D340" s="338"/>
      <c r="E340" s="339"/>
      <c r="F340" s="334"/>
      <c r="G340" s="228"/>
      <c r="H340" s="228"/>
      <c r="I340" s="231"/>
      <c r="J340" s="334"/>
      <c r="K340" s="334"/>
      <c r="L340" s="334"/>
      <c r="M340" s="334"/>
      <c r="N340" s="335"/>
      <c r="O340" s="333"/>
      <c r="P340" s="335"/>
      <c r="Q340" s="333"/>
      <c r="R340" s="333"/>
      <c r="S340" s="230"/>
      <c r="T340" s="231">
        <f t="shared" si="1636"/>
        <v>0</v>
      </c>
      <c r="U340" s="366"/>
      <c r="V340" s="366"/>
      <c r="W340" s="228"/>
      <c r="X340" s="366"/>
      <c r="Y340" s="366"/>
      <c r="Z340" s="233">
        <f t="shared" si="1637"/>
        <v>0</v>
      </c>
      <c r="AA340" s="228"/>
      <c r="AB340" s="228"/>
      <c r="AC340" s="366"/>
      <c r="AD340" s="366"/>
      <c r="AE340" s="233">
        <f t="shared" si="1638"/>
        <v>0</v>
      </c>
      <c r="AF340" s="228"/>
      <c r="AG340" s="228"/>
      <c r="AH340" s="366"/>
      <c r="AI340" s="366"/>
      <c r="AJ340" s="233">
        <f t="shared" si="1639"/>
        <v>0</v>
      </c>
      <c r="AK340" s="228"/>
      <c r="AL340" s="228"/>
      <c r="AM340" s="366"/>
      <c r="AN340" s="366"/>
      <c r="AO340" s="233">
        <f t="shared" si="1652"/>
        <v>0</v>
      </c>
      <c r="AP340" s="228"/>
      <c r="AQ340" s="366"/>
      <c r="AR340" s="374"/>
      <c r="AS340" s="333"/>
      <c r="AT340" s="373"/>
      <c r="AU340" s="338"/>
      <c r="AV340" s="338"/>
      <c r="AW340" s="228"/>
      <c r="AX340" s="228"/>
      <c r="AY340" s="234"/>
      <c r="AZ340" s="235"/>
      <c r="BA340" s="226"/>
      <c r="BB340" s="226"/>
      <c r="BC340" s="226"/>
      <c r="BD340" s="226"/>
      <c r="BE340" s="226"/>
      <c r="BF340" s="226"/>
      <c r="BG340" s="226"/>
    </row>
    <row r="341" spans="1:59" s="129" customFormat="1" hidden="1" x14ac:dyDescent="0.2">
      <c r="A341" s="336">
        <v>111</v>
      </c>
      <c r="B341" s="335"/>
      <c r="C341" s="337" t="e">
        <f>+VLOOKUP(B341,$A$691:$B$730,2,0)</f>
        <v>#N/A</v>
      </c>
      <c r="D341" s="338"/>
      <c r="E341" s="339" t="e">
        <f>IF(D341=$D$661,$E$661,IF(D341=$D$662,$E$662,IF(D341=$D$663,$E$663,IF(D341=$D$664,$E$664,IF(D341=$D$665,$E$665,IF(D341=$D$666,$E$666,IF(D341=$D$667,$E$667,IF(D341=$D$668,$E$668,IF(D341=$D$669,$E$669,IF(D341=$D$670,$E$670,IF(D341=VICERRECTORÍA_ACADÉMICA_,BE952,IF(D341=PLANEACIÓN_,BE954, IF(D341=IMPACTO,BE953,IF(D341=VICERRECTORÍA_ADMINISTRATIVA_FINANCIERA_,BE955,IF(D341=_VICERRECTORÍA_RESPONSABILIDAD_SOCIAL_Y_BIENESTAR_UNIVERSITARIO_,BE956," ")))))))))))))))</f>
        <v>#NAME?</v>
      </c>
      <c r="F341" s="334"/>
      <c r="G341" s="228"/>
      <c r="H341" s="228"/>
      <c r="I341" s="231"/>
      <c r="J341" s="334"/>
      <c r="K341" s="335"/>
      <c r="L341" s="334"/>
      <c r="M341" s="334"/>
      <c r="N341" s="335"/>
      <c r="O341" s="333">
        <f t="shared" ref="O341" si="1691">IF(N341="ALTA",5,IF(N341="MEDIO ALTA",4,IF(N341="MEDIA",3,IF(N341="MEDIO BAJA",2,IF(N341="BAJA",1,0)))))</f>
        <v>0</v>
      </c>
      <c r="P341" s="335"/>
      <c r="Q341" s="333">
        <f t="shared" ref="Q341" si="1692">IF(P341="ALTO",5,IF(P341="MEDIO-ALTO",4,IF(P341="MEDIO",3,IF(P341="MEDIO-BAJO",2,IF(P341="BAJO",1,0)))))</f>
        <v>0</v>
      </c>
      <c r="R341" s="333">
        <f t="shared" ref="R341" si="1693">Q341*O341</f>
        <v>0</v>
      </c>
      <c r="S341" s="230"/>
      <c r="T341" s="231">
        <f t="shared" si="1636"/>
        <v>0</v>
      </c>
      <c r="U341" s="366" t="e">
        <f t="shared" ref="U341:U401" si="1694">ROUND(AVERAGEIF(T341:T343,"&gt;0"),0)</f>
        <v>#DIV/0!</v>
      </c>
      <c r="V341" s="366" t="e">
        <f t="shared" ref="V341:V401" si="1695">U341*0.6</f>
        <v>#DIV/0!</v>
      </c>
      <c r="W341" s="228"/>
      <c r="X341" s="366" t="e">
        <f t="shared" ref="X341" si="1696">IF(S341="No_existen",5*$X$10,Y341*$X$10)</f>
        <v>#DIV/0!</v>
      </c>
      <c r="Y341" s="366" t="e">
        <f t="shared" ref="Y341:Y377" si="1697">ROUND(AVERAGEIF(Z341:Z343,"&gt;0"),0)</f>
        <v>#DIV/0!</v>
      </c>
      <c r="Z341" s="233">
        <f t="shared" si="1637"/>
        <v>0</v>
      </c>
      <c r="AA341" s="228"/>
      <c r="AB341" s="228"/>
      <c r="AC341" s="366" t="e">
        <f t="shared" ref="AC341" si="1698">IF(S341="No_existen",5*$AC$10,AD341*$AC$10)</f>
        <v>#DIV/0!</v>
      </c>
      <c r="AD341" s="366" t="e">
        <f t="shared" ref="AD341:AD401" si="1699">ROUND(AVERAGEIF(AE341:AE343,"&gt;0"),0)</f>
        <v>#DIV/0!</v>
      </c>
      <c r="AE341" s="233">
        <f t="shared" si="1638"/>
        <v>0</v>
      </c>
      <c r="AF341" s="228"/>
      <c r="AG341" s="228"/>
      <c r="AH341" s="366" t="e">
        <f t="shared" ref="AH341" si="1700">IF(S341="No_existen",5*$AH$10,AI341*$AH$10)</f>
        <v>#DIV/0!</v>
      </c>
      <c r="AI341" s="366" t="e">
        <f t="shared" ref="AI341" si="1701">ROUND(AVERAGEIF(AJ341:AJ343,"&gt;0"),0)</f>
        <v>#DIV/0!</v>
      </c>
      <c r="AJ341" s="233">
        <f t="shared" si="1639"/>
        <v>0</v>
      </c>
      <c r="AK341" s="228"/>
      <c r="AL341" s="228"/>
      <c r="AM341" s="366" t="e">
        <f t="shared" ref="AM341" si="1702">IF(S341="No_existen",5*$AM$10,AN341*$AM$10)</f>
        <v>#DIV/0!</v>
      </c>
      <c r="AN341" s="366" t="e">
        <f t="shared" ref="AN341" si="1703">ROUND(AVERAGEIF(AO341:AO343,"&gt;0"),0)</f>
        <v>#DIV/0!</v>
      </c>
      <c r="AO341" s="233">
        <f t="shared" si="1652"/>
        <v>0</v>
      </c>
      <c r="AP341" s="228"/>
      <c r="AQ341" s="366" t="e">
        <f t="shared" ref="AQ341" si="1704">ROUND(AVERAGE(U341,Y341,AD341,AI341,AN341),0)</f>
        <v>#DIV/0!</v>
      </c>
      <c r="AR341" s="374" t="e">
        <f t="shared" ref="AR341" si="1705">IF(AQ341&lt;1.5,"FUERTE",IF(AND(AQ341&gt;=1.5,AQ341&lt;2.5),"ACEPTABLE",IF(AQ341&gt;=5,"INEXISTENTE","DÉBIL")))</f>
        <v>#DIV/0!</v>
      </c>
      <c r="AS341" s="333">
        <f t="shared" ref="AS341" si="1706">IF(R341=0,0,ROUND((R341*AQ341),0))</f>
        <v>0</v>
      </c>
      <c r="AT341" s="373" t="str">
        <f t="shared" ref="AT341" si="1707">IF(AS341&gt;=36,"GRAVE", IF(AS341&lt;=10, "LEVE", "MODERADO"))</f>
        <v>LEVE</v>
      </c>
      <c r="AU341" s="338"/>
      <c r="AV341" s="338"/>
      <c r="AW341" s="228"/>
      <c r="AX341" s="228"/>
      <c r="AY341" s="234"/>
      <c r="AZ341" s="235"/>
      <c r="BA341" s="226"/>
      <c r="BB341" s="226"/>
      <c r="BC341" s="226"/>
      <c r="BD341" s="226"/>
      <c r="BE341" s="226"/>
      <c r="BF341" s="226"/>
      <c r="BG341" s="226"/>
    </row>
    <row r="342" spans="1:59" s="129" customFormat="1" hidden="1" x14ac:dyDescent="0.2">
      <c r="A342" s="336"/>
      <c r="B342" s="335"/>
      <c r="C342" s="337"/>
      <c r="D342" s="338"/>
      <c r="E342" s="339"/>
      <c r="F342" s="334"/>
      <c r="G342" s="228"/>
      <c r="H342" s="228"/>
      <c r="I342" s="231"/>
      <c r="J342" s="334"/>
      <c r="K342" s="334"/>
      <c r="L342" s="334"/>
      <c r="M342" s="334"/>
      <c r="N342" s="335"/>
      <c r="O342" s="333"/>
      <c r="P342" s="335"/>
      <c r="Q342" s="333"/>
      <c r="R342" s="333"/>
      <c r="S342" s="230"/>
      <c r="T342" s="231">
        <f t="shared" si="1636"/>
        <v>0</v>
      </c>
      <c r="U342" s="366"/>
      <c r="V342" s="366"/>
      <c r="W342" s="228"/>
      <c r="X342" s="366"/>
      <c r="Y342" s="366"/>
      <c r="Z342" s="233">
        <f t="shared" si="1637"/>
        <v>0</v>
      </c>
      <c r="AA342" s="228"/>
      <c r="AB342" s="228"/>
      <c r="AC342" s="366"/>
      <c r="AD342" s="366"/>
      <c r="AE342" s="233">
        <f t="shared" si="1638"/>
        <v>0</v>
      </c>
      <c r="AF342" s="228"/>
      <c r="AG342" s="228"/>
      <c r="AH342" s="366"/>
      <c r="AI342" s="366"/>
      <c r="AJ342" s="233">
        <f t="shared" si="1639"/>
        <v>0</v>
      </c>
      <c r="AK342" s="228"/>
      <c r="AL342" s="228"/>
      <c r="AM342" s="366"/>
      <c r="AN342" s="366"/>
      <c r="AO342" s="233">
        <f t="shared" si="1652"/>
        <v>0</v>
      </c>
      <c r="AP342" s="228"/>
      <c r="AQ342" s="366"/>
      <c r="AR342" s="374"/>
      <c r="AS342" s="333"/>
      <c r="AT342" s="373"/>
      <c r="AU342" s="338"/>
      <c r="AV342" s="338"/>
      <c r="AW342" s="228"/>
      <c r="AX342" s="228"/>
      <c r="AY342" s="234"/>
      <c r="AZ342" s="235"/>
      <c r="BA342" s="226"/>
      <c r="BB342" s="226"/>
      <c r="BC342" s="226"/>
      <c r="BD342" s="226"/>
      <c r="BE342" s="226"/>
      <c r="BF342" s="226"/>
      <c r="BG342" s="226"/>
    </row>
    <row r="343" spans="1:59" s="129" customFormat="1" hidden="1" x14ac:dyDescent="0.2">
      <c r="A343" s="336"/>
      <c r="B343" s="335"/>
      <c r="C343" s="337"/>
      <c r="D343" s="338"/>
      <c r="E343" s="339"/>
      <c r="F343" s="334"/>
      <c r="G343" s="228"/>
      <c r="H343" s="228"/>
      <c r="I343" s="231"/>
      <c r="J343" s="334"/>
      <c r="K343" s="334"/>
      <c r="L343" s="334"/>
      <c r="M343" s="334"/>
      <c r="N343" s="335"/>
      <c r="O343" s="333"/>
      <c r="P343" s="335"/>
      <c r="Q343" s="333"/>
      <c r="R343" s="333"/>
      <c r="S343" s="230"/>
      <c r="T343" s="231">
        <f t="shared" si="1636"/>
        <v>0</v>
      </c>
      <c r="U343" s="366"/>
      <c r="V343" s="366"/>
      <c r="W343" s="228"/>
      <c r="X343" s="366"/>
      <c r="Y343" s="366"/>
      <c r="Z343" s="233">
        <f t="shared" si="1637"/>
        <v>0</v>
      </c>
      <c r="AA343" s="228"/>
      <c r="AB343" s="228"/>
      <c r="AC343" s="366"/>
      <c r="AD343" s="366"/>
      <c r="AE343" s="233">
        <f t="shared" si="1638"/>
        <v>0</v>
      </c>
      <c r="AF343" s="228"/>
      <c r="AG343" s="228"/>
      <c r="AH343" s="366"/>
      <c r="AI343" s="366"/>
      <c r="AJ343" s="233">
        <f t="shared" si="1639"/>
        <v>0</v>
      </c>
      <c r="AK343" s="228"/>
      <c r="AL343" s="228"/>
      <c r="AM343" s="366"/>
      <c r="AN343" s="366"/>
      <c r="AO343" s="233">
        <f t="shared" si="1652"/>
        <v>0</v>
      </c>
      <c r="AP343" s="228"/>
      <c r="AQ343" s="366"/>
      <c r="AR343" s="374"/>
      <c r="AS343" s="333"/>
      <c r="AT343" s="373"/>
      <c r="AU343" s="338"/>
      <c r="AV343" s="338"/>
      <c r="AW343" s="228"/>
      <c r="AX343" s="228"/>
      <c r="AY343" s="234"/>
      <c r="AZ343" s="235"/>
      <c r="BA343" s="226"/>
      <c r="BB343" s="226"/>
      <c r="BC343" s="226"/>
      <c r="BD343" s="226"/>
      <c r="BE343" s="226"/>
      <c r="BF343" s="226"/>
      <c r="BG343" s="226"/>
    </row>
    <row r="344" spans="1:59" s="129" customFormat="1" hidden="1" x14ac:dyDescent="0.2">
      <c r="A344" s="336">
        <v>112</v>
      </c>
      <c r="B344" s="335"/>
      <c r="C344" s="337" t="e">
        <f>+VLOOKUP(B344,$A$691:$B$730,2,0)</f>
        <v>#N/A</v>
      </c>
      <c r="D344" s="338"/>
      <c r="E344" s="339" t="e">
        <f>IF(D344=$D$661,$E$661,IF(D344=$D$662,$E$662,IF(D344=$D$663,$E$663,IF(D344=$D$664,$E$664,IF(D344=$D$665,$E$665,IF(D344=$D$666,$E$666,IF(D344=$D$667,$E$667,IF(D344=$D$668,$E$668,IF(D344=$D$669,$E$669,IF(D344=$D$670,$E$670,IF(D344=VICERRECTORÍA_ACADÉMICA_,BE955,IF(D344=PLANEACIÓN_,BE957, IF(D344=IMPACTO,BE956,IF(D344=VICERRECTORÍA_ADMINISTRATIVA_FINANCIERA_,BE958,IF(D344=_VICERRECTORÍA_RESPONSABILIDAD_SOCIAL_Y_BIENESTAR_UNIVERSITARIO_,BE959," ")))))))))))))))</f>
        <v>#NAME?</v>
      </c>
      <c r="F344" s="334"/>
      <c r="G344" s="228"/>
      <c r="H344" s="228"/>
      <c r="I344" s="231"/>
      <c r="J344" s="334"/>
      <c r="K344" s="335"/>
      <c r="L344" s="334"/>
      <c r="M344" s="334"/>
      <c r="N344" s="335"/>
      <c r="O344" s="333">
        <f t="shared" ref="O344" si="1708">IF(N344="ALTA",5,IF(N344="MEDIO ALTA",4,IF(N344="MEDIA",3,IF(N344="MEDIO BAJA",2,IF(N344="BAJA",1,0)))))</f>
        <v>0</v>
      </c>
      <c r="P344" s="335"/>
      <c r="Q344" s="333">
        <f t="shared" ref="Q344" si="1709">IF(P344="ALTO",5,IF(P344="MEDIO-ALTO",4,IF(P344="MEDIO",3,IF(P344="MEDIO-BAJO",2,IF(P344="BAJO",1,0)))))</f>
        <v>0</v>
      </c>
      <c r="R344" s="333">
        <f t="shared" ref="R344" si="1710">Q344*O344</f>
        <v>0</v>
      </c>
      <c r="S344" s="230"/>
      <c r="T344" s="231">
        <f t="shared" si="1636"/>
        <v>0</v>
      </c>
      <c r="U344" s="366" t="e">
        <f t="shared" ref="U344:U404" si="1711">ROUND(AVERAGEIF(T344:T346,"&gt;0"),0)</f>
        <v>#DIV/0!</v>
      </c>
      <c r="V344" s="366" t="e">
        <f t="shared" ref="V344:V404" si="1712">U344*0.6</f>
        <v>#DIV/0!</v>
      </c>
      <c r="W344" s="228"/>
      <c r="X344" s="366" t="e">
        <f t="shared" ref="X344" si="1713">IF(S344="No_existen",5*$X$10,Y344*$X$10)</f>
        <v>#DIV/0!</v>
      </c>
      <c r="Y344" s="366" t="e">
        <f t="shared" ref="Y344:Y380" si="1714">ROUND(AVERAGEIF(Z344:Z346,"&gt;0"),0)</f>
        <v>#DIV/0!</v>
      </c>
      <c r="Z344" s="233">
        <f t="shared" si="1637"/>
        <v>0</v>
      </c>
      <c r="AA344" s="228"/>
      <c r="AB344" s="228"/>
      <c r="AC344" s="366" t="e">
        <f t="shared" ref="AC344" si="1715">IF(S344="No_existen",5*$AC$10,AD344*$AC$10)</f>
        <v>#DIV/0!</v>
      </c>
      <c r="AD344" s="366" t="e">
        <f t="shared" ref="AD344:AD404" si="1716">ROUND(AVERAGEIF(AE344:AE346,"&gt;0"),0)</f>
        <v>#DIV/0!</v>
      </c>
      <c r="AE344" s="233">
        <f t="shared" si="1638"/>
        <v>0</v>
      </c>
      <c r="AF344" s="228"/>
      <c r="AG344" s="228"/>
      <c r="AH344" s="366" t="e">
        <f t="shared" ref="AH344" si="1717">IF(S344="No_existen",5*$AH$10,AI344*$AH$10)</f>
        <v>#DIV/0!</v>
      </c>
      <c r="AI344" s="366" t="e">
        <f t="shared" ref="AI344" si="1718">ROUND(AVERAGEIF(AJ344:AJ346,"&gt;0"),0)</f>
        <v>#DIV/0!</v>
      </c>
      <c r="AJ344" s="233">
        <f t="shared" si="1639"/>
        <v>0</v>
      </c>
      <c r="AK344" s="228"/>
      <c r="AL344" s="228"/>
      <c r="AM344" s="366" t="e">
        <f t="shared" ref="AM344" si="1719">IF(S344="No_existen",5*$AM$10,AN344*$AM$10)</f>
        <v>#DIV/0!</v>
      </c>
      <c r="AN344" s="366" t="e">
        <f t="shared" ref="AN344" si="1720">ROUND(AVERAGEIF(AO344:AO346,"&gt;0"),0)</f>
        <v>#DIV/0!</v>
      </c>
      <c r="AO344" s="233">
        <f t="shared" si="1652"/>
        <v>0</v>
      </c>
      <c r="AP344" s="228"/>
      <c r="AQ344" s="366" t="e">
        <f t="shared" ref="AQ344" si="1721">ROUND(AVERAGE(U344,Y344,AD344,AI344,AN344),0)</f>
        <v>#DIV/0!</v>
      </c>
      <c r="AR344" s="374" t="e">
        <f t="shared" ref="AR344" si="1722">IF(AQ344&lt;1.5,"FUERTE",IF(AND(AQ344&gt;=1.5,AQ344&lt;2.5),"ACEPTABLE",IF(AQ344&gt;=5,"INEXISTENTE","DÉBIL")))</f>
        <v>#DIV/0!</v>
      </c>
      <c r="AS344" s="333">
        <f t="shared" ref="AS344" si="1723">IF(R344=0,0,ROUND((R344*AQ344),0))</f>
        <v>0</v>
      </c>
      <c r="AT344" s="373" t="str">
        <f t="shared" ref="AT344" si="1724">IF(AS344&gt;=36,"GRAVE", IF(AS344&lt;=10, "LEVE", "MODERADO"))</f>
        <v>LEVE</v>
      </c>
      <c r="AU344" s="338"/>
      <c r="AV344" s="338"/>
      <c r="AW344" s="228"/>
      <c r="AX344" s="228"/>
      <c r="AY344" s="234"/>
      <c r="AZ344" s="235"/>
      <c r="BA344" s="226"/>
      <c r="BB344" s="226"/>
      <c r="BC344" s="226"/>
      <c r="BD344" s="226"/>
      <c r="BE344" s="226"/>
      <c r="BF344" s="226"/>
      <c r="BG344" s="226"/>
    </row>
    <row r="345" spans="1:59" s="129" customFormat="1" hidden="1" x14ac:dyDescent="0.2">
      <c r="A345" s="336"/>
      <c r="B345" s="335"/>
      <c r="C345" s="337"/>
      <c r="D345" s="338"/>
      <c r="E345" s="339"/>
      <c r="F345" s="334"/>
      <c r="G345" s="228"/>
      <c r="H345" s="228"/>
      <c r="I345" s="231"/>
      <c r="J345" s="334"/>
      <c r="K345" s="334"/>
      <c r="L345" s="334"/>
      <c r="M345" s="334"/>
      <c r="N345" s="335"/>
      <c r="O345" s="333"/>
      <c r="P345" s="335"/>
      <c r="Q345" s="333"/>
      <c r="R345" s="333"/>
      <c r="S345" s="230"/>
      <c r="T345" s="231">
        <f t="shared" si="1636"/>
        <v>0</v>
      </c>
      <c r="U345" s="366"/>
      <c r="V345" s="366"/>
      <c r="W345" s="228"/>
      <c r="X345" s="366"/>
      <c r="Y345" s="366"/>
      <c r="Z345" s="233">
        <f t="shared" si="1637"/>
        <v>0</v>
      </c>
      <c r="AA345" s="228"/>
      <c r="AB345" s="228"/>
      <c r="AC345" s="366"/>
      <c r="AD345" s="366"/>
      <c r="AE345" s="233">
        <f t="shared" si="1638"/>
        <v>0</v>
      </c>
      <c r="AF345" s="228"/>
      <c r="AG345" s="228"/>
      <c r="AH345" s="366"/>
      <c r="AI345" s="366"/>
      <c r="AJ345" s="233">
        <f t="shared" si="1639"/>
        <v>0</v>
      </c>
      <c r="AK345" s="228"/>
      <c r="AL345" s="228"/>
      <c r="AM345" s="366"/>
      <c r="AN345" s="366"/>
      <c r="AO345" s="233">
        <f t="shared" si="1652"/>
        <v>0</v>
      </c>
      <c r="AP345" s="228"/>
      <c r="AQ345" s="366"/>
      <c r="AR345" s="374"/>
      <c r="AS345" s="333"/>
      <c r="AT345" s="373"/>
      <c r="AU345" s="338"/>
      <c r="AV345" s="338"/>
      <c r="AW345" s="228"/>
      <c r="AX345" s="228"/>
      <c r="AY345" s="234"/>
      <c r="AZ345" s="235"/>
      <c r="BA345" s="226"/>
      <c r="BB345" s="226"/>
      <c r="BC345" s="226"/>
      <c r="BD345" s="226"/>
      <c r="BE345" s="226"/>
      <c r="BF345" s="226"/>
      <c r="BG345" s="226"/>
    </row>
    <row r="346" spans="1:59" s="129" customFormat="1" hidden="1" x14ac:dyDescent="0.2">
      <c r="A346" s="336"/>
      <c r="B346" s="335"/>
      <c r="C346" s="337"/>
      <c r="D346" s="338"/>
      <c r="E346" s="339"/>
      <c r="F346" s="334"/>
      <c r="G346" s="228"/>
      <c r="H346" s="228"/>
      <c r="I346" s="231"/>
      <c r="J346" s="334"/>
      <c r="K346" s="334"/>
      <c r="L346" s="334"/>
      <c r="M346" s="334"/>
      <c r="N346" s="335"/>
      <c r="O346" s="333"/>
      <c r="P346" s="335"/>
      <c r="Q346" s="333"/>
      <c r="R346" s="333"/>
      <c r="S346" s="230"/>
      <c r="T346" s="231">
        <f t="shared" si="1636"/>
        <v>0</v>
      </c>
      <c r="U346" s="366"/>
      <c r="V346" s="366"/>
      <c r="W346" s="228"/>
      <c r="X346" s="366"/>
      <c r="Y346" s="366"/>
      <c r="Z346" s="233">
        <f t="shared" si="1637"/>
        <v>0</v>
      </c>
      <c r="AA346" s="228"/>
      <c r="AB346" s="228"/>
      <c r="AC346" s="366"/>
      <c r="AD346" s="366"/>
      <c r="AE346" s="233">
        <f t="shared" si="1638"/>
        <v>0</v>
      </c>
      <c r="AF346" s="228"/>
      <c r="AG346" s="228"/>
      <c r="AH346" s="366"/>
      <c r="AI346" s="366"/>
      <c r="AJ346" s="233">
        <f t="shared" si="1639"/>
        <v>0</v>
      </c>
      <c r="AK346" s="228"/>
      <c r="AL346" s="228"/>
      <c r="AM346" s="366"/>
      <c r="AN346" s="366"/>
      <c r="AO346" s="233">
        <f t="shared" si="1652"/>
        <v>0</v>
      </c>
      <c r="AP346" s="228"/>
      <c r="AQ346" s="366"/>
      <c r="AR346" s="374"/>
      <c r="AS346" s="333"/>
      <c r="AT346" s="373"/>
      <c r="AU346" s="338"/>
      <c r="AV346" s="338"/>
      <c r="AW346" s="228"/>
      <c r="AX346" s="228"/>
      <c r="AY346" s="234"/>
      <c r="AZ346" s="235"/>
      <c r="BA346" s="226"/>
      <c r="BB346" s="226"/>
      <c r="BC346" s="226"/>
      <c r="BD346" s="226"/>
      <c r="BE346" s="226"/>
      <c r="BF346" s="226"/>
      <c r="BG346" s="226"/>
    </row>
    <row r="347" spans="1:59" s="129" customFormat="1" hidden="1" x14ac:dyDescent="0.2">
      <c r="A347" s="336">
        <v>113</v>
      </c>
      <c r="B347" s="335"/>
      <c r="C347" s="337" t="e">
        <f>+VLOOKUP(B347,$A$691:$B$730,2,0)</f>
        <v>#N/A</v>
      </c>
      <c r="D347" s="338"/>
      <c r="E347" s="339" t="e">
        <f>IF(D347=$D$661,$E$661,IF(D347=$D$662,$E$662,IF(D347=$D$663,$E$663,IF(D347=$D$664,$E$664,IF(D347=$D$665,$E$665,IF(D347=$D$666,$E$666,IF(D347=$D$667,$E$667,IF(D347=$D$668,$E$668,IF(D347=$D$669,$E$669,IF(D347=$D$670,$E$670,IF(D347=VICERRECTORÍA_ACADÉMICA_,BE958,IF(D347=PLANEACIÓN_,BE960, IF(D347=IMPACTO,BE959,IF(D347=VICERRECTORÍA_ADMINISTRATIVA_FINANCIERA_,BE961,IF(D347=_VICERRECTORÍA_RESPONSABILIDAD_SOCIAL_Y_BIENESTAR_UNIVERSITARIO_,BE962," ")))))))))))))))</f>
        <v>#NAME?</v>
      </c>
      <c r="F347" s="334"/>
      <c r="G347" s="228"/>
      <c r="H347" s="228"/>
      <c r="I347" s="231"/>
      <c r="J347" s="334"/>
      <c r="K347" s="335"/>
      <c r="L347" s="334"/>
      <c r="M347" s="334"/>
      <c r="N347" s="335"/>
      <c r="O347" s="333">
        <f t="shared" ref="O347" si="1725">IF(N347="ALTA",5,IF(N347="MEDIO ALTA",4,IF(N347="MEDIA",3,IF(N347="MEDIO BAJA",2,IF(N347="BAJA",1,0)))))</f>
        <v>0</v>
      </c>
      <c r="P347" s="335"/>
      <c r="Q347" s="333">
        <f t="shared" ref="Q347" si="1726">IF(P347="ALTO",5,IF(P347="MEDIO-ALTO",4,IF(P347="MEDIO",3,IF(P347="MEDIO-BAJO",2,IF(P347="BAJO",1,0)))))</f>
        <v>0</v>
      </c>
      <c r="R347" s="333">
        <f t="shared" ref="R347" si="1727">Q347*O347</f>
        <v>0</v>
      </c>
      <c r="S347" s="230"/>
      <c r="T347" s="231">
        <f t="shared" si="1636"/>
        <v>0</v>
      </c>
      <c r="U347" s="366" t="e">
        <f t="shared" ref="U347:U407" si="1728">ROUND(AVERAGEIF(T347:T349,"&gt;0"),0)</f>
        <v>#DIV/0!</v>
      </c>
      <c r="V347" s="366" t="e">
        <f t="shared" ref="V347:V407" si="1729">U347*0.6</f>
        <v>#DIV/0!</v>
      </c>
      <c r="W347" s="228"/>
      <c r="X347" s="366" t="e">
        <f t="shared" ref="X347" si="1730">IF(S347="No_existen",5*$X$10,Y347*$X$10)</f>
        <v>#DIV/0!</v>
      </c>
      <c r="Y347" s="366" t="e">
        <f t="shared" ref="Y347:Y383" si="1731">ROUND(AVERAGEIF(Z347:Z349,"&gt;0"),0)</f>
        <v>#DIV/0!</v>
      </c>
      <c r="Z347" s="233">
        <f t="shared" si="1637"/>
        <v>0</v>
      </c>
      <c r="AA347" s="228"/>
      <c r="AB347" s="228"/>
      <c r="AC347" s="366" t="e">
        <f t="shared" ref="AC347" si="1732">IF(S347="No_existen",5*$AC$10,AD347*$AC$10)</f>
        <v>#DIV/0!</v>
      </c>
      <c r="AD347" s="366" t="e">
        <f t="shared" ref="AD347:AD407" si="1733">ROUND(AVERAGEIF(AE347:AE349,"&gt;0"),0)</f>
        <v>#DIV/0!</v>
      </c>
      <c r="AE347" s="233">
        <f t="shared" si="1638"/>
        <v>0</v>
      </c>
      <c r="AF347" s="228"/>
      <c r="AG347" s="228"/>
      <c r="AH347" s="366" t="e">
        <f t="shared" ref="AH347" si="1734">IF(S347="No_existen",5*$AH$10,AI347*$AH$10)</f>
        <v>#DIV/0!</v>
      </c>
      <c r="AI347" s="366" t="e">
        <f t="shared" ref="AI347" si="1735">ROUND(AVERAGEIF(AJ347:AJ349,"&gt;0"),0)</f>
        <v>#DIV/0!</v>
      </c>
      <c r="AJ347" s="233">
        <f t="shared" si="1639"/>
        <v>0</v>
      </c>
      <c r="AK347" s="228"/>
      <c r="AL347" s="228"/>
      <c r="AM347" s="366" t="e">
        <f t="shared" ref="AM347" si="1736">IF(S347="No_existen",5*$AM$10,AN347*$AM$10)</f>
        <v>#DIV/0!</v>
      </c>
      <c r="AN347" s="366" t="e">
        <f t="shared" ref="AN347" si="1737">ROUND(AVERAGEIF(AO347:AO349,"&gt;0"),0)</f>
        <v>#DIV/0!</v>
      </c>
      <c r="AO347" s="233">
        <f t="shared" si="1652"/>
        <v>0</v>
      </c>
      <c r="AP347" s="228"/>
      <c r="AQ347" s="366" t="e">
        <f t="shared" ref="AQ347" si="1738">ROUND(AVERAGE(U347,Y347,AD347,AI347,AN347),0)</f>
        <v>#DIV/0!</v>
      </c>
      <c r="AR347" s="374" t="e">
        <f t="shared" ref="AR347" si="1739">IF(AQ347&lt;1.5,"FUERTE",IF(AND(AQ347&gt;=1.5,AQ347&lt;2.5),"ACEPTABLE",IF(AQ347&gt;=5,"INEXISTENTE","DÉBIL")))</f>
        <v>#DIV/0!</v>
      </c>
      <c r="AS347" s="333">
        <f t="shared" ref="AS347" si="1740">IF(R347=0,0,ROUND((R347*AQ347),0))</f>
        <v>0</v>
      </c>
      <c r="AT347" s="373" t="str">
        <f t="shared" ref="AT347" si="1741">IF(AS347&gt;=36,"GRAVE", IF(AS347&lt;=10, "LEVE", "MODERADO"))</f>
        <v>LEVE</v>
      </c>
      <c r="AU347" s="338"/>
      <c r="AV347" s="338"/>
      <c r="AW347" s="228"/>
      <c r="AX347" s="228"/>
      <c r="AY347" s="234"/>
      <c r="AZ347" s="235"/>
      <c r="BA347" s="226"/>
      <c r="BB347" s="226"/>
      <c r="BC347" s="226"/>
      <c r="BD347" s="226"/>
      <c r="BE347" s="226"/>
      <c r="BF347" s="226"/>
      <c r="BG347" s="226"/>
    </row>
    <row r="348" spans="1:59" s="129" customFormat="1" hidden="1" x14ac:dyDescent="0.2">
      <c r="A348" s="336"/>
      <c r="B348" s="335"/>
      <c r="C348" s="337"/>
      <c r="D348" s="338"/>
      <c r="E348" s="339"/>
      <c r="F348" s="334"/>
      <c r="G348" s="228"/>
      <c r="H348" s="228"/>
      <c r="I348" s="231"/>
      <c r="J348" s="334"/>
      <c r="K348" s="334"/>
      <c r="L348" s="334"/>
      <c r="M348" s="334"/>
      <c r="N348" s="335"/>
      <c r="O348" s="333"/>
      <c r="P348" s="335"/>
      <c r="Q348" s="333"/>
      <c r="R348" s="333"/>
      <c r="S348" s="230"/>
      <c r="T348" s="231">
        <f t="shared" si="1636"/>
        <v>0</v>
      </c>
      <c r="U348" s="366"/>
      <c r="V348" s="366"/>
      <c r="W348" s="228"/>
      <c r="X348" s="366"/>
      <c r="Y348" s="366"/>
      <c r="Z348" s="233">
        <f t="shared" si="1637"/>
        <v>0</v>
      </c>
      <c r="AA348" s="228"/>
      <c r="AB348" s="228"/>
      <c r="AC348" s="366"/>
      <c r="AD348" s="366"/>
      <c r="AE348" s="233">
        <f t="shared" si="1638"/>
        <v>0</v>
      </c>
      <c r="AF348" s="228"/>
      <c r="AG348" s="228"/>
      <c r="AH348" s="366"/>
      <c r="AI348" s="366"/>
      <c r="AJ348" s="233">
        <f t="shared" si="1639"/>
        <v>0</v>
      </c>
      <c r="AK348" s="228"/>
      <c r="AL348" s="228"/>
      <c r="AM348" s="366"/>
      <c r="AN348" s="366"/>
      <c r="AO348" s="233">
        <f t="shared" si="1652"/>
        <v>0</v>
      </c>
      <c r="AP348" s="228"/>
      <c r="AQ348" s="366"/>
      <c r="AR348" s="374"/>
      <c r="AS348" s="333"/>
      <c r="AT348" s="373"/>
      <c r="AU348" s="338"/>
      <c r="AV348" s="338"/>
      <c r="AW348" s="228"/>
      <c r="AX348" s="228"/>
      <c r="AY348" s="234"/>
      <c r="AZ348" s="235"/>
      <c r="BA348" s="226"/>
      <c r="BB348" s="226"/>
      <c r="BC348" s="226"/>
      <c r="BD348" s="226"/>
      <c r="BE348" s="226"/>
      <c r="BF348" s="226"/>
      <c r="BG348" s="226"/>
    </row>
    <row r="349" spans="1:59" s="129" customFormat="1" hidden="1" x14ac:dyDescent="0.2">
      <c r="A349" s="336"/>
      <c r="B349" s="335"/>
      <c r="C349" s="337"/>
      <c r="D349" s="338"/>
      <c r="E349" s="339"/>
      <c r="F349" s="334"/>
      <c r="G349" s="228"/>
      <c r="H349" s="228"/>
      <c r="I349" s="231"/>
      <c r="J349" s="334"/>
      <c r="K349" s="334"/>
      <c r="L349" s="334"/>
      <c r="M349" s="334"/>
      <c r="N349" s="335"/>
      <c r="O349" s="333"/>
      <c r="P349" s="335"/>
      <c r="Q349" s="333"/>
      <c r="R349" s="333"/>
      <c r="S349" s="230"/>
      <c r="T349" s="231">
        <f t="shared" si="1636"/>
        <v>0</v>
      </c>
      <c r="U349" s="366"/>
      <c r="V349" s="366"/>
      <c r="W349" s="228"/>
      <c r="X349" s="366"/>
      <c r="Y349" s="366"/>
      <c r="Z349" s="233">
        <f t="shared" si="1637"/>
        <v>0</v>
      </c>
      <c r="AA349" s="228"/>
      <c r="AB349" s="228"/>
      <c r="AC349" s="366"/>
      <c r="AD349" s="366"/>
      <c r="AE349" s="233">
        <f t="shared" si="1638"/>
        <v>0</v>
      </c>
      <c r="AF349" s="228"/>
      <c r="AG349" s="228"/>
      <c r="AH349" s="366"/>
      <c r="AI349" s="366"/>
      <c r="AJ349" s="233">
        <f t="shared" si="1639"/>
        <v>0</v>
      </c>
      <c r="AK349" s="228"/>
      <c r="AL349" s="228"/>
      <c r="AM349" s="366"/>
      <c r="AN349" s="366"/>
      <c r="AO349" s="233">
        <f t="shared" si="1652"/>
        <v>0</v>
      </c>
      <c r="AP349" s="228"/>
      <c r="AQ349" s="366"/>
      <c r="AR349" s="374"/>
      <c r="AS349" s="333"/>
      <c r="AT349" s="373"/>
      <c r="AU349" s="338"/>
      <c r="AV349" s="338"/>
      <c r="AW349" s="228"/>
      <c r="AX349" s="228"/>
      <c r="AY349" s="234"/>
      <c r="AZ349" s="235"/>
      <c r="BA349" s="226"/>
      <c r="BB349" s="226"/>
      <c r="BC349" s="226"/>
      <c r="BD349" s="226"/>
      <c r="BE349" s="226"/>
      <c r="BF349" s="226"/>
      <c r="BG349" s="226"/>
    </row>
    <row r="350" spans="1:59" s="129" customFormat="1" hidden="1" x14ac:dyDescent="0.2">
      <c r="A350" s="336">
        <v>114</v>
      </c>
      <c r="B350" s="335"/>
      <c r="C350" s="337" t="e">
        <f>+VLOOKUP(B350,$A$691:$B$730,2,0)</f>
        <v>#N/A</v>
      </c>
      <c r="D350" s="338"/>
      <c r="E350" s="339" t="e">
        <f>IF(D350=$D$661,$E$661,IF(D350=$D$662,$E$662,IF(D350=$D$663,$E$663,IF(D350=$D$664,$E$664,IF(D350=$D$665,$E$665,IF(D350=$D$666,$E$666,IF(D350=$D$667,$E$667,IF(D350=$D$668,$E$668,IF(D350=$D$669,$E$669,IF(D350=$D$670,$E$670,IF(D350=VICERRECTORÍA_ACADÉMICA_,BE961,IF(D350=PLANEACIÓN_,BE963, IF(D350=IMPACTO,BE962,IF(D350=VICERRECTORÍA_ADMINISTRATIVA_FINANCIERA_,BE964,IF(D350=_VICERRECTORÍA_RESPONSABILIDAD_SOCIAL_Y_BIENESTAR_UNIVERSITARIO_,BE965," ")))))))))))))))</f>
        <v>#NAME?</v>
      </c>
      <c r="F350" s="334"/>
      <c r="G350" s="228"/>
      <c r="H350" s="228"/>
      <c r="I350" s="231"/>
      <c r="J350" s="334"/>
      <c r="K350" s="335"/>
      <c r="L350" s="334"/>
      <c r="M350" s="334"/>
      <c r="N350" s="335"/>
      <c r="O350" s="333">
        <f t="shared" ref="O350" si="1742">IF(N350="ALTA",5,IF(N350="MEDIO ALTA",4,IF(N350="MEDIA",3,IF(N350="MEDIO BAJA",2,IF(N350="BAJA",1,0)))))</f>
        <v>0</v>
      </c>
      <c r="P350" s="335"/>
      <c r="Q350" s="333">
        <f t="shared" ref="Q350" si="1743">IF(P350="ALTO",5,IF(P350="MEDIO-ALTO",4,IF(P350="MEDIO",3,IF(P350="MEDIO-BAJO",2,IF(P350="BAJO",1,0)))))</f>
        <v>0</v>
      </c>
      <c r="R350" s="333">
        <f t="shared" ref="R350" si="1744">Q350*O350</f>
        <v>0</v>
      </c>
      <c r="S350" s="230"/>
      <c r="T350" s="231">
        <f t="shared" si="1636"/>
        <v>0</v>
      </c>
      <c r="U350" s="366" t="e">
        <f t="shared" ref="U350:U410" si="1745">ROUND(AVERAGEIF(T350:T352,"&gt;0"),0)</f>
        <v>#DIV/0!</v>
      </c>
      <c r="V350" s="366" t="e">
        <f t="shared" ref="V350:V410" si="1746">U350*0.6</f>
        <v>#DIV/0!</v>
      </c>
      <c r="W350" s="228"/>
      <c r="X350" s="366" t="e">
        <f t="shared" ref="X350" si="1747">IF(S350="No_existen",5*$X$10,Y350*$X$10)</f>
        <v>#DIV/0!</v>
      </c>
      <c r="Y350" s="366" t="e">
        <f t="shared" ref="Y350:Y386" si="1748">ROUND(AVERAGEIF(Z350:Z352,"&gt;0"),0)</f>
        <v>#DIV/0!</v>
      </c>
      <c r="Z350" s="233">
        <f t="shared" si="1637"/>
        <v>0</v>
      </c>
      <c r="AA350" s="228"/>
      <c r="AB350" s="228"/>
      <c r="AC350" s="366" t="e">
        <f t="shared" ref="AC350" si="1749">IF(S350="No_existen",5*$AC$10,AD350*$AC$10)</f>
        <v>#DIV/0!</v>
      </c>
      <c r="AD350" s="366" t="e">
        <f t="shared" ref="AD350:AD410" si="1750">ROUND(AVERAGEIF(AE350:AE352,"&gt;0"),0)</f>
        <v>#DIV/0!</v>
      </c>
      <c r="AE350" s="233">
        <f t="shared" si="1638"/>
        <v>0</v>
      </c>
      <c r="AF350" s="228"/>
      <c r="AG350" s="228"/>
      <c r="AH350" s="366" t="e">
        <f t="shared" ref="AH350" si="1751">IF(S350="No_existen",5*$AH$10,AI350*$AH$10)</f>
        <v>#DIV/0!</v>
      </c>
      <c r="AI350" s="366" t="e">
        <f t="shared" ref="AI350" si="1752">ROUND(AVERAGEIF(AJ350:AJ352,"&gt;0"),0)</f>
        <v>#DIV/0!</v>
      </c>
      <c r="AJ350" s="233">
        <f t="shared" si="1639"/>
        <v>0</v>
      </c>
      <c r="AK350" s="228"/>
      <c r="AL350" s="228"/>
      <c r="AM350" s="366" t="e">
        <f t="shared" ref="AM350" si="1753">IF(S350="No_existen",5*$AM$10,AN350*$AM$10)</f>
        <v>#DIV/0!</v>
      </c>
      <c r="AN350" s="366" t="e">
        <f t="shared" ref="AN350" si="1754">ROUND(AVERAGEIF(AO350:AO352,"&gt;0"),0)</f>
        <v>#DIV/0!</v>
      </c>
      <c r="AO350" s="233">
        <f t="shared" si="1652"/>
        <v>0</v>
      </c>
      <c r="AP350" s="228"/>
      <c r="AQ350" s="366" t="e">
        <f t="shared" ref="AQ350" si="1755">ROUND(AVERAGE(U350,Y350,AD350,AI350,AN350),0)</f>
        <v>#DIV/0!</v>
      </c>
      <c r="AR350" s="374" t="e">
        <f t="shared" ref="AR350" si="1756">IF(AQ350&lt;1.5,"FUERTE",IF(AND(AQ350&gt;=1.5,AQ350&lt;2.5),"ACEPTABLE",IF(AQ350&gt;=5,"INEXISTENTE","DÉBIL")))</f>
        <v>#DIV/0!</v>
      </c>
      <c r="AS350" s="333">
        <f t="shared" ref="AS350" si="1757">IF(R350=0,0,ROUND((R350*AQ350),0))</f>
        <v>0</v>
      </c>
      <c r="AT350" s="373" t="str">
        <f t="shared" ref="AT350" si="1758">IF(AS350&gt;=36,"GRAVE", IF(AS350&lt;=10, "LEVE", "MODERADO"))</f>
        <v>LEVE</v>
      </c>
      <c r="AU350" s="338"/>
      <c r="AV350" s="338"/>
      <c r="AW350" s="228"/>
      <c r="AX350" s="228"/>
      <c r="AY350" s="234"/>
      <c r="AZ350" s="235"/>
      <c r="BA350" s="226"/>
      <c r="BB350" s="226"/>
      <c r="BC350" s="226"/>
      <c r="BD350" s="226"/>
      <c r="BE350" s="226"/>
      <c r="BF350" s="226"/>
      <c r="BG350" s="226"/>
    </row>
    <row r="351" spans="1:59" s="129" customFormat="1" hidden="1" x14ac:dyDescent="0.2">
      <c r="A351" s="336"/>
      <c r="B351" s="335"/>
      <c r="C351" s="337"/>
      <c r="D351" s="338"/>
      <c r="E351" s="339"/>
      <c r="F351" s="334"/>
      <c r="G351" s="228"/>
      <c r="H351" s="228"/>
      <c r="I351" s="231"/>
      <c r="J351" s="334"/>
      <c r="K351" s="334"/>
      <c r="L351" s="334"/>
      <c r="M351" s="334"/>
      <c r="N351" s="335"/>
      <c r="O351" s="333"/>
      <c r="P351" s="335"/>
      <c r="Q351" s="333"/>
      <c r="R351" s="333"/>
      <c r="S351" s="230"/>
      <c r="T351" s="231">
        <f t="shared" si="1636"/>
        <v>0</v>
      </c>
      <c r="U351" s="366"/>
      <c r="V351" s="366"/>
      <c r="W351" s="228"/>
      <c r="X351" s="366"/>
      <c r="Y351" s="366"/>
      <c r="Z351" s="233">
        <f t="shared" si="1637"/>
        <v>0</v>
      </c>
      <c r="AA351" s="228"/>
      <c r="AB351" s="228"/>
      <c r="AC351" s="366"/>
      <c r="AD351" s="366"/>
      <c r="AE351" s="233">
        <f t="shared" si="1638"/>
        <v>0</v>
      </c>
      <c r="AF351" s="228"/>
      <c r="AG351" s="228"/>
      <c r="AH351" s="366"/>
      <c r="AI351" s="366"/>
      <c r="AJ351" s="233">
        <f t="shared" si="1639"/>
        <v>0</v>
      </c>
      <c r="AK351" s="228"/>
      <c r="AL351" s="228"/>
      <c r="AM351" s="366"/>
      <c r="AN351" s="366"/>
      <c r="AO351" s="233">
        <f t="shared" si="1652"/>
        <v>0</v>
      </c>
      <c r="AP351" s="228"/>
      <c r="AQ351" s="366"/>
      <c r="AR351" s="374"/>
      <c r="AS351" s="333"/>
      <c r="AT351" s="373"/>
      <c r="AU351" s="338"/>
      <c r="AV351" s="338"/>
      <c r="AW351" s="228"/>
      <c r="AX351" s="228"/>
      <c r="AY351" s="234"/>
      <c r="AZ351" s="235"/>
      <c r="BA351" s="226"/>
      <c r="BB351" s="226"/>
      <c r="BC351" s="226"/>
      <c r="BD351" s="226"/>
      <c r="BE351" s="226"/>
      <c r="BF351" s="226"/>
      <c r="BG351" s="226"/>
    </row>
    <row r="352" spans="1:59" s="129" customFormat="1" hidden="1" x14ac:dyDescent="0.2">
      <c r="A352" s="336"/>
      <c r="B352" s="335"/>
      <c r="C352" s="337"/>
      <c r="D352" s="338"/>
      <c r="E352" s="339"/>
      <c r="F352" s="334"/>
      <c r="G352" s="228"/>
      <c r="H352" s="228"/>
      <c r="I352" s="231"/>
      <c r="J352" s="334"/>
      <c r="K352" s="334"/>
      <c r="L352" s="334"/>
      <c r="M352" s="334"/>
      <c r="N352" s="335"/>
      <c r="O352" s="333"/>
      <c r="P352" s="335"/>
      <c r="Q352" s="333"/>
      <c r="R352" s="333"/>
      <c r="S352" s="230"/>
      <c r="T352" s="231">
        <f t="shared" si="1636"/>
        <v>0</v>
      </c>
      <c r="U352" s="366"/>
      <c r="V352" s="366"/>
      <c r="W352" s="228"/>
      <c r="X352" s="366"/>
      <c r="Y352" s="366"/>
      <c r="Z352" s="233">
        <f t="shared" si="1637"/>
        <v>0</v>
      </c>
      <c r="AA352" s="228"/>
      <c r="AB352" s="228"/>
      <c r="AC352" s="366"/>
      <c r="AD352" s="366"/>
      <c r="AE352" s="233">
        <f t="shared" si="1638"/>
        <v>0</v>
      </c>
      <c r="AF352" s="228"/>
      <c r="AG352" s="228"/>
      <c r="AH352" s="366"/>
      <c r="AI352" s="366"/>
      <c r="AJ352" s="233">
        <f t="shared" si="1639"/>
        <v>0</v>
      </c>
      <c r="AK352" s="228"/>
      <c r="AL352" s="228"/>
      <c r="AM352" s="366"/>
      <c r="AN352" s="366"/>
      <c r="AO352" s="233">
        <f t="shared" si="1652"/>
        <v>0</v>
      </c>
      <c r="AP352" s="228"/>
      <c r="AQ352" s="366"/>
      <c r="AR352" s="374"/>
      <c r="AS352" s="333"/>
      <c r="AT352" s="373"/>
      <c r="AU352" s="338"/>
      <c r="AV352" s="338"/>
      <c r="AW352" s="228"/>
      <c r="AX352" s="228"/>
      <c r="AY352" s="234"/>
      <c r="AZ352" s="235"/>
      <c r="BA352" s="226"/>
      <c r="BB352" s="226"/>
      <c r="BC352" s="226"/>
      <c r="BD352" s="226"/>
      <c r="BE352" s="226"/>
      <c r="BF352" s="226"/>
      <c r="BG352" s="226"/>
    </row>
    <row r="353" spans="1:59" s="129" customFormat="1" hidden="1" x14ac:dyDescent="0.2">
      <c r="A353" s="336">
        <v>115</v>
      </c>
      <c r="B353" s="335"/>
      <c r="C353" s="337" t="e">
        <f>+VLOOKUP(B353,$A$691:$B$730,2,0)</f>
        <v>#N/A</v>
      </c>
      <c r="D353" s="338"/>
      <c r="E353" s="339" t="e">
        <f>IF(D353=$D$661,$E$661,IF(D353=$D$662,$E$662,IF(D353=$D$663,$E$663,IF(D353=$D$664,$E$664,IF(D353=$D$665,$E$665,IF(D353=$D$666,$E$666,IF(D353=$D$667,$E$667,IF(D353=$D$668,$E$668,IF(D353=$D$669,$E$669,IF(D353=$D$670,$E$670,IF(D353=VICERRECTORÍA_ACADÉMICA_,BE964,IF(D353=PLANEACIÓN_,BE966, IF(D353=IMPACTO,BE965,IF(D353=VICERRECTORÍA_ADMINISTRATIVA_FINANCIERA_,BE967,IF(D353=_VICERRECTORÍA_RESPONSABILIDAD_SOCIAL_Y_BIENESTAR_UNIVERSITARIO_,BE968," ")))))))))))))))</f>
        <v>#NAME?</v>
      </c>
      <c r="F353" s="334"/>
      <c r="G353" s="228"/>
      <c r="H353" s="228"/>
      <c r="I353" s="231"/>
      <c r="J353" s="334"/>
      <c r="K353" s="335"/>
      <c r="L353" s="334"/>
      <c r="M353" s="334"/>
      <c r="N353" s="335"/>
      <c r="O353" s="333">
        <f t="shared" ref="O353" si="1759">IF(N353="ALTA",5,IF(N353="MEDIO ALTA",4,IF(N353="MEDIA",3,IF(N353="MEDIO BAJA",2,IF(N353="BAJA",1,0)))))</f>
        <v>0</v>
      </c>
      <c r="P353" s="335"/>
      <c r="Q353" s="333">
        <f t="shared" ref="Q353" si="1760">IF(P353="ALTO",5,IF(P353="MEDIO-ALTO",4,IF(P353="MEDIO",3,IF(P353="MEDIO-BAJO",2,IF(P353="BAJO",1,0)))))</f>
        <v>0</v>
      </c>
      <c r="R353" s="333">
        <f t="shared" ref="R353" si="1761">Q353*O353</f>
        <v>0</v>
      </c>
      <c r="S353" s="230"/>
      <c r="T353" s="231">
        <f t="shared" si="1636"/>
        <v>0</v>
      </c>
      <c r="U353" s="366" t="e">
        <f t="shared" ref="U353:U413" si="1762">ROUND(AVERAGEIF(T353:T355,"&gt;0"),0)</f>
        <v>#DIV/0!</v>
      </c>
      <c r="V353" s="366" t="e">
        <f t="shared" ref="V353:V413" si="1763">U353*0.6</f>
        <v>#DIV/0!</v>
      </c>
      <c r="W353" s="228"/>
      <c r="X353" s="366" t="e">
        <f t="shared" ref="X353" si="1764">IF(S353="No_existen",5*$X$10,Y353*$X$10)</f>
        <v>#DIV/0!</v>
      </c>
      <c r="Y353" s="366" t="e">
        <f t="shared" ref="Y353:Y389" si="1765">ROUND(AVERAGEIF(Z353:Z355,"&gt;0"),0)</f>
        <v>#DIV/0!</v>
      </c>
      <c r="Z353" s="233">
        <f t="shared" si="1637"/>
        <v>0</v>
      </c>
      <c r="AA353" s="228"/>
      <c r="AB353" s="228"/>
      <c r="AC353" s="366" t="e">
        <f t="shared" ref="AC353" si="1766">IF(S353="No_existen",5*$AC$10,AD353*$AC$10)</f>
        <v>#DIV/0!</v>
      </c>
      <c r="AD353" s="366" t="e">
        <f t="shared" ref="AD353:AD413" si="1767">ROUND(AVERAGEIF(AE353:AE355,"&gt;0"),0)</f>
        <v>#DIV/0!</v>
      </c>
      <c r="AE353" s="233">
        <f t="shared" si="1638"/>
        <v>0</v>
      </c>
      <c r="AF353" s="228"/>
      <c r="AG353" s="228"/>
      <c r="AH353" s="366" t="e">
        <f t="shared" ref="AH353" si="1768">IF(S353="No_existen",5*$AH$10,AI353*$AH$10)</f>
        <v>#DIV/0!</v>
      </c>
      <c r="AI353" s="366" t="e">
        <f t="shared" ref="AI353" si="1769">ROUND(AVERAGEIF(AJ353:AJ355,"&gt;0"),0)</f>
        <v>#DIV/0!</v>
      </c>
      <c r="AJ353" s="233">
        <f t="shared" si="1639"/>
        <v>0</v>
      </c>
      <c r="AK353" s="228"/>
      <c r="AL353" s="228"/>
      <c r="AM353" s="366" t="e">
        <f t="shared" ref="AM353" si="1770">IF(S353="No_existen",5*$AM$10,AN353*$AM$10)</f>
        <v>#DIV/0!</v>
      </c>
      <c r="AN353" s="366" t="e">
        <f t="shared" ref="AN353" si="1771">ROUND(AVERAGEIF(AO353:AO355,"&gt;0"),0)</f>
        <v>#DIV/0!</v>
      </c>
      <c r="AO353" s="233">
        <f t="shared" si="1652"/>
        <v>0</v>
      </c>
      <c r="AP353" s="228"/>
      <c r="AQ353" s="366" t="e">
        <f t="shared" ref="AQ353" si="1772">ROUND(AVERAGE(U353,Y353,AD353,AI353,AN353),0)</f>
        <v>#DIV/0!</v>
      </c>
      <c r="AR353" s="374" t="e">
        <f t="shared" ref="AR353" si="1773">IF(AQ353&lt;1.5,"FUERTE",IF(AND(AQ353&gt;=1.5,AQ353&lt;2.5),"ACEPTABLE",IF(AQ353&gt;=5,"INEXISTENTE","DÉBIL")))</f>
        <v>#DIV/0!</v>
      </c>
      <c r="AS353" s="333">
        <f t="shared" ref="AS353" si="1774">IF(R353=0,0,ROUND((R353*AQ353),0))</f>
        <v>0</v>
      </c>
      <c r="AT353" s="373" t="str">
        <f t="shared" ref="AT353" si="1775">IF(AS353&gt;=36,"GRAVE", IF(AS353&lt;=10, "LEVE", "MODERADO"))</f>
        <v>LEVE</v>
      </c>
      <c r="AU353" s="338"/>
      <c r="AV353" s="338"/>
      <c r="AW353" s="228"/>
      <c r="AX353" s="228"/>
      <c r="AY353" s="234"/>
      <c r="AZ353" s="235"/>
      <c r="BA353" s="226"/>
      <c r="BB353" s="226"/>
      <c r="BC353" s="226"/>
      <c r="BD353" s="226"/>
      <c r="BE353" s="226"/>
      <c r="BF353" s="226"/>
      <c r="BG353" s="226"/>
    </row>
    <row r="354" spans="1:59" s="129" customFormat="1" hidden="1" x14ac:dyDescent="0.2">
      <c r="A354" s="336"/>
      <c r="B354" s="335"/>
      <c r="C354" s="337"/>
      <c r="D354" s="338"/>
      <c r="E354" s="339"/>
      <c r="F354" s="334"/>
      <c r="G354" s="228"/>
      <c r="H354" s="228"/>
      <c r="I354" s="231"/>
      <c r="J354" s="334"/>
      <c r="K354" s="334"/>
      <c r="L354" s="334"/>
      <c r="M354" s="334"/>
      <c r="N354" s="335"/>
      <c r="O354" s="333"/>
      <c r="P354" s="335"/>
      <c r="Q354" s="333"/>
      <c r="R354" s="333"/>
      <c r="S354" s="230"/>
      <c r="T354" s="231">
        <f t="shared" si="1636"/>
        <v>0</v>
      </c>
      <c r="U354" s="366"/>
      <c r="V354" s="366"/>
      <c r="W354" s="228"/>
      <c r="X354" s="366"/>
      <c r="Y354" s="366"/>
      <c r="Z354" s="233">
        <f t="shared" si="1637"/>
        <v>0</v>
      </c>
      <c r="AA354" s="228"/>
      <c r="AB354" s="228"/>
      <c r="AC354" s="366"/>
      <c r="AD354" s="366"/>
      <c r="AE354" s="233">
        <f t="shared" si="1638"/>
        <v>0</v>
      </c>
      <c r="AF354" s="228"/>
      <c r="AG354" s="228"/>
      <c r="AH354" s="366"/>
      <c r="AI354" s="366"/>
      <c r="AJ354" s="233">
        <f t="shared" si="1639"/>
        <v>0</v>
      </c>
      <c r="AK354" s="228"/>
      <c r="AL354" s="228"/>
      <c r="AM354" s="366"/>
      <c r="AN354" s="366"/>
      <c r="AO354" s="233">
        <f t="shared" si="1652"/>
        <v>0</v>
      </c>
      <c r="AP354" s="228"/>
      <c r="AQ354" s="366"/>
      <c r="AR354" s="374"/>
      <c r="AS354" s="333"/>
      <c r="AT354" s="373"/>
      <c r="AU354" s="338"/>
      <c r="AV354" s="338"/>
      <c r="AW354" s="228"/>
      <c r="AX354" s="228"/>
      <c r="AY354" s="234"/>
      <c r="AZ354" s="235"/>
      <c r="BA354" s="226"/>
      <c r="BB354" s="226"/>
      <c r="BC354" s="226"/>
      <c r="BD354" s="226"/>
      <c r="BE354" s="226"/>
      <c r="BF354" s="226"/>
      <c r="BG354" s="226"/>
    </row>
    <row r="355" spans="1:59" s="129" customFormat="1" hidden="1" x14ac:dyDescent="0.2">
      <c r="A355" s="336"/>
      <c r="B355" s="335"/>
      <c r="C355" s="337"/>
      <c r="D355" s="338"/>
      <c r="E355" s="339"/>
      <c r="F355" s="334"/>
      <c r="G355" s="228"/>
      <c r="H355" s="228"/>
      <c r="I355" s="231"/>
      <c r="J355" s="334"/>
      <c r="K355" s="334"/>
      <c r="L355" s="334"/>
      <c r="M355" s="334"/>
      <c r="N355" s="335"/>
      <c r="O355" s="333"/>
      <c r="P355" s="335"/>
      <c r="Q355" s="333"/>
      <c r="R355" s="333"/>
      <c r="S355" s="230"/>
      <c r="T355" s="231">
        <f t="shared" si="1636"/>
        <v>0</v>
      </c>
      <c r="U355" s="366"/>
      <c r="V355" s="366"/>
      <c r="W355" s="228"/>
      <c r="X355" s="366"/>
      <c r="Y355" s="366"/>
      <c r="Z355" s="233">
        <f t="shared" si="1637"/>
        <v>0</v>
      </c>
      <c r="AA355" s="228"/>
      <c r="AB355" s="228"/>
      <c r="AC355" s="366"/>
      <c r="AD355" s="366"/>
      <c r="AE355" s="233">
        <f t="shared" si="1638"/>
        <v>0</v>
      </c>
      <c r="AF355" s="228"/>
      <c r="AG355" s="228"/>
      <c r="AH355" s="366"/>
      <c r="AI355" s="366"/>
      <c r="AJ355" s="233">
        <f t="shared" si="1639"/>
        <v>0</v>
      </c>
      <c r="AK355" s="228"/>
      <c r="AL355" s="228"/>
      <c r="AM355" s="366"/>
      <c r="AN355" s="366"/>
      <c r="AO355" s="233">
        <f t="shared" si="1652"/>
        <v>0</v>
      </c>
      <c r="AP355" s="228"/>
      <c r="AQ355" s="366"/>
      <c r="AR355" s="374"/>
      <c r="AS355" s="333"/>
      <c r="AT355" s="373"/>
      <c r="AU355" s="338"/>
      <c r="AV355" s="338"/>
      <c r="AW355" s="228"/>
      <c r="AX355" s="228"/>
      <c r="AY355" s="234"/>
      <c r="AZ355" s="235"/>
      <c r="BA355" s="226"/>
      <c r="BB355" s="226"/>
      <c r="BC355" s="226"/>
      <c r="BD355" s="226"/>
      <c r="BE355" s="226"/>
      <c r="BF355" s="226"/>
      <c r="BG355" s="226"/>
    </row>
    <row r="356" spans="1:59" s="129" customFormat="1" hidden="1" x14ac:dyDescent="0.2">
      <c r="A356" s="336">
        <v>116</v>
      </c>
      <c r="B356" s="335"/>
      <c r="C356" s="337" t="e">
        <f>+VLOOKUP(B356,$A$691:$B$730,2,0)</f>
        <v>#N/A</v>
      </c>
      <c r="D356" s="338"/>
      <c r="E356" s="339" t="e">
        <f>IF(D356=$D$661,$E$661,IF(D356=$D$662,$E$662,IF(D356=$D$663,$E$663,IF(D356=$D$664,$E$664,IF(D356=$D$665,$E$665,IF(D356=$D$666,$E$666,IF(D356=$D$667,$E$667,IF(D356=$D$668,$E$668,IF(D356=$D$669,$E$669,IF(D356=$D$670,$E$670,IF(D356=VICERRECTORÍA_ACADÉMICA_,BE967,IF(D356=PLANEACIÓN_,BE969, IF(D356=IMPACTO,BE968,IF(D356=VICERRECTORÍA_ADMINISTRATIVA_FINANCIERA_,BE970,IF(D356=_VICERRECTORÍA_RESPONSABILIDAD_SOCIAL_Y_BIENESTAR_UNIVERSITARIO_,BE971," ")))))))))))))))</f>
        <v>#NAME?</v>
      </c>
      <c r="F356" s="334"/>
      <c r="G356" s="228"/>
      <c r="H356" s="228"/>
      <c r="I356" s="231"/>
      <c r="J356" s="334"/>
      <c r="K356" s="335"/>
      <c r="L356" s="334"/>
      <c r="M356" s="334"/>
      <c r="N356" s="335"/>
      <c r="O356" s="333">
        <f t="shared" ref="O356" si="1776">IF(N356="ALTA",5,IF(N356="MEDIO ALTA",4,IF(N356="MEDIA",3,IF(N356="MEDIO BAJA",2,IF(N356="BAJA",1,0)))))</f>
        <v>0</v>
      </c>
      <c r="P356" s="335"/>
      <c r="Q356" s="333">
        <f t="shared" ref="Q356" si="1777">IF(P356="ALTO",5,IF(P356="MEDIO-ALTO",4,IF(P356="MEDIO",3,IF(P356="MEDIO-BAJO",2,IF(P356="BAJO",1,0)))))</f>
        <v>0</v>
      </c>
      <c r="R356" s="333">
        <f t="shared" ref="R356" si="1778">Q356*O356</f>
        <v>0</v>
      </c>
      <c r="S356" s="230"/>
      <c r="T356" s="231">
        <f t="shared" si="1636"/>
        <v>0</v>
      </c>
      <c r="U356" s="366" t="e">
        <f t="shared" ref="U356:U416" si="1779">ROUND(AVERAGEIF(T356:T358,"&gt;0"),0)</f>
        <v>#DIV/0!</v>
      </c>
      <c r="V356" s="366" t="e">
        <f t="shared" ref="V356:V416" si="1780">U356*0.6</f>
        <v>#DIV/0!</v>
      </c>
      <c r="W356" s="228"/>
      <c r="X356" s="366" t="e">
        <f t="shared" ref="X356" si="1781">IF(S356="No_existen",5*$X$10,Y356*$X$10)</f>
        <v>#DIV/0!</v>
      </c>
      <c r="Y356" s="366" t="e">
        <f t="shared" ref="Y356:Y392" si="1782">ROUND(AVERAGEIF(Z356:Z358,"&gt;0"),0)</f>
        <v>#DIV/0!</v>
      </c>
      <c r="Z356" s="233">
        <f t="shared" si="1637"/>
        <v>0</v>
      </c>
      <c r="AA356" s="228"/>
      <c r="AB356" s="228"/>
      <c r="AC356" s="366" t="e">
        <f t="shared" ref="AC356" si="1783">IF(S356="No_existen",5*$AC$10,AD356*$AC$10)</f>
        <v>#DIV/0!</v>
      </c>
      <c r="AD356" s="366" t="e">
        <f t="shared" ref="AD356:AD416" si="1784">ROUND(AVERAGEIF(AE356:AE358,"&gt;0"),0)</f>
        <v>#DIV/0!</v>
      </c>
      <c r="AE356" s="233">
        <f t="shared" si="1638"/>
        <v>0</v>
      </c>
      <c r="AF356" s="228"/>
      <c r="AG356" s="228"/>
      <c r="AH356" s="366" t="e">
        <f t="shared" ref="AH356" si="1785">IF(S356="No_existen",5*$AH$10,AI356*$AH$10)</f>
        <v>#DIV/0!</v>
      </c>
      <c r="AI356" s="366" t="e">
        <f t="shared" ref="AI356" si="1786">ROUND(AVERAGEIF(AJ356:AJ358,"&gt;0"),0)</f>
        <v>#DIV/0!</v>
      </c>
      <c r="AJ356" s="233">
        <f t="shared" si="1639"/>
        <v>0</v>
      </c>
      <c r="AK356" s="228"/>
      <c r="AL356" s="228"/>
      <c r="AM356" s="366" t="e">
        <f t="shared" ref="AM356" si="1787">IF(S356="No_existen",5*$AM$10,AN356*$AM$10)</f>
        <v>#DIV/0!</v>
      </c>
      <c r="AN356" s="366" t="e">
        <f t="shared" ref="AN356" si="1788">ROUND(AVERAGEIF(AO356:AO358,"&gt;0"),0)</f>
        <v>#DIV/0!</v>
      </c>
      <c r="AO356" s="233">
        <f t="shared" si="1652"/>
        <v>0</v>
      </c>
      <c r="AP356" s="228"/>
      <c r="AQ356" s="366" t="e">
        <f t="shared" ref="AQ356" si="1789">ROUND(AVERAGE(U356,Y356,AD356,AI356,AN356),0)</f>
        <v>#DIV/0!</v>
      </c>
      <c r="AR356" s="374" t="e">
        <f t="shared" ref="AR356" si="1790">IF(AQ356&lt;1.5,"FUERTE",IF(AND(AQ356&gt;=1.5,AQ356&lt;2.5),"ACEPTABLE",IF(AQ356&gt;=5,"INEXISTENTE","DÉBIL")))</f>
        <v>#DIV/0!</v>
      </c>
      <c r="AS356" s="333">
        <f t="shared" ref="AS356" si="1791">IF(R356=0,0,ROUND((R356*AQ356),0))</f>
        <v>0</v>
      </c>
      <c r="AT356" s="373" t="str">
        <f t="shared" ref="AT356" si="1792">IF(AS356&gt;=36,"GRAVE", IF(AS356&lt;=10, "LEVE", "MODERADO"))</f>
        <v>LEVE</v>
      </c>
      <c r="AU356" s="338"/>
      <c r="AV356" s="338"/>
      <c r="AW356" s="228"/>
      <c r="AX356" s="228"/>
      <c r="AY356" s="234"/>
      <c r="AZ356" s="235"/>
      <c r="BA356" s="226"/>
      <c r="BB356" s="226"/>
      <c r="BC356" s="226"/>
      <c r="BD356" s="226"/>
      <c r="BE356" s="226"/>
      <c r="BF356" s="226"/>
      <c r="BG356" s="226"/>
    </row>
    <row r="357" spans="1:59" s="129" customFormat="1" hidden="1" x14ac:dyDescent="0.2">
      <c r="A357" s="336"/>
      <c r="B357" s="335"/>
      <c r="C357" s="337"/>
      <c r="D357" s="338"/>
      <c r="E357" s="339"/>
      <c r="F357" s="334"/>
      <c r="G357" s="228"/>
      <c r="H357" s="228"/>
      <c r="I357" s="231"/>
      <c r="J357" s="334"/>
      <c r="K357" s="334"/>
      <c r="L357" s="334"/>
      <c r="M357" s="334"/>
      <c r="N357" s="335"/>
      <c r="O357" s="333"/>
      <c r="P357" s="335"/>
      <c r="Q357" s="333"/>
      <c r="R357" s="333"/>
      <c r="S357" s="230"/>
      <c r="T357" s="231">
        <f t="shared" si="1636"/>
        <v>0</v>
      </c>
      <c r="U357" s="366"/>
      <c r="V357" s="366"/>
      <c r="W357" s="228"/>
      <c r="X357" s="366"/>
      <c r="Y357" s="366"/>
      <c r="Z357" s="233">
        <f t="shared" si="1637"/>
        <v>0</v>
      </c>
      <c r="AA357" s="228"/>
      <c r="AB357" s="228"/>
      <c r="AC357" s="366"/>
      <c r="AD357" s="366"/>
      <c r="AE357" s="233">
        <f t="shared" si="1638"/>
        <v>0</v>
      </c>
      <c r="AF357" s="228"/>
      <c r="AG357" s="228"/>
      <c r="AH357" s="366"/>
      <c r="AI357" s="366"/>
      <c r="AJ357" s="233">
        <f t="shared" si="1639"/>
        <v>0</v>
      </c>
      <c r="AK357" s="228"/>
      <c r="AL357" s="228"/>
      <c r="AM357" s="366"/>
      <c r="AN357" s="366"/>
      <c r="AO357" s="233">
        <f t="shared" si="1652"/>
        <v>0</v>
      </c>
      <c r="AP357" s="228"/>
      <c r="AQ357" s="366"/>
      <c r="AR357" s="374"/>
      <c r="AS357" s="333"/>
      <c r="AT357" s="373"/>
      <c r="AU357" s="338"/>
      <c r="AV357" s="338"/>
      <c r="AW357" s="228"/>
      <c r="AX357" s="228"/>
      <c r="AY357" s="234"/>
      <c r="AZ357" s="235"/>
      <c r="BA357" s="226"/>
      <c r="BB357" s="226"/>
      <c r="BC357" s="226"/>
      <c r="BD357" s="226"/>
      <c r="BE357" s="226"/>
      <c r="BF357" s="226"/>
      <c r="BG357" s="226"/>
    </row>
    <row r="358" spans="1:59" s="129" customFormat="1" hidden="1" x14ac:dyDescent="0.2">
      <c r="A358" s="336"/>
      <c r="B358" s="335"/>
      <c r="C358" s="337"/>
      <c r="D358" s="338"/>
      <c r="E358" s="339"/>
      <c r="F358" s="334"/>
      <c r="G358" s="228"/>
      <c r="H358" s="228"/>
      <c r="I358" s="231"/>
      <c r="J358" s="334"/>
      <c r="K358" s="334"/>
      <c r="L358" s="334"/>
      <c r="M358" s="334"/>
      <c r="N358" s="335"/>
      <c r="O358" s="333"/>
      <c r="P358" s="335"/>
      <c r="Q358" s="333"/>
      <c r="R358" s="333"/>
      <c r="S358" s="230"/>
      <c r="T358" s="231">
        <f t="shared" si="1636"/>
        <v>0</v>
      </c>
      <c r="U358" s="366"/>
      <c r="V358" s="366"/>
      <c r="W358" s="228"/>
      <c r="X358" s="366"/>
      <c r="Y358" s="366"/>
      <c r="Z358" s="233">
        <f t="shared" si="1637"/>
        <v>0</v>
      </c>
      <c r="AA358" s="228"/>
      <c r="AB358" s="228"/>
      <c r="AC358" s="366"/>
      <c r="AD358" s="366"/>
      <c r="AE358" s="233">
        <f t="shared" si="1638"/>
        <v>0</v>
      </c>
      <c r="AF358" s="228"/>
      <c r="AG358" s="228"/>
      <c r="AH358" s="366"/>
      <c r="AI358" s="366"/>
      <c r="AJ358" s="233">
        <f t="shared" si="1639"/>
        <v>0</v>
      </c>
      <c r="AK358" s="228"/>
      <c r="AL358" s="228"/>
      <c r="AM358" s="366"/>
      <c r="AN358" s="366"/>
      <c r="AO358" s="233">
        <f t="shared" si="1652"/>
        <v>0</v>
      </c>
      <c r="AP358" s="228"/>
      <c r="AQ358" s="366"/>
      <c r="AR358" s="374"/>
      <c r="AS358" s="333"/>
      <c r="AT358" s="373"/>
      <c r="AU358" s="338"/>
      <c r="AV358" s="338"/>
      <c r="AW358" s="228"/>
      <c r="AX358" s="228"/>
      <c r="AY358" s="234"/>
      <c r="AZ358" s="235"/>
      <c r="BA358" s="226"/>
      <c r="BB358" s="226"/>
      <c r="BC358" s="226"/>
      <c r="BD358" s="226"/>
      <c r="BE358" s="226"/>
      <c r="BF358" s="226"/>
      <c r="BG358" s="226"/>
    </row>
    <row r="359" spans="1:59" s="129" customFormat="1" hidden="1" x14ac:dyDescent="0.2">
      <c r="A359" s="336">
        <v>117</v>
      </c>
      <c r="B359" s="335"/>
      <c r="C359" s="337" t="e">
        <f>+VLOOKUP(B359,$A$691:$B$730,2,0)</f>
        <v>#N/A</v>
      </c>
      <c r="D359" s="338"/>
      <c r="E359" s="339" t="e">
        <f>IF(D359=$D$661,$E$661,IF(D359=$D$662,$E$662,IF(D359=$D$663,$E$663,IF(D359=$D$664,$E$664,IF(D359=$D$665,$E$665,IF(D359=$D$666,$E$666,IF(D359=$D$667,$E$667,IF(D359=$D$668,$E$668,IF(D359=$D$669,$E$669,IF(D359=$D$670,$E$670,IF(D359=VICERRECTORÍA_ACADÉMICA_,BE970,IF(D359=PLANEACIÓN_,BE972, IF(D359=IMPACTO,BE971,IF(D359=VICERRECTORÍA_ADMINISTRATIVA_FINANCIERA_,BE973,IF(D359=_VICERRECTORÍA_RESPONSABILIDAD_SOCIAL_Y_BIENESTAR_UNIVERSITARIO_,BE974," ")))))))))))))))</f>
        <v>#NAME?</v>
      </c>
      <c r="F359" s="334"/>
      <c r="G359" s="228"/>
      <c r="H359" s="228"/>
      <c r="I359" s="231"/>
      <c r="J359" s="334"/>
      <c r="K359" s="335"/>
      <c r="L359" s="334"/>
      <c r="M359" s="334"/>
      <c r="N359" s="335"/>
      <c r="O359" s="333">
        <f t="shared" ref="O359" si="1793">IF(N359="ALTA",5,IF(N359="MEDIO ALTA",4,IF(N359="MEDIA",3,IF(N359="MEDIO BAJA",2,IF(N359="BAJA",1,0)))))</f>
        <v>0</v>
      </c>
      <c r="P359" s="335"/>
      <c r="Q359" s="333">
        <f t="shared" ref="Q359" si="1794">IF(P359="ALTO",5,IF(P359="MEDIO-ALTO",4,IF(P359="MEDIO",3,IF(P359="MEDIO-BAJO",2,IF(P359="BAJO",1,0)))))</f>
        <v>0</v>
      </c>
      <c r="R359" s="333">
        <f t="shared" ref="R359" si="1795">Q359*O359</f>
        <v>0</v>
      </c>
      <c r="S359" s="230"/>
      <c r="T359" s="231">
        <f t="shared" si="1636"/>
        <v>0</v>
      </c>
      <c r="U359" s="366" t="e">
        <f t="shared" ref="U359:U419" si="1796">ROUND(AVERAGEIF(T359:T361,"&gt;0"),0)</f>
        <v>#DIV/0!</v>
      </c>
      <c r="V359" s="366" t="e">
        <f t="shared" ref="V359:V419" si="1797">U359*0.6</f>
        <v>#DIV/0!</v>
      </c>
      <c r="W359" s="228"/>
      <c r="X359" s="366" t="e">
        <f t="shared" ref="X359" si="1798">IF(S359="No_existen",5*$X$10,Y359*$X$10)</f>
        <v>#DIV/0!</v>
      </c>
      <c r="Y359" s="366" t="e">
        <f t="shared" ref="Y359:Y395" si="1799">ROUND(AVERAGEIF(Z359:Z361,"&gt;0"),0)</f>
        <v>#DIV/0!</v>
      </c>
      <c r="Z359" s="233">
        <f t="shared" si="1637"/>
        <v>0</v>
      </c>
      <c r="AA359" s="228"/>
      <c r="AB359" s="228"/>
      <c r="AC359" s="366" t="e">
        <f t="shared" ref="AC359" si="1800">IF(S359="No_existen",5*$AC$10,AD359*$AC$10)</f>
        <v>#DIV/0!</v>
      </c>
      <c r="AD359" s="366" t="e">
        <f t="shared" ref="AD359:AD419" si="1801">ROUND(AVERAGEIF(AE359:AE361,"&gt;0"),0)</f>
        <v>#DIV/0!</v>
      </c>
      <c r="AE359" s="233">
        <f t="shared" si="1638"/>
        <v>0</v>
      </c>
      <c r="AF359" s="228"/>
      <c r="AG359" s="228"/>
      <c r="AH359" s="366" t="e">
        <f t="shared" ref="AH359" si="1802">IF(S359="No_existen",5*$AH$10,AI359*$AH$10)</f>
        <v>#DIV/0!</v>
      </c>
      <c r="AI359" s="366" t="e">
        <f t="shared" ref="AI359" si="1803">ROUND(AVERAGEIF(AJ359:AJ361,"&gt;0"),0)</f>
        <v>#DIV/0!</v>
      </c>
      <c r="AJ359" s="233">
        <f t="shared" si="1639"/>
        <v>0</v>
      </c>
      <c r="AK359" s="228"/>
      <c r="AL359" s="228"/>
      <c r="AM359" s="366" t="e">
        <f t="shared" ref="AM359" si="1804">IF(S359="No_existen",5*$AM$10,AN359*$AM$10)</f>
        <v>#DIV/0!</v>
      </c>
      <c r="AN359" s="366" t="e">
        <f t="shared" ref="AN359" si="1805">ROUND(AVERAGEIF(AO359:AO361,"&gt;0"),0)</f>
        <v>#DIV/0!</v>
      </c>
      <c r="AO359" s="233">
        <f t="shared" si="1652"/>
        <v>0</v>
      </c>
      <c r="AP359" s="228"/>
      <c r="AQ359" s="366" t="e">
        <f t="shared" ref="AQ359" si="1806">ROUND(AVERAGE(U359,Y359,AD359,AI359,AN359),0)</f>
        <v>#DIV/0!</v>
      </c>
      <c r="AR359" s="374" t="e">
        <f t="shared" ref="AR359" si="1807">IF(AQ359&lt;1.5,"FUERTE",IF(AND(AQ359&gt;=1.5,AQ359&lt;2.5),"ACEPTABLE",IF(AQ359&gt;=5,"INEXISTENTE","DÉBIL")))</f>
        <v>#DIV/0!</v>
      </c>
      <c r="AS359" s="333">
        <f t="shared" ref="AS359" si="1808">IF(R359=0,0,ROUND((R359*AQ359),0))</f>
        <v>0</v>
      </c>
      <c r="AT359" s="373" t="str">
        <f t="shared" ref="AT359" si="1809">IF(AS359&gt;=36,"GRAVE", IF(AS359&lt;=10, "LEVE", "MODERADO"))</f>
        <v>LEVE</v>
      </c>
      <c r="AU359" s="338"/>
      <c r="AV359" s="338"/>
      <c r="AW359" s="228"/>
      <c r="AX359" s="228"/>
      <c r="AY359" s="234"/>
      <c r="AZ359" s="235"/>
      <c r="BA359" s="226"/>
      <c r="BB359" s="226"/>
      <c r="BC359" s="226"/>
      <c r="BD359" s="226"/>
      <c r="BE359" s="226"/>
      <c r="BF359" s="226"/>
      <c r="BG359" s="226"/>
    </row>
    <row r="360" spans="1:59" s="129" customFormat="1" hidden="1" x14ac:dyDescent="0.2">
      <c r="A360" s="336"/>
      <c r="B360" s="335"/>
      <c r="C360" s="337"/>
      <c r="D360" s="338"/>
      <c r="E360" s="339"/>
      <c r="F360" s="334"/>
      <c r="G360" s="228"/>
      <c r="H360" s="228"/>
      <c r="I360" s="231"/>
      <c r="J360" s="334"/>
      <c r="K360" s="334"/>
      <c r="L360" s="334"/>
      <c r="M360" s="334"/>
      <c r="N360" s="335"/>
      <c r="O360" s="333"/>
      <c r="P360" s="335"/>
      <c r="Q360" s="333"/>
      <c r="R360" s="333"/>
      <c r="S360" s="230"/>
      <c r="T360" s="231">
        <f t="shared" si="1636"/>
        <v>0</v>
      </c>
      <c r="U360" s="366"/>
      <c r="V360" s="366"/>
      <c r="W360" s="228"/>
      <c r="X360" s="366"/>
      <c r="Y360" s="366"/>
      <c r="Z360" s="233">
        <f t="shared" si="1637"/>
        <v>0</v>
      </c>
      <c r="AA360" s="228"/>
      <c r="AB360" s="228"/>
      <c r="AC360" s="366"/>
      <c r="AD360" s="366"/>
      <c r="AE360" s="233">
        <f t="shared" si="1638"/>
        <v>0</v>
      </c>
      <c r="AF360" s="228"/>
      <c r="AG360" s="228"/>
      <c r="AH360" s="366"/>
      <c r="AI360" s="366"/>
      <c r="AJ360" s="233">
        <f t="shared" si="1639"/>
        <v>0</v>
      </c>
      <c r="AK360" s="228"/>
      <c r="AL360" s="228"/>
      <c r="AM360" s="366"/>
      <c r="AN360" s="366"/>
      <c r="AO360" s="233">
        <f t="shared" si="1652"/>
        <v>0</v>
      </c>
      <c r="AP360" s="228"/>
      <c r="AQ360" s="366"/>
      <c r="AR360" s="374"/>
      <c r="AS360" s="333"/>
      <c r="AT360" s="373"/>
      <c r="AU360" s="338"/>
      <c r="AV360" s="338"/>
      <c r="AW360" s="228"/>
      <c r="AX360" s="228"/>
      <c r="AY360" s="234"/>
      <c r="AZ360" s="235"/>
      <c r="BA360" s="226"/>
      <c r="BB360" s="226"/>
      <c r="BC360" s="226"/>
      <c r="BD360" s="226"/>
      <c r="BE360" s="226"/>
      <c r="BF360" s="226"/>
      <c r="BG360" s="226"/>
    </row>
    <row r="361" spans="1:59" s="129" customFormat="1" hidden="1" x14ac:dyDescent="0.2">
      <c r="A361" s="336"/>
      <c r="B361" s="335"/>
      <c r="C361" s="337"/>
      <c r="D361" s="338"/>
      <c r="E361" s="339"/>
      <c r="F361" s="334"/>
      <c r="G361" s="228"/>
      <c r="H361" s="228"/>
      <c r="I361" s="231"/>
      <c r="J361" s="334"/>
      <c r="K361" s="334"/>
      <c r="L361" s="334"/>
      <c r="M361" s="334"/>
      <c r="N361" s="335"/>
      <c r="O361" s="333"/>
      <c r="P361" s="335"/>
      <c r="Q361" s="333"/>
      <c r="R361" s="333"/>
      <c r="S361" s="230"/>
      <c r="T361" s="231">
        <f t="shared" si="1636"/>
        <v>0</v>
      </c>
      <c r="U361" s="366"/>
      <c r="V361" s="366"/>
      <c r="W361" s="228"/>
      <c r="X361" s="366"/>
      <c r="Y361" s="366"/>
      <c r="Z361" s="233">
        <f t="shared" si="1637"/>
        <v>0</v>
      </c>
      <c r="AA361" s="228"/>
      <c r="AB361" s="228"/>
      <c r="AC361" s="366"/>
      <c r="AD361" s="366"/>
      <c r="AE361" s="233">
        <f t="shared" si="1638"/>
        <v>0</v>
      </c>
      <c r="AF361" s="228"/>
      <c r="AG361" s="228"/>
      <c r="AH361" s="366"/>
      <c r="AI361" s="366"/>
      <c r="AJ361" s="233">
        <f t="shared" si="1639"/>
        <v>0</v>
      </c>
      <c r="AK361" s="228"/>
      <c r="AL361" s="228"/>
      <c r="AM361" s="366"/>
      <c r="AN361" s="366"/>
      <c r="AO361" s="233">
        <f t="shared" si="1652"/>
        <v>0</v>
      </c>
      <c r="AP361" s="228"/>
      <c r="AQ361" s="366"/>
      <c r="AR361" s="374"/>
      <c r="AS361" s="333"/>
      <c r="AT361" s="373"/>
      <c r="AU361" s="338"/>
      <c r="AV361" s="338"/>
      <c r="AW361" s="228"/>
      <c r="AX361" s="228"/>
      <c r="AY361" s="234"/>
      <c r="AZ361" s="235"/>
      <c r="BA361" s="226"/>
      <c r="BB361" s="226"/>
      <c r="BC361" s="226"/>
      <c r="BD361" s="226"/>
      <c r="BE361" s="226"/>
      <c r="BF361" s="226"/>
      <c r="BG361" s="226"/>
    </row>
    <row r="362" spans="1:59" s="129" customFormat="1" hidden="1" x14ac:dyDescent="0.2">
      <c r="A362" s="336">
        <v>118</v>
      </c>
      <c r="B362" s="335"/>
      <c r="C362" s="337" t="e">
        <f>+VLOOKUP(B362,$A$691:$B$730,2,0)</f>
        <v>#N/A</v>
      </c>
      <c r="D362" s="338"/>
      <c r="E362" s="339" t="e">
        <f>IF(D362=$D$661,$E$661,IF(D362=$D$662,$E$662,IF(D362=$D$663,$E$663,IF(D362=$D$664,$E$664,IF(D362=$D$665,$E$665,IF(D362=$D$666,$E$666,IF(D362=$D$667,$E$667,IF(D362=$D$668,$E$668,IF(D362=$D$669,$E$669,IF(D362=$D$670,$E$670,IF(D362=VICERRECTORÍA_ACADÉMICA_,BE973,IF(D362=PLANEACIÓN_,BE975, IF(D362=IMPACTO,BE974,IF(D362=VICERRECTORÍA_ADMINISTRATIVA_FINANCIERA_,BE976,IF(D362=_VICERRECTORÍA_RESPONSABILIDAD_SOCIAL_Y_BIENESTAR_UNIVERSITARIO_,BE977," ")))))))))))))))</f>
        <v>#NAME?</v>
      </c>
      <c r="F362" s="334"/>
      <c r="G362" s="228"/>
      <c r="H362" s="228"/>
      <c r="I362" s="231"/>
      <c r="J362" s="334"/>
      <c r="K362" s="335"/>
      <c r="L362" s="334"/>
      <c r="M362" s="334"/>
      <c r="N362" s="335"/>
      <c r="O362" s="333">
        <f t="shared" ref="O362" si="1810">IF(N362="ALTA",5,IF(N362="MEDIO ALTA",4,IF(N362="MEDIA",3,IF(N362="MEDIO BAJA",2,IF(N362="BAJA",1,0)))))</f>
        <v>0</v>
      </c>
      <c r="P362" s="335"/>
      <c r="Q362" s="333">
        <f t="shared" ref="Q362" si="1811">IF(P362="ALTO",5,IF(P362="MEDIO-ALTO",4,IF(P362="MEDIO",3,IF(P362="MEDIO-BAJO",2,IF(P362="BAJO",1,0)))))</f>
        <v>0</v>
      </c>
      <c r="R362" s="333">
        <f t="shared" ref="R362" si="1812">Q362*O362</f>
        <v>0</v>
      </c>
      <c r="S362" s="230"/>
      <c r="T362" s="231">
        <f t="shared" si="1636"/>
        <v>0</v>
      </c>
      <c r="U362" s="366" t="e">
        <f t="shared" ref="U362:U422" si="1813">ROUND(AVERAGEIF(T362:T364,"&gt;0"),0)</f>
        <v>#DIV/0!</v>
      </c>
      <c r="V362" s="366" t="e">
        <f t="shared" ref="V362:V422" si="1814">U362*0.6</f>
        <v>#DIV/0!</v>
      </c>
      <c r="W362" s="228"/>
      <c r="X362" s="366" t="e">
        <f t="shared" ref="X362" si="1815">IF(S362="No_existen",5*$X$10,Y362*$X$10)</f>
        <v>#DIV/0!</v>
      </c>
      <c r="Y362" s="366" t="e">
        <f t="shared" ref="Y362:Y398" si="1816">ROUND(AVERAGEIF(Z362:Z364,"&gt;0"),0)</f>
        <v>#DIV/0!</v>
      </c>
      <c r="Z362" s="233">
        <f t="shared" si="1637"/>
        <v>0</v>
      </c>
      <c r="AA362" s="228"/>
      <c r="AB362" s="228"/>
      <c r="AC362" s="366" t="e">
        <f t="shared" ref="AC362" si="1817">IF(S362="No_existen",5*$AC$10,AD362*$AC$10)</f>
        <v>#DIV/0!</v>
      </c>
      <c r="AD362" s="366" t="e">
        <f t="shared" ref="AD362:AD422" si="1818">ROUND(AVERAGEIF(AE362:AE364,"&gt;0"),0)</f>
        <v>#DIV/0!</v>
      </c>
      <c r="AE362" s="233">
        <f t="shared" si="1638"/>
        <v>0</v>
      </c>
      <c r="AF362" s="228"/>
      <c r="AG362" s="228"/>
      <c r="AH362" s="366" t="e">
        <f t="shared" ref="AH362" si="1819">IF(S362="No_existen",5*$AH$10,AI362*$AH$10)</f>
        <v>#DIV/0!</v>
      </c>
      <c r="AI362" s="366" t="e">
        <f t="shared" ref="AI362" si="1820">ROUND(AVERAGEIF(AJ362:AJ364,"&gt;0"),0)</f>
        <v>#DIV/0!</v>
      </c>
      <c r="AJ362" s="233">
        <f t="shared" si="1639"/>
        <v>0</v>
      </c>
      <c r="AK362" s="228"/>
      <c r="AL362" s="228"/>
      <c r="AM362" s="366" t="e">
        <f t="shared" ref="AM362" si="1821">IF(S362="No_existen",5*$AM$10,AN362*$AM$10)</f>
        <v>#DIV/0!</v>
      </c>
      <c r="AN362" s="366" t="e">
        <f t="shared" ref="AN362" si="1822">ROUND(AVERAGEIF(AO362:AO364,"&gt;0"),0)</f>
        <v>#DIV/0!</v>
      </c>
      <c r="AO362" s="233">
        <f t="shared" si="1652"/>
        <v>0</v>
      </c>
      <c r="AP362" s="228"/>
      <c r="AQ362" s="366" t="e">
        <f t="shared" ref="AQ362" si="1823">ROUND(AVERAGE(U362,Y362,AD362,AI362,AN362),0)</f>
        <v>#DIV/0!</v>
      </c>
      <c r="AR362" s="374" t="e">
        <f t="shared" ref="AR362" si="1824">IF(AQ362&lt;1.5,"FUERTE",IF(AND(AQ362&gt;=1.5,AQ362&lt;2.5),"ACEPTABLE",IF(AQ362&gt;=5,"INEXISTENTE","DÉBIL")))</f>
        <v>#DIV/0!</v>
      </c>
      <c r="AS362" s="333">
        <f t="shared" ref="AS362" si="1825">IF(R362=0,0,ROUND((R362*AQ362),0))</f>
        <v>0</v>
      </c>
      <c r="AT362" s="373" t="str">
        <f t="shared" ref="AT362" si="1826">IF(AS362&gt;=36,"GRAVE", IF(AS362&lt;=10, "LEVE", "MODERADO"))</f>
        <v>LEVE</v>
      </c>
      <c r="AU362" s="338"/>
      <c r="AV362" s="338"/>
      <c r="AW362" s="228"/>
      <c r="AX362" s="228"/>
      <c r="AY362" s="234"/>
      <c r="AZ362" s="235"/>
      <c r="BA362" s="226"/>
      <c r="BB362" s="226"/>
      <c r="BC362" s="226"/>
      <c r="BD362" s="226"/>
      <c r="BE362" s="226"/>
      <c r="BF362" s="226"/>
      <c r="BG362" s="226"/>
    </row>
    <row r="363" spans="1:59" s="129" customFormat="1" hidden="1" x14ac:dyDescent="0.2">
      <c r="A363" s="336"/>
      <c r="B363" s="335"/>
      <c r="C363" s="337"/>
      <c r="D363" s="338"/>
      <c r="E363" s="339"/>
      <c r="F363" s="334"/>
      <c r="G363" s="228"/>
      <c r="H363" s="228"/>
      <c r="I363" s="231"/>
      <c r="J363" s="334"/>
      <c r="K363" s="334"/>
      <c r="L363" s="334"/>
      <c r="M363" s="334"/>
      <c r="N363" s="335"/>
      <c r="O363" s="333"/>
      <c r="P363" s="335"/>
      <c r="Q363" s="333"/>
      <c r="R363" s="333"/>
      <c r="S363" s="230"/>
      <c r="T363" s="231">
        <f t="shared" si="1636"/>
        <v>0</v>
      </c>
      <c r="U363" s="366"/>
      <c r="V363" s="366"/>
      <c r="W363" s="228"/>
      <c r="X363" s="366"/>
      <c r="Y363" s="366"/>
      <c r="Z363" s="233">
        <f t="shared" si="1637"/>
        <v>0</v>
      </c>
      <c r="AA363" s="228"/>
      <c r="AB363" s="228"/>
      <c r="AC363" s="366"/>
      <c r="AD363" s="366"/>
      <c r="AE363" s="233">
        <f t="shared" si="1638"/>
        <v>0</v>
      </c>
      <c r="AF363" s="228"/>
      <c r="AG363" s="228"/>
      <c r="AH363" s="366"/>
      <c r="AI363" s="366"/>
      <c r="AJ363" s="233">
        <f t="shared" si="1639"/>
        <v>0</v>
      </c>
      <c r="AK363" s="228"/>
      <c r="AL363" s="228"/>
      <c r="AM363" s="366"/>
      <c r="AN363" s="366"/>
      <c r="AO363" s="233">
        <f t="shared" si="1652"/>
        <v>0</v>
      </c>
      <c r="AP363" s="228"/>
      <c r="AQ363" s="366"/>
      <c r="AR363" s="374"/>
      <c r="AS363" s="333"/>
      <c r="AT363" s="373"/>
      <c r="AU363" s="338"/>
      <c r="AV363" s="338"/>
      <c r="AW363" s="228"/>
      <c r="AX363" s="228"/>
      <c r="AY363" s="234"/>
      <c r="AZ363" s="235"/>
      <c r="BA363" s="226"/>
      <c r="BB363" s="226"/>
      <c r="BC363" s="226"/>
      <c r="BD363" s="226"/>
      <c r="BE363" s="226"/>
      <c r="BF363" s="226"/>
      <c r="BG363" s="226"/>
    </row>
    <row r="364" spans="1:59" s="129" customFormat="1" hidden="1" x14ac:dyDescent="0.2">
      <c r="A364" s="336"/>
      <c r="B364" s="335"/>
      <c r="C364" s="337"/>
      <c r="D364" s="338"/>
      <c r="E364" s="339"/>
      <c r="F364" s="334"/>
      <c r="G364" s="228"/>
      <c r="H364" s="228"/>
      <c r="I364" s="231"/>
      <c r="J364" s="334"/>
      <c r="K364" s="334"/>
      <c r="L364" s="334"/>
      <c r="M364" s="334"/>
      <c r="N364" s="335"/>
      <c r="O364" s="333"/>
      <c r="P364" s="335"/>
      <c r="Q364" s="333"/>
      <c r="R364" s="333"/>
      <c r="S364" s="230"/>
      <c r="T364" s="231">
        <f t="shared" si="1636"/>
        <v>0</v>
      </c>
      <c r="U364" s="366"/>
      <c r="V364" s="366"/>
      <c r="W364" s="228"/>
      <c r="X364" s="366"/>
      <c r="Y364" s="366"/>
      <c r="Z364" s="233">
        <f t="shared" si="1637"/>
        <v>0</v>
      </c>
      <c r="AA364" s="228"/>
      <c r="AB364" s="228"/>
      <c r="AC364" s="366"/>
      <c r="AD364" s="366"/>
      <c r="AE364" s="233">
        <f t="shared" si="1638"/>
        <v>0</v>
      </c>
      <c r="AF364" s="228"/>
      <c r="AG364" s="228"/>
      <c r="AH364" s="366"/>
      <c r="AI364" s="366"/>
      <c r="AJ364" s="233">
        <f t="shared" si="1639"/>
        <v>0</v>
      </c>
      <c r="AK364" s="228"/>
      <c r="AL364" s="228"/>
      <c r="AM364" s="366"/>
      <c r="AN364" s="366"/>
      <c r="AO364" s="233">
        <f t="shared" si="1652"/>
        <v>0</v>
      </c>
      <c r="AP364" s="228"/>
      <c r="AQ364" s="366"/>
      <c r="AR364" s="374"/>
      <c r="AS364" s="333"/>
      <c r="AT364" s="373"/>
      <c r="AU364" s="338"/>
      <c r="AV364" s="338"/>
      <c r="AW364" s="228"/>
      <c r="AX364" s="228"/>
      <c r="AY364" s="234"/>
      <c r="AZ364" s="235"/>
      <c r="BA364" s="226"/>
      <c r="BB364" s="226"/>
      <c r="BC364" s="226"/>
      <c r="BD364" s="226"/>
      <c r="BE364" s="226"/>
      <c r="BF364" s="226"/>
      <c r="BG364" s="226"/>
    </row>
    <row r="365" spans="1:59" s="129" customFormat="1" hidden="1" x14ac:dyDescent="0.2">
      <c r="A365" s="336">
        <v>119</v>
      </c>
      <c r="B365" s="335"/>
      <c r="C365" s="337" t="e">
        <f>+VLOOKUP(B365,$A$691:$B$730,2,0)</f>
        <v>#N/A</v>
      </c>
      <c r="D365" s="338"/>
      <c r="E365" s="339" t="e">
        <f>IF(D365=$D$661,$E$661,IF(D365=$D$662,$E$662,IF(D365=$D$663,$E$663,IF(D365=$D$664,$E$664,IF(D365=$D$665,$E$665,IF(D365=$D$666,$E$666,IF(D365=$D$667,$E$667,IF(D365=$D$668,$E$668,IF(D365=$D$669,$E$669,IF(D365=$D$670,$E$670,IF(D365=VICERRECTORÍA_ACADÉMICA_,BE976,IF(D365=PLANEACIÓN_,BE978, IF(D365=IMPACTO,BE977,IF(D365=VICERRECTORÍA_ADMINISTRATIVA_FINANCIERA_,BE979,IF(D365=_VICERRECTORÍA_RESPONSABILIDAD_SOCIAL_Y_BIENESTAR_UNIVERSITARIO_,BE980," ")))))))))))))))</f>
        <v>#NAME?</v>
      </c>
      <c r="F365" s="334"/>
      <c r="G365" s="228"/>
      <c r="H365" s="228"/>
      <c r="I365" s="231"/>
      <c r="J365" s="334"/>
      <c r="K365" s="335"/>
      <c r="L365" s="334"/>
      <c r="M365" s="334"/>
      <c r="N365" s="335"/>
      <c r="O365" s="333">
        <f t="shared" ref="O365" si="1827">IF(N365="ALTA",5,IF(N365="MEDIO ALTA",4,IF(N365="MEDIA",3,IF(N365="MEDIO BAJA",2,IF(N365="BAJA",1,0)))))</f>
        <v>0</v>
      </c>
      <c r="P365" s="335"/>
      <c r="Q365" s="333">
        <f t="shared" ref="Q365" si="1828">IF(P365="ALTO",5,IF(P365="MEDIO-ALTO",4,IF(P365="MEDIO",3,IF(P365="MEDIO-BAJO",2,IF(P365="BAJO",1,0)))))</f>
        <v>0</v>
      </c>
      <c r="R365" s="333">
        <f t="shared" ref="R365" si="1829">Q365*O365</f>
        <v>0</v>
      </c>
      <c r="S365" s="230"/>
      <c r="T365" s="231">
        <f t="shared" si="1636"/>
        <v>0</v>
      </c>
      <c r="U365" s="366" t="e">
        <f t="shared" ref="U365:U425" si="1830">ROUND(AVERAGEIF(T365:T367,"&gt;0"),0)</f>
        <v>#DIV/0!</v>
      </c>
      <c r="V365" s="366" t="e">
        <f t="shared" ref="V365:V425" si="1831">U365*0.6</f>
        <v>#DIV/0!</v>
      </c>
      <c r="W365" s="228"/>
      <c r="X365" s="366" t="e">
        <f t="shared" ref="X365" si="1832">IF(S365="No_existen",5*$X$10,Y365*$X$10)</f>
        <v>#DIV/0!</v>
      </c>
      <c r="Y365" s="366" t="e">
        <f t="shared" ref="Y365:Y401" si="1833">ROUND(AVERAGEIF(Z365:Z367,"&gt;0"),0)</f>
        <v>#DIV/0!</v>
      </c>
      <c r="Z365" s="233">
        <f t="shared" si="1637"/>
        <v>0</v>
      </c>
      <c r="AA365" s="228"/>
      <c r="AB365" s="228"/>
      <c r="AC365" s="366" t="e">
        <f t="shared" ref="AC365" si="1834">IF(S365="No_existen",5*$AC$10,AD365*$AC$10)</f>
        <v>#DIV/0!</v>
      </c>
      <c r="AD365" s="366" t="e">
        <f t="shared" ref="AD365:AD425" si="1835">ROUND(AVERAGEIF(AE365:AE367,"&gt;0"),0)</f>
        <v>#DIV/0!</v>
      </c>
      <c r="AE365" s="233">
        <f t="shared" si="1638"/>
        <v>0</v>
      </c>
      <c r="AF365" s="228"/>
      <c r="AG365" s="228"/>
      <c r="AH365" s="366" t="e">
        <f t="shared" ref="AH365" si="1836">IF(S365="No_existen",5*$AH$10,AI365*$AH$10)</f>
        <v>#DIV/0!</v>
      </c>
      <c r="AI365" s="366" t="e">
        <f t="shared" ref="AI365" si="1837">ROUND(AVERAGEIF(AJ365:AJ367,"&gt;0"),0)</f>
        <v>#DIV/0!</v>
      </c>
      <c r="AJ365" s="233">
        <f t="shared" si="1639"/>
        <v>0</v>
      </c>
      <c r="AK365" s="228"/>
      <c r="AL365" s="228"/>
      <c r="AM365" s="366" t="e">
        <f t="shared" ref="AM365" si="1838">IF(S365="No_existen",5*$AM$10,AN365*$AM$10)</f>
        <v>#DIV/0!</v>
      </c>
      <c r="AN365" s="366" t="e">
        <f t="shared" ref="AN365" si="1839">ROUND(AVERAGEIF(AO365:AO367,"&gt;0"),0)</f>
        <v>#DIV/0!</v>
      </c>
      <c r="AO365" s="233">
        <f t="shared" si="1652"/>
        <v>0</v>
      </c>
      <c r="AP365" s="228"/>
      <c r="AQ365" s="366" t="e">
        <f t="shared" ref="AQ365" si="1840">ROUND(AVERAGE(U365,Y365,AD365,AI365,AN365),0)</f>
        <v>#DIV/0!</v>
      </c>
      <c r="AR365" s="374" t="e">
        <f t="shared" ref="AR365" si="1841">IF(AQ365&lt;1.5,"FUERTE",IF(AND(AQ365&gt;=1.5,AQ365&lt;2.5),"ACEPTABLE",IF(AQ365&gt;=5,"INEXISTENTE","DÉBIL")))</f>
        <v>#DIV/0!</v>
      </c>
      <c r="AS365" s="333">
        <f t="shared" ref="AS365" si="1842">IF(R365=0,0,ROUND((R365*AQ365),0))</f>
        <v>0</v>
      </c>
      <c r="AT365" s="373" t="str">
        <f t="shared" ref="AT365" si="1843">IF(AS365&gt;=36,"GRAVE", IF(AS365&lt;=10, "LEVE", "MODERADO"))</f>
        <v>LEVE</v>
      </c>
      <c r="AU365" s="338"/>
      <c r="AV365" s="338"/>
      <c r="AW365" s="228"/>
      <c r="AX365" s="228"/>
      <c r="AY365" s="234"/>
      <c r="AZ365" s="235"/>
      <c r="BA365" s="226"/>
      <c r="BB365" s="226"/>
      <c r="BC365" s="226"/>
      <c r="BD365" s="226"/>
      <c r="BE365" s="226"/>
      <c r="BF365" s="226"/>
      <c r="BG365" s="226"/>
    </row>
    <row r="366" spans="1:59" s="129" customFormat="1" hidden="1" x14ac:dyDescent="0.2">
      <c r="A366" s="336"/>
      <c r="B366" s="335"/>
      <c r="C366" s="337"/>
      <c r="D366" s="338"/>
      <c r="E366" s="339"/>
      <c r="F366" s="334"/>
      <c r="G366" s="228"/>
      <c r="H366" s="228"/>
      <c r="I366" s="231"/>
      <c r="J366" s="334"/>
      <c r="K366" s="334"/>
      <c r="L366" s="334"/>
      <c r="M366" s="334"/>
      <c r="N366" s="335"/>
      <c r="O366" s="333"/>
      <c r="P366" s="335"/>
      <c r="Q366" s="333"/>
      <c r="R366" s="333"/>
      <c r="S366" s="230"/>
      <c r="T366" s="231">
        <f t="shared" si="1636"/>
        <v>0</v>
      </c>
      <c r="U366" s="366"/>
      <c r="V366" s="366"/>
      <c r="W366" s="228"/>
      <c r="X366" s="366"/>
      <c r="Y366" s="366"/>
      <c r="Z366" s="233">
        <f t="shared" si="1637"/>
        <v>0</v>
      </c>
      <c r="AA366" s="228"/>
      <c r="AB366" s="228"/>
      <c r="AC366" s="366"/>
      <c r="AD366" s="366"/>
      <c r="AE366" s="233">
        <f t="shared" si="1638"/>
        <v>0</v>
      </c>
      <c r="AF366" s="228"/>
      <c r="AG366" s="228"/>
      <c r="AH366" s="366"/>
      <c r="AI366" s="366"/>
      <c r="AJ366" s="233">
        <f t="shared" si="1639"/>
        <v>0</v>
      </c>
      <c r="AK366" s="228"/>
      <c r="AL366" s="228"/>
      <c r="AM366" s="366"/>
      <c r="AN366" s="366"/>
      <c r="AO366" s="233">
        <f t="shared" si="1652"/>
        <v>0</v>
      </c>
      <c r="AP366" s="228"/>
      <c r="AQ366" s="366"/>
      <c r="AR366" s="374"/>
      <c r="AS366" s="333"/>
      <c r="AT366" s="373"/>
      <c r="AU366" s="338"/>
      <c r="AV366" s="338"/>
      <c r="AW366" s="228"/>
      <c r="AX366" s="228"/>
      <c r="AY366" s="234"/>
      <c r="AZ366" s="235"/>
      <c r="BA366" s="226"/>
      <c r="BB366" s="226"/>
      <c r="BC366" s="226"/>
      <c r="BD366" s="226"/>
      <c r="BE366" s="226"/>
      <c r="BF366" s="226"/>
      <c r="BG366" s="226"/>
    </row>
    <row r="367" spans="1:59" s="129" customFormat="1" hidden="1" x14ac:dyDescent="0.2">
      <c r="A367" s="336"/>
      <c r="B367" s="335"/>
      <c r="C367" s="337"/>
      <c r="D367" s="338"/>
      <c r="E367" s="339"/>
      <c r="F367" s="334"/>
      <c r="G367" s="228"/>
      <c r="H367" s="228"/>
      <c r="I367" s="231"/>
      <c r="J367" s="334"/>
      <c r="K367" s="334"/>
      <c r="L367" s="334"/>
      <c r="M367" s="334"/>
      <c r="N367" s="335"/>
      <c r="O367" s="333"/>
      <c r="P367" s="335"/>
      <c r="Q367" s="333"/>
      <c r="R367" s="333"/>
      <c r="S367" s="230"/>
      <c r="T367" s="231">
        <f t="shared" si="1636"/>
        <v>0</v>
      </c>
      <c r="U367" s="366"/>
      <c r="V367" s="366"/>
      <c r="W367" s="228"/>
      <c r="X367" s="366"/>
      <c r="Y367" s="366"/>
      <c r="Z367" s="233">
        <f t="shared" si="1637"/>
        <v>0</v>
      </c>
      <c r="AA367" s="228"/>
      <c r="AB367" s="228"/>
      <c r="AC367" s="366"/>
      <c r="AD367" s="366"/>
      <c r="AE367" s="233">
        <f t="shared" si="1638"/>
        <v>0</v>
      </c>
      <c r="AF367" s="228"/>
      <c r="AG367" s="228"/>
      <c r="AH367" s="366"/>
      <c r="AI367" s="366"/>
      <c r="AJ367" s="233">
        <f t="shared" si="1639"/>
        <v>0</v>
      </c>
      <c r="AK367" s="228"/>
      <c r="AL367" s="228"/>
      <c r="AM367" s="366"/>
      <c r="AN367" s="366"/>
      <c r="AO367" s="233">
        <f t="shared" si="1652"/>
        <v>0</v>
      </c>
      <c r="AP367" s="228"/>
      <c r="AQ367" s="366"/>
      <c r="AR367" s="374"/>
      <c r="AS367" s="333"/>
      <c r="AT367" s="373"/>
      <c r="AU367" s="338"/>
      <c r="AV367" s="338"/>
      <c r="AW367" s="228"/>
      <c r="AX367" s="228"/>
      <c r="AY367" s="234"/>
      <c r="AZ367" s="235"/>
      <c r="BA367" s="226"/>
      <c r="BB367" s="226"/>
      <c r="BC367" s="226"/>
      <c r="BD367" s="226"/>
      <c r="BE367" s="226"/>
      <c r="BF367" s="226"/>
      <c r="BG367" s="226"/>
    </row>
    <row r="368" spans="1:59" s="129" customFormat="1" hidden="1" x14ac:dyDescent="0.2">
      <c r="A368" s="336">
        <v>120</v>
      </c>
      <c r="B368" s="335"/>
      <c r="C368" s="337" t="e">
        <f>+VLOOKUP(B368,$A$691:$B$730,2,0)</f>
        <v>#N/A</v>
      </c>
      <c r="D368" s="338"/>
      <c r="E368" s="339" t="e">
        <f>IF(D368=$D$661,$E$661,IF(D368=$D$662,$E$662,IF(D368=$D$663,$E$663,IF(D368=$D$664,$E$664,IF(D368=$D$665,$E$665,IF(D368=$D$666,$E$666,IF(D368=$D$667,$E$667,IF(D368=$D$668,$E$668,IF(D368=$D$669,$E$669,IF(D368=$D$670,$E$670,IF(D368=VICERRECTORÍA_ACADÉMICA_,BE979,IF(D368=PLANEACIÓN_,BE981, IF(D368=IMPACTO,BE980,IF(D368=VICERRECTORÍA_ADMINISTRATIVA_FINANCIERA_,BE982,IF(D368=_VICERRECTORÍA_RESPONSABILIDAD_SOCIAL_Y_BIENESTAR_UNIVERSITARIO_,BE983," ")))))))))))))))</f>
        <v>#NAME?</v>
      </c>
      <c r="F368" s="334"/>
      <c r="G368" s="228"/>
      <c r="H368" s="228"/>
      <c r="I368" s="231"/>
      <c r="J368" s="334"/>
      <c r="K368" s="335"/>
      <c r="L368" s="334"/>
      <c r="M368" s="334"/>
      <c r="N368" s="335"/>
      <c r="O368" s="333">
        <f t="shared" ref="O368" si="1844">IF(N368="ALTA",5,IF(N368="MEDIO ALTA",4,IF(N368="MEDIA",3,IF(N368="MEDIO BAJA",2,IF(N368="BAJA",1,0)))))</f>
        <v>0</v>
      </c>
      <c r="P368" s="335"/>
      <c r="Q368" s="333">
        <f t="shared" ref="Q368" si="1845">IF(P368="ALTO",5,IF(P368="MEDIO-ALTO",4,IF(P368="MEDIO",3,IF(P368="MEDIO-BAJO",2,IF(P368="BAJO",1,0)))))</f>
        <v>0</v>
      </c>
      <c r="R368" s="333">
        <f t="shared" ref="R368" si="1846">Q368*O368</f>
        <v>0</v>
      </c>
      <c r="S368" s="230"/>
      <c r="T368" s="231">
        <f t="shared" si="1636"/>
        <v>0</v>
      </c>
      <c r="U368" s="366" t="e">
        <f t="shared" ref="U368:U428" si="1847">ROUND(AVERAGEIF(T368:T370,"&gt;0"),0)</f>
        <v>#DIV/0!</v>
      </c>
      <c r="V368" s="366" t="e">
        <f t="shared" ref="V368:V428" si="1848">U368*0.6</f>
        <v>#DIV/0!</v>
      </c>
      <c r="W368" s="228"/>
      <c r="X368" s="366" t="e">
        <f t="shared" ref="X368" si="1849">IF(S368="No_existen",5*$X$10,Y368*$X$10)</f>
        <v>#DIV/0!</v>
      </c>
      <c r="Y368" s="366" t="e">
        <f t="shared" ref="Y368:Y404" si="1850">ROUND(AVERAGEIF(Z368:Z370,"&gt;0"),0)</f>
        <v>#DIV/0!</v>
      </c>
      <c r="Z368" s="233">
        <f t="shared" si="1637"/>
        <v>0</v>
      </c>
      <c r="AA368" s="228"/>
      <c r="AB368" s="228"/>
      <c r="AC368" s="366" t="e">
        <f t="shared" ref="AC368" si="1851">IF(S368="No_existen",5*$AC$10,AD368*$AC$10)</f>
        <v>#DIV/0!</v>
      </c>
      <c r="AD368" s="366" t="e">
        <f t="shared" ref="AD368:AD428" si="1852">ROUND(AVERAGEIF(AE368:AE370,"&gt;0"),0)</f>
        <v>#DIV/0!</v>
      </c>
      <c r="AE368" s="233">
        <f t="shared" si="1638"/>
        <v>0</v>
      </c>
      <c r="AF368" s="228"/>
      <c r="AG368" s="228"/>
      <c r="AH368" s="366" t="e">
        <f t="shared" ref="AH368" si="1853">IF(S368="No_existen",5*$AH$10,AI368*$AH$10)</f>
        <v>#DIV/0!</v>
      </c>
      <c r="AI368" s="366" t="e">
        <f t="shared" ref="AI368" si="1854">ROUND(AVERAGEIF(AJ368:AJ370,"&gt;0"),0)</f>
        <v>#DIV/0!</v>
      </c>
      <c r="AJ368" s="233">
        <f t="shared" si="1639"/>
        <v>0</v>
      </c>
      <c r="AK368" s="228"/>
      <c r="AL368" s="228"/>
      <c r="AM368" s="366" t="e">
        <f t="shared" ref="AM368" si="1855">IF(S368="No_existen",5*$AM$10,AN368*$AM$10)</f>
        <v>#DIV/0!</v>
      </c>
      <c r="AN368" s="366" t="e">
        <f t="shared" ref="AN368" si="1856">ROUND(AVERAGEIF(AO368:AO370,"&gt;0"),0)</f>
        <v>#DIV/0!</v>
      </c>
      <c r="AO368" s="233">
        <f t="shared" si="1652"/>
        <v>0</v>
      </c>
      <c r="AP368" s="228"/>
      <c r="AQ368" s="366" t="e">
        <f t="shared" ref="AQ368" si="1857">ROUND(AVERAGE(U368,Y368,AD368,AI368,AN368),0)</f>
        <v>#DIV/0!</v>
      </c>
      <c r="AR368" s="374" t="e">
        <f t="shared" ref="AR368" si="1858">IF(AQ368&lt;1.5,"FUERTE",IF(AND(AQ368&gt;=1.5,AQ368&lt;2.5),"ACEPTABLE",IF(AQ368&gt;=5,"INEXISTENTE","DÉBIL")))</f>
        <v>#DIV/0!</v>
      </c>
      <c r="AS368" s="333">
        <f t="shared" ref="AS368" si="1859">IF(R368=0,0,ROUND((R368*AQ368),0))</f>
        <v>0</v>
      </c>
      <c r="AT368" s="373" t="str">
        <f t="shared" ref="AT368" si="1860">IF(AS368&gt;=36,"GRAVE", IF(AS368&lt;=10, "LEVE", "MODERADO"))</f>
        <v>LEVE</v>
      </c>
      <c r="AU368" s="338"/>
      <c r="AV368" s="338"/>
      <c r="AW368" s="228"/>
      <c r="AX368" s="228"/>
      <c r="AY368" s="234"/>
      <c r="AZ368" s="235"/>
      <c r="BA368" s="226"/>
      <c r="BB368" s="226"/>
      <c r="BC368" s="226"/>
      <c r="BD368" s="226"/>
      <c r="BE368" s="226"/>
      <c r="BF368" s="226"/>
      <c r="BG368" s="226"/>
    </row>
    <row r="369" spans="1:59" s="129" customFormat="1" hidden="1" x14ac:dyDescent="0.2">
      <c r="A369" s="336"/>
      <c r="B369" s="335"/>
      <c r="C369" s="337"/>
      <c r="D369" s="338"/>
      <c r="E369" s="339"/>
      <c r="F369" s="334"/>
      <c r="G369" s="228"/>
      <c r="H369" s="228"/>
      <c r="I369" s="231"/>
      <c r="J369" s="334"/>
      <c r="K369" s="334"/>
      <c r="L369" s="334"/>
      <c r="M369" s="334"/>
      <c r="N369" s="335"/>
      <c r="O369" s="333"/>
      <c r="P369" s="335"/>
      <c r="Q369" s="333"/>
      <c r="R369" s="333"/>
      <c r="S369" s="230"/>
      <c r="T369" s="231">
        <f t="shared" si="1636"/>
        <v>0</v>
      </c>
      <c r="U369" s="366"/>
      <c r="V369" s="366"/>
      <c r="W369" s="228"/>
      <c r="X369" s="366"/>
      <c r="Y369" s="366"/>
      <c r="Z369" s="233">
        <f t="shared" si="1637"/>
        <v>0</v>
      </c>
      <c r="AA369" s="228"/>
      <c r="AB369" s="228"/>
      <c r="AC369" s="366"/>
      <c r="AD369" s="366"/>
      <c r="AE369" s="233">
        <f t="shared" si="1638"/>
        <v>0</v>
      </c>
      <c r="AF369" s="228"/>
      <c r="AG369" s="228"/>
      <c r="AH369" s="366"/>
      <c r="AI369" s="366"/>
      <c r="AJ369" s="233">
        <f t="shared" si="1639"/>
        <v>0</v>
      </c>
      <c r="AK369" s="228"/>
      <c r="AL369" s="228"/>
      <c r="AM369" s="366"/>
      <c r="AN369" s="366"/>
      <c r="AO369" s="233">
        <f t="shared" si="1652"/>
        <v>0</v>
      </c>
      <c r="AP369" s="228"/>
      <c r="AQ369" s="366"/>
      <c r="AR369" s="374"/>
      <c r="AS369" s="333"/>
      <c r="AT369" s="373"/>
      <c r="AU369" s="338"/>
      <c r="AV369" s="338"/>
      <c r="AW369" s="228"/>
      <c r="AX369" s="228"/>
      <c r="AY369" s="234"/>
      <c r="AZ369" s="235"/>
      <c r="BA369" s="226"/>
      <c r="BB369" s="226"/>
      <c r="BC369" s="226"/>
      <c r="BD369" s="226"/>
      <c r="BE369" s="226"/>
      <c r="BF369" s="226"/>
      <c r="BG369" s="226"/>
    </row>
    <row r="370" spans="1:59" s="129" customFormat="1" hidden="1" x14ac:dyDescent="0.2">
      <c r="A370" s="336"/>
      <c r="B370" s="335"/>
      <c r="C370" s="337"/>
      <c r="D370" s="338"/>
      <c r="E370" s="339"/>
      <c r="F370" s="334"/>
      <c r="G370" s="228"/>
      <c r="H370" s="228"/>
      <c r="I370" s="231"/>
      <c r="J370" s="334"/>
      <c r="K370" s="334"/>
      <c r="L370" s="334"/>
      <c r="M370" s="334"/>
      <c r="N370" s="335"/>
      <c r="O370" s="333"/>
      <c r="P370" s="335"/>
      <c r="Q370" s="333"/>
      <c r="R370" s="333"/>
      <c r="S370" s="230"/>
      <c r="T370" s="231">
        <f t="shared" si="1636"/>
        <v>0</v>
      </c>
      <c r="U370" s="366"/>
      <c r="V370" s="366"/>
      <c r="W370" s="228"/>
      <c r="X370" s="366"/>
      <c r="Y370" s="366"/>
      <c r="Z370" s="233">
        <f t="shared" si="1637"/>
        <v>0</v>
      </c>
      <c r="AA370" s="228"/>
      <c r="AB370" s="228"/>
      <c r="AC370" s="366"/>
      <c r="AD370" s="366"/>
      <c r="AE370" s="233">
        <f t="shared" si="1638"/>
        <v>0</v>
      </c>
      <c r="AF370" s="228"/>
      <c r="AG370" s="228"/>
      <c r="AH370" s="366"/>
      <c r="AI370" s="366"/>
      <c r="AJ370" s="233">
        <f t="shared" si="1639"/>
        <v>0</v>
      </c>
      <c r="AK370" s="228"/>
      <c r="AL370" s="228"/>
      <c r="AM370" s="366"/>
      <c r="AN370" s="366"/>
      <c r="AO370" s="233">
        <f t="shared" si="1652"/>
        <v>0</v>
      </c>
      <c r="AP370" s="228"/>
      <c r="AQ370" s="366"/>
      <c r="AR370" s="374"/>
      <c r="AS370" s="333"/>
      <c r="AT370" s="373"/>
      <c r="AU370" s="338"/>
      <c r="AV370" s="338"/>
      <c r="AW370" s="228"/>
      <c r="AX370" s="228"/>
      <c r="AY370" s="234"/>
      <c r="AZ370" s="235"/>
      <c r="BA370" s="226"/>
      <c r="BB370" s="226"/>
      <c r="BC370" s="226"/>
      <c r="BD370" s="226"/>
      <c r="BE370" s="226"/>
      <c r="BF370" s="226"/>
      <c r="BG370" s="226"/>
    </row>
    <row r="371" spans="1:59" s="129" customFormat="1" hidden="1" x14ac:dyDescent="0.2">
      <c r="A371" s="336">
        <v>121</v>
      </c>
      <c r="B371" s="335"/>
      <c r="C371" s="337" t="e">
        <f>+VLOOKUP(B371,$A$691:$B$730,2,0)</f>
        <v>#N/A</v>
      </c>
      <c r="D371" s="338"/>
      <c r="E371" s="339" t="e">
        <f>IF(D371=$D$661,$E$661,IF(D371=$D$662,$E$662,IF(D371=$D$663,$E$663,IF(D371=$D$664,$E$664,IF(D371=$D$665,$E$665,IF(D371=$D$666,$E$666,IF(D371=$D$667,$E$667,IF(D371=$D$668,$E$668,IF(D371=$D$669,$E$669,IF(D371=$D$670,$E$670,IF(D371=VICERRECTORÍA_ACADÉMICA_,BE982,IF(D371=PLANEACIÓN_,BE984, IF(D371=IMPACTO,BE983,IF(D371=VICERRECTORÍA_ADMINISTRATIVA_FINANCIERA_,BE985,IF(D371=_VICERRECTORÍA_RESPONSABILIDAD_SOCIAL_Y_BIENESTAR_UNIVERSITARIO_,BE986," ")))))))))))))))</f>
        <v>#NAME?</v>
      </c>
      <c r="F371" s="334"/>
      <c r="G371" s="228"/>
      <c r="H371" s="228"/>
      <c r="I371" s="231"/>
      <c r="J371" s="334"/>
      <c r="K371" s="335"/>
      <c r="L371" s="334"/>
      <c r="M371" s="334"/>
      <c r="N371" s="335"/>
      <c r="O371" s="333">
        <f t="shared" ref="O371" si="1861">IF(N371="ALTA",5,IF(N371="MEDIO ALTA",4,IF(N371="MEDIA",3,IF(N371="MEDIO BAJA",2,IF(N371="BAJA",1,0)))))</f>
        <v>0</v>
      </c>
      <c r="P371" s="335"/>
      <c r="Q371" s="333">
        <f t="shared" ref="Q371" si="1862">IF(P371="ALTO",5,IF(P371="MEDIO-ALTO",4,IF(P371="MEDIO",3,IF(P371="MEDIO-BAJO",2,IF(P371="BAJO",1,0)))))</f>
        <v>0</v>
      </c>
      <c r="R371" s="333">
        <f t="shared" ref="R371" si="1863">Q371*O371</f>
        <v>0</v>
      </c>
      <c r="S371" s="230"/>
      <c r="T371" s="231">
        <f t="shared" si="1636"/>
        <v>0</v>
      </c>
      <c r="U371" s="366" t="e">
        <f t="shared" ref="U371" si="1864">ROUND(AVERAGEIF(T371:T373,"&gt;0"),0)</f>
        <v>#DIV/0!</v>
      </c>
      <c r="V371" s="366" t="e">
        <f t="shared" ref="V371" si="1865">U371*0.6</f>
        <v>#DIV/0!</v>
      </c>
      <c r="W371" s="228"/>
      <c r="X371" s="366" t="e">
        <f t="shared" ref="X371" si="1866">IF(S371="No_existen",5*$X$10,Y371*$X$10)</f>
        <v>#DIV/0!</v>
      </c>
      <c r="Y371" s="366" t="e">
        <f t="shared" ref="Y371" si="1867">ROUND(AVERAGEIF(Z371:Z373,"&gt;0"),0)</f>
        <v>#DIV/0!</v>
      </c>
      <c r="Z371" s="233">
        <f t="shared" si="1637"/>
        <v>0</v>
      </c>
      <c r="AA371" s="228"/>
      <c r="AB371" s="228"/>
      <c r="AC371" s="366" t="e">
        <f t="shared" ref="AC371" si="1868">IF(S371="No_existen",5*$AC$10,AD371*$AC$10)</f>
        <v>#DIV/0!</v>
      </c>
      <c r="AD371" s="366" t="e">
        <f t="shared" ref="AD371" si="1869">ROUND(AVERAGEIF(AE371:AE373,"&gt;0"),0)</f>
        <v>#DIV/0!</v>
      </c>
      <c r="AE371" s="233">
        <f t="shared" si="1638"/>
        <v>0</v>
      </c>
      <c r="AF371" s="228"/>
      <c r="AG371" s="228"/>
      <c r="AH371" s="366" t="e">
        <f t="shared" ref="AH371" si="1870">IF(S371="No_existen",5*$AH$10,AI371*$AH$10)</f>
        <v>#DIV/0!</v>
      </c>
      <c r="AI371" s="366" t="e">
        <f t="shared" ref="AI371" si="1871">ROUND(AVERAGEIF(AJ371:AJ373,"&gt;0"),0)</f>
        <v>#DIV/0!</v>
      </c>
      <c r="AJ371" s="233">
        <f t="shared" si="1639"/>
        <v>0</v>
      </c>
      <c r="AK371" s="228"/>
      <c r="AL371" s="228"/>
      <c r="AM371" s="366" t="e">
        <f t="shared" ref="AM371" si="1872">IF(S371="No_existen",5*$AM$10,AN371*$AM$10)</f>
        <v>#DIV/0!</v>
      </c>
      <c r="AN371" s="366" t="e">
        <f t="shared" ref="AN371" si="1873">ROUND(AVERAGEIF(AO371:AO373,"&gt;0"),0)</f>
        <v>#DIV/0!</v>
      </c>
      <c r="AO371" s="233">
        <f t="shared" si="1652"/>
        <v>0</v>
      </c>
      <c r="AP371" s="228"/>
      <c r="AQ371" s="366" t="e">
        <f t="shared" ref="AQ371" si="1874">ROUND(AVERAGE(U371,Y371,AD371,AI371,AN371),0)</f>
        <v>#DIV/0!</v>
      </c>
      <c r="AR371" s="374" t="e">
        <f t="shared" ref="AR371" si="1875">IF(AQ371&lt;1.5,"FUERTE",IF(AND(AQ371&gt;=1.5,AQ371&lt;2.5),"ACEPTABLE",IF(AQ371&gt;=5,"INEXISTENTE","DÉBIL")))</f>
        <v>#DIV/0!</v>
      </c>
      <c r="AS371" s="333">
        <f t="shared" ref="AS371" si="1876">IF(R371=0,0,ROUND((R371*AQ371),0))</f>
        <v>0</v>
      </c>
      <c r="AT371" s="373" t="str">
        <f t="shared" ref="AT371" si="1877">IF(AS371&gt;=36,"GRAVE", IF(AS371&lt;=10, "LEVE", "MODERADO"))</f>
        <v>LEVE</v>
      </c>
      <c r="AU371" s="338"/>
      <c r="AV371" s="338"/>
      <c r="AW371" s="228"/>
      <c r="AX371" s="228"/>
      <c r="AY371" s="234"/>
      <c r="AZ371" s="235"/>
      <c r="BA371" s="226"/>
      <c r="BB371" s="226"/>
      <c r="BC371" s="226"/>
      <c r="BD371" s="226"/>
      <c r="BE371" s="226"/>
      <c r="BF371" s="226"/>
      <c r="BG371" s="226"/>
    </row>
    <row r="372" spans="1:59" s="129" customFormat="1" hidden="1" x14ac:dyDescent="0.2">
      <c r="A372" s="336"/>
      <c r="B372" s="335"/>
      <c r="C372" s="337"/>
      <c r="D372" s="338"/>
      <c r="E372" s="339"/>
      <c r="F372" s="334"/>
      <c r="G372" s="228"/>
      <c r="H372" s="228"/>
      <c r="I372" s="231"/>
      <c r="J372" s="334"/>
      <c r="K372" s="334"/>
      <c r="L372" s="334"/>
      <c r="M372" s="334"/>
      <c r="N372" s="335"/>
      <c r="O372" s="333"/>
      <c r="P372" s="335"/>
      <c r="Q372" s="333"/>
      <c r="R372" s="333"/>
      <c r="S372" s="230"/>
      <c r="T372" s="231">
        <f t="shared" si="1636"/>
        <v>0</v>
      </c>
      <c r="U372" s="366"/>
      <c r="V372" s="366"/>
      <c r="W372" s="228"/>
      <c r="X372" s="366"/>
      <c r="Y372" s="366"/>
      <c r="Z372" s="233">
        <f t="shared" si="1637"/>
        <v>0</v>
      </c>
      <c r="AA372" s="228"/>
      <c r="AB372" s="228"/>
      <c r="AC372" s="366"/>
      <c r="AD372" s="366"/>
      <c r="AE372" s="233">
        <f t="shared" si="1638"/>
        <v>0</v>
      </c>
      <c r="AF372" s="228"/>
      <c r="AG372" s="228"/>
      <c r="AH372" s="366"/>
      <c r="AI372" s="366"/>
      <c r="AJ372" s="233">
        <f t="shared" si="1639"/>
        <v>0</v>
      </c>
      <c r="AK372" s="228"/>
      <c r="AL372" s="228"/>
      <c r="AM372" s="366"/>
      <c r="AN372" s="366"/>
      <c r="AO372" s="233">
        <f t="shared" si="1652"/>
        <v>0</v>
      </c>
      <c r="AP372" s="228"/>
      <c r="AQ372" s="366"/>
      <c r="AR372" s="374"/>
      <c r="AS372" s="333"/>
      <c r="AT372" s="373"/>
      <c r="AU372" s="338"/>
      <c r="AV372" s="338"/>
      <c r="AW372" s="228"/>
      <c r="AX372" s="228"/>
      <c r="AY372" s="234"/>
      <c r="AZ372" s="235"/>
      <c r="BA372" s="226"/>
      <c r="BB372" s="226"/>
      <c r="BC372" s="226"/>
      <c r="BD372" s="226"/>
      <c r="BE372" s="226"/>
      <c r="BF372" s="226"/>
      <c r="BG372" s="226"/>
    </row>
    <row r="373" spans="1:59" s="129" customFormat="1" hidden="1" x14ac:dyDescent="0.2">
      <c r="A373" s="336"/>
      <c r="B373" s="335"/>
      <c r="C373" s="337"/>
      <c r="D373" s="338"/>
      <c r="E373" s="339"/>
      <c r="F373" s="334"/>
      <c r="G373" s="228"/>
      <c r="H373" s="228"/>
      <c r="I373" s="231"/>
      <c r="J373" s="334"/>
      <c r="K373" s="334"/>
      <c r="L373" s="334"/>
      <c r="M373" s="334"/>
      <c r="N373" s="335"/>
      <c r="O373" s="333"/>
      <c r="P373" s="335"/>
      <c r="Q373" s="333"/>
      <c r="R373" s="333"/>
      <c r="S373" s="230"/>
      <c r="T373" s="231">
        <f t="shared" si="1636"/>
        <v>0</v>
      </c>
      <c r="U373" s="366"/>
      <c r="V373" s="366"/>
      <c r="W373" s="228"/>
      <c r="X373" s="366"/>
      <c r="Y373" s="366"/>
      <c r="Z373" s="233">
        <f t="shared" si="1637"/>
        <v>0</v>
      </c>
      <c r="AA373" s="228"/>
      <c r="AB373" s="228"/>
      <c r="AC373" s="366"/>
      <c r="AD373" s="366"/>
      <c r="AE373" s="233">
        <f t="shared" si="1638"/>
        <v>0</v>
      </c>
      <c r="AF373" s="228"/>
      <c r="AG373" s="228"/>
      <c r="AH373" s="366"/>
      <c r="AI373" s="366"/>
      <c r="AJ373" s="233">
        <f t="shared" si="1639"/>
        <v>0</v>
      </c>
      <c r="AK373" s="228"/>
      <c r="AL373" s="228"/>
      <c r="AM373" s="366"/>
      <c r="AN373" s="366"/>
      <c r="AO373" s="233">
        <f t="shared" si="1652"/>
        <v>0</v>
      </c>
      <c r="AP373" s="228"/>
      <c r="AQ373" s="366"/>
      <c r="AR373" s="374"/>
      <c r="AS373" s="333"/>
      <c r="AT373" s="373"/>
      <c r="AU373" s="338"/>
      <c r="AV373" s="338"/>
      <c r="AW373" s="228"/>
      <c r="AX373" s="228"/>
      <c r="AY373" s="234"/>
      <c r="AZ373" s="235"/>
      <c r="BA373" s="226"/>
      <c r="BB373" s="226"/>
      <c r="BC373" s="226"/>
      <c r="BD373" s="226"/>
      <c r="BE373" s="226"/>
      <c r="BF373" s="226"/>
      <c r="BG373" s="226"/>
    </row>
    <row r="374" spans="1:59" s="129" customFormat="1" hidden="1" x14ac:dyDescent="0.2">
      <c r="A374" s="336">
        <v>122</v>
      </c>
      <c r="B374" s="335"/>
      <c r="C374" s="337" t="e">
        <f>+VLOOKUP(B374,$A$691:$B$730,2,0)</f>
        <v>#N/A</v>
      </c>
      <c r="D374" s="338"/>
      <c r="E374" s="339" t="e">
        <f>IF(D374=$D$661,$E$661,IF(D374=$D$662,$E$662,IF(D374=$D$663,$E$663,IF(D374=$D$664,$E$664,IF(D374=$D$665,$E$665,IF(D374=$D$666,$E$666,IF(D374=$D$667,$E$667,IF(D374=$D$668,$E$668,IF(D374=$D$669,$E$669,IF(D374=$D$670,$E$670,IF(D374=VICERRECTORÍA_ACADÉMICA_,BE985,IF(D374=PLANEACIÓN_,BE987, IF(D374=IMPACTO,BE986,IF(D374=VICERRECTORÍA_ADMINISTRATIVA_FINANCIERA_,BE988,IF(D374=_VICERRECTORÍA_RESPONSABILIDAD_SOCIAL_Y_BIENESTAR_UNIVERSITARIO_,BE989," ")))))))))))))))</f>
        <v>#NAME?</v>
      </c>
      <c r="F374" s="334"/>
      <c r="G374" s="228"/>
      <c r="H374" s="228"/>
      <c r="I374" s="231"/>
      <c r="J374" s="334"/>
      <c r="K374" s="335"/>
      <c r="L374" s="334"/>
      <c r="M374" s="334"/>
      <c r="N374" s="335"/>
      <c r="O374" s="333">
        <f t="shared" ref="O374" si="1878">IF(N374="ALTA",5,IF(N374="MEDIO ALTA",4,IF(N374="MEDIA",3,IF(N374="MEDIO BAJA",2,IF(N374="BAJA",1,0)))))</f>
        <v>0</v>
      </c>
      <c r="P374" s="335"/>
      <c r="Q374" s="333">
        <f t="shared" ref="Q374" si="1879">IF(P374="ALTO",5,IF(P374="MEDIO-ALTO",4,IF(P374="MEDIO",3,IF(P374="MEDIO-BAJO",2,IF(P374="BAJO",1,0)))))</f>
        <v>0</v>
      </c>
      <c r="R374" s="333">
        <f t="shared" ref="R374" si="1880">Q374*O374</f>
        <v>0</v>
      </c>
      <c r="S374" s="230"/>
      <c r="T374" s="231">
        <f t="shared" si="1636"/>
        <v>0</v>
      </c>
      <c r="U374" s="366" t="e">
        <f t="shared" si="1543"/>
        <v>#DIV/0!</v>
      </c>
      <c r="V374" s="366" t="e">
        <f t="shared" si="1544"/>
        <v>#DIV/0!</v>
      </c>
      <c r="W374" s="228"/>
      <c r="X374" s="366" t="e">
        <f t="shared" ref="X374" si="1881">IF(S374="No_existen",5*$X$10,Y374*$X$10)</f>
        <v>#DIV/0!</v>
      </c>
      <c r="Y374" s="366" t="e">
        <f t="shared" si="1680"/>
        <v>#DIV/0!</v>
      </c>
      <c r="Z374" s="233">
        <f t="shared" si="1637"/>
        <v>0</v>
      </c>
      <c r="AA374" s="228"/>
      <c r="AB374" s="228"/>
      <c r="AC374" s="366" t="e">
        <f t="shared" ref="AC374" si="1882">IF(S374="No_existen",5*$AC$10,AD374*$AC$10)</f>
        <v>#DIV/0!</v>
      </c>
      <c r="AD374" s="366" t="e">
        <f t="shared" si="1547"/>
        <v>#DIV/0!</v>
      </c>
      <c r="AE374" s="233">
        <f t="shared" si="1638"/>
        <v>0</v>
      </c>
      <c r="AF374" s="228"/>
      <c r="AG374" s="228"/>
      <c r="AH374" s="366" t="e">
        <f t="shared" ref="AH374" si="1883">IF(S374="No_existen",5*$AH$10,AI374*$AH$10)</f>
        <v>#DIV/0!</v>
      </c>
      <c r="AI374" s="366" t="e">
        <f t="shared" ref="AI374" si="1884">ROUND(AVERAGEIF(AJ374:AJ376,"&gt;0"),0)</f>
        <v>#DIV/0!</v>
      </c>
      <c r="AJ374" s="233">
        <f t="shared" si="1639"/>
        <v>0</v>
      </c>
      <c r="AK374" s="228"/>
      <c r="AL374" s="228"/>
      <c r="AM374" s="366" t="e">
        <f t="shared" ref="AM374" si="1885">IF(S374="No_existen",5*$AM$10,AN374*$AM$10)</f>
        <v>#DIV/0!</v>
      </c>
      <c r="AN374" s="366" t="e">
        <f t="shared" ref="AN374" si="1886">ROUND(AVERAGEIF(AO374:AO376,"&gt;0"),0)</f>
        <v>#DIV/0!</v>
      </c>
      <c r="AO374" s="233">
        <f t="shared" si="1652"/>
        <v>0</v>
      </c>
      <c r="AP374" s="228"/>
      <c r="AQ374" s="366" t="e">
        <f t="shared" ref="AQ374" si="1887">ROUND(AVERAGE(U374,Y374,AD374,AI374,AN374),0)</f>
        <v>#DIV/0!</v>
      </c>
      <c r="AR374" s="374" t="e">
        <f t="shared" ref="AR374" si="1888">IF(AQ374&lt;1.5,"FUERTE",IF(AND(AQ374&gt;=1.5,AQ374&lt;2.5),"ACEPTABLE",IF(AQ374&gt;=5,"INEXISTENTE","DÉBIL")))</f>
        <v>#DIV/0!</v>
      </c>
      <c r="AS374" s="333">
        <f t="shared" ref="AS374" si="1889">IF(R374=0,0,ROUND((R374*AQ374),0))</f>
        <v>0</v>
      </c>
      <c r="AT374" s="373" t="str">
        <f t="shared" ref="AT374" si="1890">IF(AS374&gt;=36,"GRAVE", IF(AS374&lt;=10, "LEVE", "MODERADO"))</f>
        <v>LEVE</v>
      </c>
      <c r="AU374" s="338"/>
      <c r="AV374" s="338"/>
      <c r="AW374" s="228"/>
      <c r="AX374" s="228"/>
      <c r="AY374" s="234"/>
      <c r="AZ374" s="235"/>
      <c r="BA374" s="226"/>
      <c r="BB374" s="226"/>
      <c r="BC374" s="226"/>
      <c r="BD374" s="226"/>
      <c r="BE374" s="226"/>
      <c r="BF374" s="226"/>
      <c r="BG374" s="226"/>
    </row>
    <row r="375" spans="1:59" s="129" customFormat="1" hidden="1" x14ac:dyDescent="0.2">
      <c r="A375" s="336"/>
      <c r="B375" s="335"/>
      <c r="C375" s="337"/>
      <c r="D375" s="338"/>
      <c r="E375" s="339"/>
      <c r="F375" s="334"/>
      <c r="G375" s="228"/>
      <c r="H375" s="228"/>
      <c r="I375" s="231"/>
      <c r="J375" s="334"/>
      <c r="K375" s="334"/>
      <c r="L375" s="334"/>
      <c r="M375" s="334"/>
      <c r="N375" s="335"/>
      <c r="O375" s="333"/>
      <c r="P375" s="335"/>
      <c r="Q375" s="333"/>
      <c r="R375" s="333"/>
      <c r="S375" s="230"/>
      <c r="T375" s="231">
        <f t="shared" si="1636"/>
        <v>0</v>
      </c>
      <c r="U375" s="366"/>
      <c r="V375" s="366"/>
      <c r="W375" s="228"/>
      <c r="X375" s="366"/>
      <c r="Y375" s="366"/>
      <c r="Z375" s="233">
        <f t="shared" si="1637"/>
        <v>0</v>
      </c>
      <c r="AA375" s="228"/>
      <c r="AB375" s="228"/>
      <c r="AC375" s="366"/>
      <c r="AD375" s="366"/>
      <c r="AE375" s="233">
        <f t="shared" si="1638"/>
        <v>0</v>
      </c>
      <c r="AF375" s="228"/>
      <c r="AG375" s="228"/>
      <c r="AH375" s="366"/>
      <c r="AI375" s="366"/>
      <c r="AJ375" s="233">
        <f t="shared" si="1639"/>
        <v>0</v>
      </c>
      <c r="AK375" s="228"/>
      <c r="AL375" s="228"/>
      <c r="AM375" s="366"/>
      <c r="AN375" s="366"/>
      <c r="AO375" s="233">
        <f t="shared" si="1652"/>
        <v>0</v>
      </c>
      <c r="AP375" s="228"/>
      <c r="AQ375" s="366"/>
      <c r="AR375" s="374"/>
      <c r="AS375" s="333"/>
      <c r="AT375" s="373"/>
      <c r="AU375" s="338"/>
      <c r="AV375" s="338"/>
      <c r="AW375" s="228"/>
      <c r="AX375" s="228"/>
      <c r="AY375" s="234"/>
      <c r="AZ375" s="235"/>
      <c r="BA375" s="226"/>
      <c r="BB375" s="226"/>
      <c r="BC375" s="226"/>
      <c r="BD375" s="226"/>
      <c r="BE375" s="226"/>
      <c r="BF375" s="226"/>
      <c r="BG375" s="226"/>
    </row>
    <row r="376" spans="1:59" s="129" customFormat="1" hidden="1" x14ac:dyDescent="0.2">
      <c r="A376" s="336"/>
      <c r="B376" s="335"/>
      <c r="C376" s="337"/>
      <c r="D376" s="338"/>
      <c r="E376" s="339"/>
      <c r="F376" s="334"/>
      <c r="G376" s="228"/>
      <c r="H376" s="228"/>
      <c r="I376" s="231"/>
      <c r="J376" s="334"/>
      <c r="K376" s="334"/>
      <c r="L376" s="334"/>
      <c r="M376" s="334"/>
      <c r="N376" s="335"/>
      <c r="O376" s="333"/>
      <c r="P376" s="335"/>
      <c r="Q376" s="333"/>
      <c r="R376" s="333"/>
      <c r="S376" s="230"/>
      <c r="T376" s="231">
        <f t="shared" si="1636"/>
        <v>0</v>
      </c>
      <c r="U376" s="366"/>
      <c r="V376" s="366"/>
      <c r="W376" s="228"/>
      <c r="X376" s="366"/>
      <c r="Y376" s="366"/>
      <c r="Z376" s="233">
        <f t="shared" si="1637"/>
        <v>0</v>
      </c>
      <c r="AA376" s="228"/>
      <c r="AB376" s="228"/>
      <c r="AC376" s="366"/>
      <c r="AD376" s="366"/>
      <c r="AE376" s="233">
        <f t="shared" si="1638"/>
        <v>0</v>
      </c>
      <c r="AF376" s="228"/>
      <c r="AG376" s="228"/>
      <c r="AH376" s="366"/>
      <c r="AI376" s="366"/>
      <c r="AJ376" s="233">
        <f t="shared" si="1639"/>
        <v>0</v>
      </c>
      <c r="AK376" s="228"/>
      <c r="AL376" s="228"/>
      <c r="AM376" s="366"/>
      <c r="AN376" s="366"/>
      <c r="AO376" s="233">
        <f t="shared" si="1652"/>
        <v>0</v>
      </c>
      <c r="AP376" s="228"/>
      <c r="AQ376" s="366"/>
      <c r="AR376" s="374"/>
      <c r="AS376" s="333"/>
      <c r="AT376" s="373"/>
      <c r="AU376" s="338"/>
      <c r="AV376" s="338"/>
      <c r="AW376" s="228"/>
      <c r="AX376" s="228"/>
      <c r="AY376" s="234"/>
      <c r="AZ376" s="235"/>
      <c r="BA376" s="226"/>
      <c r="BB376" s="226"/>
      <c r="BC376" s="226"/>
      <c r="BD376" s="226"/>
      <c r="BE376" s="226"/>
      <c r="BF376" s="226"/>
      <c r="BG376" s="226"/>
    </row>
    <row r="377" spans="1:59" s="129" customFormat="1" hidden="1" x14ac:dyDescent="0.2">
      <c r="A377" s="336">
        <v>123</v>
      </c>
      <c r="B377" s="335"/>
      <c r="C377" s="337" t="e">
        <f>+VLOOKUP(B377,$A$691:$B$730,2,0)</f>
        <v>#N/A</v>
      </c>
      <c r="D377" s="338"/>
      <c r="E377" s="339" t="e">
        <f>IF(D377=$D$661,$E$661,IF(D377=$D$662,$E$662,IF(D377=$D$663,$E$663,IF(D377=$D$664,$E$664,IF(D377=$D$665,$E$665,IF(D377=$D$666,$E$666,IF(D377=$D$667,$E$667,IF(D377=$D$668,$E$668,IF(D377=$D$669,$E$669,IF(D377=$D$670,$E$670,IF(D377=VICERRECTORÍA_ACADÉMICA_,BE988,IF(D377=PLANEACIÓN_,BE990, IF(D377=IMPACTO,BE989,IF(D377=VICERRECTORÍA_ADMINISTRATIVA_FINANCIERA_,BE991,IF(D377=_VICERRECTORÍA_RESPONSABILIDAD_SOCIAL_Y_BIENESTAR_UNIVERSITARIO_,BE992," ")))))))))))))))</f>
        <v>#NAME?</v>
      </c>
      <c r="F377" s="334"/>
      <c r="G377" s="228"/>
      <c r="H377" s="228"/>
      <c r="I377" s="231"/>
      <c r="J377" s="334"/>
      <c r="K377" s="335"/>
      <c r="L377" s="334"/>
      <c r="M377" s="334"/>
      <c r="N377" s="335"/>
      <c r="O377" s="333">
        <f t="shared" ref="O377" si="1891">IF(N377="ALTA",5,IF(N377="MEDIO ALTA",4,IF(N377="MEDIA",3,IF(N377="MEDIO BAJA",2,IF(N377="BAJA",1,0)))))</f>
        <v>0</v>
      </c>
      <c r="P377" s="335"/>
      <c r="Q377" s="333">
        <f t="shared" ref="Q377" si="1892">IF(P377="ALTO",5,IF(P377="MEDIO-ALTO",4,IF(P377="MEDIO",3,IF(P377="MEDIO-BAJO",2,IF(P377="BAJO",1,0)))))</f>
        <v>0</v>
      </c>
      <c r="R377" s="333">
        <f t="shared" ref="R377" si="1893">Q377*O377</f>
        <v>0</v>
      </c>
      <c r="S377" s="230"/>
      <c r="T377" s="231">
        <f t="shared" si="1636"/>
        <v>0</v>
      </c>
      <c r="U377" s="366" t="e">
        <f t="shared" si="1559"/>
        <v>#DIV/0!</v>
      </c>
      <c r="V377" s="366" t="e">
        <f t="shared" si="1560"/>
        <v>#DIV/0!</v>
      </c>
      <c r="W377" s="228"/>
      <c r="X377" s="366" t="e">
        <f t="shared" ref="X377" si="1894">IF(S377="No_existen",5*$X$10,Y377*$X$10)</f>
        <v>#DIV/0!</v>
      </c>
      <c r="Y377" s="366" t="e">
        <f t="shared" si="1697"/>
        <v>#DIV/0!</v>
      </c>
      <c r="Z377" s="233">
        <f t="shared" si="1637"/>
        <v>0</v>
      </c>
      <c r="AA377" s="228"/>
      <c r="AB377" s="228"/>
      <c r="AC377" s="366" t="e">
        <f t="shared" ref="AC377" si="1895">IF(S377="No_existen",5*$AC$10,AD377*$AC$10)</f>
        <v>#DIV/0!</v>
      </c>
      <c r="AD377" s="366" t="e">
        <f t="shared" si="1563"/>
        <v>#DIV/0!</v>
      </c>
      <c r="AE377" s="233">
        <f t="shared" si="1638"/>
        <v>0</v>
      </c>
      <c r="AF377" s="228"/>
      <c r="AG377" s="228"/>
      <c r="AH377" s="366" t="e">
        <f t="shared" ref="AH377" si="1896">IF(S377="No_existen",5*$AH$10,AI377*$AH$10)</f>
        <v>#DIV/0!</v>
      </c>
      <c r="AI377" s="366" t="e">
        <f t="shared" ref="AI377" si="1897">ROUND(AVERAGEIF(AJ377:AJ379,"&gt;0"),0)</f>
        <v>#DIV/0!</v>
      </c>
      <c r="AJ377" s="233">
        <f t="shared" si="1639"/>
        <v>0</v>
      </c>
      <c r="AK377" s="228"/>
      <c r="AL377" s="228"/>
      <c r="AM377" s="366" t="e">
        <f t="shared" ref="AM377" si="1898">IF(S377="No_existen",5*$AM$10,AN377*$AM$10)</f>
        <v>#DIV/0!</v>
      </c>
      <c r="AN377" s="366" t="e">
        <f t="shared" ref="AN377" si="1899">ROUND(AVERAGEIF(AO377:AO379,"&gt;0"),0)</f>
        <v>#DIV/0!</v>
      </c>
      <c r="AO377" s="233">
        <f t="shared" si="1652"/>
        <v>0</v>
      </c>
      <c r="AP377" s="228"/>
      <c r="AQ377" s="366" t="e">
        <f t="shared" ref="AQ377" si="1900">ROUND(AVERAGE(U377,Y377,AD377,AI377,AN377),0)</f>
        <v>#DIV/0!</v>
      </c>
      <c r="AR377" s="374" t="e">
        <f t="shared" ref="AR377" si="1901">IF(AQ377&lt;1.5,"FUERTE",IF(AND(AQ377&gt;=1.5,AQ377&lt;2.5),"ACEPTABLE",IF(AQ377&gt;=5,"INEXISTENTE","DÉBIL")))</f>
        <v>#DIV/0!</v>
      </c>
      <c r="AS377" s="333">
        <f t="shared" ref="AS377" si="1902">IF(R377=0,0,ROUND((R377*AQ377),0))</f>
        <v>0</v>
      </c>
      <c r="AT377" s="373" t="str">
        <f t="shared" ref="AT377" si="1903">IF(AS377&gt;=36,"GRAVE", IF(AS377&lt;=10, "LEVE", "MODERADO"))</f>
        <v>LEVE</v>
      </c>
      <c r="AU377" s="338"/>
      <c r="AV377" s="338"/>
      <c r="AW377" s="228"/>
      <c r="AX377" s="228"/>
      <c r="AY377" s="234"/>
      <c r="AZ377" s="235"/>
      <c r="BA377" s="226"/>
      <c r="BB377" s="226"/>
      <c r="BC377" s="226"/>
      <c r="BD377" s="226"/>
      <c r="BE377" s="226"/>
      <c r="BF377" s="226"/>
      <c r="BG377" s="226"/>
    </row>
    <row r="378" spans="1:59" s="129" customFormat="1" hidden="1" x14ac:dyDescent="0.2">
      <c r="A378" s="336"/>
      <c r="B378" s="335"/>
      <c r="C378" s="337"/>
      <c r="D378" s="338"/>
      <c r="E378" s="339"/>
      <c r="F378" s="334"/>
      <c r="G378" s="228"/>
      <c r="H378" s="228"/>
      <c r="I378" s="231"/>
      <c r="J378" s="334"/>
      <c r="K378" s="334"/>
      <c r="L378" s="334"/>
      <c r="M378" s="334"/>
      <c r="N378" s="335"/>
      <c r="O378" s="333"/>
      <c r="P378" s="335"/>
      <c r="Q378" s="333"/>
      <c r="R378" s="333"/>
      <c r="S378" s="230"/>
      <c r="T378" s="231">
        <f t="shared" si="1636"/>
        <v>0</v>
      </c>
      <c r="U378" s="366"/>
      <c r="V378" s="366"/>
      <c r="W378" s="228"/>
      <c r="X378" s="366"/>
      <c r="Y378" s="366"/>
      <c r="Z378" s="233">
        <f t="shared" si="1637"/>
        <v>0</v>
      </c>
      <c r="AA378" s="228"/>
      <c r="AB378" s="228"/>
      <c r="AC378" s="366"/>
      <c r="AD378" s="366"/>
      <c r="AE378" s="233">
        <f t="shared" si="1638"/>
        <v>0</v>
      </c>
      <c r="AF378" s="228"/>
      <c r="AG378" s="228"/>
      <c r="AH378" s="366"/>
      <c r="AI378" s="366"/>
      <c r="AJ378" s="233">
        <f t="shared" si="1639"/>
        <v>0</v>
      </c>
      <c r="AK378" s="228"/>
      <c r="AL378" s="228"/>
      <c r="AM378" s="366"/>
      <c r="AN378" s="366"/>
      <c r="AO378" s="233">
        <f t="shared" si="1652"/>
        <v>0</v>
      </c>
      <c r="AP378" s="228"/>
      <c r="AQ378" s="366"/>
      <c r="AR378" s="374"/>
      <c r="AS378" s="333"/>
      <c r="AT378" s="373"/>
      <c r="AU378" s="338"/>
      <c r="AV378" s="338"/>
      <c r="AW378" s="228"/>
      <c r="AX378" s="228"/>
      <c r="AY378" s="234"/>
      <c r="AZ378" s="235"/>
      <c r="BA378" s="226"/>
      <c r="BB378" s="226"/>
      <c r="BC378" s="226"/>
      <c r="BD378" s="226"/>
      <c r="BE378" s="226"/>
      <c r="BF378" s="226"/>
      <c r="BG378" s="226"/>
    </row>
    <row r="379" spans="1:59" s="129" customFormat="1" hidden="1" x14ac:dyDescent="0.2">
      <c r="A379" s="336"/>
      <c r="B379" s="335"/>
      <c r="C379" s="337"/>
      <c r="D379" s="338"/>
      <c r="E379" s="339"/>
      <c r="F379" s="334"/>
      <c r="G379" s="228"/>
      <c r="H379" s="228"/>
      <c r="I379" s="231"/>
      <c r="J379" s="334"/>
      <c r="K379" s="334"/>
      <c r="L379" s="334"/>
      <c r="M379" s="334"/>
      <c r="N379" s="335"/>
      <c r="O379" s="333"/>
      <c r="P379" s="335"/>
      <c r="Q379" s="333"/>
      <c r="R379" s="333"/>
      <c r="S379" s="230"/>
      <c r="T379" s="231">
        <f t="shared" si="1636"/>
        <v>0</v>
      </c>
      <c r="U379" s="366"/>
      <c r="V379" s="366"/>
      <c r="W379" s="228"/>
      <c r="X379" s="366"/>
      <c r="Y379" s="366"/>
      <c r="Z379" s="233">
        <f t="shared" si="1637"/>
        <v>0</v>
      </c>
      <c r="AA379" s="228"/>
      <c r="AB379" s="228"/>
      <c r="AC379" s="366"/>
      <c r="AD379" s="366"/>
      <c r="AE379" s="233">
        <f t="shared" si="1638"/>
        <v>0</v>
      </c>
      <c r="AF379" s="228"/>
      <c r="AG379" s="228"/>
      <c r="AH379" s="366"/>
      <c r="AI379" s="366"/>
      <c r="AJ379" s="233">
        <f t="shared" si="1639"/>
        <v>0</v>
      </c>
      <c r="AK379" s="228"/>
      <c r="AL379" s="228"/>
      <c r="AM379" s="366"/>
      <c r="AN379" s="366"/>
      <c r="AO379" s="233">
        <f t="shared" si="1652"/>
        <v>0</v>
      </c>
      <c r="AP379" s="228"/>
      <c r="AQ379" s="366"/>
      <c r="AR379" s="374"/>
      <c r="AS379" s="333"/>
      <c r="AT379" s="373"/>
      <c r="AU379" s="338"/>
      <c r="AV379" s="338"/>
      <c r="AW379" s="228"/>
      <c r="AX379" s="228"/>
      <c r="AY379" s="234"/>
      <c r="AZ379" s="235"/>
      <c r="BA379" s="226"/>
      <c r="BB379" s="226"/>
      <c r="BC379" s="226"/>
      <c r="BD379" s="226"/>
      <c r="BE379" s="226"/>
      <c r="BF379" s="226"/>
      <c r="BG379" s="226"/>
    </row>
    <row r="380" spans="1:59" s="129" customFormat="1" hidden="1" x14ac:dyDescent="0.2">
      <c r="A380" s="336">
        <v>124</v>
      </c>
      <c r="B380" s="335"/>
      <c r="C380" s="337" t="e">
        <f>+VLOOKUP(B380,$A$691:$B$730,2,0)</f>
        <v>#N/A</v>
      </c>
      <c r="D380" s="338"/>
      <c r="E380" s="339" t="e">
        <f>IF(D380=$D$661,$E$661,IF(D380=$D$662,$E$662,IF(D380=$D$663,$E$663,IF(D380=$D$664,$E$664,IF(D380=$D$665,$E$665,IF(D380=$D$666,$E$666,IF(D380=$D$667,$E$667,IF(D380=$D$668,$E$668,IF(D380=$D$669,$E$669,IF(D380=$D$670,$E$670,IF(D380=VICERRECTORÍA_ACADÉMICA_,BE991,IF(D380=PLANEACIÓN_,BE993, IF(D380=IMPACTO,BE992,IF(D380=VICERRECTORÍA_ADMINISTRATIVA_FINANCIERA_,BE994,IF(D380=_VICERRECTORÍA_RESPONSABILIDAD_SOCIAL_Y_BIENESTAR_UNIVERSITARIO_,BE995," ")))))))))))))))</f>
        <v>#NAME?</v>
      </c>
      <c r="F380" s="334"/>
      <c r="G380" s="228"/>
      <c r="H380" s="228"/>
      <c r="I380" s="231"/>
      <c r="J380" s="334"/>
      <c r="K380" s="335"/>
      <c r="L380" s="334"/>
      <c r="M380" s="334"/>
      <c r="N380" s="335"/>
      <c r="O380" s="333">
        <f t="shared" ref="O380" si="1904">IF(N380="ALTA",5,IF(N380="MEDIO ALTA",4,IF(N380="MEDIA",3,IF(N380="MEDIO BAJA",2,IF(N380="BAJA",1,0)))))</f>
        <v>0</v>
      </c>
      <c r="P380" s="335"/>
      <c r="Q380" s="333">
        <f t="shared" ref="Q380" si="1905">IF(P380="ALTO",5,IF(P380="MEDIO-ALTO",4,IF(P380="MEDIO",3,IF(P380="MEDIO-BAJO",2,IF(P380="BAJO",1,0)))))</f>
        <v>0</v>
      </c>
      <c r="R380" s="333">
        <f t="shared" ref="R380" si="1906">Q380*O380</f>
        <v>0</v>
      </c>
      <c r="S380" s="230"/>
      <c r="T380" s="231">
        <f t="shared" si="1636"/>
        <v>0</v>
      </c>
      <c r="U380" s="366" t="e">
        <f t="shared" si="1575"/>
        <v>#DIV/0!</v>
      </c>
      <c r="V380" s="366" t="e">
        <f t="shared" si="1576"/>
        <v>#DIV/0!</v>
      </c>
      <c r="W380" s="228"/>
      <c r="X380" s="366" t="e">
        <f t="shared" ref="X380" si="1907">IF(S380="No_existen",5*$X$10,Y380*$X$10)</f>
        <v>#DIV/0!</v>
      </c>
      <c r="Y380" s="366" t="e">
        <f t="shared" si="1714"/>
        <v>#DIV/0!</v>
      </c>
      <c r="Z380" s="233">
        <f t="shared" si="1637"/>
        <v>0</v>
      </c>
      <c r="AA380" s="228"/>
      <c r="AB380" s="228"/>
      <c r="AC380" s="366" t="e">
        <f t="shared" ref="AC380" si="1908">IF(S380="No_existen",5*$AC$10,AD380*$AC$10)</f>
        <v>#DIV/0!</v>
      </c>
      <c r="AD380" s="366" t="e">
        <f t="shared" si="1579"/>
        <v>#DIV/0!</v>
      </c>
      <c r="AE380" s="233">
        <f t="shared" si="1638"/>
        <v>0</v>
      </c>
      <c r="AF380" s="228"/>
      <c r="AG380" s="228"/>
      <c r="AH380" s="366" t="e">
        <f t="shared" ref="AH380" si="1909">IF(S380="No_existen",5*$AH$10,AI380*$AH$10)</f>
        <v>#DIV/0!</v>
      </c>
      <c r="AI380" s="366" t="e">
        <f t="shared" ref="AI380" si="1910">ROUND(AVERAGEIF(AJ380:AJ382,"&gt;0"),0)</f>
        <v>#DIV/0!</v>
      </c>
      <c r="AJ380" s="233">
        <f t="shared" si="1639"/>
        <v>0</v>
      </c>
      <c r="AK380" s="228"/>
      <c r="AL380" s="228"/>
      <c r="AM380" s="366" t="e">
        <f t="shared" ref="AM380" si="1911">IF(S380="No_existen",5*$AM$10,AN380*$AM$10)</f>
        <v>#DIV/0!</v>
      </c>
      <c r="AN380" s="366" t="e">
        <f t="shared" ref="AN380" si="1912">ROUND(AVERAGEIF(AO380:AO382,"&gt;0"),0)</f>
        <v>#DIV/0!</v>
      </c>
      <c r="AO380" s="233">
        <f t="shared" si="1652"/>
        <v>0</v>
      </c>
      <c r="AP380" s="228"/>
      <c r="AQ380" s="366" t="e">
        <f t="shared" ref="AQ380" si="1913">ROUND(AVERAGE(U380,Y380,AD380,AI380,AN380),0)</f>
        <v>#DIV/0!</v>
      </c>
      <c r="AR380" s="374" t="e">
        <f t="shared" ref="AR380" si="1914">IF(AQ380&lt;1.5,"FUERTE",IF(AND(AQ380&gt;=1.5,AQ380&lt;2.5),"ACEPTABLE",IF(AQ380&gt;=5,"INEXISTENTE","DÉBIL")))</f>
        <v>#DIV/0!</v>
      </c>
      <c r="AS380" s="333">
        <f t="shared" ref="AS380" si="1915">IF(R380=0,0,ROUND((R380*AQ380),0))</f>
        <v>0</v>
      </c>
      <c r="AT380" s="373" t="str">
        <f t="shared" ref="AT380" si="1916">IF(AS380&gt;=36,"GRAVE", IF(AS380&lt;=10, "LEVE", "MODERADO"))</f>
        <v>LEVE</v>
      </c>
      <c r="AU380" s="338"/>
      <c r="AV380" s="338"/>
      <c r="AW380" s="228"/>
      <c r="AX380" s="228"/>
      <c r="AY380" s="234"/>
      <c r="AZ380" s="235"/>
      <c r="BA380" s="226"/>
      <c r="BB380" s="226"/>
      <c r="BC380" s="226"/>
      <c r="BD380" s="226"/>
      <c r="BE380" s="226"/>
      <c r="BF380" s="226"/>
      <c r="BG380" s="226"/>
    </row>
    <row r="381" spans="1:59" s="129" customFormat="1" hidden="1" x14ac:dyDescent="0.2">
      <c r="A381" s="336"/>
      <c r="B381" s="335"/>
      <c r="C381" s="337"/>
      <c r="D381" s="338"/>
      <c r="E381" s="339"/>
      <c r="F381" s="334"/>
      <c r="G381" s="228"/>
      <c r="H381" s="228"/>
      <c r="I381" s="231"/>
      <c r="J381" s="334"/>
      <c r="K381" s="334"/>
      <c r="L381" s="334"/>
      <c r="M381" s="334"/>
      <c r="N381" s="335"/>
      <c r="O381" s="333"/>
      <c r="P381" s="335"/>
      <c r="Q381" s="333"/>
      <c r="R381" s="333"/>
      <c r="S381" s="230"/>
      <c r="T381" s="231">
        <f t="shared" si="1636"/>
        <v>0</v>
      </c>
      <c r="U381" s="366"/>
      <c r="V381" s="366"/>
      <c r="W381" s="228"/>
      <c r="X381" s="366"/>
      <c r="Y381" s="366"/>
      <c r="Z381" s="233">
        <f t="shared" si="1637"/>
        <v>0</v>
      </c>
      <c r="AA381" s="228"/>
      <c r="AB381" s="228"/>
      <c r="AC381" s="366"/>
      <c r="AD381" s="366"/>
      <c r="AE381" s="233">
        <f t="shared" si="1638"/>
        <v>0</v>
      </c>
      <c r="AF381" s="228"/>
      <c r="AG381" s="228"/>
      <c r="AH381" s="366"/>
      <c r="AI381" s="366"/>
      <c r="AJ381" s="233">
        <f t="shared" si="1639"/>
        <v>0</v>
      </c>
      <c r="AK381" s="228"/>
      <c r="AL381" s="228"/>
      <c r="AM381" s="366"/>
      <c r="AN381" s="366"/>
      <c r="AO381" s="233">
        <f t="shared" si="1652"/>
        <v>0</v>
      </c>
      <c r="AP381" s="228"/>
      <c r="AQ381" s="366"/>
      <c r="AR381" s="374"/>
      <c r="AS381" s="333"/>
      <c r="AT381" s="373"/>
      <c r="AU381" s="338"/>
      <c r="AV381" s="338"/>
      <c r="AW381" s="228"/>
      <c r="AX381" s="228"/>
      <c r="AY381" s="234"/>
      <c r="AZ381" s="235"/>
      <c r="BA381" s="226"/>
      <c r="BB381" s="226"/>
      <c r="BC381" s="226"/>
      <c r="BD381" s="226"/>
      <c r="BE381" s="226"/>
      <c r="BF381" s="226"/>
      <c r="BG381" s="226"/>
    </row>
    <row r="382" spans="1:59" s="129" customFormat="1" hidden="1" x14ac:dyDescent="0.2">
      <c r="A382" s="336"/>
      <c r="B382" s="335"/>
      <c r="C382" s="337"/>
      <c r="D382" s="338"/>
      <c r="E382" s="339"/>
      <c r="F382" s="334"/>
      <c r="G382" s="228"/>
      <c r="H382" s="228"/>
      <c r="I382" s="231"/>
      <c r="J382" s="334"/>
      <c r="K382" s="334"/>
      <c r="L382" s="334"/>
      <c r="M382" s="334"/>
      <c r="N382" s="335"/>
      <c r="O382" s="333"/>
      <c r="P382" s="335"/>
      <c r="Q382" s="333"/>
      <c r="R382" s="333"/>
      <c r="S382" s="230"/>
      <c r="T382" s="231">
        <f t="shared" si="1636"/>
        <v>0</v>
      </c>
      <c r="U382" s="366"/>
      <c r="V382" s="366"/>
      <c r="W382" s="228"/>
      <c r="X382" s="366"/>
      <c r="Y382" s="366"/>
      <c r="Z382" s="233">
        <f t="shared" si="1637"/>
        <v>0</v>
      </c>
      <c r="AA382" s="228"/>
      <c r="AB382" s="228"/>
      <c r="AC382" s="366"/>
      <c r="AD382" s="366"/>
      <c r="AE382" s="233">
        <f t="shared" si="1638"/>
        <v>0</v>
      </c>
      <c r="AF382" s="228"/>
      <c r="AG382" s="228"/>
      <c r="AH382" s="366"/>
      <c r="AI382" s="366"/>
      <c r="AJ382" s="233">
        <f t="shared" si="1639"/>
        <v>0</v>
      </c>
      <c r="AK382" s="228"/>
      <c r="AL382" s="228"/>
      <c r="AM382" s="366"/>
      <c r="AN382" s="366"/>
      <c r="AO382" s="233">
        <f t="shared" si="1652"/>
        <v>0</v>
      </c>
      <c r="AP382" s="228"/>
      <c r="AQ382" s="366"/>
      <c r="AR382" s="374"/>
      <c r="AS382" s="333"/>
      <c r="AT382" s="373"/>
      <c r="AU382" s="338"/>
      <c r="AV382" s="338"/>
      <c r="AW382" s="228"/>
      <c r="AX382" s="228"/>
      <c r="AY382" s="234"/>
      <c r="AZ382" s="235"/>
      <c r="BA382" s="226"/>
      <c r="BB382" s="226"/>
      <c r="BC382" s="226"/>
      <c r="BD382" s="226"/>
      <c r="BE382" s="226"/>
      <c r="BF382" s="226"/>
      <c r="BG382" s="226"/>
    </row>
    <row r="383" spans="1:59" s="129" customFormat="1" hidden="1" x14ac:dyDescent="0.2">
      <c r="A383" s="336">
        <v>125</v>
      </c>
      <c r="B383" s="335"/>
      <c r="C383" s="337" t="e">
        <f>+VLOOKUP(B383,$A$691:$B$730,2,0)</f>
        <v>#N/A</v>
      </c>
      <c r="D383" s="338"/>
      <c r="E383" s="339" t="e">
        <f>IF(D383=$D$661,$E$661,IF(D383=$D$662,$E$662,IF(D383=$D$663,$E$663,IF(D383=$D$664,$E$664,IF(D383=$D$665,$E$665,IF(D383=$D$666,$E$666,IF(D383=$D$667,$E$667,IF(D383=$D$668,$E$668,IF(D383=$D$669,$E$669,IF(D383=$D$670,$E$670,IF(D383=VICERRECTORÍA_ACADÉMICA_,BE994,IF(D383=PLANEACIÓN_,BE996, IF(D383=IMPACTO,BE995,IF(D383=VICERRECTORÍA_ADMINISTRATIVA_FINANCIERA_,BE997,IF(D383=_VICERRECTORÍA_RESPONSABILIDAD_SOCIAL_Y_BIENESTAR_UNIVERSITARIO_,BE998," ")))))))))))))))</f>
        <v>#NAME?</v>
      </c>
      <c r="F383" s="334"/>
      <c r="G383" s="228"/>
      <c r="H383" s="228"/>
      <c r="I383" s="231"/>
      <c r="J383" s="334"/>
      <c r="K383" s="335"/>
      <c r="L383" s="334"/>
      <c r="M383" s="334"/>
      <c r="N383" s="335"/>
      <c r="O383" s="333">
        <f t="shared" ref="O383" si="1917">IF(N383="ALTA",5,IF(N383="MEDIO ALTA",4,IF(N383="MEDIA",3,IF(N383="MEDIO BAJA",2,IF(N383="BAJA",1,0)))))</f>
        <v>0</v>
      </c>
      <c r="P383" s="335"/>
      <c r="Q383" s="333">
        <f t="shared" ref="Q383" si="1918">IF(P383="ALTO",5,IF(P383="MEDIO-ALTO",4,IF(P383="MEDIO",3,IF(P383="MEDIO-BAJO",2,IF(P383="BAJO",1,0)))))</f>
        <v>0</v>
      </c>
      <c r="R383" s="333">
        <f t="shared" ref="R383" si="1919">Q383*O383</f>
        <v>0</v>
      </c>
      <c r="S383" s="230"/>
      <c r="T383" s="231">
        <f t="shared" si="1636"/>
        <v>0</v>
      </c>
      <c r="U383" s="366" t="e">
        <f t="shared" si="1591"/>
        <v>#DIV/0!</v>
      </c>
      <c r="V383" s="366" t="e">
        <f t="shared" si="1592"/>
        <v>#DIV/0!</v>
      </c>
      <c r="W383" s="228"/>
      <c r="X383" s="366" t="e">
        <f t="shared" ref="X383" si="1920">IF(S383="No_existen",5*$X$10,Y383*$X$10)</f>
        <v>#DIV/0!</v>
      </c>
      <c r="Y383" s="366" t="e">
        <f t="shared" si="1731"/>
        <v>#DIV/0!</v>
      </c>
      <c r="Z383" s="233">
        <f t="shared" si="1637"/>
        <v>0</v>
      </c>
      <c r="AA383" s="228"/>
      <c r="AB383" s="228"/>
      <c r="AC383" s="366" t="e">
        <f t="shared" ref="AC383" si="1921">IF(S383="No_existen",5*$AC$10,AD383*$AC$10)</f>
        <v>#DIV/0!</v>
      </c>
      <c r="AD383" s="366" t="e">
        <f t="shared" si="1595"/>
        <v>#DIV/0!</v>
      </c>
      <c r="AE383" s="233">
        <f t="shared" si="1638"/>
        <v>0</v>
      </c>
      <c r="AF383" s="228"/>
      <c r="AG383" s="228"/>
      <c r="AH383" s="366" t="e">
        <f t="shared" ref="AH383" si="1922">IF(S383="No_existen",5*$AH$10,AI383*$AH$10)</f>
        <v>#DIV/0!</v>
      </c>
      <c r="AI383" s="366" t="e">
        <f t="shared" ref="AI383" si="1923">ROUND(AVERAGEIF(AJ383:AJ385,"&gt;0"),0)</f>
        <v>#DIV/0!</v>
      </c>
      <c r="AJ383" s="233">
        <f t="shared" si="1639"/>
        <v>0</v>
      </c>
      <c r="AK383" s="228"/>
      <c r="AL383" s="228"/>
      <c r="AM383" s="366" t="e">
        <f t="shared" ref="AM383" si="1924">IF(S383="No_existen",5*$AM$10,AN383*$AM$10)</f>
        <v>#DIV/0!</v>
      </c>
      <c r="AN383" s="366" t="e">
        <f t="shared" ref="AN383" si="1925">ROUND(AVERAGEIF(AO383:AO385,"&gt;0"),0)</f>
        <v>#DIV/0!</v>
      </c>
      <c r="AO383" s="233">
        <f t="shared" si="1652"/>
        <v>0</v>
      </c>
      <c r="AP383" s="228"/>
      <c r="AQ383" s="366" t="e">
        <f t="shared" ref="AQ383" si="1926">ROUND(AVERAGE(U383,Y383,AD383,AI383,AN383),0)</f>
        <v>#DIV/0!</v>
      </c>
      <c r="AR383" s="374" t="e">
        <f t="shared" ref="AR383" si="1927">IF(AQ383&lt;1.5,"FUERTE",IF(AND(AQ383&gt;=1.5,AQ383&lt;2.5),"ACEPTABLE",IF(AQ383&gt;=5,"INEXISTENTE","DÉBIL")))</f>
        <v>#DIV/0!</v>
      </c>
      <c r="AS383" s="333">
        <f t="shared" ref="AS383" si="1928">IF(R383=0,0,ROUND((R383*AQ383),0))</f>
        <v>0</v>
      </c>
      <c r="AT383" s="373" t="str">
        <f t="shared" ref="AT383" si="1929">IF(AS383&gt;=36,"GRAVE", IF(AS383&lt;=10, "LEVE", "MODERADO"))</f>
        <v>LEVE</v>
      </c>
      <c r="AU383" s="338"/>
      <c r="AV383" s="338"/>
      <c r="AW383" s="228"/>
      <c r="AX383" s="228"/>
      <c r="AY383" s="234"/>
      <c r="AZ383" s="235"/>
      <c r="BA383" s="226"/>
      <c r="BB383" s="226"/>
      <c r="BC383" s="226"/>
      <c r="BD383" s="226"/>
      <c r="BE383" s="226"/>
      <c r="BF383" s="226"/>
      <c r="BG383" s="226"/>
    </row>
    <row r="384" spans="1:59" s="129" customFormat="1" hidden="1" x14ac:dyDescent="0.2">
      <c r="A384" s="336"/>
      <c r="B384" s="335"/>
      <c r="C384" s="337"/>
      <c r="D384" s="338"/>
      <c r="E384" s="339"/>
      <c r="F384" s="334"/>
      <c r="G384" s="228"/>
      <c r="H384" s="228"/>
      <c r="I384" s="231"/>
      <c r="J384" s="334"/>
      <c r="K384" s="334"/>
      <c r="L384" s="334"/>
      <c r="M384" s="334"/>
      <c r="N384" s="335"/>
      <c r="O384" s="333"/>
      <c r="P384" s="335"/>
      <c r="Q384" s="333"/>
      <c r="R384" s="333"/>
      <c r="S384" s="230"/>
      <c r="T384" s="231">
        <f t="shared" si="1636"/>
        <v>0</v>
      </c>
      <c r="U384" s="366"/>
      <c r="V384" s="366"/>
      <c r="W384" s="228"/>
      <c r="X384" s="366"/>
      <c r="Y384" s="366"/>
      <c r="Z384" s="233">
        <f t="shared" si="1637"/>
        <v>0</v>
      </c>
      <c r="AA384" s="228"/>
      <c r="AB384" s="228"/>
      <c r="AC384" s="366"/>
      <c r="AD384" s="366"/>
      <c r="AE384" s="233">
        <f t="shared" si="1638"/>
        <v>0</v>
      </c>
      <c r="AF384" s="228"/>
      <c r="AG384" s="228"/>
      <c r="AH384" s="366"/>
      <c r="AI384" s="366"/>
      <c r="AJ384" s="233">
        <f t="shared" si="1639"/>
        <v>0</v>
      </c>
      <c r="AK384" s="228"/>
      <c r="AL384" s="228"/>
      <c r="AM384" s="366"/>
      <c r="AN384" s="366"/>
      <c r="AO384" s="233">
        <f t="shared" si="1652"/>
        <v>0</v>
      </c>
      <c r="AP384" s="228"/>
      <c r="AQ384" s="366"/>
      <c r="AR384" s="374"/>
      <c r="AS384" s="333"/>
      <c r="AT384" s="373"/>
      <c r="AU384" s="338"/>
      <c r="AV384" s="338"/>
      <c r="AW384" s="228"/>
      <c r="AX384" s="228"/>
      <c r="AY384" s="234"/>
      <c r="AZ384" s="235"/>
      <c r="BA384" s="226"/>
      <c r="BB384" s="226"/>
      <c r="BC384" s="226"/>
      <c r="BD384" s="226"/>
      <c r="BE384" s="226"/>
      <c r="BF384" s="226"/>
      <c r="BG384" s="226"/>
    </row>
    <row r="385" spans="1:59" s="129" customFormat="1" hidden="1" x14ac:dyDescent="0.2">
      <c r="A385" s="336"/>
      <c r="B385" s="335"/>
      <c r="C385" s="337"/>
      <c r="D385" s="338"/>
      <c r="E385" s="339"/>
      <c r="F385" s="334"/>
      <c r="G385" s="228"/>
      <c r="H385" s="228"/>
      <c r="I385" s="231"/>
      <c r="J385" s="334"/>
      <c r="K385" s="334"/>
      <c r="L385" s="334"/>
      <c r="M385" s="334"/>
      <c r="N385" s="335"/>
      <c r="O385" s="333"/>
      <c r="P385" s="335"/>
      <c r="Q385" s="333"/>
      <c r="R385" s="333"/>
      <c r="S385" s="230"/>
      <c r="T385" s="231">
        <f t="shared" si="1636"/>
        <v>0</v>
      </c>
      <c r="U385" s="366"/>
      <c r="V385" s="366"/>
      <c r="W385" s="228"/>
      <c r="X385" s="366"/>
      <c r="Y385" s="366"/>
      <c r="Z385" s="233">
        <f t="shared" si="1637"/>
        <v>0</v>
      </c>
      <c r="AA385" s="228"/>
      <c r="AB385" s="228"/>
      <c r="AC385" s="366"/>
      <c r="AD385" s="366"/>
      <c r="AE385" s="233">
        <f t="shared" si="1638"/>
        <v>0</v>
      </c>
      <c r="AF385" s="228"/>
      <c r="AG385" s="228"/>
      <c r="AH385" s="366"/>
      <c r="AI385" s="366"/>
      <c r="AJ385" s="233">
        <f t="shared" si="1639"/>
        <v>0</v>
      </c>
      <c r="AK385" s="228"/>
      <c r="AL385" s="228"/>
      <c r="AM385" s="366"/>
      <c r="AN385" s="366"/>
      <c r="AO385" s="233">
        <f t="shared" si="1652"/>
        <v>0</v>
      </c>
      <c r="AP385" s="228"/>
      <c r="AQ385" s="366"/>
      <c r="AR385" s="374"/>
      <c r="AS385" s="333"/>
      <c r="AT385" s="373"/>
      <c r="AU385" s="338"/>
      <c r="AV385" s="338"/>
      <c r="AW385" s="228"/>
      <c r="AX385" s="228"/>
      <c r="AY385" s="234"/>
      <c r="AZ385" s="235"/>
      <c r="BA385" s="226"/>
      <c r="BB385" s="226"/>
      <c r="BC385" s="226"/>
      <c r="BD385" s="226"/>
      <c r="BE385" s="226"/>
      <c r="BF385" s="226"/>
      <c r="BG385" s="226"/>
    </row>
    <row r="386" spans="1:59" s="129" customFormat="1" hidden="1" x14ac:dyDescent="0.2">
      <c r="A386" s="336">
        <v>126</v>
      </c>
      <c r="B386" s="335"/>
      <c r="C386" s="337" t="e">
        <f>+VLOOKUP(B386,$A$691:$B$730,2,0)</f>
        <v>#N/A</v>
      </c>
      <c r="D386" s="338"/>
      <c r="E386" s="339" t="e">
        <f>IF(D386=$D$661,$E$661,IF(D386=$D$662,$E$662,IF(D386=$D$663,$E$663,IF(D386=$D$664,$E$664,IF(D386=$D$665,$E$665,IF(D386=$D$666,$E$666,IF(D386=$D$667,$E$667,IF(D386=$D$668,$E$668,IF(D386=$D$669,$E$669,IF(D386=$D$670,$E$670,IF(D386=VICERRECTORÍA_ACADÉMICA_,BE997,IF(D386=PLANEACIÓN_,BE999, IF(D386=IMPACTO,BE998,IF(D386=VICERRECTORÍA_ADMINISTRATIVA_FINANCIERA_,BE1000,IF(D386=_VICERRECTORÍA_RESPONSABILIDAD_SOCIAL_Y_BIENESTAR_UNIVERSITARIO_,BE1001," ")))))))))))))))</f>
        <v>#NAME?</v>
      </c>
      <c r="F386" s="334"/>
      <c r="G386" s="228"/>
      <c r="H386" s="228"/>
      <c r="I386" s="231"/>
      <c r="J386" s="334"/>
      <c r="K386" s="335"/>
      <c r="L386" s="334"/>
      <c r="M386" s="334"/>
      <c r="N386" s="335"/>
      <c r="O386" s="333">
        <f t="shared" ref="O386" si="1930">IF(N386="ALTA",5,IF(N386="MEDIO ALTA",4,IF(N386="MEDIA",3,IF(N386="MEDIO BAJA",2,IF(N386="BAJA",1,0)))))</f>
        <v>0</v>
      </c>
      <c r="P386" s="335"/>
      <c r="Q386" s="333">
        <f t="shared" ref="Q386" si="1931">IF(P386="ALTO",5,IF(P386="MEDIO-ALTO",4,IF(P386="MEDIO",3,IF(P386="MEDIO-BAJO",2,IF(P386="BAJO",1,0)))))</f>
        <v>0</v>
      </c>
      <c r="R386" s="333">
        <f t="shared" ref="R386" si="1932">Q386*O386</f>
        <v>0</v>
      </c>
      <c r="S386" s="230"/>
      <c r="T386" s="231">
        <f t="shared" si="1636"/>
        <v>0</v>
      </c>
      <c r="U386" s="366" t="e">
        <f t="shared" si="1607"/>
        <v>#DIV/0!</v>
      </c>
      <c r="V386" s="366" t="e">
        <f t="shared" si="1608"/>
        <v>#DIV/0!</v>
      </c>
      <c r="W386" s="228"/>
      <c r="X386" s="366" t="e">
        <f t="shared" ref="X386" si="1933">IF(S386="No_existen",5*$X$10,Y386*$X$10)</f>
        <v>#DIV/0!</v>
      </c>
      <c r="Y386" s="366" t="e">
        <f t="shared" si="1748"/>
        <v>#DIV/0!</v>
      </c>
      <c r="Z386" s="233">
        <f t="shared" si="1637"/>
        <v>0</v>
      </c>
      <c r="AA386" s="228"/>
      <c r="AB386" s="228"/>
      <c r="AC386" s="366" t="e">
        <f t="shared" ref="AC386" si="1934">IF(S386="No_existen",5*$AC$10,AD386*$AC$10)</f>
        <v>#DIV/0!</v>
      </c>
      <c r="AD386" s="366" t="e">
        <f t="shared" si="1611"/>
        <v>#DIV/0!</v>
      </c>
      <c r="AE386" s="233">
        <f t="shared" si="1638"/>
        <v>0</v>
      </c>
      <c r="AF386" s="228"/>
      <c r="AG386" s="228"/>
      <c r="AH386" s="366" t="e">
        <f t="shared" ref="AH386" si="1935">IF(S386="No_existen",5*$AH$10,AI386*$AH$10)</f>
        <v>#DIV/0!</v>
      </c>
      <c r="AI386" s="366" t="e">
        <f t="shared" ref="AI386" si="1936">ROUND(AVERAGEIF(AJ386:AJ388,"&gt;0"),0)</f>
        <v>#DIV/0!</v>
      </c>
      <c r="AJ386" s="233">
        <f t="shared" si="1639"/>
        <v>0</v>
      </c>
      <c r="AK386" s="228"/>
      <c r="AL386" s="228"/>
      <c r="AM386" s="366" t="e">
        <f t="shared" ref="AM386" si="1937">IF(S386="No_existen",5*$AM$10,AN386*$AM$10)</f>
        <v>#DIV/0!</v>
      </c>
      <c r="AN386" s="366" t="e">
        <f t="shared" ref="AN386" si="1938">ROUND(AVERAGEIF(AO386:AO388,"&gt;0"),0)</f>
        <v>#DIV/0!</v>
      </c>
      <c r="AO386" s="233">
        <f t="shared" si="1652"/>
        <v>0</v>
      </c>
      <c r="AP386" s="228"/>
      <c r="AQ386" s="366" t="e">
        <f t="shared" ref="AQ386" si="1939">ROUND(AVERAGE(U386,Y386,AD386,AI386,AN386),0)</f>
        <v>#DIV/0!</v>
      </c>
      <c r="AR386" s="374" t="e">
        <f t="shared" ref="AR386" si="1940">IF(AQ386&lt;1.5,"FUERTE",IF(AND(AQ386&gt;=1.5,AQ386&lt;2.5),"ACEPTABLE",IF(AQ386&gt;=5,"INEXISTENTE","DÉBIL")))</f>
        <v>#DIV/0!</v>
      </c>
      <c r="AS386" s="333">
        <f t="shared" ref="AS386" si="1941">IF(R386=0,0,ROUND((R386*AQ386),0))</f>
        <v>0</v>
      </c>
      <c r="AT386" s="373" t="str">
        <f t="shared" ref="AT386" si="1942">IF(AS386&gt;=36,"GRAVE", IF(AS386&lt;=10, "LEVE", "MODERADO"))</f>
        <v>LEVE</v>
      </c>
      <c r="AU386" s="338"/>
      <c r="AV386" s="338"/>
      <c r="AW386" s="228"/>
      <c r="AX386" s="228"/>
      <c r="AY386" s="234"/>
      <c r="AZ386" s="235"/>
      <c r="BA386" s="226"/>
      <c r="BB386" s="226"/>
      <c r="BC386" s="226"/>
      <c r="BD386" s="226"/>
      <c r="BE386" s="226"/>
      <c r="BF386" s="226"/>
      <c r="BG386" s="226"/>
    </row>
    <row r="387" spans="1:59" s="129" customFormat="1" hidden="1" x14ac:dyDescent="0.2">
      <c r="A387" s="336"/>
      <c r="B387" s="335"/>
      <c r="C387" s="337"/>
      <c r="D387" s="338"/>
      <c r="E387" s="339"/>
      <c r="F387" s="334"/>
      <c r="G387" s="228"/>
      <c r="H387" s="228"/>
      <c r="I387" s="231"/>
      <c r="J387" s="334"/>
      <c r="K387" s="334"/>
      <c r="L387" s="334"/>
      <c r="M387" s="334"/>
      <c r="N387" s="335"/>
      <c r="O387" s="333"/>
      <c r="P387" s="335"/>
      <c r="Q387" s="333"/>
      <c r="R387" s="333"/>
      <c r="S387" s="230"/>
      <c r="T387" s="231">
        <f t="shared" si="1636"/>
        <v>0</v>
      </c>
      <c r="U387" s="366"/>
      <c r="V387" s="366"/>
      <c r="W387" s="228"/>
      <c r="X387" s="366"/>
      <c r="Y387" s="366"/>
      <c r="Z387" s="233">
        <f t="shared" si="1637"/>
        <v>0</v>
      </c>
      <c r="AA387" s="228"/>
      <c r="AB387" s="228"/>
      <c r="AC387" s="366"/>
      <c r="AD387" s="366"/>
      <c r="AE387" s="233">
        <f t="shared" si="1638"/>
        <v>0</v>
      </c>
      <c r="AF387" s="228"/>
      <c r="AG387" s="228"/>
      <c r="AH387" s="366"/>
      <c r="AI387" s="366"/>
      <c r="AJ387" s="233">
        <f t="shared" si="1639"/>
        <v>0</v>
      </c>
      <c r="AK387" s="228"/>
      <c r="AL387" s="228"/>
      <c r="AM387" s="366"/>
      <c r="AN387" s="366"/>
      <c r="AO387" s="233">
        <f t="shared" si="1652"/>
        <v>0</v>
      </c>
      <c r="AP387" s="228"/>
      <c r="AQ387" s="366"/>
      <c r="AR387" s="374"/>
      <c r="AS387" s="333"/>
      <c r="AT387" s="373"/>
      <c r="AU387" s="338"/>
      <c r="AV387" s="338"/>
      <c r="AW387" s="228"/>
      <c r="AX387" s="228"/>
      <c r="AY387" s="234"/>
      <c r="AZ387" s="235"/>
      <c r="BA387" s="226"/>
      <c r="BB387" s="226"/>
      <c r="BC387" s="226"/>
      <c r="BD387" s="226"/>
      <c r="BE387" s="226"/>
      <c r="BF387" s="226"/>
      <c r="BG387" s="226"/>
    </row>
    <row r="388" spans="1:59" s="129" customFormat="1" hidden="1" x14ac:dyDescent="0.2">
      <c r="A388" s="336"/>
      <c r="B388" s="335"/>
      <c r="C388" s="337"/>
      <c r="D388" s="338"/>
      <c r="E388" s="339"/>
      <c r="F388" s="334"/>
      <c r="G388" s="228"/>
      <c r="H388" s="228"/>
      <c r="I388" s="231"/>
      <c r="J388" s="334"/>
      <c r="K388" s="334"/>
      <c r="L388" s="334"/>
      <c r="M388" s="334"/>
      <c r="N388" s="335"/>
      <c r="O388" s="333"/>
      <c r="P388" s="335"/>
      <c r="Q388" s="333"/>
      <c r="R388" s="333"/>
      <c r="S388" s="230"/>
      <c r="T388" s="231">
        <f t="shared" si="1636"/>
        <v>0</v>
      </c>
      <c r="U388" s="366"/>
      <c r="V388" s="366"/>
      <c r="W388" s="228"/>
      <c r="X388" s="366"/>
      <c r="Y388" s="366"/>
      <c r="Z388" s="233">
        <f t="shared" si="1637"/>
        <v>0</v>
      </c>
      <c r="AA388" s="228"/>
      <c r="AB388" s="228"/>
      <c r="AC388" s="366"/>
      <c r="AD388" s="366"/>
      <c r="AE388" s="233">
        <f t="shared" si="1638"/>
        <v>0</v>
      </c>
      <c r="AF388" s="228"/>
      <c r="AG388" s="228"/>
      <c r="AH388" s="366"/>
      <c r="AI388" s="366"/>
      <c r="AJ388" s="233">
        <f t="shared" si="1639"/>
        <v>0</v>
      </c>
      <c r="AK388" s="228"/>
      <c r="AL388" s="228"/>
      <c r="AM388" s="366"/>
      <c r="AN388" s="366"/>
      <c r="AO388" s="233">
        <f t="shared" si="1652"/>
        <v>0</v>
      </c>
      <c r="AP388" s="228"/>
      <c r="AQ388" s="366"/>
      <c r="AR388" s="374"/>
      <c r="AS388" s="333"/>
      <c r="AT388" s="373"/>
      <c r="AU388" s="338"/>
      <c r="AV388" s="338"/>
      <c r="AW388" s="228"/>
      <c r="AX388" s="228"/>
      <c r="AY388" s="234"/>
      <c r="AZ388" s="235"/>
      <c r="BA388" s="226"/>
      <c r="BB388" s="226"/>
      <c r="BC388" s="226"/>
      <c r="BD388" s="226"/>
      <c r="BE388" s="226"/>
      <c r="BF388" s="226"/>
      <c r="BG388" s="226"/>
    </row>
    <row r="389" spans="1:59" s="129" customFormat="1" hidden="1" x14ac:dyDescent="0.2">
      <c r="A389" s="336">
        <v>127</v>
      </c>
      <c r="B389" s="335"/>
      <c r="C389" s="337" t="e">
        <f>+VLOOKUP(B389,$A$691:$B$730,2,0)</f>
        <v>#N/A</v>
      </c>
      <c r="D389" s="338"/>
      <c r="E389" s="339" t="e">
        <f>IF(D389=$D$661,$E$661,IF(D389=$D$662,$E$662,IF(D389=$D$663,$E$663,IF(D389=$D$664,$E$664,IF(D389=$D$665,$E$665,IF(D389=$D$666,$E$666,IF(D389=$D$667,$E$667,IF(D389=$D$668,$E$668,IF(D389=$D$669,$E$669,IF(D389=$D$670,$E$670,IF(D389=VICERRECTORÍA_ACADÉMICA_,BE1000,IF(D389=PLANEACIÓN_,BE1002, IF(D389=IMPACTO,BE1001,IF(D389=VICERRECTORÍA_ADMINISTRATIVA_FINANCIERA_,BE1003,IF(D389=_VICERRECTORÍA_RESPONSABILIDAD_SOCIAL_Y_BIENESTAR_UNIVERSITARIO_,BE1004," ")))))))))))))))</f>
        <v>#NAME?</v>
      </c>
      <c r="F389" s="334"/>
      <c r="G389" s="228"/>
      <c r="H389" s="228"/>
      <c r="I389" s="231"/>
      <c r="J389" s="334"/>
      <c r="K389" s="335"/>
      <c r="L389" s="334"/>
      <c r="M389" s="334"/>
      <c r="N389" s="335"/>
      <c r="O389" s="333">
        <f t="shared" ref="O389" si="1943">IF(N389="ALTA",5,IF(N389="MEDIO ALTA",4,IF(N389="MEDIA",3,IF(N389="MEDIO BAJA",2,IF(N389="BAJA",1,0)))))</f>
        <v>0</v>
      </c>
      <c r="P389" s="335"/>
      <c r="Q389" s="333">
        <f t="shared" ref="Q389" si="1944">IF(P389="ALTO",5,IF(P389="MEDIO-ALTO",4,IF(P389="MEDIO",3,IF(P389="MEDIO-BAJO",2,IF(P389="BAJO",1,0)))))</f>
        <v>0</v>
      </c>
      <c r="R389" s="333">
        <f t="shared" ref="R389" si="1945">Q389*O389</f>
        <v>0</v>
      </c>
      <c r="S389" s="230"/>
      <c r="T389" s="231">
        <f t="shared" si="1636"/>
        <v>0</v>
      </c>
      <c r="U389" s="366" t="e">
        <f t="shared" si="1623"/>
        <v>#DIV/0!</v>
      </c>
      <c r="V389" s="366" t="e">
        <f t="shared" si="1624"/>
        <v>#DIV/0!</v>
      </c>
      <c r="W389" s="228"/>
      <c r="X389" s="366" t="e">
        <f t="shared" ref="X389" si="1946">IF(S389="No_existen",5*$X$10,Y389*$X$10)</f>
        <v>#DIV/0!</v>
      </c>
      <c r="Y389" s="366" t="e">
        <f t="shared" si="1765"/>
        <v>#DIV/0!</v>
      </c>
      <c r="Z389" s="233">
        <f t="shared" si="1637"/>
        <v>0</v>
      </c>
      <c r="AA389" s="228"/>
      <c r="AB389" s="228"/>
      <c r="AC389" s="366" t="e">
        <f t="shared" ref="AC389" si="1947">IF(S389="No_existen",5*$AC$10,AD389*$AC$10)</f>
        <v>#DIV/0!</v>
      </c>
      <c r="AD389" s="366" t="e">
        <f t="shared" si="1627"/>
        <v>#DIV/0!</v>
      </c>
      <c r="AE389" s="233">
        <f t="shared" si="1638"/>
        <v>0</v>
      </c>
      <c r="AF389" s="228"/>
      <c r="AG389" s="228"/>
      <c r="AH389" s="366" t="e">
        <f t="shared" ref="AH389" si="1948">IF(S389="No_existen",5*$AH$10,AI389*$AH$10)</f>
        <v>#DIV/0!</v>
      </c>
      <c r="AI389" s="366" t="e">
        <f t="shared" ref="AI389" si="1949">ROUND(AVERAGEIF(AJ389:AJ391,"&gt;0"),0)</f>
        <v>#DIV/0!</v>
      </c>
      <c r="AJ389" s="233">
        <f t="shared" si="1639"/>
        <v>0</v>
      </c>
      <c r="AK389" s="228"/>
      <c r="AL389" s="228"/>
      <c r="AM389" s="366" t="e">
        <f t="shared" ref="AM389" si="1950">IF(S389="No_existen",5*$AM$10,AN389*$AM$10)</f>
        <v>#DIV/0!</v>
      </c>
      <c r="AN389" s="366" t="e">
        <f t="shared" ref="AN389" si="1951">ROUND(AVERAGEIF(AO389:AO391,"&gt;0"),0)</f>
        <v>#DIV/0!</v>
      </c>
      <c r="AO389" s="233">
        <f t="shared" si="1652"/>
        <v>0</v>
      </c>
      <c r="AP389" s="228"/>
      <c r="AQ389" s="366" t="e">
        <f t="shared" ref="AQ389" si="1952">ROUND(AVERAGE(U389,Y389,AD389,AI389,AN389),0)</f>
        <v>#DIV/0!</v>
      </c>
      <c r="AR389" s="374" t="e">
        <f t="shared" ref="AR389" si="1953">IF(AQ389&lt;1.5,"FUERTE",IF(AND(AQ389&gt;=1.5,AQ389&lt;2.5),"ACEPTABLE",IF(AQ389&gt;=5,"INEXISTENTE","DÉBIL")))</f>
        <v>#DIV/0!</v>
      </c>
      <c r="AS389" s="333">
        <f t="shared" ref="AS389" si="1954">IF(R389=0,0,ROUND((R389*AQ389),0))</f>
        <v>0</v>
      </c>
      <c r="AT389" s="373" t="str">
        <f t="shared" ref="AT389" si="1955">IF(AS389&gt;=36,"GRAVE", IF(AS389&lt;=10, "LEVE", "MODERADO"))</f>
        <v>LEVE</v>
      </c>
      <c r="AU389" s="338"/>
      <c r="AV389" s="338"/>
      <c r="AW389" s="228"/>
      <c r="AX389" s="228"/>
      <c r="AY389" s="234"/>
      <c r="AZ389" s="235"/>
      <c r="BA389" s="226"/>
      <c r="BB389" s="226"/>
      <c r="BC389" s="226"/>
      <c r="BD389" s="226"/>
      <c r="BE389" s="226"/>
      <c r="BF389" s="226"/>
      <c r="BG389" s="226"/>
    </row>
    <row r="390" spans="1:59" s="129" customFormat="1" hidden="1" x14ac:dyDescent="0.2">
      <c r="A390" s="336"/>
      <c r="B390" s="335"/>
      <c r="C390" s="337"/>
      <c r="D390" s="338"/>
      <c r="E390" s="339"/>
      <c r="F390" s="334"/>
      <c r="G390" s="228"/>
      <c r="H390" s="228"/>
      <c r="I390" s="231"/>
      <c r="J390" s="334"/>
      <c r="K390" s="334"/>
      <c r="L390" s="334"/>
      <c r="M390" s="334"/>
      <c r="N390" s="335"/>
      <c r="O390" s="333"/>
      <c r="P390" s="335"/>
      <c r="Q390" s="333"/>
      <c r="R390" s="333"/>
      <c r="S390" s="230"/>
      <c r="T390" s="231">
        <f t="shared" si="1636"/>
        <v>0</v>
      </c>
      <c r="U390" s="366"/>
      <c r="V390" s="366"/>
      <c r="W390" s="228"/>
      <c r="X390" s="366"/>
      <c r="Y390" s="366"/>
      <c r="Z390" s="233">
        <f t="shared" si="1637"/>
        <v>0</v>
      </c>
      <c r="AA390" s="228"/>
      <c r="AB390" s="228"/>
      <c r="AC390" s="366"/>
      <c r="AD390" s="366"/>
      <c r="AE390" s="233">
        <f t="shared" si="1638"/>
        <v>0</v>
      </c>
      <c r="AF390" s="228"/>
      <c r="AG390" s="228"/>
      <c r="AH390" s="366"/>
      <c r="AI390" s="366"/>
      <c r="AJ390" s="233">
        <f t="shared" si="1639"/>
        <v>0</v>
      </c>
      <c r="AK390" s="228"/>
      <c r="AL390" s="228"/>
      <c r="AM390" s="366"/>
      <c r="AN390" s="366"/>
      <c r="AO390" s="233">
        <f t="shared" si="1652"/>
        <v>0</v>
      </c>
      <c r="AP390" s="228"/>
      <c r="AQ390" s="366"/>
      <c r="AR390" s="374"/>
      <c r="AS390" s="333"/>
      <c r="AT390" s="373"/>
      <c r="AU390" s="338"/>
      <c r="AV390" s="338"/>
      <c r="AW390" s="228"/>
      <c r="AX390" s="228"/>
      <c r="AY390" s="234"/>
      <c r="AZ390" s="235"/>
      <c r="BA390" s="226"/>
      <c r="BB390" s="226"/>
      <c r="BC390" s="226"/>
      <c r="BD390" s="226"/>
      <c r="BE390" s="226"/>
      <c r="BF390" s="226"/>
      <c r="BG390" s="226"/>
    </row>
    <row r="391" spans="1:59" s="129" customFormat="1" hidden="1" x14ac:dyDescent="0.2">
      <c r="A391" s="336"/>
      <c r="B391" s="335"/>
      <c r="C391" s="337"/>
      <c r="D391" s="338"/>
      <c r="E391" s="339"/>
      <c r="F391" s="334"/>
      <c r="G391" s="228"/>
      <c r="H391" s="228"/>
      <c r="I391" s="231"/>
      <c r="J391" s="334"/>
      <c r="K391" s="334"/>
      <c r="L391" s="334"/>
      <c r="M391" s="334"/>
      <c r="N391" s="335"/>
      <c r="O391" s="333"/>
      <c r="P391" s="335"/>
      <c r="Q391" s="333"/>
      <c r="R391" s="333"/>
      <c r="S391" s="230"/>
      <c r="T391" s="231">
        <f t="shared" si="1636"/>
        <v>0</v>
      </c>
      <c r="U391" s="366"/>
      <c r="V391" s="366"/>
      <c r="W391" s="228"/>
      <c r="X391" s="366"/>
      <c r="Y391" s="366"/>
      <c r="Z391" s="233">
        <f t="shared" si="1637"/>
        <v>0</v>
      </c>
      <c r="AA391" s="228"/>
      <c r="AB391" s="228"/>
      <c r="AC391" s="366"/>
      <c r="AD391" s="366"/>
      <c r="AE391" s="233">
        <f t="shared" si="1638"/>
        <v>0</v>
      </c>
      <c r="AF391" s="228"/>
      <c r="AG391" s="228"/>
      <c r="AH391" s="366"/>
      <c r="AI391" s="366"/>
      <c r="AJ391" s="233">
        <f t="shared" si="1639"/>
        <v>0</v>
      </c>
      <c r="AK391" s="228"/>
      <c r="AL391" s="228"/>
      <c r="AM391" s="366"/>
      <c r="AN391" s="366"/>
      <c r="AO391" s="233">
        <f t="shared" si="1652"/>
        <v>0</v>
      </c>
      <c r="AP391" s="228"/>
      <c r="AQ391" s="366"/>
      <c r="AR391" s="374"/>
      <c r="AS391" s="333"/>
      <c r="AT391" s="373"/>
      <c r="AU391" s="338"/>
      <c r="AV391" s="338"/>
      <c r="AW391" s="228"/>
      <c r="AX391" s="228"/>
      <c r="AY391" s="234"/>
      <c r="AZ391" s="235"/>
      <c r="BA391" s="226"/>
      <c r="BB391" s="226"/>
      <c r="BC391" s="226"/>
      <c r="BD391" s="226"/>
      <c r="BE391" s="226"/>
      <c r="BF391" s="226"/>
      <c r="BG391" s="226"/>
    </row>
    <row r="392" spans="1:59" s="129" customFormat="1" hidden="1" x14ac:dyDescent="0.2">
      <c r="A392" s="336">
        <v>128</v>
      </c>
      <c r="B392" s="335"/>
      <c r="C392" s="337" t="e">
        <f>+VLOOKUP(B392,$A$691:$B$730,2,0)</f>
        <v>#N/A</v>
      </c>
      <c r="D392" s="338"/>
      <c r="E392" s="339" t="e">
        <f>IF(D392=$D$661,$E$661,IF(D392=$D$662,$E$662,IF(D392=$D$663,$E$663,IF(D392=$D$664,$E$664,IF(D392=$D$665,$E$665,IF(D392=$D$666,$E$666,IF(D392=$D$667,$E$667,IF(D392=$D$668,$E$668,IF(D392=$D$669,$E$669,IF(D392=$D$670,$E$670,IF(D392=VICERRECTORÍA_ACADÉMICA_,BE1003,IF(D392=PLANEACIÓN_,BE1005, IF(D392=IMPACTO,BE1004,IF(D392=VICERRECTORÍA_ADMINISTRATIVA_FINANCIERA_,BE1006,IF(D392=_VICERRECTORÍA_RESPONSABILIDAD_SOCIAL_Y_BIENESTAR_UNIVERSITARIO_,BE1007," ")))))))))))))))</f>
        <v>#NAME?</v>
      </c>
      <c r="F392" s="334"/>
      <c r="G392" s="228"/>
      <c r="H392" s="228"/>
      <c r="I392" s="231"/>
      <c r="J392" s="334"/>
      <c r="K392" s="335"/>
      <c r="L392" s="334"/>
      <c r="M392" s="334"/>
      <c r="N392" s="335"/>
      <c r="O392" s="333">
        <f t="shared" ref="O392" si="1956">IF(N392="ALTA",5,IF(N392="MEDIO ALTA",4,IF(N392="MEDIA",3,IF(N392="MEDIO BAJA",2,IF(N392="BAJA",1,0)))))</f>
        <v>0</v>
      </c>
      <c r="P392" s="335"/>
      <c r="Q392" s="333">
        <f t="shared" ref="Q392" si="1957">IF(P392="ALTO",5,IF(P392="MEDIO-ALTO",4,IF(P392="MEDIO",3,IF(P392="MEDIO-BAJO",2,IF(P392="BAJO",1,0)))))</f>
        <v>0</v>
      </c>
      <c r="R392" s="333">
        <f t="shared" ref="R392" si="1958">Q392*O392</f>
        <v>0</v>
      </c>
      <c r="S392" s="230"/>
      <c r="T392" s="231">
        <f t="shared" si="1636"/>
        <v>0</v>
      </c>
      <c r="U392" s="366" t="e">
        <f t="shared" si="1643"/>
        <v>#DIV/0!</v>
      </c>
      <c r="V392" s="366" t="e">
        <f t="shared" si="1644"/>
        <v>#DIV/0!</v>
      </c>
      <c r="W392" s="228"/>
      <c r="X392" s="366" t="e">
        <f t="shared" ref="X392" si="1959">IF(S392="No_existen",5*$X$10,Y392*$X$10)</f>
        <v>#DIV/0!</v>
      </c>
      <c r="Y392" s="366" t="e">
        <f t="shared" si="1782"/>
        <v>#DIV/0!</v>
      </c>
      <c r="Z392" s="233">
        <f t="shared" si="1637"/>
        <v>0</v>
      </c>
      <c r="AA392" s="228"/>
      <c r="AB392" s="228"/>
      <c r="AC392" s="366" t="e">
        <f t="shared" ref="AC392" si="1960">IF(S392="No_existen",5*$AC$10,AD392*$AC$10)</f>
        <v>#DIV/0!</v>
      </c>
      <c r="AD392" s="366" t="e">
        <f t="shared" si="1647"/>
        <v>#DIV/0!</v>
      </c>
      <c r="AE392" s="233">
        <f t="shared" si="1638"/>
        <v>0</v>
      </c>
      <c r="AF392" s="228"/>
      <c r="AG392" s="228"/>
      <c r="AH392" s="366" t="e">
        <f t="shared" ref="AH392" si="1961">IF(S392="No_existen",5*$AH$10,AI392*$AH$10)</f>
        <v>#DIV/0!</v>
      </c>
      <c r="AI392" s="366" t="e">
        <f t="shared" ref="AI392" si="1962">ROUND(AVERAGEIF(AJ392:AJ394,"&gt;0"),0)</f>
        <v>#DIV/0!</v>
      </c>
      <c r="AJ392" s="233">
        <f t="shared" si="1639"/>
        <v>0</v>
      </c>
      <c r="AK392" s="228"/>
      <c r="AL392" s="228"/>
      <c r="AM392" s="366" t="e">
        <f t="shared" ref="AM392" si="1963">IF(S392="No_existen",5*$AM$10,AN392*$AM$10)</f>
        <v>#DIV/0!</v>
      </c>
      <c r="AN392" s="366" t="e">
        <f t="shared" ref="AN392" si="1964">ROUND(AVERAGEIF(AO392:AO394,"&gt;0"),0)</f>
        <v>#DIV/0!</v>
      </c>
      <c r="AO392" s="233">
        <f t="shared" si="1652"/>
        <v>0</v>
      </c>
      <c r="AP392" s="228"/>
      <c r="AQ392" s="366" t="e">
        <f t="shared" ref="AQ392" si="1965">ROUND(AVERAGE(U392,Y392,AD392,AI392,AN392),0)</f>
        <v>#DIV/0!</v>
      </c>
      <c r="AR392" s="374" t="e">
        <f t="shared" ref="AR392" si="1966">IF(AQ392&lt;1.5,"FUERTE",IF(AND(AQ392&gt;=1.5,AQ392&lt;2.5),"ACEPTABLE",IF(AQ392&gt;=5,"INEXISTENTE","DÉBIL")))</f>
        <v>#DIV/0!</v>
      </c>
      <c r="AS392" s="333">
        <f t="shared" ref="AS392" si="1967">IF(R392=0,0,ROUND((R392*AQ392),0))</f>
        <v>0</v>
      </c>
      <c r="AT392" s="373" t="str">
        <f t="shared" ref="AT392" si="1968">IF(AS392&gt;=36,"GRAVE", IF(AS392&lt;=10, "LEVE", "MODERADO"))</f>
        <v>LEVE</v>
      </c>
      <c r="AU392" s="338"/>
      <c r="AV392" s="338"/>
      <c r="AW392" s="228"/>
      <c r="AX392" s="228"/>
      <c r="AY392" s="234"/>
      <c r="AZ392" s="235"/>
      <c r="BA392" s="226"/>
      <c r="BB392" s="226"/>
      <c r="BC392" s="226"/>
      <c r="BD392" s="226"/>
      <c r="BE392" s="226"/>
      <c r="BF392" s="226"/>
      <c r="BG392" s="226"/>
    </row>
    <row r="393" spans="1:59" s="129" customFormat="1" hidden="1" x14ac:dyDescent="0.2">
      <c r="A393" s="336"/>
      <c r="B393" s="335"/>
      <c r="C393" s="337"/>
      <c r="D393" s="338"/>
      <c r="E393" s="339"/>
      <c r="F393" s="334"/>
      <c r="G393" s="228"/>
      <c r="H393" s="228"/>
      <c r="I393" s="231"/>
      <c r="J393" s="334"/>
      <c r="K393" s="334"/>
      <c r="L393" s="334"/>
      <c r="M393" s="334"/>
      <c r="N393" s="335"/>
      <c r="O393" s="333"/>
      <c r="P393" s="335"/>
      <c r="Q393" s="333"/>
      <c r="R393" s="333"/>
      <c r="S393" s="230"/>
      <c r="T393" s="231">
        <f t="shared" si="1636"/>
        <v>0</v>
      </c>
      <c r="U393" s="366"/>
      <c r="V393" s="366"/>
      <c r="W393" s="228"/>
      <c r="X393" s="366"/>
      <c r="Y393" s="366"/>
      <c r="Z393" s="233">
        <f t="shared" si="1637"/>
        <v>0</v>
      </c>
      <c r="AA393" s="228"/>
      <c r="AB393" s="228"/>
      <c r="AC393" s="366"/>
      <c r="AD393" s="366"/>
      <c r="AE393" s="233">
        <f t="shared" si="1638"/>
        <v>0</v>
      </c>
      <c r="AF393" s="228"/>
      <c r="AG393" s="228"/>
      <c r="AH393" s="366"/>
      <c r="AI393" s="366"/>
      <c r="AJ393" s="233">
        <f t="shared" si="1639"/>
        <v>0</v>
      </c>
      <c r="AK393" s="228"/>
      <c r="AL393" s="228"/>
      <c r="AM393" s="366"/>
      <c r="AN393" s="366"/>
      <c r="AO393" s="233">
        <f t="shared" si="1652"/>
        <v>0</v>
      </c>
      <c r="AP393" s="228"/>
      <c r="AQ393" s="366"/>
      <c r="AR393" s="374"/>
      <c r="AS393" s="333"/>
      <c r="AT393" s="373"/>
      <c r="AU393" s="338"/>
      <c r="AV393" s="338"/>
      <c r="AW393" s="228"/>
      <c r="AX393" s="228"/>
      <c r="AY393" s="234"/>
      <c r="AZ393" s="235"/>
      <c r="BA393" s="226"/>
      <c r="BB393" s="226"/>
      <c r="BC393" s="226"/>
      <c r="BD393" s="226"/>
      <c r="BE393" s="226"/>
      <c r="BF393" s="226"/>
      <c r="BG393" s="226"/>
    </row>
    <row r="394" spans="1:59" s="129" customFormat="1" hidden="1" x14ac:dyDescent="0.2">
      <c r="A394" s="336"/>
      <c r="B394" s="335"/>
      <c r="C394" s="337"/>
      <c r="D394" s="338"/>
      <c r="E394" s="339"/>
      <c r="F394" s="334"/>
      <c r="G394" s="228"/>
      <c r="H394" s="228"/>
      <c r="I394" s="231"/>
      <c r="J394" s="334"/>
      <c r="K394" s="334"/>
      <c r="L394" s="334"/>
      <c r="M394" s="334"/>
      <c r="N394" s="335"/>
      <c r="O394" s="333"/>
      <c r="P394" s="335"/>
      <c r="Q394" s="333"/>
      <c r="R394" s="333"/>
      <c r="S394" s="230"/>
      <c r="T394" s="231">
        <f t="shared" si="1636"/>
        <v>0</v>
      </c>
      <c r="U394" s="366"/>
      <c r="V394" s="366"/>
      <c r="W394" s="228"/>
      <c r="X394" s="366"/>
      <c r="Y394" s="366"/>
      <c r="Z394" s="233">
        <f t="shared" si="1637"/>
        <v>0</v>
      </c>
      <c r="AA394" s="228"/>
      <c r="AB394" s="228"/>
      <c r="AC394" s="366"/>
      <c r="AD394" s="366"/>
      <c r="AE394" s="233">
        <f t="shared" si="1638"/>
        <v>0</v>
      </c>
      <c r="AF394" s="228"/>
      <c r="AG394" s="228"/>
      <c r="AH394" s="366"/>
      <c r="AI394" s="366"/>
      <c r="AJ394" s="233">
        <f t="shared" si="1639"/>
        <v>0</v>
      </c>
      <c r="AK394" s="228"/>
      <c r="AL394" s="228"/>
      <c r="AM394" s="366"/>
      <c r="AN394" s="366"/>
      <c r="AO394" s="233">
        <f t="shared" si="1652"/>
        <v>0</v>
      </c>
      <c r="AP394" s="228"/>
      <c r="AQ394" s="366"/>
      <c r="AR394" s="374"/>
      <c r="AS394" s="333"/>
      <c r="AT394" s="373"/>
      <c r="AU394" s="338"/>
      <c r="AV394" s="338"/>
      <c r="AW394" s="228"/>
      <c r="AX394" s="228"/>
      <c r="AY394" s="234"/>
      <c r="AZ394" s="235"/>
      <c r="BA394" s="226"/>
      <c r="BB394" s="226"/>
      <c r="BC394" s="226"/>
      <c r="BD394" s="226"/>
      <c r="BE394" s="226"/>
      <c r="BF394" s="226"/>
      <c r="BG394" s="226"/>
    </row>
    <row r="395" spans="1:59" s="129" customFormat="1" hidden="1" x14ac:dyDescent="0.2">
      <c r="A395" s="336">
        <v>129</v>
      </c>
      <c r="B395" s="335"/>
      <c r="C395" s="337" t="e">
        <f>+VLOOKUP(B395,$A$691:$B$730,2,0)</f>
        <v>#N/A</v>
      </c>
      <c r="D395" s="338"/>
      <c r="E395" s="339" t="e">
        <f>IF(D395=$D$661,$E$661,IF(D395=$D$662,$E$662,IF(D395=$D$663,$E$663,IF(D395=$D$664,$E$664,IF(D395=$D$665,$E$665,IF(D395=$D$666,$E$666,IF(D395=$D$667,$E$667,IF(D395=$D$668,$E$668,IF(D395=$D$669,$E$669,IF(D395=$D$670,$E$670,IF(D395=VICERRECTORÍA_ACADÉMICA_,BE1006,IF(D395=PLANEACIÓN_,BE1008, IF(D395=IMPACTO,BE1007,IF(D395=VICERRECTORÍA_ADMINISTRATIVA_FINANCIERA_,BE1009,IF(D395=_VICERRECTORÍA_RESPONSABILIDAD_SOCIAL_Y_BIENESTAR_UNIVERSITARIO_,BE1010," ")))))))))))))))</f>
        <v>#NAME?</v>
      </c>
      <c r="F395" s="334"/>
      <c r="G395" s="228"/>
      <c r="H395" s="228"/>
      <c r="I395" s="231"/>
      <c r="J395" s="334"/>
      <c r="K395" s="335"/>
      <c r="L395" s="334"/>
      <c r="M395" s="334"/>
      <c r="N395" s="335"/>
      <c r="O395" s="333">
        <f t="shared" ref="O395" si="1969">IF(N395="ALTA",5,IF(N395="MEDIO ALTA",4,IF(N395="MEDIA",3,IF(N395="MEDIO BAJA",2,IF(N395="BAJA",1,0)))))</f>
        <v>0</v>
      </c>
      <c r="P395" s="335"/>
      <c r="Q395" s="333">
        <f t="shared" ref="Q395" si="1970">IF(P395="ALTO",5,IF(P395="MEDIO-ALTO",4,IF(P395="MEDIO",3,IF(P395="MEDIO-BAJO",2,IF(P395="BAJO",1,0)))))</f>
        <v>0</v>
      </c>
      <c r="R395" s="333">
        <f t="shared" ref="R395" si="1971">Q395*O395</f>
        <v>0</v>
      </c>
      <c r="S395" s="230"/>
      <c r="T395" s="231">
        <f t="shared" ref="T395:T458" si="1972">IF(S395=$S$665,1,IF(S395=$S$661,5,IF(S395=$S$662,4,IF(S395=$S$663,3,IF(S395=$S$664,2,0)))))</f>
        <v>0</v>
      </c>
      <c r="U395" s="366" t="e">
        <f t="shared" si="1660"/>
        <v>#DIV/0!</v>
      </c>
      <c r="V395" s="366" t="e">
        <f t="shared" si="1661"/>
        <v>#DIV/0!</v>
      </c>
      <c r="W395" s="228"/>
      <c r="X395" s="366" t="e">
        <f t="shared" ref="X395" si="1973">IF(S395="No_existen",5*$X$10,Y395*$X$10)</f>
        <v>#DIV/0!</v>
      </c>
      <c r="Y395" s="366" t="e">
        <f t="shared" si="1799"/>
        <v>#DIV/0!</v>
      </c>
      <c r="Z395" s="233">
        <f t="shared" ref="Z395:Z458" si="1974">IF(AA395=$AA$663,1,IF(AA395=$AA$662,2,IF(AA395=$AA$661,4,IF(S395="No_existen",5,0))))</f>
        <v>0</v>
      </c>
      <c r="AA395" s="228"/>
      <c r="AB395" s="228"/>
      <c r="AC395" s="366" t="e">
        <f t="shared" ref="AC395" si="1975">IF(S395="No_existen",5*$AC$10,AD395*$AC$10)</f>
        <v>#DIV/0!</v>
      </c>
      <c r="AD395" s="366" t="e">
        <f t="shared" si="1665"/>
        <v>#DIV/0!</v>
      </c>
      <c r="AE395" s="233">
        <f t="shared" ref="AE395:AE458" si="1976">IF(AF395=$AK$662,1,IF(AF395=$AK$661,4,IF(S395="No_existen",5,0)))</f>
        <v>0</v>
      </c>
      <c r="AF395" s="228"/>
      <c r="AG395" s="228"/>
      <c r="AH395" s="366" t="e">
        <f t="shared" ref="AH395" si="1977">IF(S395="No_existen",5*$AH$10,AI395*$AH$10)</f>
        <v>#DIV/0!</v>
      </c>
      <c r="AI395" s="366" t="e">
        <f t="shared" ref="AI395" si="1978">ROUND(AVERAGEIF(AJ395:AJ397,"&gt;0"),0)</f>
        <v>#DIV/0!</v>
      </c>
      <c r="AJ395" s="233">
        <f t="shared" ref="AJ395:AJ458" si="1979">IF(AK395=$AP$661,1,IF(AK395=$AP$662,4,IF(S395="No_existen",5,0)))</f>
        <v>0</v>
      </c>
      <c r="AK395" s="228"/>
      <c r="AL395" s="228"/>
      <c r="AM395" s="366" t="e">
        <f t="shared" ref="AM395" si="1980">IF(S395="No_existen",5*$AM$10,AN395*$AM$10)</f>
        <v>#DIV/0!</v>
      </c>
      <c r="AN395" s="366" t="e">
        <f t="shared" ref="AN395" si="1981">ROUND(AVERAGEIF(AO395:AO397,"&gt;0"),0)</f>
        <v>#DIV/0!</v>
      </c>
      <c r="AO395" s="233">
        <f t="shared" si="1652"/>
        <v>0</v>
      </c>
      <c r="AP395" s="228"/>
      <c r="AQ395" s="366" t="e">
        <f t="shared" ref="AQ395" si="1982">ROUND(AVERAGE(U395,Y395,AD395,AI395,AN395),0)</f>
        <v>#DIV/0!</v>
      </c>
      <c r="AR395" s="374" t="e">
        <f t="shared" ref="AR395" si="1983">IF(AQ395&lt;1.5,"FUERTE",IF(AND(AQ395&gt;=1.5,AQ395&lt;2.5),"ACEPTABLE",IF(AQ395&gt;=5,"INEXISTENTE","DÉBIL")))</f>
        <v>#DIV/0!</v>
      </c>
      <c r="AS395" s="333">
        <f t="shared" ref="AS395" si="1984">IF(R395=0,0,ROUND((R395*AQ395),0))</f>
        <v>0</v>
      </c>
      <c r="AT395" s="373" t="str">
        <f t="shared" ref="AT395" si="1985">IF(AS395&gt;=36,"GRAVE", IF(AS395&lt;=10, "LEVE", "MODERADO"))</f>
        <v>LEVE</v>
      </c>
      <c r="AU395" s="338"/>
      <c r="AV395" s="338"/>
      <c r="AW395" s="228"/>
      <c r="AX395" s="228"/>
      <c r="AY395" s="234"/>
      <c r="AZ395" s="235"/>
      <c r="BA395" s="226"/>
      <c r="BB395" s="226"/>
      <c r="BC395" s="226"/>
      <c r="BD395" s="226"/>
      <c r="BE395" s="226"/>
      <c r="BF395" s="226"/>
      <c r="BG395" s="226"/>
    </row>
    <row r="396" spans="1:59" s="129" customFormat="1" hidden="1" x14ac:dyDescent="0.2">
      <c r="A396" s="336"/>
      <c r="B396" s="335"/>
      <c r="C396" s="337"/>
      <c r="D396" s="338"/>
      <c r="E396" s="339"/>
      <c r="F396" s="334"/>
      <c r="G396" s="228"/>
      <c r="H396" s="228"/>
      <c r="I396" s="231"/>
      <c r="J396" s="334"/>
      <c r="K396" s="334"/>
      <c r="L396" s="334"/>
      <c r="M396" s="334"/>
      <c r="N396" s="335"/>
      <c r="O396" s="333"/>
      <c r="P396" s="335"/>
      <c r="Q396" s="333"/>
      <c r="R396" s="333"/>
      <c r="S396" s="230"/>
      <c r="T396" s="231">
        <f t="shared" si="1972"/>
        <v>0</v>
      </c>
      <c r="U396" s="366"/>
      <c r="V396" s="366"/>
      <c r="W396" s="228"/>
      <c r="X396" s="366"/>
      <c r="Y396" s="366"/>
      <c r="Z396" s="233">
        <f t="shared" si="1974"/>
        <v>0</v>
      </c>
      <c r="AA396" s="228"/>
      <c r="AB396" s="228"/>
      <c r="AC396" s="366"/>
      <c r="AD396" s="366"/>
      <c r="AE396" s="233">
        <f t="shared" si="1976"/>
        <v>0</v>
      </c>
      <c r="AF396" s="228"/>
      <c r="AG396" s="228"/>
      <c r="AH396" s="366"/>
      <c r="AI396" s="366"/>
      <c r="AJ396" s="233">
        <f t="shared" si="1979"/>
        <v>0</v>
      </c>
      <c r="AK396" s="228"/>
      <c r="AL396" s="228"/>
      <c r="AM396" s="366"/>
      <c r="AN396" s="366"/>
      <c r="AO396" s="233">
        <f t="shared" ref="AO396:AO459" si="1986">IF(AP396="Preventivo",1,IF(AP396="Detectivo",4, IF(S396="No_existen",5,0)))</f>
        <v>0</v>
      </c>
      <c r="AP396" s="228"/>
      <c r="AQ396" s="366"/>
      <c r="AR396" s="374"/>
      <c r="AS396" s="333"/>
      <c r="AT396" s="373"/>
      <c r="AU396" s="338"/>
      <c r="AV396" s="338"/>
      <c r="AW396" s="228"/>
      <c r="AX396" s="228"/>
      <c r="AY396" s="234"/>
      <c r="AZ396" s="235"/>
      <c r="BA396" s="226"/>
      <c r="BB396" s="226"/>
      <c r="BC396" s="226"/>
      <c r="BD396" s="226"/>
      <c r="BE396" s="226"/>
      <c r="BF396" s="226"/>
      <c r="BG396" s="226"/>
    </row>
    <row r="397" spans="1:59" s="129" customFormat="1" hidden="1" x14ac:dyDescent="0.2">
      <c r="A397" s="336"/>
      <c r="B397" s="335"/>
      <c r="C397" s="337"/>
      <c r="D397" s="338"/>
      <c r="E397" s="339"/>
      <c r="F397" s="334"/>
      <c r="G397" s="228"/>
      <c r="H397" s="228"/>
      <c r="I397" s="231"/>
      <c r="J397" s="334"/>
      <c r="K397" s="334"/>
      <c r="L397" s="334"/>
      <c r="M397" s="334"/>
      <c r="N397" s="335"/>
      <c r="O397" s="333"/>
      <c r="P397" s="335"/>
      <c r="Q397" s="333"/>
      <c r="R397" s="333"/>
      <c r="S397" s="230"/>
      <c r="T397" s="231">
        <f t="shared" si="1972"/>
        <v>0</v>
      </c>
      <c r="U397" s="366"/>
      <c r="V397" s="366"/>
      <c r="W397" s="228"/>
      <c r="X397" s="366"/>
      <c r="Y397" s="366"/>
      <c r="Z397" s="233">
        <f t="shared" si="1974"/>
        <v>0</v>
      </c>
      <c r="AA397" s="228"/>
      <c r="AB397" s="228"/>
      <c r="AC397" s="366"/>
      <c r="AD397" s="366"/>
      <c r="AE397" s="233">
        <f t="shared" si="1976"/>
        <v>0</v>
      </c>
      <c r="AF397" s="228"/>
      <c r="AG397" s="228"/>
      <c r="AH397" s="366"/>
      <c r="AI397" s="366"/>
      <c r="AJ397" s="233">
        <f t="shared" si="1979"/>
        <v>0</v>
      </c>
      <c r="AK397" s="228"/>
      <c r="AL397" s="228"/>
      <c r="AM397" s="366"/>
      <c r="AN397" s="366"/>
      <c r="AO397" s="233">
        <f t="shared" si="1986"/>
        <v>0</v>
      </c>
      <c r="AP397" s="228"/>
      <c r="AQ397" s="366"/>
      <c r="AR397" s="374"/>
      <c r="AS397" s="333"/>
      <c r="AT397" s="373"/>
      <c r="AU397" s="338"/>
      <c r="AV397" s="338"/>
      <c r="AW397" s="228"/>
      <c r="AX397" s="228"/>
      <c r="AY397" s="234"/>
      <c r="AZ397" s="235"/>
      <c r="BA397" s="226"/>
      <c r="BB397" s="226"/>
      <c r="BC397" s="226"/>
      <c r="BD397" s="226"/>
      <c r="BE397" s="226"/>
      <c r="BF397" s="226"/>
      <c r="BG397" s="226"/>
    </row>
    <row r="398" spans="1:59" s="129" customFormat="1" hidden="1" x14ac:dyDescent="0.2">
      <c r="A398" s="336">
        <v>130</v>
      </c>
      <c r="B398" s="335"/>
      <c r="C398" s="337" t="e">
        <f>+VLOOKUP(B398,$A$691:$B$730,2,0)</f>
        <v>#N/A</v>
      </c>
      <c r="D398" s="338"/>
      <c r="E398" s="339" t="e">
        <f>IF(D398=$D$661,$E$661,IF(D398=$D$662,$E$662,IF(D398=$D$663,$E$663,IF(D398=$D$664,$E$664,IF(D398=$D$665,$E$665,IF(D398=$D$666,$E$666,IF(D398=$D$667,$E$667,IF(D398=$D$668,$E$668,IF(D398=$D$669,$E$669,IF(D398=$D$670,$E$670,IF(D398=VICERRECTORÍA_ACADÉMICA_,BE1009,IF(D398=PLANEACIÓN_,BE1011, IF(D398=IMPACTO,BE1010,IF(D398=VICERRECTORÍA_ADMINISTRATIVA_FINANCIERA_,BE1012,IF(D398=_VICERRECTORÍA_RESPONSABILIDAD_SOCIAL_Y_BIENESTAR_UNIVERSITARIO_,BE1013," ")))))))))))))))</f>
        <v>#NAME?</v>
      </c>
      <c r="F398" s="334"/>
      <c r="G398" s="228"/>
      <c r="H398" s="228"/>
      <c r="I398" s="231"/>
      <c r="J398" s="334"/>
      <c r="K398" s="335"/>
      <c r="L398" s="334"/>
      <c r="M398" s="334"/>
      <c r="N398" s="335"/>
      <c r="O398" s="333">
        <f t="shared" ref="O398" si="1987">IF(N398="ALTA",5,IF(N398="MEDIO ALTA",4,IF(N398="MEDIA",3,IF(N398="MEDIO BAJA",2,IF(N398="BAJA",1,0)))))</f>
        <v>0</v>
      </c>
      <c r="P398" s="335"/>
      <c r="Q398" s="333">
        <f t="shared" ref="Q398" si="1988">IF(P398="ALTO",5,IF(P398="MEDIO-ALTO",4,IF(P398="MEDIO",3,IF(P398="MEDIO-BAJO",2,IF(P398="BAJO",1,0)))))</f>
        <v>0</v>
      </c>
      <c r="R398" s="333">
        <f t="shared" ref="R398" si="1989">Q398*O398</f>
        <v>0</v>
      </c>
      <c r="S398" s="230"/>
      <c r="T398" s="231">
        <f t="shared" si="1972"/>
        <v>0</v>
      </c>
      <c r="U398" s="366" t="e">
        <f t="shared" si="1677"/>
        <v>#DIV/0!</v>
      </c>
      <c r="V398" s="366" t="e">
        <f t="shared" si="1678"/>
        <v>#DIV/0!</v>
      </c>
      <c r="W398" s="228"/>
      <c r="X398" s="366" t="e">
        <f t="shared" ref="X398" si="1990">IF(S398="No_existen",5*$X$10,Y398*$X$10)</f>
        <v>#DIV/0!</v>
      </c>
      <c r="Y398" s="366" t="e">
        <f t="shared" si="1816"/>
        <v>#DIV/0!</v>
      </c>
      <c r="Z398" s="233">
        <f t="shared" si="1974"/>
        <v>0</v>
      </c>
      <c r="AA398" s="228"/>
      <c r="AB398" s="228"/>
      <c r="AC398" s="366" t="e">
        <f t="shared" ref="AC398" si="1991">IF(S398="No_existen",5*$AC$10,AD398*$AC$10)</f>
        <v>#DIV/0!</v>
      </c>
      <c r="AD398" s="366" t="e">
        <f t="shared" si="1682"/>
        <v>#DIV/0!</v>
      </c>
      <c r="AE398" s="233">
        <f t="shared" si="1976"/>
        <v>0</v>
      </c>
      <c r="AF398" s="228"/>
      <c r="AG398" s="228"/>
      <c r="AH398" s="366" t="e">
        <f t="shared" ref="AH398" si="1992">IF(S398="No_existen",5*$AH$10,AI398*$AH$10)</f>
        <v>#DIV/0!</v>
      </c>
      <c r="AI398" s="366" t="e">
        <f t="shared" ref="AI398" si="1993">ROUND(AVERAGEIF(AJ398:AJ400,"&gt;0"),0)</f>
        <v>#DIV/0!</v>
      </c>
      <c r="AJ398" s="233">
        <f t="shared" si="1979"/>
        <v>0</v>
      </c>
      <c r="AK398" s="228"/>
      <c r="AL398" s="228"/>
      <c r="AM398" s="366" t="e">
        <f t="shared" ref="AM398" si="1994">IF(S398="No_existen",5*$AM$10,AN398*$AM$10)</f>
        <v>#DIV/0!</v>
      </c>
      <c r="AN398" s="366" t="e">
        <f t="shared" ref="AN398" si="1995">ROUND(AVERAGEIF(AO398:AO400,"&gt;0"),0)</f>
        <v>#DIV/0!</v>
      </c>
      <c r="AO398" s="233">
        <f t="shared" si="1986"/>
        <v>0</v>
      </c>
      <c r="AP398" s="228"/>
      <c r="AQ398" s="366" t="e">
        <f t="shared" ref="AQ398" si="1996">ROUND(AVERAGE(U398,Y398,AD398,AI398,AN398),0)</f>
        <v>#DIV/0!</v>
      </c>
      <c r="AR398" s="374" t="e">
        <f t="shared" ref="AR398" si="1997">IF(AQ398&lt;1.5,"FUERTE",IF(AND(AQ398&gt;=1.5,AQ398&lt;2.5),"ACEPTABLE",IF(AQ398&gt;=5,"INEXISTENTE","DÉBIL")))</f>
        <v>#DIV/0!</v>
      </c>
      <c r="AS398" s="333">
        <f t="shared" ref="AS398" si="1998">IF(R398=0,0,ROUND((R398*AQ398),0))</f>
        <v>0</v>
      </c>
      <c r="AT398" s="373" t="str">
        <f t="shared" ref="AT398" si="1999">IF(AS398&gt;=36,"GRAVE", IF(AS398&lt;=10, "LEVE", "MODERADO"))</f>
        <v>LEVE</v>
      </c>
      <c r="AU398" s="338"/>
      <c r="AV398" s="338"/>
      <c r="AW398" s="228"/>
      <c r="AX398" s="228"/>
      <c r="AY398" s="234"/>
      <c r="AZ398" s="235"/>
      <c r="BA398" s="226"/>
      <c r="BB398" s="226"/>
      <c r="BC398" s="226"/>
      <c r="BD398" s="226"/>
      <c r="BE398" s="226"/>
      <c r="BF398" s="226"/>
      <c r="BG398" s="226"/>
    </row>
    <row r="399" spans="1:59" s="129" customFormat="1" hidden="1" x14ac:dyDescent="0.2">
      <c r="A399" s="336"/>
      <c r="B399" s="335"/>
      <c r="C399" s="337"/>
      <c r="D399" s="338"/>
      <c r="E399" s="339"/>
      <c r="F399" s="334"/>
      <c r="G399" s="228"/>
      <c r="H399" s="228"/>
      <c r="I399" s="231"/>
      <c r="J399" s="334"/>
      <c r="K399" s="334"/>
      <c r="L399" s="334"/>
      <c r="M399" s="334"/>
      <c r="N399" s="335"/>
      <c r="O399" s="333"/>
      <c r="P399" s="335"/>
      <c r="Q399" s="333"/>
      <c r="R399" s="333"/>
      <c r="S399" s="230"/>
      <c r="T399" s="231">
        <f t="shared" si="1972"/>
        <v>0</v>
      </c>
      <c r="U399" s="366"/>
      <c r="V399" s="366"/>
      <c r="W399" s="228"/>
      <c r="X399" s="366"/>
      <c r="Y399" s="366"/>
      <c r="Z399" s="233">
        <f t="shared" si="1974"/>
        <v>0</v>
      </c>
      <c r="AA399" s="228"/>
      <c r="AB399" s="228"/>
      <c r="AC399" s="366"/>
      <c r="AD399" s="366"/>
      <c r="AE399" s="233">
        <f t="shared" si="1976"/>
        <v>0</v>
      </c>
      <c r="AF399" s="228"/>
      <c r="AG399" s="228"/>
      <c r="AH399" s="366"/>
      <c r="AI399" s="366"/>
      <c r="AJ399" s="233">
        <f t="shared" si="1979"/>
        <v>0</v>
      </c>
      <c r="AK399" s="228"/>
      <c r="AL399" s="228"/>
      <c r="AM399" s="366"/>
      <c r="AN399" s="366"/>
      <c r="AO399" s="233">
        <f t="shared" si="1986"/>
        <v>0</v>
      </c>
      <c r="AP399" s="228"/>
      <c r="AQ399" s="366"/>
      <c r="AR399" s="374"/>
      <c r="AS399" s="333"/>
      <c r="AT399" s="373"/>
      <c r="AU399" s="338"/>
      <c r="AV399" s="338"/>
      <c r="AW399" s="228"/>
      <c r="AX399" s="228"/>
      <c r="AY399" s="234"/>
      <c r="AZ399" s="235"/>
      <c r="BA399" s="226"/>
      <c r="BB399" s="226"/>
      <c r="BC399" s="226"/>
      <c r="BD399" s="226"/>
      <c r="BE399" s="226"/>
      <c r="BF399" s="226"/>
      <c r="BG399" s="226"/>
    </row>
    <row r="400" spans="1:59" s="129" customFormat="1" hidden="1" x14ac:dyDescent="0.2">
      <c r="A400" s="336"/>
      <c r="B400" s="335"/>
      <c r="C400" s="337"/>
      <c r="D400" s="338"/>
      <c r="E400" s="339"/>
      <c r="F400" s="334"/>
      <c r="G400" s="228"/>
      <c r="H400" s="228"/>
      <c r="I400" s="231"/>
      <c r="J400" s="334"/>
      <c r="K400" s="334"/>
      <c r="L400" s="334"/>
      <c r="M400" s="334"/>
      <c r="N400" s="335"/>
      <c r="O400" s="333"/>
      <c r="P400" s="335"/>
      <c r="Q400" s="333"/>
      <c r="R400" s="333"/>
      <c r="S400" s="230"/>
      <c r="T400" s="231">
        <f t="shared" si="1972"/>
        <v>0</v>
      </c>
      <c r="U400" s="366"/>
      <c r="V400" s="366"/>
      <c r="W400" s="228"/>
      <c r="X400" s="366"/>
      <c r="Y400" s="366"/>
      <c r="Z400" s="233">
        <f t="shared" si="1974"/>
        <v>0</v>
      </c>
      <c r="AA400" s="228"/>
      <c r="AB400" s="228"/>
      <c r="AC400" s="366"/>
      <c r="AD400" s="366"/>
      <c r="AE400" s="233">
        <f t="shared" si="1976"/>
        <v>0</v>
      </c>
      <c r="AF400" s="228"/>
      <c r="AG400" s="228"/>
      <c r="AH400" s="366"/>
      <c r="AI400" s="366"/>
      <c r="AJ400" s="233">
        <f t="shared" si="1979"/>
        <v>0</v>
      </c>
      <c r="AK400" s="228"/>
      <c r="AL400" s="228"/>
      <c r="AM400" s="366"/>
      <c r="AN400" s="366"/>
      <c r="AO400" s="233">
        <f t="shared" si="1986"/>
        <v>0</v>
      </c>
      <c r="AP400" s="228"/>
      <c r="AQ400" s="366"/>
      <c r="AR400" s="374"/>
      <c r="AS400" s="333"/>
      <c r="AT400" s="373"/>
      <c r="AU400" s="338"/>
      <c r="AV400" s="338"/>
      <c r="AW400" s="228"/>
      <c r="AX400" s="228"/>
      <c r="AY400" s="234"/>
      <c r="AZ400" s="235"/>
      <c r="BA400" s="226"/>
      <c r="BB400" s="226"/>
      <c r="BC400" s="226"/>
      <c r="BD400" s="226"/>
      <c r="BE400" s="226"/>
      <c r="BF400" s="226"/>
      <c r="BG400" s="226"/>
    </row>
    <row r="401" spans="1:59" s="129" customFormat="1" hidden="1" x14ac:dyDescent="0.2">
      <c r="A401" s="336">
        <v>131</v>
      </c>
      <c r="B401" s="335"/>
      <c r="C401" s="337" t="e">
        <f>+VLOOKUP(B401,$A$691:$B$730,2,0)</f>
        <v>#N/A</v>
      </c>
      <c r="D401" s="338"/>
      <c r="E401" s="339" t="e">
        <f>IF(D401=$D$661,$E$661,IF(D401=$D$662,$E$662,IF(D401=$D$663,$E$663,IF(D401=$D$664,$E$664,IF(D401=$D$665,$E$665,IF(D401=$D$666,$E$666,IF(D401=$D$667,$E$667,IF(D401=$D$668,$E$668,IF(D401=$D$669,$E$669,IF(D401=$D$670,$E$670,IF(D401=VICERRECTORÍA_ACADÉMICA_,BE1012,IF(D401=PLANEACIÓN_,BE1014, IF(D401=IMPACTO,BE1013,IF(D401=VICERRECTORÍA_ADMINISTRATIVA_FINANCIERA_,BE1015,IF(D401=_VICERRECTORÍA_RESPONSABILIDAD_SOCIAL_Y_BIENESTAR_UNIVERSITARIO_,BE1016," ")))))))))))))))</f>
        <v>#NAME?</v>
      </c>
      <c r="F401" s="334"/>
      <c r="G401" s="228"/>
      <c r="H401" s="228"/>
      <c r="I401" s="231"/>
      <c r="J401" s="334"/>
      <c r="K401" s="335"/>
      <c r="L401" s="334"/>
      <c r="M401" s="334"/>
      <c r="N401" s="335"/>
      <c r="O401" s="333">
        <f t="shared" ref="O401" si="2000">IF(N401="ALTA",5,IF(N401="MEDIO ALTA",4,IF(N401="MEDIA",3,IF(N401="MEDIO BAJA",2,IF(N401="BAJA",1,0)))))</f>
        <v>0</v>
      </c>
      <c r="P401" s="335"/>
      <c r="Q401" s="333">
        <f t="shared" ref="Q401" si="2001">IF(P401="ALTO",5,IF(P401="MEDIO-ALTO",4,IF(P401="MEDIO",3,IF(P401="MEDIO-BAJO",2,IF(P401="BAJO",1,0)))))</f>
        <v>0</v>
      </c>
      <c r="R401" s="333">
        <f t="shared" ref="R401" si="2002">Q401*O401</f>
        <v>0</v>
      </c>
      <c r="S401" s="230"/>
      <c r="T401" s="231">
        <f t="shared" si="1972"/>
        <v>0</v>
      </c>
      <c r="U401" s="366" t="e">
        <f t="shared" si="1694"/>
        <v>#DIV/0!</v>
      </c>
      <c r="V401" s="366" t="e">
        <f t="shared" si="1695"/>
        <v>#DIV/0!</v>
      </c>
      <c r="W401" s="228"/>
      <c r="X401" s="366" t="e">
        <f t="shared" ref="X401" si="2003">IF(S401="No_existen",5*$X$10,Y401*$X$10)</f>
        <v>#DIV/0!</v>
      </c>
      <c r="Y401" s="366" t="e">
        <f t="shared" si="1833"/>
        <v>#DIV/0!</v>
      </c>
      <c r="Z401" s="233">
        <f t="shared" si="1974"/>
        <v>0</v>
      </c>
      <c r="AA401" s="228"/>
      <c r="AB401" s="228"/>
      <c r="AC401" s="366" t="e">
        <f t="shared" ref="AC401" si="2004">IF(S401="No_existen",5*$AC$10,AD401*$AC$10)</f>
        <v>#DIV/0!</v>
      </c>
      <c r="AD401" s="366" t="e">
        <f t="shared" si="1699"/>
        <v>#DIV/0!</v>
      </c>
      <c r="AE401" s="233">
        <f t="shared" si="1976"/>
        <v>0</v>
      </c>
      <c r="AF401" s="228"/>
      <c r="AG401" s="228"/>
      <c r="AH401" s="366" t="e">
        <f t="shared" ref="AH401" si="2005">IF(S401="No_existen",5*$AH$10,AI401*$AH$10)</f>
        <v>#DIV/0!</v>
      </c>
      <c r="AI401" s="366" t="e">
        <f t="shared" ref="AI401" si="2006">ROUND(AVERAGEIF(AJ401:AJ403,"&gt;0"),0)</f>
        <v>#DIV/0!</v>
      </c>
      <c r="AJ401" s="233">
        <f t="shared" si="1979"/>
        <v>0</v>
      </c>
      <c r="AK401" s="228"/>
      <c r="AL401" s="228"/>
      <c r="AM401" s="366" t="e">
        <f t="shared" ref="AM401" si="2007">IF(S401="No_existen",5*$AM$10,AN401*$AM$10)</f>
        <v>#DIV/0!</v>
      </c>
      <c r="AN401" s="366" t="e">
        <f t="shared" ref="AN401" si="2008">ROUND(AVERAGEIF(AO401:AO403,"&gt;0"),0)</f>
        <v>#DIV/0!</v>
      </c>
      <c r="AO401" s="233">
        <f t="shared" si="1986"/>
        <v>0</v>
      </c>
      <c r="AP401" s="228"/>
      <c r="AQ401" s="366" t="e">
        <f t="shared" ref="AQ401" si="2009">ROUND(AVERAGE(U401,Y401,AD401,AI401,AN401),0)</f>
        <v>#DIV/0!</v>
      </c>
      <c r="AR401" s="374" t="e">
        <f t="shared" ref="AR401" si="2010">IF(AQ401&lt;1.5,"FUERTE",IF(AND(AQ401&gt;=1.5,AQ401&lt;2.5),"ACEPTABLE",IF(AQ401&gt;=5,"INEXISTENTE","DÉBIL")))</f>
        <v>#DIV/0!</v>
      </c>
      <c r="AS401" s="333">
        <f t="shared" ref="AS401" si="2011">IF(R401=0,0,ROUND((R401*AQ401),0))</f>
        <v>0</v>
      </c>
      <c r="AT401" s="373" t="str">
        <f t="shared" ref="AT401" si="2012">IF(AS401&gt;=36,"GRAVE", IF(AS401&lt;=10, "LEVE", "MODERADO"))</f>
        <v>LEVE</v>
      </c>
      <c r="AU401" s="338"/>
      <c r="AV401" s="338"/>
      <c r="AW401" s="228"/>
      <c r="AX401" s="228"/>
      <c r="AY401" s="234"/>
      <c r="AZ401" s="235"/>
      <c r="BA401" s="226"/>
      <c r="BB401" s="226"/>
      <c r="BC401" s="226"/>
      <c r="BD401" s="226"/>
      <c r="BE401" s="226"/>
      <c r="BF401" s="226"/>
      <c r="BG401" s="226"/>
    </row>
    <row r="402" spans="1:59" s="129" customFormat="1" hidden="1" x14ac:dyDescent="0.2">
      <c r="A402" s="336"/>
      <c r="B402" s="335"/>
      <c r="C402" s="337"/>
      <c r="D402" s="338"/>
      <c r="E402" s="339"/>
      <c r="F402" s="334"/>
      <c r="G402" s="228"/>
      <c r="H402" s="228"/>
      <c r="I402" s="231"/>
      <c r="J402" s="334"/>
      <c r="K402" s="334"/>
      <c r="L402" s="334"/>
      <c r="M402" s="334"/>
      <c r="N402" s="335"/>
      <c r="O402" s="333"/>
      <c r="P402" s="335"/>
      <c r="Q402" s="333"/>
      <c r="R402" s="333"/>
      <c r="S402" s="230"/>
      <c r="T402" s="231">
        <f t="shared" si="1972"/>
        <v>0</v>
      </c>
      <c r="U402" s="366"/>
      <c r="V402" s="366"/>
      <c r="W402" s="228"/>
      <c r="X402" s="366"/>
      <c r="Y402" s="366"/>
      <c r="Z402" s="233">
        <f t="shared" si="1974"/>
        <v>0</v>
      </c>
      <c r="AA402" s="228"/>
      <c r="AB402" s="228"/>
      <c r="AC402" s="366"/>
      <c r="AD402" s="366"/>
      <c r="AE402" s="233">
        <f t="shared" si="1976"/>
        <v>0</v>
      </c>
      <c r="AF402" s="228"/>
      <c r="AG402" s="228"/>
      <c r="AH402" s="366"/>
      <c r="AI402" s="366"/>
      <c r="AJ402" s="233">
        <f t="shared" si="1979"/>
        <v>0</v>
      </c>
      <c r="AK402" s="228"/>
      <c r="AL402" s="228"/>
      <c r="AM402" s="366"/>
      <c r="AN402" s="366"/>
      <c r="AO402" s="233">
        <f t="shared" si="1986"/>
        <v>0</v>
      </c>
      <c r="AP402" s="228"/>
      <c r="AQ402" s="366"/>
      <c r="AR402" s="374"/>
      <c r="AS402" s="333"/>
      <c r="AT402" s="373"/>
      <c r="AU402" s="338"/>
      <c r="AV402" s="338"/>
      <c r="AW402" s="228"/>
      <c r="AX402" s="228"/>
      <c r="AY402" s="234"/>
      <c r="AZ402" s="235"/>
      <c r="BA402" s="226"/>
      <c r="BB402" s="226"/>
      <c r="BC402" s="226"/>
      <c r="BD402" s="226"/>
      <c r="BE402" s="226"/>
      <c r="BF402" s="226"/>
      <c r="BG402" s="226"/>
    </row>
    <row r="403" spans="1:59" s="129" customFormat="1" hidden="1" x14ac:dyDescent="0.2">
      <c r="A403" s="336"/>
      <c r="B403" s="335"/>
      <c r="C403" s="337"/>
      <c r="D403" s="338"/>
      <c r="E403" s="339"/>
      <c r="F403" s="334"/>
      <c r="G403" s="228"/>
      <c r="H403" s="228"/>
      <c r="I403" s="231"/>
      <c r="J403" s="334"/>
      <c r="K403" s="334"/>
      <c r="L403" s="334"/>
      <c r="M403" s="334"/>
      <c r="N403" s="335"/>
      <c r="O403" s="333"/>
      <c r="P403" s="335"/>
      <c r="Q403" s="333"/>
      <c r="R403" s="333"/>
      <c r="S403" s="230"/>
      <c r="T403" s="231">
        <f t="shared" si="1972"/>
        <v>0</v>
      </c>
      <c r="U403" s="366"/>
      <c r="V403" s="366"/>
      <c r="W403" s="228"/>
      <c r="X403" s="366"/>
      <c r="Y403" s="366"/>
      <c r="Z403" s="233">
        <f t="shared" si="1974"/>
        <v>0</v>
      </c>
      <c r="AA403" s="228"/>
      <c r="AB403" s="228"/>
      <c r="AC403" s="366"/>
      <c r="AD403" s="366"/>
      <c r="AE403" s="233">
        <f t="shared" si="1976"/>
        <v>0</v>
      </c>
      <c r="AF403" s="228"/>
      <c r="AG403" s="228"/>
      <c r="AH403" s="366"/>
      <c r="AI403" s="366"/>
      <c r="AJ403" s="233">
        <f t="shared" si="1979"/>
        <v>0</v>
      </c>
      <c r="AK403" s="228"/>
      <c r="AL403" s="228"/>
      <c r="AM403" s="366"/>
      <c r="AN403" s="366"/>
      <c r="AO403" s="233">
        <f t="shared" si="1986"/>
        <v>0</v>
      </c>
      <c r="AP403" s="228"/>
      <c r="AQ403" s="366"/>
      <c r="AR403" s="374"/>
      <c r="AS403" s="333"/>
      <c r="AT403" s="373"/>
      <c r="AU403" s="338"/>
      <c r="AV403" s="338"/>
      <c r="AW403" s="228"/>
      <c r="AX403" s="228"/>
      <c r="AY403" s="234"/>
      <c r="AZ403" s="235"/>
      <c r="BA403" s="226"/>
      <c r="BB403" s="226"/>
      <c r="BC403" s="226"/>
      <c r="BD403" s="226"/>
      <c r="BE403" s="226"/>
      <c r="BF403" s="226"/>
      <c r="BG403" s="226"/>
    </row>
    <row r="404" spans="1:59" s="129" customFormat="1" hidden="1" x14ac:dyDescent="0.2">
      <c r="A404" s="336">
        <v>132</v>
      </c>
      <c r="B404" s="335"/>
      <c r="C404" s="337" t="e">
        <f>+VLOOKUP(B404,$A$691:$B$730,2,0)</f>
        <v>#N/A</v>
      </c>
      <c r="D404" s="338"/>
      <c r="E404" s="339" t="e">
        <f>IF(D404=$D$661,$E$661,IF(D404=$D$662,$E$662,IF(D404=$D$663,$E$663,IF(D404=$D$664,$E$664,IF(D404=$D$665,$E$665,IF(D404=$D$666,$E$666,IF(D404=$D$667,$E$667,IF(D404=$D$668,$E$668,IF(D404=$D$669,$E$669,IF(D404=$D$670,$E$670,IF(D404=VICERRECTORÍA_ACADÉMICA_,BE1015,IF(D404=PLANEACIÓN_,BE1017, IF(D404=IMPACTO,BE1016,IF(D404=VICERRECTORÍA_ADMINISTRATIVA_FINANCIERA_,BE1018,IF(D404=_VICERRECTORÍA_RESPONSABILIDAD_SOCIAL_Y_BIENESTAR_UNIVERSITARIO_,BE1019," ")))))))))))))))</f>
        <v>#NAME?</v>
      </c>
      <c r="F404" s="334"/>
      <c r="G404" s="228"/>
      <c r="H404" s="228"/>
      <c r="I404" s="231"/>
      <c r="J404" s="334"/>
      <c r="K404" s="335"/>
      <c r="L404" s="334"/>
      <c r="M404" s="334"/>
      <c r="N404" s="335"/>
      <c r="O404" s="333">
        <f t="shared" ref="O404" si="2013">IF(N404="ALTA",5,IF(N404="MEDIO ALTA",4,IF(N404="MEDIA",3,IF(N404="MEDIO BAJA",2,IF(N404="BAJA",1,0)))))</f>
        <v>0</v>
      </c>
      <c r="P404" s="335"/>
      <c r="Q404" s="333">
        <f t="shared" ref="Q404" si="2014">IF(P404="ALTO",5,IF(P404="MEDIO-ALTO",4,IF(P404="MEDIO",3,IF(P404="MEDIO-BAJO",2,IF(P404="BAJO",1,0)))))</f>
        <v>0</v>
      </c>
      <c r="R404" s="333">
        <f t="shared" ref="R404" si="2015">Q404*O404</f>
        <v>0</v>
      </c>
      <c r="S404" s="230"/>
      <c r="T404" s="231">
        <f t="shared" si="1972"/>
        <v>0</v>
      </c>
      <c r="U404" s="366" t="e">
        <f t="shared" si="1711"/>
        <v>#DIV/0!</v>
      </c>
      <c r="V404" s="366" t="e">
        <f t="shared" si="1712"/>
        <v>#DIV/0!</v>
      </c>
      <c r="W404" s="228"/>
      <c r="X404" s="366" t="e">
        <f t="shared" ref="X404" si="2016">IF(S404="No_existen",5*$X$10,Y404*$X$10)</f>
        <v>#DIV/0!</v>
      </c>
      <c r="Y404" s="366" t="e">
        <f t="shared" si="1850"/>
        <v>#DIV/0!</v>
      </c>
      <c r="Z404" s="233">
        <f t="shared" si="1974"/>
        <v>0</v>
      </c>
      <c r="AA404" s="228"/>
      <c r="AB404" s="228"/>
      <c r="AC404" s="366" t="e">
        <f t="shared" ref="AC404" si="2017">IF(S404="No_existen",5*$AC$10,AD404*$AC$10)</f>
        <v>#DIV/0!</v>
      </c>
      <c r="AD404" s="366" t="e">
        <f t="shared" si="1716"/>
        <v>#DIV/0!</v>
      </c>
      <c r="AE404" s="233">
        <f t="shared" si="1976"/>
        <v>0</v>
      </c>
      <c r="AF404" s="228"/>
      <c r="AG404" s="228"/>
      <c r="AH404" s="366" t="e">
        <f t="shared" ref="AH404" si="2018">IF(S404="No_existen",5*$AH$10,AI404*$AH$10)</f>
        <v>#DIV/0!</v>
      </c>
      <c r="AI404" s="366" t="e">
        <f t="shared" ref="AI404" si="2019">ROUND(AVERAGEIF(AJ404:AJ406,"&gt;0"),0)</f>
        <v>#DIV/0!</v>
      </c>
      <c r="AJ404" s="233">
        <f t="shared" si="1979"/>
        <v>0</v>
      </c>
      <c r="AK404" s="228"/>
      <c r="AL404" s="228"/>
      <c r="AM404" s="366" t="e">
        <f t="shared" ref="AM404" si="2020">IF(S404="No_existen",5*$AM$10,AN404*$AM$10)</f>
        <v>#DIV/0!</v>
      </c>
      <c r="AN404" s="366" t="e">
        <f t="shared" ref="AN404" si="2021">ROUND(AVERAGEIF(AO404:AO406,"&gt;0"),0)</f>
        <v>#DIV/0!</v>
      </c>
      <c r="AO404" s="233">
        <f t="shared" si="1986"/>
        <v>0</v>
      </c>
      <c r="AP404" s="228"/>
      <c r="AQ404" s="366" t="e">
        <f t="shared" ref="AQ404" si="2022">ROUND(AVERAGE(U404,Y404,AD404,AI404,AN404),0)</f>
        <v>#DIV/0!</v>
      </c>
      <c r="AR404" s="374" t="e">
        <f t="shared" ref="AR404" si="2023">IF(AQ404&lt;1.5,"FUERTE",IF(AND(AQ404&gt;=1.5,AQ404&lt;2.5),"ACEPTABLE",IF(AQ404&gt;=5,"INEXISTENTE","DÉBIL")))</f>
        <v>#DIV/0!</v>
      </c>
      <c r="AS404" s="333">
        <f t="shared" ref="AS404" si="2024">IF(R404=0,0,ROUND((R404*AQ404),0))</f>
        <v>0</v>
      </c>
      <c r="AT404" s="373" t="str">
        <f t="shared" ref="AT404" si="2025">IF(AS404&gt;=36,"GRAVE", IF(AS404&lt;=10, "LEVE", "MODERADO"))</f>
        <v>LEVE</v>
      </c>
      <c r="AU404" s="338"/>
      <c r="AV404" s="338"/>
      <c r="AW404" s="228"/>
      <c r="AX404" s="228"/>
      <c r="AY404" s="234"/>
      <c r="AZ404" s="235"/>
      <c r="BA404" s="226"/>
      <c r="BB404" s="226"/>
      <c r="BC404" s="226"/>
      <c r="BD404" s="226"/>
      <c r="BE404" s="226"/>
      <c r="BF404" s="226"/>
      <c r="BG404" s="226"/>
    </row>
    <row r="405" spans="1:59" s="129" customFormat="1" hidden="1" x14ac:dyDescent="0.2">
      <c r="A405" s="336"/>
      <c r="B405" s="335"/>
      <c r="C405" s="337"/>
      <c r="D405" s="338"/>
      <c r="E405" s="339"/>
      <c r="F405" s="334"/>
      <c r="G405" s="228"/>
      <c r="H405" s="228"/>
      <c r="I405" s="231"/>
      <c r="J405" s="334"/>
      <c r="K405" s="334"/>
      <c r="L405" s="334"/>
      <c r="M405" s="334"/>
      <c r="N405" s="335"/>
      <c r="O405" s="333"/>
      <c r="P405" s="335"/>
      <c r="Q405" s="333"/>
      <c r="R405" s="333"/>
      <c r="S405" s="230"/>
      <c r="T405" s="231">
        <f t="shared" si="1972"/>
        <v>0</v>
      </c>
      <c r="U405" s="366"/>
      <c r="V405" s="366"/>
      <c r="W405" s="228"/>
      <c r="X405" s="366"/>
      <c r="Y405" s="366"/>
      <c r="Z405" s="233">
        <f t="shared" si="1974"/>
        <v>0</v>
      </c>
      <c r="AA405" s="228"/>
      <c r="AB405" s="228"/>
      <c r="AC405" s="366"/>
      <c r="AD405" s="366"/>
      <c r="AE405" s="233">
        <f t="shared" si="1976"/>
        <v>0</v>
      </c>
      <c r="AF405" s="228"/>
      <c r="AG405" s="228"/>
      <c r="AH405" s="366"/>
      <c r="AI405" s="366"/>
      <c r="AJ405" s="233">
        <f t="shared" si="1979"/>
        <v>0</v>
      </c>
      <c r="AK405" s="228"/>
      <c r="AL405" s="228"/>
      <c r="AM405" s="366"/>
      <c r="AN405" s="366"/>
      <c r="AO405" s="233">
        <f t="shared" si="1986"/>
        <v>0</v>
      </c>
      <c r="AP405" s="228"/>
      <c r="AQ405" s="366"/>
      <c r="AR405" s="374"/>
      <c r="AS405" s="333"/>
      <c r="AT405" s="373"/>
      <c r="AU405" s="338"/>
      <c r="AV405" s="338"/>
      <c r="AW405" s="228"/>
      <c r="AX405" s="228"/>
      <c r="AY405" s="234"/>
      <c r="AZ405" s="235"/>
      <c r="BA405" s="226"/>
      <c r="BB405" s="226"/>
      <c r="BC405" s="226"/>
      <c r="BD405" s="226"/>
      <c r="BE405" s="226"/>
      <c r="BF405" s="226"/>
      <c r="BG405" s="226"/>
    </row>
    <row r="406" spans="1:59" s="129" customFormat="1" hidden="1" x14ac:dyDescent="0.2">
      <c r="A406" s="336"/>
      <c r="B406" s="335"/>
      <c r="C406" s="337"/>
      <c r="D406" s="338"/>
      <c r="E406" s="339"/>
      <c r="F406" s="334"/>
      <c r="G406" s="228"/>
      <c r="H406" s="228"/>
      <c r="I406" s="231"/>
      <c r="J406" s="334"/>
      <c r="K406" s="334"/>
      <c r="L406" s="334"/>
      <c r="M406" s="334"/>
      <c r="N406" s="335"/>
      <c r="O406" s="333"/>
      <c r="P406" s="335"/>
      <c r="Q406" s="333"/>
      <c r="R406" s="333"/>
      <c r="S406" s="230"/>
      <c r="T406" s="231">
        <f t="shared" si="1972"/>
        <v>0</v>
      </c>
      <c r="U406" s="366"/>
      <c r="V406" s="366"/>
      <c r="W406" s="228"/>
      <c r="X406" s="366"/>
      <c r="Y406" s="366"/>
      <c r="Z406" s="233">
        <f t="shared" si="1974"/>
        <v>0</v>
      </c>
      <c r="AA406" s="228"/>
      <c r="AB406" s="228"/>
      <c r="AC406" s="366"/>
      <c r="AD406" s="366"/>
      <c r="AE406" s="233">
        <f t="shared" si="1976"/>
        <v>0</v>
      </c>
      <c r="AF406" s="228"/>
      <c r="AG406" s="228"/>
      <c r="AH406" s="366"/>
      <c r="AI406" s="366"/>
      <c r="AJ406" s="233">
        <f t="shared" si="1979"/>
        <v>0</v>
      </c>
      <c r="AK406" s="228"/>
      <c r="AL406" s="228"/>
      <c r="AM406" s="366"/>
      <c r="AN406" s="366"/>
      <c r="AO406" s="233">
        <f t="shared" si="1986"/>
        <v>0</v>
      </c>
      <c r="AP406" s="228"/>
      <c r="AQ406" s="366"/>
      <c r="AR406" s="374"/>
      <c r="AS406" s="333"/>
      <c r="AT406" s="373"/>
      <c r="AU406" s="338"/>
      <c r="AV406" s="338"/>
      <c r="AW406" s="228"/>
      <c r="AX406" s="228"/>
      <c r="AY406" s="234"/>
      <c r="AZ406" s="235"/>
      <c r="BA406" s="226"/>
      <c r="BB406" s="226"/>
      <c r="BC406" s="226"/>
      <c r="BD406" s="226"/>
      <c r="BE406" s="226"/>
      <c r="BF406" s="226"/>
      <c r="BG406" s="226"/>
    </row>
    <row r="407" spans="1:59" s="129" customFormat="1" hidden="1" x14ac:dyDescent="0.2">
      <c r="A407" s="336">
        <v>133</v>
      </c>
      <c r="B407" s="335"/>
      <c r="C407" s="337" t="e">
        <f>+VLOOKUP(B407,$A$691:$B$730,2,0)</f>
        <v>#N/A</v>
      </c>
      <c r="D407" s="338"/>
      <c r="E407" s="339" t="e">
        <f>IF(D407=$D$661,$E$661,IF(D407=$D$662,$E$662,IF(D407=$D$663,$E$663,IF(D407=$D$664,$E$664,IF(D407=$D$665,$E$665,IF(D407=$D$666,$E$666,IF(D407=$D$667,$E$667,IF(D407=$D$668,$E$668,IF(D407=$D$669,$E$669,IF(D407=$D$670,$E$670,IF(D407=VICERRECTORÍA_ACADÉMICA_,BE1018,IF(D407=PLANEACIÓN_,BE1020, IF(D407=IMPACTO,BE1019,IF(D407=VICERRECTORÍA_ADMINISTRATIVA_FINANCIERA_,BE1021,IF(D407=_VICERRECTORÍA_RESPONSABILIDAD_SOCIAL_Y_BIENESTAR_UNIVERSITARIO_,BE1022," ")))))))))))))))</f>
        <v>#NAME?</v>
      </c>
      <c r="F407" s="334"/>
      <c r="G407" s="228"/>
      <c r="H407" s="228"/>
      <c r="I407" s="231"/>
      <c r="J407" s="334"/>
      <c r="K407" s="335"/>
      <c r="L407" s="334"/>
      <c r="M407" s="334"/>
      <c r="N407" s="335"/>
      <c r="O407" s="333">
        <f t="shared" ref="O407" si="2026">IF(N407="ALTA",5,IF(N407="MEDIO ALTA",4,IF(N407="MEDIA",3,IF(N407="MEDIO BAJA",2,IF(N407="BAJA",1,0)))))</f>
        <v>0</v>
      </c>
      <c r="P407" s="335"/>
      <c r="Q407" s="333">
        <f t="shared" ref="Q407" si="2027">IF(P407="ALTO",5,IF(P407="MEDIO-ALTO",4,IF(P407="MEDIO",3,IF(P407="MEDIO-BAJO",2,IF(P407="BAJO",1,0)))))</f>
        <v>0</v>
      </c>
      <c r="R407" s="333">
        <f t="shared" ref="R407" si="2028">Q407*O407</f>
        <v>0</v>
      </c>
      <c r="S407" s="230"/>
      <c r="T407" s="231">
        <f t="shared" si="1972"/>
        <v>0</v>
      </c>
      <c r="U407" s="366" t="e">
        <f t="shared" si="1728"/>
        <v>#DIV/0!</v>
      </c>
      <c r="V407" s="366" t="e">
        <f t="shared" si="1729"/>
        <v>#DIV/0!</v>
      </c>
      <c r="W407" s="228"/>
      <c r="X407" s="366" t="e">
        <f t="shared" ref="X407" si="2029">IF(S407="No_existen",5*$X$10,Y407*$X$10)</f>
        <v>#DIV/0!</v>
      </c>
      <c r="Y407" s="366" t="e">
        <f t="shared" ref="Y407" si="2030">ROUND(AVERAGEIF(Z407:Z409,"&gt;0"),0)</f>
        <v>#DIV/0!</v>
      </c>
      <c r="Z407" s="233">
        <f t="shared" si="1974"/>
        <v>0</v>
      </c>
      <c r="AA407" s="228"/>
      <c r="AB407" s="228"/>
      <c r="AC407" s="366" t="e">
        <f t="shared" ref="AC407" si="2031">IF(S407="No_existen",5*$AC$10,AD407*$AC$10)</f>
        <v>#DIV/0!</v>
      </c>
      <c r="AD407" s="366" t="e">
        <f t="shared" si="1733"/>
        <v>#DIV/0!</v>
      </c>
      <c r="AE407" s="233">
        <f t="shared" si="1976"/>
        <v>0</v>
      </c>
      <c r="AF407" s="228"/>
      <c r="AG407" s="228"/>
      <c r="AH407" s="366" t="e">
        <f t="shared" ref="AH407" si="2032">IF(S407="No_existen",5*$AH$10,AI407*$AH$10)</f>
        <v>#DIV/0!</v>
      </c>
      <c r="AI407" s="366" t="e">
        <f t="shared" ref="AI407" si="2033">ROUND(AVERAGEIF(AJ407:AJ409,"&gt;0"),0)</f>
        <v>#DIV/0!</v>
      </c>
      <c r="AJ407" s="233">
        <f t="shared" si="1979"/>
        <v>0</v>
      </c>
      <c r="AK407" s="228"/>
      <c r="AL407" s="228"/>
      <c r="AM407" s="366" t="e">
        <f t="shared" ref="AM407" si="2034">IF(S407="No_existen",5*$AM$10,AN407*$AM$10)</f>
        <v>#DIV/0!</v>
      </c>
      <c r="AN407" s="366" t="e">
        <f t="shared" ref="AN407" si="2035">ROUND(AVERAGEIF(AO407:AO409,"&gt;0"),0)</f>
        <v>#DIV/0!</v>
      </c>
      <c r="AO407" s="233">
        <f t="shared" si="1986"/>
        <v>0</v>
      </c>
      <c r="AP407" s="228"/>
      <c r="AQ407" s="366" t="e">
        <f t="shared" ref="AQ407" si="2036">ROUND(AVERAGE(U407,Y407,AD407,AI407,AN407),0)</f>
        <v>#DIV/0!</v>
      </c>
      <c r="AR407" s="374" t="e">
        <f t="shared" ref="AR407" si="2037">IF(AQ407&lt;1.5,"FUERTE",IF(AND(AQ407&gt;=1.5,AQ407&lt;2.5),"ACEPTABLE",IF(AQ407&gt;=5,"INEXISTENTE","DÉBIL")))</f>
        <v>#DIV/0!</v>
      </c>
      <c r="AS407" s="333">
        <f t="shared" ref="AS407" si="2038">IF(R407=0,0,ROUND((R407*AQ407),0))</f>
        <v>0</v>
      </c>
      <c r="AT407" s="373" t="str">
        <f t="shared" ref="AT407" si="2039">IF(AS407&gt;=36,"GRAVE", IF(AS407&lt;=10, "LEVE", "MODERADO"))</f>
        <v>LEVE</v>
      </c>
      <c r="AU407" s="338"/>
      <c r="AV407" s="338"/>
      <c r="AW407" s="228"/>
      <c r="AX407" s="228"/>
      <c r="AY407" s="234"/>
      <c r="AZ407" s="235"/>
      <c r="BA407" s="226"/>
      <c r="BB407" s="226"/>
      <c r="BC407" s="226"/>
      <c r="BD407" s="226"/>
      <c r="BE407" s="226"/>
      <c r="BF407" s="226"/>
      <c r="BG407" s="226"/>
    </row>
    <row r="408" spans="1:59" s="129" customFormat="1" hidden="1" x14ac:dyDescent="0.2">
      <c r="A408" s="336"/>
      <c r="B408" s="335"/>
      <c r="C408" s="337"/>
      <c r="D408" s="338"/>
      <c r="E408" s="339"/>
      <c r="F408" s="334"/>
      <c r="G408" s="228"/>
      <c r="H408" s="228"/>
      <c r="I408" s="231"/>
      <c r="J408" s="334"/>
      <c r="K408" s="334"/>
      <c r="L408" s="334"/>
      <c r="M408" s="334"/>
      <c r="N408" s="335"/>
      <c r="O408" s="333"/>
      <c r="P408" s="335"/>
      <c r="Q408" s="333"/>
      <c r="R408" s="333"/>
      <c r="S408" s="230"/>
      <c r="T408" s="231">
        <f t="shared" si="1972"/>
        <v>0</v>
      </c>
      <c r="U408" s="366"/>
      <c r="V408" s="366"/>
      <c r="W408" s="228"/>
      <c r="X408" s="366"/>
      <c r="Y408" s="366"/>
      <c r="Z408" s="233">
        <f t="shared" si="1974"/>
        <v>0</v>
      </c>
      <c r="AA408" s="228"/>
      <c r="AB408" s="228"/>
      <c r="AC408" s="366"/>
      <c r="AD408" s="366"/>
      <c r="AE408" s="233">
        <f t="shared" si="1976"/>
        <v>0</v>
      </c>
      <c r="AF408" s="228"/>
      <c r="AG408" s="228"/>
      <c r="AH408" s="366"/>
      <c r="AI408" s="366"/>
      <c r="AJ408" s="233">
        <f t="shared" si="1979"/>
        <v>0</v>
      </c>
      <c r="AK408" s="228"/>
      <c r="AL408" s="228"/>
      <c r="AM408" s="366"/>
      <c r="AN408" s="366"/>
      <c r="AO408" s="233">
        <f t="shared" si="1986"/>
        <v>0</v>
      </c>
      <c r="AP408" s="228"/>
      <c r="AQ408" s="366"/>
      <c r="AR408" s="374"/>
      <c r="AS408" s="333"/>
      <c r="AT408" s="373"/>
      <c r="AU408" s="338"/>
      <c r="AV408" s="338"/>
      <c r="AW408" s="228"/>
      <c r="AX408" s="228"/>
      <c r="AY408" s="234"/>
      <c r="AZ408" s="235"/>
      <c r="BA408" s="226"/>
      <c r="BB408" s="226"/>
      <c r="BC408" s="226"/>
      <c r="BD408" s="226"/>
      <c r="BE408" s="226"/>
      <c r="BF408" s="226"/>
      <c r="BG408" s="226"/>
    </row>
    <row r="409" spans="1:59" s="129" customFormat="1" hidden="1" x14ac:dyDescent="0.2">
      <c r="A409" s="336"/>
      <c r="B409" s="335"/>
      <c r="C409" s="337"/>
      <c r="D409" s="338"/>
      <c r="E409" s="339"/>
      <c r="F409" s="334"/>
      <c r="G409" s="228"/>
      <c r="H409" s="228"/>
      <c r="I409" s="231"/>
      <c r="J409" s="334"/>
      <c r="K409" s="334"/>
      <c r="L409" s="334"/>
      <c r="M409" s="334"/>
      <c r="N409" s="335"/>
      <c r="O409" s="333"/>
      <c r="P409" s="335"/>
      <c r="Q409" s="333"/>
      <c r="R409" s="333"/>
      <c r="S409" s="230"/>
      <c r="T409" s="231">
        <f t="shared" si="1972"/>
        <v>0</v>
      </c>
      <c r="U409" s="366"/>
      <c r="V409" s="366"/>
      <c r="W409" s="228"/>
      <c r="X409" s="366"/>
      <c r="Y409" s="366"/>
      <c r="Z409" s="233">
        <f t="shared" si="1974"/>
        <v>0</v>
      </c>
      <c r="AA409" s="228"/>
      <c r="AB409" s="228"/>
      <c r="AC409" s="366"/>
      <c r="AD409" s="366"/>
      <c r="AE409" s="233">
        <f t="shared" si="1976"/>
        <v>0</v>
      </c>
      <c r="AF409" s="228"/>
      <c r="AG409" s="228"/>
      <c r="AH409" s="366"/>
      <c r="AI409" s="366"/>
      <c r="AJ409" s="233">
        <f t="shared" si="1979"/>
        <v>0</v>
      </c>
      <c r="AK409" s="228"/>
      <c r="AL409" s="228"/>
      <c r="AM409" s="366"/>
      <c r="AN409" s="366"/>
      <c r="AO409" s="233">
        <f t="shared" si="1986"/>
        <v>0</v>
      </c>
      <c r="AP409" s="228"/>
      <c r="AQ409" s="366"/>
      <c r="AR409" s="374"/>
      <c r="AS409" s="333"/>
      <c r="AT409" s="373"/>
      <c r="AU409" s="338"/>
      <c r="AV409" s="338"/>
      <c r="AW409" s="228"/>
      <c r="AX409" s="228"/>
      <c r="AY409" s="234"/>
      <c r="AZ409" s="235"/>
      <c r="BA409" s="226"/>
      <c r="BB409" s="226"/>
      <c r="BC409" s="226"/>
      <c r="BD409" s="226"/>
      <c r="BE409" s="226"/>
      <c r="BF409" s="226"/>
      <c r="BG409" s="226"/>
    </row>
    <row r="410" spans="1:59" s="129" customFormat="1" hidden="1" x14ac:dyDescent="0.2">
      <c r="A410" s="336">
        <v>134</v>
      </c>
      <c r="B410" s="335"/>
      <c r="C410" s="337" t="e">
        <f>+VLOOKUP(B410,$A$691:$B$730,2,0)</f>
        <v>#N/A</v>
      </c>
      <c r="D410" s="338"/>
      <c r="E410" s="339" t="e">
        <f>IF(D410=$D$661,$E$661,IF(D410=$D$662,$E$662,IF(D410=$D$663,$E$663,IF(D410=$D$664,$E$664,IF(D410=$D$665,$E$665,IF(D410=$D$666,$E$666,IF(D410=$D$667,$E$667,IF(D410=$D$668,$E$668,IF(D410=$D$669,$E$669,IF(D410=$D$670,$E$670,IF(D410=VICERRECTORÍA_ACADÉMICA_,BE1021,IF(D410=PLANEACIÓN_,BE1023, IF(D410=IMPACTO,BE1022,IF(D410=VICERRECTORÍA_ADMINISTRATIVA_FINANCIERA_,BE1024,IF(D410=_VICERRECTORÍA_RESPONSABILIDAD_SOCIAL_Y_BIENESTAR_UNIVERSITARIO_,BE1025," ")))))))))))))))</f>
        <v>#NAME?</v>
      </c>
      <c r="F410" s="334"/>
      <c r="G410" s="228"/>
      <c r="H410" s="228"/>
      <c r="I410" s="231"/>
      <c r="J410" s="334"/>
      <c r="K410" s="335"/>
      <c r="L410" s="334"/>
      <c r="M410" s="334"/>
      <c r="N410" s="335"/>
      <c r="O410" s="333">
        <f t="shared" ref="O410" si="2040">IF(N410="ALTA",5,IF(N410="MEDIO ALTA",4,IF(N410="MEDIA",3,IF(N410="MEDIO BAJA",2,IF(N410="BAJA",1,0)))))</f>
        <v>0</v>
      </c>
      <c r="P410" s="335"/>
      <c r="Q410" s="333">
        <f t="shared" ref="Q410" si="2041">IF(P410="ALTO",5,IF(P410="MEDIO-ALTO",4,IF(P410="MEDIO",3,IF(P410="MEDIO-BAJO",2,IF(P410="BAJO",1,0)))))</f>
        <v>0</v>
      </c>
      <c r="R410" s="333">
        <f t="shared" ref="R410" si="2042">Q410*O410</f>
        <v>0</v>
      </c>
      <c r="S410" s="230"/>
      <c r="T410" s="231">
        <f t="shared" si="1972"/>
        <v>0</v>
      </c>
      <c r="U410" s="366" t="e">
        <f t="shared" si="1745"/>
        <v>#DIV/0!</v>
      </c>
      <c r="V410" s="366" t="e">
        <f t="shared" si="1746"/>
        <v>#DIV/0!</v>
      </c>
      <c r="W410" s="228"/>
      <c r="X410" s="366" t="e">
        <f t="shared" ref="X410" si="2043">IF(S410="No_existen",5*$X$10,Y410*$X$10)</f>
        <v>#DIV/0!</v>
      </c>
      <c r="Y410" s="366" t="e">
        <f t="shared" ref="Y410:Y446" si="2044">ROUND(AVERAGEIF(Z410:Z412,"&gt;0"),0)</f>
        <v>#DIV/0!</v>
      </c>
      <c r="Z410" s="233">
        <f t="shared" si="1974"/>
        <v>0</v>
      </c>
      <c r="AA410" s="228"/>
      <c r="AB410" s="228"/>
      <c r="AC410" s="366" t="e">
        <f t="shared" ref="AC410" si="2045">IF(S410="No_existen",5*$AC$10,AD410*$AC$10)</f>
        <v>#DIV/0!</v>
      </c>
      <c r="AD410" s="366" t="e">
        <f t="shared" si="1750"/>
        <v>#DIV/0!</v>
      </c>
      <c r="AE410" s="233">
        <f t="shared" si="1976"/>
        <v>0</v>
      </c>
      <c r="AF410" s="228"/>
      <c r="AG410" s="228"/>
      <c r="AH410" s="366" t="e">
        <f t="shared" ref="AH410" si="2046">IF(S410="No_existen",5*$AH$10,AI410*$AH$10)</f>
        <v>#DIV/0!</v>
      </c>
      <c r="AI410" s="366" t="e">
        <f t="shared" ref="AI410" si="2047">ROUND(AVERAGEIF(AJ410:AJ412,"&gt;0"),0)</f>
        <v>#DIV/0!</v>
      </c>
      <c r="AJ410" s="233">
        <f t="shared" si="1979"/>
        <v>0</v>
      </c>
      <c r="AK410" s="228"/>
      <c r="AL410" s="228"/>
      <c r="AM410" s="366" t="e">
        <f t="shared" ref="AM410" si="2048">IF(S410="No_existen",5*$AM$10,AN410*$AM$10)</f>
        <v>#DIV/0!</v>
      </c>
      <c r="AN410" s="366" t="e">
        <f t="shared" ref="AN410" si="2049">ROUND(AVERAGEIF(AO410:AO412,"&gt;0"),0)</f>
        <v>#DIV/0!</v>
      </c>
      <c r="AO410" s="233">
        <f t="shared" si="1986"/>
        <v>0</v>
      </c>
      <c r="AP410" s="228"/>
      <c r="AQ410" s="366" t="e">
        <f t="shared" ref="AQ410" si="2050">ROUND(AVERAGE(U410,Y410,AD410,AI410,AN410),0)</f>
        <v>#DIV/0!</v>
      </c>
      <c r="AR410" s="374" t="e">
        <f t="shared" ref="AR410" si="2051">IF(AQ410&lt;1.5,"FUERTE",IF(AND(AQ410&gt;=1.5,AQ410&lt;2.5),"ACEPTABLE",IF(AQ410&gt;=5,"INEXISTENTE","DÉBIL")))</f>
        <v>#DIV/0!</v>
      </c>
      <c r="AS410" s="333">
        <f t="shared" ref="AS410" si="2052">IF(R410=0,0,ROUND((R410*AQ410),0))</f>
        <v>0</v>
      </c>
      <c r="AT410" s="373" t="str">
        <f t="shared" ref="AT410" si="2053">IF(AS410&gt;=36,"GRAVE", IF(AS410&lt;=10, "LEVE", "MODERADO"))</f>
        <v>LEVE</v>
      </c>
      <c r="AU410" s="338"/>
      <c r="AV410" s="338"/>
      <c r="AW410" s="228"/>
      <c r="AX410" s="228"/>
      <c r="AY410" s="234"/>
      <c r="AZ410" s="235"/>
      <c r="BA410" s="226"/>
      <c r="BB410" s="226"/>
      <c r="BC410" s="226"/>
      <c r="BD410" s="226"/>
      <c r="BE410" s="226"/>
      <c r="BF410" s="226"/>
      <c r="BG410" s="226"/>
    </row>
    <row r="411" spans="1:59" s="129" customFormat="1" hidden="1" x14ac:dyDescent="0.2">
      <c r="A411" s="336"/>
      <c r="B411" s="335"/>
      <c r="C411" s="337"/>
      <c r="D411" s="338"/>
      <c r="E411" s="339"/>
      <c r="F411" s="334"/>
      <c r="G411" s="228"/>
      <c r="H411" s="228"/>
      <c r="I411" s="231"/>
      <c r="J411" s="334"/>
      <c r="K411" s="334"/>
      <c r="L411" s="334"/>
      <c r="M411" s="334"/>
      <c r="N411" s="335"/>
      <c r="O411" s="333"/>
      <c r="P411" s="335"/>
      <c r="Q411" s="333"/>
      <c r="R411" s="333"/>
      <c r="S411" s="230"/>
      <c r="T411" s="231">
        <f t="shared" si="1972"/>
        <v>0</v>
      </c>
      <c r="U411" s="366"/>
      <c r="V411" s="366"/>
      <c r="W411" s="228"/>
      <c r="X411" s="366"/>
      <c r="Y411" s="366"/>
      <c r="Z411" s="233">
        <f t="shared" si="1974"/>
        <v>0</v>
      </c>
      <c r="AA411" s="228"/>
      <c r="AB411" s="228"/>
      <c r="AC411" s="366"/>
      <c r="AD411" s="366"/>
      <c r="AE411" s="233">
        <f t="shared" si="1976"/>
        <v>0</v>
      </c>
      <c r="AF411" s="228"/>
      <c r="AG411" s="228"/>
      <c r="AH411" s="366"/>
      <c r="AI411" s="366"/>
      <c r="AJ411" s="233">
        <f t="shared" si="1979"/>
        <v>0</v>
      </c>
      <c r="AK411" s="228"/>
      <c r="AL411" s="228"/>
      <c r="AM411" s="366"/>
      <c r="AN411" s="366"/>
      <c r="AO411" s="233">
        <f t="shared" si="1986"/>
        <v>0</v>
      </c>
      <c r="AP411" s="228"/>
      <c r="AQ411" s="366"/>
      <c r="AR411" s="374"/>
      <c r="AS411" s="333"/>
      <c r="AT411" s="373"/>
      <c r="AU411" s="338"/>
      <c r="AV411" s="338"/>
      <c r="AW411" s="228"/>
      <c r="AX411" s="228"/>
      <c r="AY411" s="234"/>
      <c r="AZ411" s="235"/>
      <c r="BA411" s="226"/>
      <c r="BB411" s="226"/>
      <c r="BC411" s="226"/>
      <c r="BD411" s="226"/>
      <c r="BE411" s="226"/>
      <c r="BF411" s="226"/>
      <c r="BG411" s="226"/>
    </row>
    <row r="412" spans="1:59" s="129" customFormat="1" hidden="1" x14ac:dyDescent="0.2">
      <c r="A412" s="336"/>
      <c r="B412" s="335"/>
      <c r="C412" s="337"/>
      <c r="D412" s="338"/>
      <c r="E412" s="339"/>
      <c r="F412" s="334"/>
      <c r="G412" s="228"/>
      <c r="H412" s="228"/>
      <c r="I412" s="231"/>
      <c r="J412" s="334"/>
      <c r="K412" s="334"/>
      <c r="L412" s="334"/>
      <c r="M412" s="334"/>
      <c r="N412" s="335"/>
      <c r="O412" s="333"/>
      <c r="P412" s="335"/>
      <c r="Q412" s="333"/>
      <c r="R412" s="333"/>
      <c r="S412" s="230"/>
      <c r="T412" s="231">
        <f t="shared" si="1972"/>
        <v>0</v>
      </c>
      <c r="U412" s="366"/>
      <c r="V412" s="366"/>
      <c r="W412" s="228"/>
      <c r="X412" s="366"/>
      <c r="Y412" s="366"/>
      <c r="Z412" s="233">
        <f t="shared" si="1974"/>
        <v>0</v>
      </c>
      <c r="AA412" s="228"/>
      <c r="AB412" s="228"/>
      <c r="AC412" s="366"/>
      <c r="AD412" s="366"/>
      <c r="AE412" s="233">
        <f t="shared" si="1976"/>
        <v>0</v>
      </c>
      <c r="AF412" s="228"/>
      <c r="AG412" s="228"/>
      <c r="AH412" s="366"/>
      <c r="AI412" s="366"/>
      <c r="AJ412" s="233">
        <f t="shared" si="1979"/>
        <v>0</v>
      </c>
      <c r="AK412" s="228"/>
      <c r="AL412" s="228"/>
      <c r="AM412" s="366"/>
      <c r="AN412" s="366"/>
      <c r="AO412" s="233">
        <f t="shared" si="1986"/>
        <v>0</v>
      </c>
      <c r="AP412" s="228"/>
      <c r="AQ412" s="366"/>
      <c r="AR412" s="374"/>
      <c r="AS412" s="333"/>
      <c r="AT412" s="373"/>
      <c r="AU412" s="338"/>
      <c r="AV412" s="338"/>
      <c r="AW412" s="228"/>
      <c r="AX412" s="228"/>
      <c r="AY412" s="234"/>
      <c r="AZ412" s="235"/>
      <c r="BA412" s="226"/>
      <c r="BB412" s="226"/>
      <c r="BC412" s="226"/>
      <c r="BD412" s="226"/>
      <c r="BE412" s="226"/>
      <c r="BF412" s="226"/>
      <c r="BG412" s="226"/>
    </row>
    <row r="413" spans="1:59" s="129" customFormat="1" hidden="1" x14ac:dyDescent="0.2">
      <c r="A413" s="336">
        <v>135</v>
      </c>
      <c r="B413" s="335"/>
      <c r="C413" s="337" t="e">
        <f>+VLOOKUP(B413,$A$691:$B$730,2,0)</f>
        <v>#N/A</v>
      </c>
      <c r="D413" s="338"/>
      <c r="E413" s="339" t="e">
        <f>IF(D413=$D$661,$E$661,IF(D413=$D$662,$E$662,IF(D413=$D$663,$E$663,IF(D413=$D$664,$E$664,IF(D413=$D$665,$E$665,IF(D413=$D$666,$E$666,IF(D413=$D$667,$E$667,IF(D413=$D$668,$E$668,IF(D413=$D$669,$E$669,IF(D413=$D$670,$E$670,IF(D413=VICERRECTORÍA_ACADÉMICA_,BE1024,IF(D413=PLANEACIÓN_,BE1026, IF(D413=IMPACTO,BE1025,IF(D413=VICERRECTORÍA_ADMINISTRATIVA_FINANCIERA_,BE1027,IF(D413=_VICERRECTORÍA_RESPONSABILIDAD_SOCIAL_Y_BIENESTAR_UNIVERSITARIO_,BE1028," ")))))))))))))))</f>
        <v>#NAME?</v>
      </c>
      <c r="F413" s="334"/>
      <c r="G413" s="228"/>
      <c r="H413" s="228"/>
      <c r="I413" s="231"/>
      <c r="J413" s="334"/>
      <c r="K413" s="335"/>
      <c r="L413" s="334"/>
      <c r="M413" s="334"/>
      <c r="N413" s="335"/>
      <c r="O413" s="333">
        <f t="shared" ref="O413" si="2054">IF(N413="ALTA",5,IF(N413="MEDIO ALTA",4,IF(N413="MEDIA",3,IF(N413="MEDIO BAJA",2,IF(N413="BAJA",1,0)))))</f>
        <v>0</v>
      </c>
      <c r="P413" s="335"/>
      <c r="Q413" s="333">
        <f t="shared" ref="Q413" si="2055">IF(P413="ALTO",5,IF(P413="MEDIO-ALTO",4,IF(P413="MEDIO",3,IF(P413="MEDIO-BAJO",2,IF(P413="BAJO",1,0)))))</f>
        <v>0</v>
      </c>
      <c r="R413" s="333">
        <f t="shared" ref="R413" si="2056">Q413*O413</f>
        <v>0</v>
      </c>
      <c r="S413" s="230"/>
      <c r="T413" s="231">
        <f t="shared" si="1972"/>
        <v>0</v>
      </c>
      <c r="U413" s="366" t="e">
        <f t="shared" si="1762"/>
        <v>#DIV/0!</v>
      </c>
      <c r="V413" s="366" t="e">
        <f t="shared" si="1763"/>
        <v>#DIV/0!</v>
      </c>
      <c r="W413" s="228"/>
      <c r="X413" s="366" t="e">
        <f t="shared" ref="X413" si="2057">IF(S413="No_existen",5*$X$10,Y413*$X$10)</f>
        <v>#DIV/0!</v>
      </c>
      <c r="Y413" s="366" t="e">
        <f t="shared" ref="Y413:Y449" si="2058">ROUND(AVERAGEIF(Z413:Z415,"&gt;0"),0)</f>
        <v>#DIV/0!</v>
      </c>
      <c r="Z413" s="233">
        <f t="shared" si="1974"/>
        <v>0</v>
      </c>
      <c r="AA413" s="228"/>
      <c r="AB413" s="228"/>
      <c r="AC413" s="366" t="e">
        <f t="shared" ref="AC413" si="2059">IF(S413="No_existen",5*$AC$10,AD413*$AC$10)</f>
        <v>#DIV/0!</v>
      </c>
      <c r="AD413" s="366" t="e">
        <f t="shared" si="1767"/>
        <v>#DIV/0!</v>
      </c>
      <c r="AE413" s="233">
        <f t="shared" si="1976"/>
        <v>0</v>
      </c>
      <c r="AF413" s="228"/>
      <c r="AG413" s="228"/>
      <c r="AH413" s="366" t="e">
        <f t="shared" ref="AH413" si="2060">IF(S413="No_existen",5*$AH$10,AI413*$AH$10)</f>
        <v>#DIV/0!</v>
      </c>
      <c r="AI413" s="366" t="e">
        <f t="shared" ref="AI413" si="2061">ROUND(AVERAGEIF(AJ413:AJ415,"&gt;0"),0)</f>
        <v>#DIV/0!</v>
      </c>
      <c r="AJ413" s="233">
        <f t="shared" si="1979"/>
        <v>0</v>
      </c>
      <c r="AK413" s="228"/>
      <c r="AL413" s="228"/>
      <c r="AM413" s="366" t="e">
        <f t="shared" ref="AM413" si="2062">IF(S413="No_existen",5*$AM$10,AN413*$AM$10)</f>
        <v>#DIV/0!</v>
      </c>
      <c r="AN413" s="366" t="e">
        <f t="shared" ref="AN413" si="2063">ROUND(AVERAGEIF(AO413:AO415,"&gt;0"),0)</f>
        <v>#DIV/0!</v>
      </c>
      <c r="AO413" s="233">
        <f t="shared" si="1986"/>
        <v>0</v>
      </c>
      <c r="AP413" s="228"/>
      <c r="AQ413" s="366" t="e">
        <f t="shared" ref="AQ413" si="2064">ROUND(AVERAGE(U413,Y413,AD413,AI413,AN413),0)</f>
        <v>#DIV/0!</v>
      </c>
      <c r="AR413" s="374" t="e">
        <f t="shared" ref="AR413" si="2065">IF(AQ413&lt;1.5,"FUERTE",IF(AND(AQ413&gt;=1.5,AQ413&lt;2.5),"ACEPTABLE",IF(AQ413&gt;=5,"INEXISTENTE","DÉBIL")))</f>
        <v>#DIV/0!</v>
      </c>
      <c r="AS413" s="333">
        <f t="shared" ref="AS413" si="2066">IF(R413=0,0,ROUND((R413*AQ413),0))</f>
        <v>0</v>
      </c>
      <c r="AT413" s="373" t="str">
        <f t="shared" ref="AT413" si="2067">IF(AS413&gt;=36,"GRAVE", IF(AS413&lt;=10, "LEVE", "MODERADO"))</f>
        <v>LEVE</v>
      </c>
      <c r="AU413" s="338"/>
      <c r="AV413" s="338"/>
      <c r="AW413" s="228"/>
      <c r="AX413" s="228"/>
      <c r="AY413" s="234"/>
      <c r="AZ413" s="235"/>
      <c r="BA413" s="226"/>
      <c r="BB413" s="226"/>
      <c r="BC413" s="226"/>
      <c r="BD413" s="226"/>
      <c r="BE413" s="226"/>
      <c r="BF413" s="226"/>
      <c r="BG413" s="226"/>
    </row>
    <row r="414" spans="1:59" s="129" customFormat="1" hidden="1" x14ac:dyDescent="0.2">
      <c r="A414" s="336"/>
      <c r="B414" s="335"/>
      <c r="C414" s="337"/>
      <c r="D414" s="338"/>
      <c r="E414" s="339"/>
      <c r="F414" s="334"/>
      <c r="G414" s="228"/>
      <c r="H414" s="228"/>
      <c r="I414" s="231"/>
      <c r="J414" s="334"/>
      <c r="K414" s="334"/>
      <c r="L414" s="334"/>
      <c r="M414" s="334"/>
      <c r="N414" s="335"/>
      <c r="O414" s="333"/>
      <c r="P414" s="335"/>
      <c r="Q414" s="333"/>
      <c r="R414" s="333"/>
      <c r="S414" s="230"/>
      <c r="T414" s="231">
        <f t="shared" si="1972"/>
        <v>0</v>
      </c>
      <c r="U414" s="366"/>
      <c r="V414" s="366"/>
      <c r="W414" s="228"/>
      <c r="X414" s="366"/>
      <c r="Y414" s="366"/>
      <c r="Z414" s="233">
        <f t="shared" si="1974"/>
        <v>0</v>
      </c>
      <c r="AA414" s="228"/>
      <c r="AB414" s="228"/>
      <c r="AC414" s="366"/>
      <c r="AD414" s="366"/>
      <c r="AE414" s="233">
        <f t="shared" si="1976"/>
        <v>0</v>
      </c>
      <c r="AF414" s="228"/>
      <c r="AG414" s="228"/>
      <c r="AH414" s="366"/>
      <c r="AI414" s="366"/>
      <c r="AJ414" s="233">
        <f t="shared" si="1979"/>
        <v>0</v>
      </c>
      <c r="AK414" s="228"/>
      <c r="AL414" s="228"/>
      <c r="AM414" s="366"/>
      <c r="AN414" s="366"/>
      <c r="AO414" s="233">
        <f t="shared" si="1986"/>
        <v>0</v>
      </c>
      <c r="AP414" s="228"/>
      <c r="AQ414" s="366"/>
      <c r="AR414" s="374"/>
      <c r="AS414" s="333"/>
      <c r="AT414" s="373"/>
      <c r="AU414" s="338"/>
      <c r="AV414" s="338"/>
      <c r="AW414" s="228"/>
      <c r="AX414" s="228"/>
      <c r="AY414" s="234"/>
      <c r="AZ414" s="235"/>
      <c r="BA414" s="226"/>
      <c r="BB414" s="226"/>
      <c r="BC414" s="226"/>
      <c r="BD414" s="226"/>
      <c r="BE414" s="226"/>
      <c r="BF414" s="226"/>
      <c r="BG414" s="226"/>
    </row>
    <row r="415" spans="1:59" s="129" customFormat="1" hidden="1" x14ac:dyDescent="0.2">
      <c r="A415" s="336"/>
      <c r="B415" s="335"/>
      <c r="C415" s="337"/>
      <c r="D415" s="338"/>
      <c r="E415" s="339"/>
      <c r="F415" s="334"/>
      <c r="G415" s="228"/>
      <c r="H415" s="228"/>
      <c r="I415" s="231"/>
      <c r="J415" s="334"/>
      <c r="K415" s="334"/>
      <c r="L415" s="334"/>
      <c r="M415" s="334"/>
      <c r="N415" s="335"/>
      <c r="O415" s="333"/>
      <c r="P415" s="335"/>
      <c r="Q415" s="333"/>
      <c r="R415" s="333"/>
      <c r="S415" s="230"/>
      <c r="T415" s="231">
        <f t="shared" si="1972"/>
        <v>0</v>
      </c>
      <c r="U415" s="366"/>
      <c r="V415" s="366"/>
      <c r="W415" s="228"/>
      <c r="X415" s="366"/>
      <c r="Y415" s="366"/>
      <c r="Z415" s="233">
        <f t="shared" si="1974"/>
        <v>0</v>
      </c>
      <c r="AA415" s="228"/>
      <c r="AB415" s="228"/>
      <c r="AC415" s="366"/>
      <c r="AD415" s="366"/>
      <c r="AE415" s="233">
        <f t="shared" si="1976"/>
        <v>0</v>
      </c>
      <c r="AF415" s="228"/>
      <c r="AG415" s="228"/>
      <c r="AH415" s="366"/>
      <c r="AI415" s="366"/>
      <c r="AJ415" s="233">
        <f t="shared" si="1979"/>
        <v>0</v>
      </c>
      <c r="AK415" s="228"/>
      <c r="AL415" s="228"/>
      <c r="AM415" s="366"/>
      <c r="AN415" s="366"/>
      <c r="AO415" s="233">
        <f t="shared" si="1986"/>
        <v>0</v>
      </c>
      <c r="AP415" s="228"/>
      <c r="AQ415" s="366"/>
      <c r="AR415" s="374"/>
      <c r="AS415" s="333"/>
      <c r="AT415" s="373"/>
      <c r="AU415" s="338"/>
      <c r="AV415" s="338"/>
      <c r="AW415" s="228"/>
      <c r="AX415" s="228"/>
      <c r="AY415" s="234"/>
      <c r="AZ415" s="235"/>
      <c r="BA415" s="226"/>
      <c r="BB415" s="226"/>
      <c r="BC415" s="226"/>
      <c r="BD415" s="226"/>
      <c r="BE415" s="226"/>
      <c r="BF415" s="226"/>
      <c r="BG415" s="226"/>
    </row>
    <row r="416" spans="1:59" s="129" customFormat="1" hidden="1" x14ac:dyDescent="0.2">
      <c r="A416" s="336">
        <v>136</v>
      </c>
      <c r="B416" s="335"/>
      <c r="C416" s="337" t="e">
        <f>+VLOOKUP(B416,$A$691:$B$730,2,0)</f>
        <v>#N/A</v>
      </c>
      <c r="D416" s="338"/>
      <c r="E416" s="339" t="e">
        <f>IF(D416=$D$661,$E$661,IF(D416=$D$662,$E$662,IF(D416=$D$663,$E$663,IF(D416=$D$664,$E$664,IF(D416=$D$665,$E$665,IF(D416=$D$666,$E$666,IF(D416=$D$667,$E$667,IF(D416=$D$668,$E$668,IF(D416=$D$669,$E$669,IF(D416=$D$670,$E$670,IF(D416=VICERRECTORÍA_ACADÉMICA_,BE1027,IF(D416=PLANEACIÓN_,BE1029, IF(D416=IMPACTO,BE1028,IF(D416=VICERRECTORÍA_ADMINISTRATIVA_FINANCIERA_,BE1030,IF(D416=_VICERRECTORÍA_RESPONSABILIDAD_SOCIAL_Y_BIENESTAR_UNIVERSITARIO_,BE1031," ")))))))))))))))</f>
        <v>#NAME?</v>
      </c>
      <c r="F416" s="334"/>
      <c r="G416" s="228"/>
      <c r="H416" s="228"/>
      <c r="I416" s="231"/>
      <c r="J416" s="334"/>
      <c r="K416" s="335"/>
      <c r="L416" s="334"/>
      <c r="M416" s="334"/>
      <c r="N416" s="335"/>
      <c r="O416" s="333">
        <f t="shared" ref="O416" si="2068">IF(N416="ALTA",5,IF(N416="MEDIO ALTA",4,IF(N416="MEDIA",3,IF(N416="MEDIO BAJA",2,IF(N416="BAJA",1,0)))))</f>
        <v>0</v>
      </c>
      <c r="P416" s="335"/>
      <c r="Q416" s="333">
        <f t="shared" ref="Q416" si="2069">IF(P416="ALTO",5,IF(P416="MEDIO-ALTO",4,IF(P416="MEDIO",3,IF(P416="MEDIO-BAJO",2,IF(P416="BAJO",1,0)))))</f>
        <v>0</v>
      </c>
      <c r="R416" s="333">
        <f t="shared" ref="R416" si="2070">Q416*O416</f>
        <v>0</v>
      </c>
      <c r="S416" s="230"/>
      <c r="T416" s="231">
        <f t="shared" si="1972"/>
        <v>0</v>
      </c>
      <c r="U416" s="366" t="e">
        <f t="shared" si="1779"/>
        <v>#DIV/0!</v>
      </c>
      <c r="V416" s="366" t="e">
        <f t="shared" si="1780"/>
        <v>#DIV/0!</v>
      </c>
      <c r="W416" s="228"/>
      <c r="X416" s="366" t="e">
        <f t="shared" ref="X416" si="2071">IF(S416="No_existen",5*$X$10,Y416*$X$10)</f>
        <v>#DIV/0!</v>
      </c>
      <c r="Y416" s="366" t="e">
        <f t="shared" ref="Y416:Y452" si="2072">ROUND(AVERAGEIF(Z416:Z418,"&gt;0"),0)</f>
        <v>#DIV/0!</v>
      </c>
      <c r="Z416" s="233">
        <f t="shared" si="1974"/>
        <v>0</v>
      </c>
      <c r="AA416" s="228"/>
      <c r="AB416" s="228"/>
      <c r="AC416" s="366" t="e">
        <f t="shared" ref="AC416" si="2073">IF(S416="No_existen",5*$AC$10,AD416*$AC$10)</f>
        <v>#DIV/0!</v>
      </c>
      <c r="AD416" s="366" t="e">
        <f t="shared" si="1784"/>
        <v>#DIV/0!</v>
      </c>
      <c r="AE416" s="233">
        <f t="shared" si="1976"/>
        <v>0</v>
      </c>
      <c r="AF416" s="228"/>
      <c r="AG416" s="228"/>
      <c r="AH416" s="366" t="e">
        <f t="shared" ref="AH416" si="2074">IF(S416="No_existen",5*$AH$10,AI416*$AH$10)</f>
        <v>#DIV/0!</v>
      </c>
      <c r="AI416" s="366" t="e">
        <f t="shared" ref="AI416" si="2075">ROUND(AVERAGEIF(AJ416:AJ418,"&gt;0"),0)</f>
        <v>#DIV/0!</v>
      </c>
      <c r="AJ416" s="233">
        <f t="shared" si="1979"/>
        <v>0</v>
      </c>
      <c r="AK416" s="228"/>
      <c r="AL416" s="228"/>
      <c r="AM416" s="366" t="e">
        <f t="shared" ref="AM416" si="2076">IF(S416="No_existen",5*$AM$10,AN416*$AM$10)</f>
        <v>#DIV/0!</v>
      </c>
      <c r="AN416" s="366" t="e">
        <f t="shared" ref="AN416" si="2077">ROUND(AVERAGEIF(AO416:AO418,"&gt;0"),0)</f>
        <v>#DIV/0!</v>
      </c>
      <c r="AO416" s="233">
        <f t="shared" si="1986"/>
        <v>0</v>
      </c>
      <c r="AP416" s="228"/>
      <c r="AQ416" s="366" t="e">
        <f t="shared" ref="AQ416" si="2078">ROUND(AVERAGE(U416,Y416,AD416,AI416,AN416),0)</f>
        <v>#DIV/0!</v>
      </c>
      <c r="AR416" s="374" t="e">
        <f t="shared" ref="AR416" si="2079">IF(AQ416&lt;1.5,"FUERTE",IF(AND(AQ416&gt;=1.5,AQ416&lt;2.5),"ACEPTABLE",IF(AQ416&gt;=5,"INEXISTENTE","DÉBIL")))</f>
        <v>#DIV/0!</v>
      </c>
      <c r="AS416" s="333">
        <f t="shared" ref="AS416" si="2080">IF(R416=0,0,ROUND((R416*AQ416),0))</f>
        <v>0</v>
      </c>
      <c r="AT416" s="373" t="str">
        <f t="shared" ref="AT416" si="2081">IF(AS416&gt;=36,"GRAVE", IF(AS416&lt;=10, "LEVE", "MODERADO"))</f>
        <v>LEVE</v>
      </c>
      <c r="AU416" s="338"/>
      <c r="AV416" s="338"/>
      <c r="AW416" s="228"/>
      <c r="AX416" s="228"/>
      <c r="AY416" s="234"/>
      <c r="AZ416" s="235"/>
      <c r="BA416" s="226"/>
      <c r="BB416" s="226"/>
      <c r="BC416" s="226"/>
      <c r="BD416" s="226"/>
      <c r="BE416" s="226"/>
      <c r="BF416" s="226"/>
      <c r="BG416" s="226"/>
    </row>
    <row r="417" spans="1:59" s="129" customFormat="1" hidden="1" x14ac:dyDescent="0.2">
      <c r="A417" s="336"/>
      <c r="B417" s="335"/>
      <c r="C417" s="337"/>
      <c r="D417" s="338"/>
      <c r="E417" s="339"/>
      <c r="F417" s="334"/>
      <c r="G417" s="228"/>
      <c r="H417" s="228"/>
      <c r="I417" s="231"/>
      <c r="J417" s="334"/>
      <c r="K417" s="334"/>
      <c r="L417" s="334"/>
      <c r="M417" s="334"/>
      <c r="N417" s="335"/>
      <c r="O417" s="333"/>
      <c r="P417" s="335"/>
      <c r="Q417" s="333"/>
      <c r="R417" s="333"/>
      <c r="S417" s="230"/>
      <c r="T417" s="231">
        <f t="shared" si="1972"/>
        <v>0</v>
      </c>
      <c r="U417" s="366"/>
      <c r="V417" s="366"/>
      <c r="W417" s="228"/>
      <c r="X417" s="366"/>
      <c r="Y417" s="366"/>
      <c r="Z417" s="233">
        <f t="shared" si="1974"/>
        <v>0</v>
      </c>
      <c r="AA417" s="228"/>
      <c r="AB417" s="228"/>
      <c r="AC417" s="366"/>
      <c r="AD417" s="366"/>
      <c r="AE417" s="233">
        <f t="shared" si="1976"/>
        <v>0</v>
      </c>
      <c r="AF417" s="228"/>
      <c r="AG417" s="228"/>
      <c r="AH417" s="366"/>
      <c r="AI417" s="366"/>
      <c r="AJ417" s="233">
        <f t="shared" si="1979"/>
        <v>0</v>
      </c>
      <c r="AK417" s="228"/>
      <c r="AL417" s="228"/>
      <c r="AM417" s="366"/>
      <c r="AN417" s="366"/>
      <c r="AO417" s="233">
        <f t="shared" si="1986"/>
        <v>0</v>
      </c>
      <c r="AP417" s="228"/>
      <c r="AQ417" s="366"/>
      <c r="AR417" s="374"/>
      <c r="AS417" s="333"/>
      <c r="AT417" s="373"/>
      <c r="AU417" s="338"/>
      <c r="AV417" s="338"/>
      <c r="AW417" s="228"/>
      <c r="AX417" s="228"/>
      <c r="AY417" s="234"/>
      <c r="AZ417" s="235"/>
      <c r="BA417" s="226"/>
      <c r="BB417" s="226"/>
      <c r="BC417" s="226"/>
      <c r="BD417" s="226"/>
      <c r="BE417" s="226"/>
      <c r="BF417" s="226"/>
      <c r="BG417" s="226"/>
    </row>
    <row r="418" spans="1:59" s="129" customFormat="1" hidden="1" x14ac:dyDescent="0.2">
      <c r="A418" s="336"/>
      <c r="B418" s="335"/>
      <c r="C418" s="337"/>
      <c r="D418" s="338"/>
      <c r="E418" s="339"/>
      <c r="F418" s="334"/>
      <c r="G418" s="228"/>
      <c r="H418" s="228"/>
      <c r="I418" s="231"/>
      <c r="J418" s="334"/>
      <c r="K418" s="334"/>
      <c r="L418" s="334"/>
      <c r="M418" s="334"/>
      <c r="N418" s="335"/>
      <c r="O418" s="333"/>
      <c r="P418" s="335"/>
      <c r="Q418" s="333"/>
      <c r="R418" s="333"/>
      <c r="S418" s="230"/>
      <c r="T418" s="231">
        <f t="shared" si="1972"/>
        <v>0</v>
      </c>
      <c r="U418" s="366"/>
      <c r="V418" s="366"/>
      <c r="W418" s="228"/>
      <c r="X418" s="366"/>
      <c r="Y418" s="366"/>
      <c r="Z418" s="233">
        <f t="shared" si="1974"/>
        <v>0</v>
      </c>
      <c r="AA418" s="228"/>
      <c r="AB418" s="228"/>
      <c r="AC418" s="366"/>
      <c r="AD418" s="366"/>
      <c r="AE418" s="233">
        <f t="shared" si="1976"/>
        <v>0</v>
      </c>
      <c r="AF418" s="228"/>
      <c r="AG418" s="228"/>
      <c r="AH418" s="366"/>
      <c r="AI418" s="366"/>
      <c r="AJ418" s="233">
        <f t="shared" si="1979"/>
        <v>0</v>
      </c>
      <c r="AK418" s="228"/>
      <c r="AL418" s="228"/>
      <c r="AM418" s="366"/>
      <c r="AN418" s="366"/>
      <c r="AO418" s="233">
        <f t="shared" si="1986"/>
        <v>0</v>
      </c>
      <c r="AP418" s="228"/>
      <c r="AQ418" s="366"/>
      <c r="AR418" s="374"/>
      <c r="AS418" s="333"/>
      <c r="AT418" s="373"/>
      <c r="AU418" s="338"/>
      <c r="AV418" s="338"/>
      <c r="AW418" s="228"/>
      <c r="AX418" s="228"/>
      <c r="AY418" s="234"/>
      <c r="AZ418" s="235"/>
      <c r="BA418" s="226"/>
      <c r="BB418" s="226"/>
      <c r="BC418" s="226"/>
      <c r="BD418" s="226"/>
      <c r="BE418" s="226"/>
      <c r="BF418" s="226"/>
      <c r="BG418" s="226"/>
    </row>
    <row r="419" spans="1:59" s="129" customFormat="1" hidden="1" x14ac:dyDescent="0.2">
      <c r="A419" s="336">
        <v>137</v>
      </c>
      <c r="B419" s="335"/>
      <c r="C419" s="337" t="e">
        <f>+VLOOKUP(B419,$A$691:$B$730,2,0)</f>
        <v>#N/A</v>
      </c>
      <c r="D419" s="338"/>
      <c r="E419" s="339" t="e">
        <f>IF(D419=$D$661,$E$661,IF(D419=$D$662,$E$662,IF(D419=$D$663,$E$663,IF(D419=$D$664,$E$664,IF(D419=$D$665,$E$665,IF(D419=$D$666,$E$666,IF(D419=$D$667,$E$667,IF(D419=$D$668,$E$668,IF(D419=$D$669,$E$669,IF(D419=$D$670,$E$670,IF(D419=VICERRECTORÍA_ACADÉMICA_,BE1030,IF(D419=PLANEACIÓN_,BE1032, IF(D419=IMPACTO,BE1031,IF(D419=VICERRECTORÍA_ADMINISTRATIVA_FINANCIERA_,BE1033,IF(D419=_VICERRECTORÍA_RESPONSABILIDAD_SOCIAL_Y_BIENESTAR_UNIVERSITARIO_,BE1034," ")))))))))))))))</f>
        <v>#NAME?</v>
      </c>
      <c r="F419" s="334"/>
      <c r="G419" s="228"/>
      <c r="H419" s="228"/>
      <c r="I419" s="231"/>
      <c r="J419" s="334"/>
      <c r="K419" s="335"/>
      <c r="L419" s="334"/>
      <c r="M419" s="334"/>
      <c r="N419" s="335"/>
      <c r="O419" s="333">
        <f t="shared" ref="O419" si="2082">IF(N419="ALTA",5,IF(N419="MEDIO ALTA",4,IF(N419="MEDIA",3,IF(N419="MEDIO BAJA",2,IF(N419="BAJA",1,0)))))</f>
        <v>0</v>
      </c>
      <c r="P419" s="335"/>
      <c r="Q419" s="333">
        <f t="shared" ref="Q419" si="2083">IF(P419="ALTO",5,IF(P419="MEDIO-ALTO",4,IF(P419="MEDIO",3,IF(P419="MEDIO-BAJO",2,IF(P419="BAJO",1,0)))))</f>
        <v>0</v>
      </c>
      <c r="R419" s="333">
        <f t="shared" ref="R419" si="2084">Q419*O419</f>
        <v>0</v>
      </c>
      <c r="S419" s="230"/>
      <c r="T419" s="231">
        <f t="shared" si="1972"/>
        <v>0</v>
      </c>
      <c r="U419" s="366" t="e">
        <f t="shared" si="1796"/>
        <v>#DIV/0!</v>
      </c>
      <c r="V419" s="366" t="e">
        <f t="shared" si="1797"/>
        <v>#DIV/0!</v>
      </c>
      <c r="W419" s="228"/>
      <c r="X419" s="366" t="e">
        <f t="shared" ref="X419" si="2085">IF(S419="No_existen",5*$X$10,Y419*$X$10)</f>
        <v>#DIV/0!</v>
      </c>
      <c r="Y419" s="366" t="e">
        <f t="shared" ref="Y419:Y455" si="2086">ROUND(AVERAGEIF(Z419:Z421,"&gt;0"),0)</f>
        <v>#DIV/0!</v>
      </c>
      <c r="Z419" s="233">
        <f t="shared" si="1974"/>
        <v>0</v>
      </c>
      <c r="AA419" s="228"/>
      <c r="AB419" s="228"/>
      <c r="AC419" s="366" t="e">
        <f t="shared" ref="AC419" si="2087">IF(S419="No_existen",5*$AC$10,AD419*$AC$10)</f>
        <v>#DIV/0!</v>
      </c>
      <c r="AD419" s="366" t="e">
        <f t="shared" si="1801"/>
        <v>#DIV/0!</v>
      </c>
      <c r="AE419" s="233">
        <f t="shared" si="1976"/>
        <v>0</v>
      </c>
      <c r="AF419" s="228"/>
      <c r="AG419" s="228"/>
      <c r="AH419" s="366" t="e">
        <f t="shared" ref="AH419" si="2088">IF(S419="No_existen",5*$AH$10,AI419*$AH$10)</f>
        <v>#DIV/0!</v>
      </c>
      <c r="AI419" s="366" t="e">
        <f t="shared" ref="AI419" si="2089">ROUND(AVERAGEIF(AJ419:AJ421,"&gt;0"),0)</f>
        <v>#DIV/0!</v>
      </c>
      <c r="AJ419" s="233">
        <f t="shared" si="1979"/>
        <v>0</v>
      </c>
      <c r="AK419" s="228"/>
      <c r="AL419" s="228"/>
      <c r="AM419" s="366" t="e">
        <f t="shared" ref="AM419" si="2090">IF(S419="No_existen",5*$AM$10,AN419*$AM$10)</f>
        <v>#DIV/0!</v>
      </c>
      <c r="AN419" s="366" t="e">
        <f t="shared" ref="AN419" si="2091">ROUND(AVERAGEIF(AO419:AO421,"&gt;0"),0)</f>
        <v>#DIV/0!</v>
      </c>
      <c r="AO419" s="233">
        <f t="shared" si="1986"/>
        <v>0</v>
      </c>
      <c r="AP419" s="228"/>
      <c r="AQ419" s="366" t="e">
        <f t="shared" ref="AQ419" si="2092">ROUND(AVERAGE(U419,Y419,AD419,AI419,AN419),0)</f>
        <v>#DIV/0!</v>
      </c>
      <c r="AR419" s="374" t="e">
        <f t="shared" ref="AR419" si="2093">IF(AQ419&lt;1.5,"FUERTE",IF(AND(AQ419&gt;=1.5,AQ419&lt;2.5),"ACEPTABLE",IF(AQ419&gt;=5,"INEXISTENTE","DÉBIL")))</f>
        <v>#DIV/0!</v>
      </c>
      <c r="AS419" s="333">
        <f t="shared" ref="AS419" si="2094">IF(R419=0,0,ROUND((R419*AQ419),0))</f>
        <v>0</v>
      </c>
      <c r="AT419" s="373" t="str">
        <f t="shared" ref="AT419" si="2095">IF(AS419&gt;=36,"GRAVE", IF(AS419&lt;=10, "LEVE", "MODERADO"))</f>
        <v>LEVE</v>
      </c>
      <c r="AU419" s="338"/>
      <c r="AV419" s="338"/>
      <c r="AW419" s="228"/>
      <c r="AX419" s="228"/>
      <c r="AY419" s="234"/>
      <c r="AZ419" s="235"/>
      <c r="BA419" s="226"/>
      <c r="BB419" s="226"/>
      <c r="BC419" s="226"/>
      <c r="BD419" s="226"/>
      <c r="BE419" s="226"/>
      <c r="BF419" s="226"/>
      <c r="BG419" s="226"/>
    </row>
    <row r="420" spans="1:59" s="129" customFormat="1" hidden="1" x14ac:dyDescent="0.2">
      <c r="A420" s="336"/>
      <c r="B420" s="335"/>
      <c r="C420" s="337"/>
      <c r="D420" s="338"/>
      <c r="E420" s="339"/>
      <c r="F420" s="334"/>
      <c r="G420" s="228"/>
      <c r="H420" s="228"/>
      <c r="I420" s="231"/>
      <c r="J420" s="334"/>
      <c r="K420" s="334"/>
      <c r="L420" s="334"/>
      <c r="M420" s="334"/>
      <c r="N420" s="335"/>
      <c r="O420" s="333"/>
      <c r="P420" s="335"/>
      <c r="Q420" s="333"/>
      <c r="R420" s="333"/>
      <c r="S420" s="230"/>
      <c r="T420" s="231">
        <f t="shared" si="1972"/>
        <v>0</v>
      </c>
      <c r="U420" s="366"/>
      <c r="V420" s="366"/>
      <c r="W420" s="228"/>
      <c r="X420" s="366"/>
      <c r="Y420" s="366"/>
      <c r="Z420" s="233">
        <f t="shared" si="1974"/>
        <v>0</v>
      </c>
      <c r="AA420" s="228"/>
      <c r="AB420" s="228"/>
      <c r="AC420" s="366"/>
      <c r="AD420" s="366"/>
      <c r="AE420" s="233">
        <f t="shared" si="1976"/>
        <v>0</v>
      </c>
      <c r="AF420" s="228"/>
      <c r="AG420" s="228"/>
      <c r="AH420" s="366"/>
      <c r="AI420" s="366"/>
      <c r="AJ420" s="233">
        <f t="shared" si="1979"/>
        <v>0</v>
      </c>
      <c r="AK420" s="228"/>
      <c r="AL420" s="228"/>
      <c r="AM420" s="366"/>
      <c r="AN420" s="366"/>
      <c r="AO420" s="233">
        <f t="shared" si="1986"/>
        <v>0</v>
      </c>
      <c r="AP420" s="228"/>
      <c r="AQ420" s="366"/>
      <c r="AR420" s="374"/>
      <c r="AS420" s="333"/>
      <c r="AT420" s="373"/>
      <c r="AU420" s="338"/>
      <c r="AV420" s="338"/>
      <c r="AW420" s="228"/>
      <c r="AX420" s="228"/>
      <c r="AY420" s="234"/>
      <c r="AZ420" s="235"/>
      <c r="BA420" s="226"/>
      <c r="BB420" s="226"/>
      <c r="BC420" s="226"/>
      <c r="BD420" s="226"/>
      <c r="BE420" s="226"/>
      <c r="BF420" s="226"/>
      <c r="BG420" s="226"/>
    </row>
    <row r="421" spans="1:59" s="129" customFormat="1" hidden="1" x14ac:dyDescent="0.2">
      <c r="A421" s="336"/>
      <c r="B421" s="335"/>
      <c r="C421" s="337"/>
      <c r="D421" s="338"/>
      <c r="E421" s="339"/>
      <c r="F421" s="334"/>
      <c r="G421" s="228"/>
      <c r="H421" s="228"/>
      <c r="I421" s="231"/>
      <c r="J421" s="334"/>
      <c r="K421" s="334"/>
      <c r="L421" s="334"/>
      <c r="M421" s="334"/>
      <c r="N421" s="335"/>
      <c r="O421" s="333"/>
      <c r="P421" s="335"/>
      <c r="Q421" s="333"/>
      <c r="R421" s="333"/>
      <c r="S421" s="230"/>
      <c r="T421" s="231">
        <f t="shared" si="1972"/>
        <v>0</v>
      </c>
      <c r="U421" s="366"/>
      <c r="V421" s="366"/>
      <c r="W421" s="228"/>
      <c r="X421" s="366"/>
      <c r="Y421" s="366"/>
      <c r="Z421" s="233">
        <f t="shared" si="1974"/>
        <v>0</v>
      </c>
      <c r="AA421" s="228"/>
      <c r="AB421" s="228"/>
      <c r="AC421" s="366"/>
      <c r="AD421" s="366"/>
      <c r="AE421" s="233">
        <f t="shared" si="1976"/>
        <v>0</v>
      </c>
      <c r="AF421" s="228"/>
      <c r="AG421" s="228"/>
      <c r="AH421" s="366"/>
      <c r="AI421" s="366"/>
      <c r="AJ421" s="233">
        <f t="shared" si="1979"/>
        <v>0</v>
      </c>
      <c r="AK421" s="228"/>
      <c r="AL421" s="228"/>
      <c r="AM421" s="366"/>
      <c r="AN421" s="366"/>
      <c r="AO421" s="233">
        <f t="shared" si="1986"/>
        <v>0</v>
      </c>
      <c r="AP421" s="228"/>
      <c r="AQ421" s="366"/>
      <c r="AR421" s="374"/>
      <c r="AS421" s="333"/>
      <c r="AT421" s="373"/>
      <c r="AU421" s="338"/>
      <c r="AV421" s="338"/>
      <c r="AW421" s="228"/>
      <c r="AX421" s="228"/>
      <c r="AY421" s="234"/>
      <c r="AZ421" s="235"/>
      <c r="BA421" s="226"/>
      <c r="BB421" s="226"/>
      <c r="BC421" s="226"/>
      <c r="BD421" s="226"/>
      <c r="BE421" s="226"/>
      <c r="BF421" s="226"/>
      <c r="BG421" s="226"/>
    </row>
    <row r="422" spans="1:59" s="129" customFormat="1" hidden="1" x14ac:dyDescent="0.2">
      <c r="A422" s="336">
        <v>138</v>
      </c>
      <c r="B422" s="335"/>
      <c r="C422" s="337" t="e">
        <f>+VLOOKUP(B422,$A$691:$B$730,2,0)</f>
        <v>#N/A</v>
      </c>
      <c r="D422" s="338"/>
      <c r="E422" s="339" t="e">
        <f>IF(D422=$D$661,$E$661,IF(D422=$D$662,$E$662,IF(D422=$D$663,$E$663,IF(D422=$D$664,$E$664,IF(D422=$D$665,$E$665,IF(D422=$D$666,$E$666,IF(D422=$D$667,$E$667,IF(D422=$D$668,$E$668,IF(D422=$D$669,$E$669,IF(D422=$D$670,$E$670,IF(D422=VICERRECTORÍA_ACADÉMICA_,BE1033,IF(D422=PLANEACIÓN_,BE1035, IF(D422=IMPACTO,BE1034,IF(D422=VICERRECTORÍA_ADMINISTRATIVA_FINANCIERA_,BE1036,IF(D422=_VICERRECTORÍA_RESPONSABILIDAD_SOCIAL_Y_BIENESTAR_UNIVERSITARIO_,BE1037," ")))))))))))))))</f>
        <v>#NAME?</v>
      </c>
      <c r="F422" s="334"/>
      <c r="G422" s="228"/>
      <c r="H422" s="228"/>
      <c r="I422" s="231"/>
      <c r="J422" s="334"/>
      <c r="K422" s="335"/>
      <c r="L422" s="334"/>
      <c r="M422" s="334"/>
      <c r="N422" s="335"/>
      <c r="O422" s="333">
        <f t="shared" ref="O422" si="2096">IF(N422="ALTA",5,IF(N422="MEDIO ALTA",4,IF(N422="MEDIA",3,IF(N422="MEDIO BAJA",2,IF(N422="BAJA",1,0)))))</f>
        <v>0</v>
      </c>
      <c r="P422" s="335"/>
      <c r="Q422" s="333">
        <f t="shared" ref="Q422" si="2097">IF(P422="ALTO",5,IF(P422="MEDIO-ALTO",4,IF(P422="MEDIO",3,IF(P422="MEDIO-BAJO",2,IF(P422="BAJO",1,0)))))</f>
        <v>0</v>
      </c>
      <c r="R422" s="333">
        <f t="shared" ref="R422" si="2098">Q422*O422</f>
        <v>0</v>
      </c>
      <c r="S422" s="230"/>
      <c r="T422" s="231">
        <f t="shared" si="1972"/>
        <v>0</v>
      </c>
      <c r="U422" s="366" t="e">
        <f t="shared" si="1813"/>
        <v>#DIV/0!</v>
      </c>
      <c r="V422" s="366" t="e">
        <f t="shared" si="1814"/>
        <v>#DIV/0!</v>
      </c>
      <c r="W422" s="228"/>
      <c r="X422" s="366" t="e">
        <f t="shared" ref="X422" si="2099">IF(S422="No_existen",5*$X$10,Y422*$X$10)</f>
        <v>#DIV/0!</v>
      </c>
      <c r="Y422" s="366" t="e">
        <f t="shared" ref="Y422:Y458" si="2100">ROUND(AVERAGEIF(Z422:Z424,"&gt;0"),0)</f>
        <v>#DIV/0!</v>
      </c>
      <c r="Z422" s="233">
        <f t="shared" si="1974"/>
        <v>0</v>
      </c>
      <c r="AA422" s="228"/>
      <c r="AB422" s="228"/>
      <c r="AC422" s="366" t="e">
        <f t="shared" ref="AC422" si="2101">IF(S422="No_existen",5*$AC$10,AD422*$AC$10)</f>
        <v>#DIV/0!</v>
      </c>
      <c r="AD422" s="366" t="e">
        <f t="shared" si="1818"/>
        <v>#DIV/0!</v>
      </c>
      <c r="AE422" s="233">
        <f t="shared" si="1976"/>
        <v>0</v>
      </c>
      <c r="AF422" s="228"/>
      <c r="AG422" s="228"/>
      <c r="AH422" s="366" t="e">
        <f t="shared" ref="AH422" si="2102">IF(S422="No_existen",5*$AH$10,AI422*$AH$10)</f>
        <v>#DIV/0!</v>
      </c>
      <c r="AI422" s="366" t="e">
        <f t="shared" ref="AI422" si="2103">ROUND(AVERAGEIF(AJ422:AJ424,"&gt;0"),0)</f>
        <v>#DIV/0!</v>
      </c>
      <c r="AJ422" s="233">
        <f t="shared" si="1979"/>
        <v>0</v>
      </c>
      <c r="AK422" s="228"/>
      <c r="AL422" s="228"/>
      <c r="AM422" s="366" t="e">
        <f t="shared" ref="AM422" si="2104">IF(S422="No_existen",5*$AM$10,AN422*$AM$10)</f>
        <v>#DIV/0!</v>
      </c>
      <c r="AN422" s="366" t="e">
        <f t="shared" ref="AN422" si="2105">ROUND(AVERAGEIF(AO422:AO424,"&gt;0"),0)</f>
        <v>#DIV/0!</v>
      </c>
      <c r="AO422" s="233">
        <f t="shared" si="1986"/>
        <v>0</v>
      </c>
      <c r="AP422" s="228"/>
      <c r="AQ422" s="366" t="e">
        <f t="shared" ref="AQ422" si="2106">ROUND(AVERAGE(U422,Y422,AD422,AI422,AN422),0)</f>
        <v>#DIV/0!</v>
      </c>
      <c r="AR422" s="374" t="e">
        <f t="shared" ref="AR422" si="2107">IF(AQ422&lt;1.5,"FUERTE",IF(AND(AQ422&gt;=1.5,AQ422&lt;2.5),"ACEPTABLE",IF(AQ422&gt;=5,"INEXISTENTE","DÉBIL")))</f>
        <v>#DIV/0!</v>
      </c>
      <c r="AS422" s="333">
        <f t="shared" ref="AS422" si="2108">IF(R422=0,0,ROUND((R422*AQ422),0))</f>
        <v>0</v>
      </c>
      <c r="AT422" s="373" t="str">
        <f t="shared" ref="AT422" si="2109">IF(AS422&gt;=36,"GRAVE", IF(AS422&lt;=10, "LEVE", "MODERADO"))</f>
        <v>LEVE</v>
      </c>
      <c r="AU422" s="338"/>
      <c r="AV422" s="338"/>
      <c r="AW422" s="228"/>
      <c r="AX422" s="228"/>
      <c r="AY422" s="234"/>
      <c r="AZ422" s="235"/>
      <c r="BA422" s="226"/>
      <c r="BB422" s="226"/>
      <c r="BC422" s="226"/>
      <c r="BD422" s="226"/>
      <c r="BE422" s="226"/>
      <c r="BF422" s="226"/>
      <c r="BG422" s="226"/>
    </row>
    <row r="423" spans="1:59" s="129" customFormat="1" hidden="1" x14ac:dyDescent="0.2">
      <c r="A423" s="336"/>
      <c r="B423" s="335"/>
      <c r="C423" s="337"/>
      <c r="D423" s="338"/>
      <c r="E423" s="339"/>
      <c r="F423" s="334"/>
      <c r="G423" s="228"/>
      <c r="H423" s="228"/>
      <c r="I423" s="231"/>
      <c r="J423" s="334"/>
      <c r="K423" s="334"/>
      <c r="L423" s="334"/>
      <c r="M423" s="334"/>
      <c r="N423" s="335"/>
      <c r="O423" s="333"/>
      <c r="P423" s="335"/>
      <c r="Q423" s="333"/>
      <c r="R423" s="333"/>
      <c r="S423" s="230"/>
      <c r="T423" s="231">
        <f t="shared" si="1972"/>
        <v>0</v>
      </c>
      <c r="U423" s="366"/>
      <c r="V423" s="366"/>
      <c r="W423" s="228"/>
      <c r="X423" s="366"/>
      <c r="Y423" s="366"/>
      <c r="Z423" s="233">
        <f t="shared" si="1974"/>
        <v>0</v>
      </c>
      <c r="AA423" s="228"/>
      <c r="AB423" s="228"/>
      <c r="AC423" s="366"/>
      <c r="AD423" s="366"/>
      <c r="AE423" s="233">
        <f t="shared" si="1976"/>
        <v>0</v>
      </c>
      <c r="AF423" s="228"/>
      <c r="AG423" s="228"/>
      <c r="AH423" s="366"/>
      <c r="AI423" s="366"/>
      <c r="AJ423" s="233">
        <f t="shared" si="1979"/>
        <v>0</v>
      </c>
      <c r="AK423" s="228"/>
      <c r="AL423" s="228"/>
      <c r="AM423" s="366"/>
      <c r="AN423" s="366"/>
      <c r="AO423" s="233">
        <f t="shared" si="1986"/>
        <v>0</v>
      </c>
      <c r="AP423" s="228"/>
      <c r="AQ423" s="366"/>
      <c r="AR423" s="374"/>
      <c r="AS423" s="333"/>
      <c r="AT423" s="373"/>
      <c r="AU423" s="338"/>
      <c r="AV423" s="338"/>
      <c r="AW423" s="228"/>
      <c r="AX423" s="228"/>
      <c r="AY423" s="234"/>
      <c r="AZ423" s="235"/>
      <c r="BA423" s="226"/>
      <c r="BB423" s="226"/>
      <c r="BC423" s="226"/>
      <c r="BD423" s="226"/>
      <c r="BE423" s="226"/>
      <c r="BF423" s="226"/>
      <c r="BG423" s="226"/>
    </row>
    <row r="424" spans="1:59" s="129" customFormat="1" hidden="1" x14ac:dyDescent="0.2">
      <c r="A424" s="336"/>
      <c r="B424" s="335"/>
      <c r="C424" s="337"/>
      <c r="D424" s="338"/>
      <c r="E424" s="339"/>
      <c r="F424" s="334"/>
      <c r="G424" s="228"/>
      <c r="H424" s="228"/>
      <c r="I424" s="231"/>
      <c r="J424" s="334"/>
      <c r="K424" s="334"/>
      <c r="L424" s="334"/>
      <c r="M424" s="334"/>
      <c r="N424" s="335"/>
      <c r="O424" s="333"/>
      <c r="P424" s="335"/>
      <c r="Q424" s="333"/>
      <c r="R424" s="333"/>
      <c r="S424" s="230"/>
      <c r="T424" s="231">
        <f t="shared" si="1972"/>
        <v>0</v>
      </c>
      <c r="U424" s="366"/>
      <c r="V424" s="366"/>
      <c r="W424" s="228"/>
      <c r="X424" s="366"/>
      <c r="Y424" s="366"/>
      <c r="Z424" s="233">
        <f t="shared" si="1974"/>
        <v>0</v>
      </c>
      <c r="AA424" s="228"/>
      <c r="AB424" s="228"/>
      <c r="AC424" s="366"/>
      <c r="AD424" s="366"/>
      <c r="AE424" s="233">
        <f t="shared" si="1976"/>
        <v>0</v>
      </c>
      <c r="AF424" s="228"/>
      <c r="AG424" s="228"/>
      <c r="AH424" s="366"/>
      <c r="AI424" s="366"/>
      <c r="AJ424" s="233">
        <f t="shared" si="1979"/>
        <v>0</v>
      </c>
      <c r="AK424" s="228"/>
      <c r="AL424" s="228"/>
      <c r="AM424" s="366"/>
      <c r="AN424" s="366"/>
      <c r="AO424" s="233">
        <f t="shared" si="1986"/>
        <v>0</v>
      </c>
      <c r="AP424" s="228"/>
      <c r="AQ424" s="366"/>
      <c r="AR424" s="374"/>
      <c r="AS424" s="333"/>
      <c r="AT424" s="373"/>
      <c r="AU424" s="338"/>
      <c r="AV424" s="338"/>
      <c r="AW424" s="228"/>
      <c r="AX424" s="228"/>
      <c r="AY424" s="234"/>
      <c r="AZ424" s="235"/>
      <c r="BA424" s="226"/>
      <c r="BB424" s="226"/>
      <c r="BC424" s="226"/>
      <c r="BD424" s="226"/>
      <c r="BE424" s="226"/>
      <c r="BF424" s="226"/>
      <c r="BG424" s="226"/>
    </row>
    <row r="425" spans="1:59" s="129" customFormat="1" hidden="1" x14ac:dyDescent="0.2">
      <c r="A425" s="336">
        <v>139</v>
      </c>
      <c r="B425" s="335"/>
      <c r="C425" s="337" t="e">
        <f>+VLOOKUP(B425,$A$691:$B$730,2,0)</f>
        <v>#N/A</v>
      </c>
      <c r="D425" s="338"/>
      <c r="E425" s="339" t="e">
        <f>IF(D425=$D$661,$E$661,IF(D425=$D$662,$E$662,IF(D425=$D$663,$E$663,IF(D425=$D$664,$E$664,IF(D425=$D$665,$E$665,IF(D425=$D$666,$E$666,IF(D425=$D$667,$E$667,IF(D425=$D$668,$E$668,IF(D425=$D$669,$E$669,IF(D425=$D$670,$E$670,IF(D425=VICERRECTORÍA_ACADÉMICA_,BE1036,IF(D425=PLANEACIÓN_,BE1038, IF(D425=IMPACTO,BE1037,IF(D425=VICERRECTORÍA_ADMINISTRATIVA_FINANCIERA_,BE1039,IF(D425=_VICERRECTORÍA_RESPONSABILIDAD_SOCIAL_Y_BIENESTAR_UNIVERSITARIO_,BE1040," ")))))))))))))))</f>
        <v>#NAME?</v>
      </c>
      <c r="F425" s="334"/>
      <c r="G425" s="228"/>
      <c r="H425" s="228"/>
      <c r="I425" s="231"/>
      <c r="J425" s="334"/>
      <c r="K425" s="335"/>
      <c r="L425" s="334"/>
      <c r="M425" s="334"/>
      <c r="N425" s="335"/>
      <c r="O425" s="333">
        <f t="shared" ref="O425" si="2110">IF(N425="ALTA",5,IF(N425="MEDIO ALTA",4,IF(N425="MEDIA",3,IF(N425="MEDIO BAJA",2,IF(N425="BAJA",1,0)))))</f>
        <v>0</v>
      </c>
      <c r="P425" s="335"/>
      <c r="Q425" s="333">
        <f t="shared" ref="Q425" si="2111">IF(P425="ALTO",5,IF(P425="MEDIO-ALTO",4,IF(P425="MEDIO",3,IF(P425="MEDIO-BAJO",2,IF(P425="BAJO",1,0)))))</f>
        <v>0</v>
      </c>
      <c r="R425" s="333">
        <f t="shared" ref="R425" si="2112">Q425*O425</f>
        <v>0</v>
      </c>
      <c r="S425" s="230"/>
      <c r="T425" s="231">
        <f t="shared" si="1972"/>
        <v>0</v>
      </c>
      <c r="U425" s="366" t="e">
        <f t="shared" si="1830"/>
        <v>#DIV/0!</v>
      </c>
      <c r="V425" s="366" t="e">
        <f t="shared" si="1831"/>
        <v>#DIV/0!</v>
      </c>
      <c r="W425" s="228"/>
      <c r="X425" s="366" t="e">
        <f t="shared" ref="X425" si="2113">IF(S425="No_existen",5*$X$10,Y425*$X$10)</f>
        <v>#DIV/0!</v>
      </c>
      <c r="Y425" s="366" t="e">
        <f t="shared" ref="Y425:Y461" si="2114">ROUND(AVERAGEIF(Z425:Z427,"&gt;0"),0)</f>
        <v>#DIV/0!</v>
      </c>
      <c r="Z425" s="233">
        <f t="shared" si="1974"/>
        <v>0</v>
      </c>
      <c r="AA425" s="228"/>
      <c r="AB425" s="228"/>
      <c r="AC425" s="366" t="e">
        <f t="shared" ref="AC425" si="2115">IF(S425="No_existen",5*$AC$10,AD425*$AC$10)</f>
        <v>#DIV/0!</v>
      </c>
      <c r="AD425" s="366" t="e">
        <f t="shared" si="1835"/>
        <v>#DIV/0!</v>
      </c>
      <c r="AE425" s="233">
        <f t="shared" si="1976"/>
        <v>0</v>
      </c>
      <c r="AF425" s="228"/>
      <c r="AG425" s="228"/>
      <c r="AH425" s="366" t="e">
        <f t="shared" ref="AH425" si="2116">IF(S425="No_existen",5*$AH$10,AI425*$AH$10)</f>
        <v>#DIV/0!</v>
      </c>
      <c r="AI425" s="366" t="e">
        <f t="shared" ref="AI425" si="2117">ROUND(AVERAGEIF(AJ425:AJ427,"&gt;0"),0)</f>
        <v>#DIV/0!</v>
      </c>
      <c r="AJ425" s="233">
        <f t="shared" si="1979"/>
        <v>0</v>
      </c>
      <c r="AK425" s="228"/>
      <c r="AL425" s="228"/>
      <c r="AM425" s="366" t="e">
        <f t="shared" ref="AM425" si="2118">IF(S425="No_existen",5*$AM$10,AN425*$AM$10)</f>
        <v>#DIV/0!</v>
      </c>
      <c r="AN425" s="366" t="e">
        <f t="shared" ref="AN425" si="2119">ROUND(AVERAGEIF(AO425:AO427,"&gt;0"),0)</f>
        <v>#DIV/0!</v>
      </c>
      <c r="AO425" s="233">
        <f t="shared" si="1986"/>
        <v>0</v>
      </c>
      <c r="AP425" s="228"/>
      <c r="AQ425" s="366" t="e">
        <f t="shared" ref="AQ425" si="2120">ROUND(AVERAGE(U425,Y425,AD425,AI425,AN425),0)</f>
        <v>#DIV/0!</v>
      </c>
      <c r="AR425" s="374" t="e">
        <f t="shared" ref="AR425" si="2121">IF(AQ425&lt;1.5,"FUERTE",IF(AND(AQ425&gt;=1.5,AQ425&lt;2.5),"ACEPTABLE",IF(AQ425&gt;=5,"INEXISTENTE","DÉBIL")))</f>
        <v>#DIV/0!</v>
      </c>
      <c r="AS425" s="333">
        <f t="shared" ref="AS425" si="2122">IF(R425=0,0,ROUND((R425*AQ425),0))</f>
        <v>0</v>
      </c>
      <c r="AT425" s="373" t="str">
        <f t="shared" ref="AT425" si="2123">IF(AS425&gt;=36,"GRAVE", IF(AS425&lt;=10, "LEVE", "MODERADO"))</f>
        <v>LEVE</v>
      </c>
      <c r="AU425" s="338"/>
      <c r="AV425" s="338"/>
      <c r="AW425" s="228"/>
      <c r="AX425" s="228"/>
      <c r="AY425" s="234"/>
      <c r="AZ425" s="235"/>
      <c r="BA425" s="226"/>
      <c r="BB425" s="226"/>
      <c r="BC425" s="226"/>
      <c r="BD425" s="226"/>
      <c r="BE425" s="226"/>
      <c r="BF425" s="226"/>
      <c r="BG425" s="226"/>
    </row>
    <row r="426" spans="1:59" s="129" customFormat="1" hidden="1" x14ac:dyDescent="0.2">
      <c r="A426" s="336"/>
      <c r="B426" s="335"/>
      <c r="C426" s="337"/>
      <c r="D426" s="338"/>
      <c r="E426" s="339"/>
      <c r="F426" s="334"/>
      <c r="G426" s="228"/>
      <c r="H426" s="228"/>
      <c r="I426" s="231"/>
      <c r="J426" s="334"/>
      <c r="K426" s="334"/>
      <c r="L426" s="334"/>
      <c r="M426" s="334"/>
      <c r="N426" s="335"/>
      <c r="O426" s="333"/>
      <c r="P426" s="335"/>
      <c r="Q426" s="333"/>
      <c r="R426" s="333"/>
      <c r="S426" s="230"/>
      <c r="T426" s="231">
        <f t="shared" si="1972"/>
        <v>0</v>
      </c>
      <c r="U426" s="366"/>
      <c r="V426" s="366"/>
      <c r="W426" s="228"/>
      <c r="X426" s="366"/>
      <c r="Y426" s="366"/>
      <c r="Z426" s="233">
        <f t="shared" si="1974"/>
        <v>0</v>
      </c>
      <c r="AA426" s="228"/>
      <c r="AB426" s="228"/>
      <c r="AC426" s="366"/>
      <c r="AD426" s="366"/>
      <c r="AE426" s="233">
        <f t="shared" si="1976"/>
        <v>0</v>
      </c>
      <c r="AF426" s="228"/>
      <c r="AG426" s="228"/>
      <c r="AH426" s="366"/>
      <c r="AI426" s="366"/>
      <c r="AJ426" s="233">
        <f t="shared" si="1979"/>
        <v>0</v>
      </c>
      <c r="AK426" s="228"/>
      <c r="AL426" s="228"/>
      <c r="AM426" s="366"/>
      <c r="AN426" s="366"/>
      <c r="AO426" s="233">
        <f t="shared" si="1986"/>
        <v>0</v>
      </c>
      <c r="AP426" s="228"/>
      <c r="AQ426" s="366"/>
      <c r="AR426" s="374"/>
      <c r="AS426" s="333"/>
      <c r="AT426" s="373"/>
      <c r="AU426" s="338"/>
      <c r="AV426" s="338"/>
      <c r="AW426" s="228"/>
      <c r="AX426" s="228"/>
      <c r="AY426" s="234"/>
      <c r="AZ426" s="235"/>
      <c r="BA426" s="226"/>
      <c r="BB426" s="226"/>
      <c r="BC426" s="226"/>
      <c r="BD426" s="226"/>
      <c r="BE426" s="226"/>
      <c r="BF426" s="226"/>
      <c r="BG426" s="226"/>
    </row>
    <row r="427" spans="1:59" s="129" customFormat="1" hidden="1" x14ac:dyDescent="0.2">
      <c r="A427" s="336"/>
      <c r="B427" s="335"/>
      <c r="C427" s="337"/>
      <c r="D427" s="338"/>
      <c r="E427" s="339"/>
      <c r="F427" s="334"/>
      <c r="G427" s="228"/>
      <c r="H427" s="228"/>
      <c r="I427" s="231"/>
      <c r="J427" s="334"/>
      <c r="K427" s="334"/>
      <c r="L427" s="334"/>
      <c r="M427" s="334"/>
      <c r="N427" s="335"/>
      <c r="O427" s="333"/>
      <c r="P427" s="335"/>
      <c r="Q427" s="333"/>
      <c r="R427" s="333"/>
      <c r="S427" s="230"/>
      <c r="T427" s="231">
        <f t="shared" si="1972"/>
        <v>0</v>
      </c>
      <c r="U427" s="366"/>
      <c r="V427" s="366"/>
      <c r="W427" s="228"/>
      <c r="X427" s="366"/>
      <c r="Y427" s="366"/>
      <c r="Z427" s="233">
        <f t="shared" si="1974"/>
        <v>0</v>
      </c>
      <c r="AA427" s="228"/>
      <c r="AB427" s="228"/>
      <c r="AC427" s="366"/>
      <c r="AD427" s="366"/>
      <c r="AE427" s="233">
        <f t="shared" si="1976"/>
        <v>0</v>
      </c>
      <c r="AF427" s="228"/>
      <c r="AG427" s="228"/>
      <c r="AH427" s="366"/>
      <c r="AI427" s="366"/>
      <c r="AJ427" s="233">
        <f t="shared" si="1979"/>
        <v>0</v>
      </c>
      <c r="AK427" s="228"/>
      <c r="AL427" s="228"/>
      <c r="AM427" s="366"/>
      <c r="AN427" s="366"/>
      <c r="AO427" s="233">
        <f t="shared" si="1986"/>
        <v>0</v>
      </c>
      <c r="AP427" s="228"/>
      <c r="AQ427" s="366"/>
      <c r="AR427" s="374"/>
      <c r="AS427" s="333"/>
      <c r="AT427" s="373"/>
      <c r="AU427" s="338"/>
      <c r="AV427" s="338"/>
      <c r="AW427" s="228"/>
      <c r="AX427" s="228"/>
      <c r="AY427" s="234"/>
      <c r="AZ427" s="235"/>
      <c r="BA427" s="226"/>
      <c r="BB427" s="226"/>
      <c r="BC427" s="226"/>
      <c r="BD427" s="226"/>
      <c r="BE427" s="226"/>
      <c r="BF427" s="226"/>
      <c r="BG427" s="226"/>
    </row>
    <row r="428" spans="1:59" s="129" customFormat="1" hidden="1" x14ac:dyDescent="0.2">
      <c r="A428" s="336">
        <v>140</v>
      </c>
      <c r="B428" s="335"/>
      <c r="C428" s="337" t="e">
        <f>+VLOOKUP(B428,$A$691:$B$730,2,0)</f>
        <v>#N/A</v>
      </c>
      <c r="D428" s="338"/>
      <c r="E428" s="339" t="e">
        <f>IF(D428=$D$661,$E$661,IF(D428=$D$662,$E$662,IF(D428=$D$663,$E$663,IF(D428=$D$664,$E$664,IF(D428=$D$665,$E$665,IF(D428=$D$666,$E$666,IF(D428=$D$667,$E$667,IF(D428=$D$668,$E$668,IF(D428=$D$669,$E$669,IF(D428=$D$670,$E$670,IF(D428=VICERRECTORÍA_ACADÉMICA_,BE1039,IF(D428=PLANEACIÓN_,BE1041, IF(D428=IMPACTO,BE1040,IF(D428=VICERRECTORÍA_ADMINISTRATIVA_FINANCIERA_,BE1042,IF(D428=_VICERRECTORÍA_RESPONSABILIDAD_SOCIAL_Y_BIENESTAR_UNIVERSITARIO_,BE1043," ")))))))))))))))</f>
        <v>#NAME?</v>
      </c>
      <c r="F428" s="334"/>
      <c r="G428" s="228"/>
      <c r="H428" s="228"/>
      <c r="I428" s="231"/>
      <c r="J428" s="334"/>
      <c r="K428" s="335"/>
      <c r="L428" s="334"/>
      <c r="M428" s="334"/>
      <c r="N428" s="335"/>
      <c r="O428" s="333">
        <f t="shared" ref="O428" si="2124">IF(N428="ALTA",5,IF(N428="MEDIO ALTA",4,IF(N428="MEDIA",3,IF(N428="MEDIO BAJA",2,IF(N428="BAJA",1,0)))))</f>
        <v>0</v>
      </c>
      <c r="P428" s="335"/>
      <c r="Q428" s="333">
        <f t="shared" ref="Q428" si="2125">IF(P428="ALTO",5,IF(P428="MEDIO-ALTO",4,IF(P428="MEDIO",3,IF(P428="MEDIO-BAJO",2,IF(P428="BAJO",1,0)))))</f>
        <v>0</v>
      </c>
      <c r="R428" s="333">
        <f t="shared" ref="R428" si="2126">Q428*O428</f>
        <v>0</v>
      </c>
      <c r="S428" s="230"/>
      <c r="T428" s="231">
        <f t="shared" si="1972"/>
        <v>0</v>
      </c>
      <c r="U428" s="366" t="e">
        <f t="shared" si="1847"/>
        <v>#DIV/0!</v>
      </c>
      <c r="V428" s="366" t="e">
        <f t="shared" si="1848"/>
        <v>#DIV/0!</v>
      </c>
      <c r="W428" s="228"/>
      <c r="X428" s="366" t="e">
        <f t="shared" ref="X428" si="2127">IF(S428="No_existen",5*$X$10,Y428*$X$10)</f>
        <v>#DIV/0!</v>
      </c>
      <c r="Y428" s="366" t="e">
        <f t="shared" ref="Y428:Y464" si="2128">ROUND(AVERAGEIF(Z428:Z430,"&gt;0"),0)</f>
        <v>#DIV/0!</v>
      </c>
      <c r="Z428" s="233">
        <f t="shared" si="1974"/>
        <v>0</v>
      </c>
      <c r="AA428" s="228"/>
      <c r="AB428" s="228"/>
      <c r="AC428" s="366" t="e">
        <f t="shared" ref="AC428" si="2129">IF(S428="No_existen",5*$AC$10,AD428*$AC$10)</f>
        <v>#DIV/0!</v>
      </c>
      <c r="AD428" s="366" t="e">
        <f t="shared" si="1852"/>
        <v>#DIV/0!</v>
      </c>
      <c r="AE428" s="233">
        <f t="shared" si="1976"/>
        <v>0</v>
      </c>
      <c r="AF428" s="228"/>
      <c r="AG428" s="228"/>
      <c r="AH428" s="366" t="e">
        <f t="shared" ref="AH428" si="2130">IF(S428="No_existen",5*$AH$10,AI428*$AH$10)</f>
        <v>#DIV/0!</v>
      </c>
      <c r="AI428" s="366" t="e">
        <f t="shared" ref="AI428" si="2131">ROUND(AVERAGEIF(AJ428:AJ430,"&gt;0"),0)</f>
        <v>#DIV/0!</v>
      </c>
      <c r="AJ428" s="233">
        <f t="shared" si="1979"/>
        <v>0</v>
      </c>
      <c r="AK428" s="228"/>
      <c r="AL428" s="228"/>
      <c r="AM428" s="366" t="e">
        <f t="shared" ref="AM428" si="2132">IF(S428="No_existen",5*$AM$10,AN428*$AM$10)</f>
        <v>#DIV/0!</v>
      </c>
      <c r="AN428" s="366" t="e">
        <f t="shared" ref="AN428" si="2133">ROUND(AVERAGEIF(AO428:AO430,"&gt;0"),0)</f>
        <v>#DIV/0!</v>
      </c>
      <c r="AO428" s="233">
        <f t="shared" si="1986"/>
        <v>0</v>
      </c>
      <c r="AP428" s="228"/>
      <c r="AQ428" s="366" t="e">
        <f t="shared" ref="AQ428" si="2134">ROUND(AVERAGE(U428,Y428,AD428,AI428,AN428),0)</f>
        <v>#DIV/0!</v>
      </c>
      <c r="AR428" s="374" t="e">
        <f t="shared" ref="AR428" si="2135">IF(AQ428&lt;1.5,"FUERTE",IF(AND(AQ428&gt;=1.5,AQ428&lt;2.5),"ACEPTABLE",IF(AQ428&gt;=5,"INEXISTENTE","DÉBIL")))</f>
        <v>#DIV/0!</v>
      </c>
      <c r="AS428" s="333">
        <f t="shared" ref="AS428" si="2136">IF(R428=0,0,ROUND((R428*AQ428),0))</f>
        <v>0</v>
      </c>
      <c r="AT428" s="373" t="str">
        <f t="shared" ref="AT428" si="2137">IF(AS428&gt;=36,"GRAVE", IF(AS428&lt;=10, "LEVE", "MODERADO"))</f>
        <v>LEVE</v>
      </c>
      <c r="AU428" s="338"/>
      <c r="AV428" s="338"/>
      <c r="AW428" s="228"/>
      <c r="AX428" s="228"/>
      <c r="AY428" s="234"/>
      <c r="AZ428" s="235"/>
      <c r="BA428" s="226"/>
      <c r="BB428" s="226"/>
      <c r="BC428" s="226"/>
      <c r="BD428" s="226"/>
      <c r="BE428" s="226"/>
      <c r="BF428" s="226"/>
      <c r="BG428" s="226"/>
    </row>
    <row r="429" spans="1:59" s="129" customFormat="1" hidden="1" x14ac:dyDescent="0.2">
      <c r="A429" s="336"/>
      <c r="B429" s="335"/>
      <c r="C429" s="337"/>
      <c r="D429" s="338"/>
      <c r="E429" s="339"/>
      <c r="F429" s="334"/>
      <c r="G429" s="228"/>
      <c r="H429" s="228"/>
      <c r="I429" s="231"/>
      <c r="J429" s="334"/>
      <c r="K429" s="334"/>
      <c r="L429" s="334"/>
      <c r="M429" s="334"/>
      <c r="N429" s="335"/>
      <c r="O429" s="333"/>
      <c r="P429" s="335"/>
      <c r="Q429" s="333"/>
      <c r="R429" s="333"/>
      <c r="S429" s="230"/>
      <c r="T429" s="231">
        <f t="shared" si="1972"/>
        <v>0</v>
      </c>
      <c r="U429" s="366"/>
      <c r="V429" s="366"/>
      <c r="W429" s="228"/>
      <c r="X429" s="366"/>
      <c r="Y429" s="366"/>
      <c r="Z429" s="233">
        <f t="shared" si="1974"/>
        <v>0</v>
      </c>
      <c r="AA429" s="228"/>
      <c r="AB429" s="228"/>
      <c r="AC429" s="366"/>
      <c r="AD429" s="366"/>
      <c r="AE429" s="233">
        <f t="shared" si="1976"/>
        <v>0</v>
      </c>
      <c r="AF429" s="228"/>
      <c r="AG429" s="228"/>
      <c r="AH429" s="366"/>
      <c r="AI429" s="366"/>
      <c r="AJ429" s="233">
        <f t="shared" si="1979"/>
        <v>0</v>
      </c>
      <c r="AK429" s="228"/>
      <c r="AL429" s="228"/>
      <c r="AM429" s="366"/>
      <c r="AN429" s="366"/>
      <c r="AO429" s="233">
        <f t="shared" si="1986"/>
        <v>0</v>
      </c>
      <c r="AP429" s="228"/>
      <c r="AQ429" s="366"/>
      <c r="AR429" s="374"/>
      <c r="AS429" s="333"/>
      <c r="AT429" s="373"/>
      <c r="AU429" s="338"/>
      <c r="AV429" s="338"/>
      <c r="AW429" s="228"/>
      <c r="AX429" s="228"/>
      <c r="AY429" s="234"/>
      <c r="AZ429" s="235"/>
      <c r="BA429" s="226"/>
      <c r="BB429" s="226"/>
      <c r="BC429" s="226"/>
      <c r="BD429" s="226"/>
      <c r="BE429" s="226"/>
      <c r="BF429" s="226"/>
      <c r="BG429" s="226"/>
    </row>
    <row r="430" spans="1:59" s="129" customFormat="1" hidden="1" x14ac:dyDescent="0.2">
      <c r="A430" s="336"/>
      <c r="B430" s="335"/>
      <c r="C430" s="337"/>
      <c r="D430" s="338"/>
      <c r="E430" s="339"/>
      <c r="F430" s="334"/>
      <c r="G430" s="228"/>
      <c r="H430" s="228"/>
      <c r="I430" s="231"/>
      <c r="J430" s="334"/>
      <c r="K430" s="334"/>
      <c r="L430" s="334"/>
      <c r="M430" s="334"/>
      <c r="N430" s="335"/>
      <c r="O430" s="333"/>
      <c r="P430" s="335"/>
      <c r="Q430" s="333"/>
      <c r="R430" s="333"/>
      <c r="S430" s="230"/>
      <c r="T430" s="231">
        <f t="shared" si="1972"/>
        <v>0</v>
      </c>
      <c r="U430" s="366"/>
      <c r="V430" s="366"/>
      <c r="W430" s="228"/>
      <c r="X430" s="366"/>
      <c r="Y430" s="366"/>
      <c r="Z430" s="233">
        <f t="shared" si="1974"/>
        <v>0</v>
      </c>
      <c r="AA430" s="228"/>
      <c r="AB430" s="228"/>
      <c r="AC430" s="366"/>
      <c r="AD430" s="366"/>
      <c r="AE430" s="233">
        <f t="shared" si="1976"/>
        <v>0</v>
      </c>
      <c r="AF430" s="228"/>
      <c r="AG430" s="228"/>
      <c r="AH430" s="366"/>
      <c r="AI430" s="366"/>
      <c r="AJ430" s="233">
        <f t="shared" si="1979"/>
        <v>0</v>
      </c>
      <c r="AK430" s="228"/>
      <c r="AL430" s="228"/>
      <c r="AM430" s="366"/>
      <c r="AN430" s="366"/>
      <c r="AO430" s="233">
        <f t="shared" si="1986"/>
        <v>0</v>
      </c>
      <c r="AP430" s="228"/>
      <c r="AQ430" s="366"/>
      <c r="AR430" s="374"/>
      <c r="AS430" s="333"/>
      <c r="AT430" s="373"/>
      <c r="AU430" s="338"/>
      <c r="AV430" s="338"/>
      <c r="AW430" s="228"/>
      <c r="AX430" s="228"/>
      <c r="AY430" s="234"/>
      <c r="AZ430" s="235"/>
      <c r="BA430" s="226"/>
      <c r="BB430" s="226"/>
      <c r="BC430" s="226"/>
      <c r="BD430" s="226"/>
      <c r="BE430" s="226"/>
      <c r="BF430" s="226"/>
      <c r="BG430" s="226"/>
    </row>
    <row r="431" spans="1:59" s="129" customFormat="1" hidden="1" x14ac:dyDescent="0.2">
      <c r="A431" s="336">
        <v>141</v>
      </c>
      <c r="B431" s="335"/>
      <c r="C431" s="337" t="e">
        <f>+VLOOKUP(B431,$A$691:$B$730,2,0)</f>
        <v>#N/A</v>
      </c>
      <c r="D431" s="338"/>
      <c r="E431" s="339" t="e">
        <f>IF(D431=$D$661,$E$661,IF(D431=$D$662,$E$662,IF(D431=$D$663,$E$663,IF(D431=$D$664,$E$664,IF(D431=$D$665,$E$665,IF(D431=$D$666,$E$666,IF(D431=$D$667,$E$667,IF(D431=$D$668,$E$668,IF(D431=$D$669,$E$669,IF(D431=$D$670,$E$670,IF(D431=VICERRECTORÍA_ACADÉMICA_,BE1042,IF(D431=PLANEACIÓN_,BE1044, IF(D431=IMPACTO,BE1043,IF(D431=VICERRECTORÍA_ADMINISTRATIVA_FINANCIERA_,BE1045,IF(D431=_VICERRECTORÍA_RESPONSABILIDAD_SOCIAL_Y_BIENESTAR_UNIVERSITARIO_,BE1046," ")))))))))))))))</f>
        <v>#NAME?</v>
      </c>
      <c r="F431" s="334"/>
      <c r="G431" s="228"/>
      <c r="H431" s="228"/>
      <c r="I431" s="231"/>
      <c r="J431" s="334"/>
      <c r="K431" s="335"/>
      <c r="L431" s="334"/>
      <c r="M431" s="334"/>
      <c r="N431" s="335"/>
      <c r="O431" s="333">
        <f t="shared" ref="O431" si="2138">IF(N431="ALTA",5,IF(N431="MEDIO ALTA",4,IF(N431="MEDIA",3,IF(N431="MEDIO BAJA",2,IF(N431="BAJA",1,0)))))</f>
        <v>0</v>
      </c>
      <c r="P431" s="335"/>
      <c r="Q431" s="333">
        <f t="shared" ref="Q431" si="2139">IF(P431="ALTO",5,IF(P431="MEDIO-ALTO",4,IF(P431="MEDIO",3,IF(P431="MEDIO-BAJO",2,IF(P431="BAJO",1,0)))))</f>
        <v>0</v>
      </c>
      <c r="R431" s="333">
        <f t="shared" ref="R431" si="2140">Q431*O431</f>
        <v>0</v>
      </c>
      <c r="S431" s="230"/>
      <c r="T431" s="231">
        <f t="shared" si="1972"/>
        <v>0</v>
      </c>
      <c r="U431" s="366" t="e">
        <f t="shared" ref="U431" si="2141">ROUND(AVERAGEIF(T431:T433,"&gt;0"),0)</f>
        <v>#DIV/0!</v>
      </c>
      <c r="V431" s="366" t="e">
        <f t="shared" ref="V431" si="2142">U431*0.6</f>
        <v>#DIV/0!</v>
      </c>
      <c r="W431" s="228"/>
      <c r="X431" s="366" t="e">
        <f t="shared" ref="X431" si="2143">IF(S431="No_existen",5*$X$10,Y431*$X$10)</f>
        <v>#DIV/0!</v>
      </c>
      <c r="Y431" s="366" t="e">
        <f t="shared" ref="Y431:Y467" si="2144">ROUND(AVERAGEIF(Z431:Z433,"&gt;0"),0)</f>
        <v>#DIV/0!</v>
      </c>
      <c r="Z431" s="233">
        <f t="shared" si="1974"/>
        <v>0</v>
      </c>
      <c r="AA431" s="228"/>
      <c r="AB431" s="228"/>
      <c r="AC431" s="366" t="e">
        <f t="shared" ref="AC431" si="2145">IF(S431="No_existen",5*$AC$10,AD431*$AC$10)</f>
        <v>#DIV/0!</v>
      </c>
      <c r="AD431" s="366" t="e">
        <f t="shared" ref="AD431" si="2146">ROUND(AVERAGEIF(AE431:AE433,"&gt;0"),0)</f>
        <v>#DIV/0!</v>
      </c>
      <c r="AE431" s="233">
        <f t="shared" si="1976"/>
        <v>0</v>
      </c>
      <c r="AF431" s="228"/>
      <c r="AG431" s="228"/>
      <c r="AH431" s="366" t="e">
        <f t="shared" ref="AH431" si="2147">IF(S431="No_existen",5*$AH$10,AI431*$AH$10)</f>
        <v>#DIV/0!</v>
      </c>
      <c r="AI431" s="366" t="e">
        <f t="shared" ref="AI431" si="2148">ROUND(AVERAGEIF(AJ431:AJ433,"&gt;0"),0)</f>
        <v>#DIV/0!</v>
      </c>
      <c r="AJ431" s="233">
        <f t="shared" si="1979"/>
        <v>0</v>
      </c>
      <c r="AK431" s="228"/>
      <c r="AL431" s="228"/>
      <c r="AM431" s="366" t="e">
        <f t="shared" ref="AM431" si="2149">IF(S431="No_existen",5*$AM$10,AN431*$AM$10)</f>
        <v>#DIV/0!</v>
      </c>
      <c r="AN431" s="366" t="e">
        <f t="shared" ref="AN431" si="2150">ROUND(AVERAGEIF(AO431:AO433,"&gt;0"),0)</f>
        <v>#DIV/0!</v>
      </c>
      <c r="AO431" s="233">
        <f t="shared" si="1986"/>
        <v>0</v>
      </c>
      <c r="AP431" s="228"/>
      <c r="AQ431" s="366" t="e">
        <f t="shared" ref="AQ431" si="2151">ROUND(AVERAGE(U431,Y431,AD431,AI431,AN431),0)</f>
        <v>#DIV/0!</v>
      </c>
      <c r="AR431" s="374" t="e">
        <f t="shared" ref="AR431" si="2152">IF(AQ431&lt;1.5,"FUERTE",IF(AND(AQ431&gt;=1.5,AQ431&lt;2.5),"ACEPTABLE",IF(AQ431&gt;=5,"INEXISTENTE","DÉBIL")))</f>
        <v>#DIV/0!</v>
      </c>
      <c r="AS431" s="333">
        <f t="shared" ref="AS431" si="2153">IF(R431=0,0,ROUND((R431*AQ431),0))</f>
        <v>0</v>
      </c>
      <c r="AT431" s="373" t="str">
        <f t="shared" ref="AT431" si="2154">IF(AS431&gt;=36,"GRAVE", IF(AS431&lt;=10, "LEVE", "MODERADO"))</f>
        <v>LEVE</v>
      </c>
      <c r="AU431" s="338"/>
      <c r="AV431" s="338"/>
      <c r="AW431" s="228"/>
      <c r="AX431" s="228"/>
      <c r="AY431" s="234"/>
      <c r="AZ431" s="235"/>
      <c r="BA431" s="226"/>
      <c r="BB431" s="226"/>
      <c r="BC431" s="226"/>
      <c r="BD431" s="226"/>
      <c r="BE431" s="226"/>
      <c r="BF431" s="226"/>
      <c r="BG431" s="226"/>
    </row>
    <row r="432" spans="1:59" s="129" customFormat="1" hidden="1" x14ac:dyDescent="0.2">
      <c r="A432" s="336"/>
      <c r="B432" s="335"/>
      <c r="C432" s="337"/>
      <c r="D432" s="338"/>
      <c r="E432" s="339"/>
      <c r="F432" s="334"/>
      <c r="G432" s="228"/>
      <c r="H432" s="228"/>
      <c r="I432" s="231"/>
      <c r="J432" s="334"/>
      <c r="K432" s="334"/>
      <c r="L432" s="334"/>
      <c r="M432" s="334"/>
      <c r="N432" s="335"/>
      <c r="O432" s="333"/>
      <c r="P432" s="335"/>
      <c r="Q432" s="333"/>
      <c r="R432" s="333"/>
      <c r="S432" s="230"/>
      <c r="T432" s="231">
        <f t="shared" si="1972"/>
        <v>0</v>
      </c>
      <c r="U432" s="366"/>
      <c r="V432" s="366"/>
      <c r="W432" s="228"/>
      <c r="X432" s="366"/>
      <c r="Y432" s="366"/>
      <c r="Z432" s="233">
        <f t="shared" si="1974"/>
        <v>0</v>
      </c>
      <c r="AA432" s="228"/>
      <c r="AB432" s="228"/>
      <c r="AC432" s="366"/>
      <c r="AD432" s="366"/>
      <c r="AE432" s="233">
        <f t="shared" si="1976"/>
        <v>0</v>
      </c>
      <c r="AF432" s="228"/>
      <c r="AG432" s="228"/>
      <c r="AH432" s="366"/>
      <c r="AI432" s="366"/>
      <c r="AJ432" s="233">
        <f t="shared" si="1979"/>
        <v>0</v>
      </c>
      <c r="AK432" s="228"/>
      <c r="AL432" s="228"/>
      <c r="AM432" s="366"/>
      <c r="AN432" s="366"/>
      <c r="AO432" s="233">
        <f t="shared" si="1986"/>
        <v>0</v>
      </c>
      <c r="AP432" s="228"/>
      <c r="AQ432" s="366"/>
      <c r="AR432" s="374"/>
      <c r="AS432" s="333"/>
      <c r="AT432" s="373"/>
      <c r="AU432" s="338"/>
      <c r="AV432" s="338"/>
      <c r="AW432" s="228"/>
      <c r="AX432" s="228"/>
      <c r="AY432" s="234"/>
      <c r="AZ432" s="235"/>
      <c r="BA432" s="226"/>
      <c r="BB432" s="226"/>
      <c r="BC432" s="226"/>
      <c r="BD432" s="226"/>
      <c r="BE432" s="226"/>
      <c r="BF432" s="226"/>
      <c r="BG432" s="226"/>
    </row>
    <row r="433" spans="1:59" s="129" customFormat="1" hidden="1" x14ac:dyDescent="0.2">
      <c r="A433" s="336"/>
      <c r="B433" s="335"/>
      <c r="C433" s="337"/>
      <c r="D433" s="338"/>
      <c r="E433" s="339"/>
      <c r="F433" s="334"/>
      <c r="G433" s="228"/>
      <c r="H433" s="228"/>
      <c r="I433" s="231"/>
      <c r="J433" s="334"/>
      <c r="K433" s="334"/>
      <c r="L433" s="334"/>
      <c r="M433" s="334"/>
      <c r="N433" s="335"/>
      <c r="O433" s="333"/>
      <c r="P433" s="335"/>
      <c r="Q433" s="333"/>
      <c r="R433" s="333"/>
      <c r="S433" s="230"/>
      <c r="T433" s="231">
        <f t="shared" si="1972"/>
        <v>0</v>
      </c>
      <c r="U433" s="366"/>
      <c r="V433" s="366"/>
      <c r="W433" s="228"/>
      <c r="X433" s="366"/>
      <c r="Y433" s="366"/>
      <c r="Z433" s="233">
        <f t="shared" si="1974"/>
        <v>0</v>
      </c>
      <c r="AA433" s="228"/>
      <c r="AB433" s="228"/>
      <c r="AC433" s="366"/>
      <c r="AD433" s="366"/>
      <c r="AE433" s="233">
        <f t="shared" si="1976"/>
        <v>0</v>
      </c>
      <c r="AF433" s="228"/>
      <c r="AG433" s="228"/>
      <c r="AH433" s="366"/>
      <c r="AI433" s="366"/>
      <c r="AJ433" s="233">
        <f t="shared" si="1979"/>
        <v>0</v>
      </c>
      <c r="AK433" s="228"/>
      <c r="AL433" s="228"/>
      <c r="AM433" s="366"/>
      <c r="AN433" s="366"/>
      <c r="AO433" s="233">
        <f t="shared" si="1986"/>
        <v>0</v>
      </c>
      <c r="AP433" s="228"/>
      <c r="AQ433" s="366"/>
      <c r="AR433" s="374"/>
      <c r="AS433" s="333"/>
      <c r="AT433" s="373"/>
      <c r="AU433" s="338"/>
      <c r="AV433" s="338"/>
      <c r="AW433" s="228"/>
      <c r="AX433" s="228"/>
      <c r="AY433" s="234"/>
      <c r="AZ433" s="235"/>
      <c r="BA433" s="226"/>
      <c r="BB433" s="226"/>
      <c r="BC433" s="226"/>
      <c r="BD433" s="226"/>
      <c r="BE433" s="226"/>
      <c r="BF433" s="226"/>
      <c r="BG433" s="226"/>
    </row>
    <row r="434" spans="1:59" s="129" customFormat="1" hidden="1" x14ac:dyDescent="0.2">
      <c r="A434" s="336">
        <v>142</v>
      </c>
      <c r="B434" s="335"/>
      <c r="C434" s="337" t="e">
        <f>+VLOOKUP(B434,$A$691:$B$730,2,0)</f>
        <v>#N/A</v>
      </c>
      <c r="D434" s="338"/>
      <c r="E434" s="339" t="e">
        <f>IF(D434=$D$661,$E$661,IF(D434=$D$662,$E$662,IF(D434=$D$663,$E$663,IF(D434=$D$664,$E$664,IF(D434=$D$665,$E$665,IF(D434=$D$666,$E$666,IF(D434=$D$667,$E$667,IF(D434=$D$668,$E$668,IF(D434=$D$669,$E$669,IF(D434=$D$670,$E$670,IF(D434=VICERRECTORÍA_ACADÉMICA_,BE1045,IF(D434=PLANEACIÓN_,BE1047, IF(D434=IMPACTO,BE1046,IF(D434=VICERRECTORÍA_ADMINISTRATIVA_FINANCIERA_,BE1048,IF(D434=_VICERRECTORÍA_RESPONSABILIDAD_SOCIAL_Y_BIENESTAR_UNIVERSITARIO_,BE1049," ")))))))))))))))</f>
        <v>#NAME?</v>
      </c>
      <c r="F434" s="334"/>
      <c r="G434" s="228"/>
      <c r="H434" s="228"/>
      <c r="I434" s="231"/>
      <c r="J434" s="334"/>
      <c r="K434" s="335"/>
      <c r="L434" s="334"/>
      <c r="M434" s="334"/>
      <c r="N434" s="335"/>
      <c r="O434" s="333">
        <f t="shared" ref="O434" si="2155">IF(N434="ALTA",5,IF(N434="MEDIO ALTA",4,IF(N434="MEDIA",3,IF(N434="MEDIO BAJA",2,IF(N434="BAJA",1,0)))))</f>
        <v>0</v>
      </c>
      <c r="P434" s="335"/>
      <c r="Q434" s="333">
        <f t="shared" ref="Q434" si="2156">IF(P434="ALTO",5,IF(P434="MEDIO-ALTO",4,IF(P434="MEDIO",3,IF(P434="MEDIO-BAJO",2,IF(P434="BAJO",1,0)))))</f>
        <v>0</v>
      </c>
      <c r="R434" s="333">
        <f t="shared" ref="R434" si="2157">Q434*O434</f>
        <v>0</v>
      </c>
      <c r="S434" s="230"/>
      <c r="T434" s="231">
        <f t="shared" si="1972"/>
        <v>0</v>
      </c>
      <c r="U434" s="366" t="e">
        <f t="shared" ref="U434:U494" si="2158">ROUND(AVERAGEIF(T434:T436,"&gt;0"),0)</f>
        <v>#DIV/0!</v>
      </c>
      <c r="V434" s="366" t="e">
        <f t="shared" ref="V434:V494" si="2159">U434*0.6</f>
        <v>#DIV/0!</v>
      </c>
      <c r="W434" s="228"/>
      <c r="X434" s="366" t="e">
        <f t="shared" ref="X434" si="2160">IF(S434="No_existen",5*$X$10,Y434*$X$10)</f>
        <v>#DIV/0!</v>
      </c>
      <c r="Y434" s="366" t="e">
        <f t="shared" ref="Y434:Y470" si="2161">ROUND(AVERAGEIF(Z434:Z436,"&gt;0"),0)</f>
        <v>#DIV/0!</v>
      </c>
      <c r="Z434" s="233">
        <f t="shared" si="1974"/>
        <v>0</v>
      </c>
      <c r="AA434" s="228"/>
      <c r="AB434" s="228"/>
      <c r="AC434" s="366" t="e">
        <f t="shared" ref="AC434" si="2162">IF(S434="No_existen",5*$AC$10,AD434*$AC$10)</f>
        <v>#DIV/0!</v>
      </c>
      <c r="AD434" s="366" t="e">
        <f t="shared" ref="AD434:AD494" si="2163">ROUND(AVERAGEIF(AE434:AE436,"&gt;0"),0)</f>
        <v>#DIV/0!</v>
      </c>
      <c r="AE434" s="233">
        <f t="shared" si="1976"/>
        <v>0</v>
      </c>
      <c r="AF434" s="228"/>
      <c r="AG434" s="228"/>
      <c r="AH434" s="366" t="e">
        <f t="shared" ref="AH434" si="2164">IF(S434="No_existen",5*$AH$10,AI434*$AH$10)</f>
        <v>#DIV/0!</v>
      </c>
      <c r="AI434" s="366" t="e">
        <f t="shared" ref="AI434" si="2165">ROUND(AVERAGEIF(AJ434:AJ436,"&gt;0"),0)</f>
        <v>#DIV/0!</v>
      </c>
      <c r="AJ434" s="233">
        <f t="shared" si="1979"/>
        <v>0</v>
      </c>
      <c r="AK434" s="228"/>
      <c r="AL434" s="228"/>
      <c r="AM434" s="366" t="e">
        <f t="shared" ref="AM434" si="2166">IF(S434="No_existen",5*$AM$10,AN434*$AM$10)</f>
        <v>#DIV/0!</v>
      </c>
      <c r="AN434" s="366" t="e">
        <f t="shared" ref="AN434" si="2167">ROUND(AVERAGEIF(AO434:AO436,"&gt;0"),0)</f>
        <v>#DIV/0!</v>
      </c>
      <c r="AO434" s="233">
        <f t="shared" si="1986"/>
        <v>0</v>
      </c>
      <c r="AP434" s="228"/>
      <c r="AQ434" s="366" t="e">
        <f t="shared" ref="AQ434" si="2168">ROUND(AVERAGE(U434,Y434,AD434,AI434,AN434),0)</f>
        <v>#DIV/0!</v>
      </c>
      <c r="AR434" s="374" t="e">
        <f t="shared" ref="AR434" si="2169">IF(AQ434&lt;1.5,"FUERTE",IF(AND(AQ434&gt;=1.5,AQ434&lt;2.5),"ACEPTABLE",IF(AQ434&gt;=5,"INEXISTENTE","DÉBIL")))</f>
        <v>#DIV/0!</v>
      </c>
      <c r="AS434" s="333">
        <f t="shared" ref="AS434" si="2170">IF(R434=0,0,ROUND((R434*AQ434),0))</f>
        <v>0</v>
      </c>
      <c r="AT434" s="373" t="str">
        <f t="shared" ref="AT434" si="2171">IF(AS434&gt;=36,"GRAVE", IF(AS434&lt;=10, "LEVE", "MODERADO"))</f>
        <v>LEVE</v>
      </c>
      <c r="AU434" s="338"/>
      <c r="AV434" s="338"/>
      <c r="AW434" s="228"/>
      <c r="AX434" s="228"/>
      <c r="AY434" s="234"/>
      <c r="AZ434" s="235"/>
      <c r="BA434" s="226"/>
      <c r="BB434" s="226"/>
      <c r="BC434" s="226"/>
      <c r="BD434" s="226"/>
      <c r="BE434" s="226"/>
      <c r="BF434" s="226"/>
      <c r="BG434" s="226"/>
    </row>
    <row r="435" spans="1:59" s="129" customFormat="1" hidden="1" x14ac:dyDescent="0.2">
      <c r="A435" s="336"/>
      <c r="B435" s="335"/>
      <c r="C435" s="337"/>
      <c r="D435" s="338"/>
      <c r="E435" s="339"/>
      <c r="F435" s="334"/>
      <c r="G435" s="228"/>
      <c r="H435" s="228"/>
      <c r="I435" s="231"/>
      <c r="J435" s="334"/>
      <c r="K435" s="334"/>
      <c r="L435" s="334"/>
      <c r="M435" s="334"/>
      <c r="N435" s="335"/>
      <c r="O435" s="333"/>
      <c r="P435" s="335"/>
      <c r="Q435" s="333"/>
      <c r="R435" s="333"/>
      <c r="S435" s="230"/>
      <c r="T435" s="231">
        <f t="shared" si="1972"/>
        <v>0</v>
      </c>
      <c r="U435" s="366"/>
      <c r="V435" s="366"/>
      <c r="W435" s="228"/>
      <c r="X435" s="366"/>
      <c r="Y435" s="366"/>
      <c r="Z435" s="233">
        <f t="shared" si="1974"/>
        <v>0</v>
      </c>
      <c r="AA435" s="228"/>
      <c r="AB435" s="228"/>
      <c r="AC435" s="366"/>
      <c r="AD435" s="366"/>
      <c r="AE435" s="233">
        <f t="shared" si="1976"/>
        <v>0</v>
      </c>
      <c r="AF435" s="228"/>
      <c r="AG435" s="228"/>
      <c r="AH435" s="366"/>
      <c r="AI435" s="366"/>
      <c r="AJ435" s="233">
        <f t="shared" si="1979"/>
        <v>0</v>
      </c>
      <c r="AK435" s="228"/>
      <c r="AL435" s="228"/>
      <c r="AM435" s="366"/>
      <c r="AN435" s="366"/>
      <c r="AO435" s="233">
        <f t="shared" si="1986"/>
        <v>0</v>
      </c>
      <c r="AP435" s="228"/>
      <c r="AQ435" s="366"/>
      <c r="AR435" s="374"/>
      <c r="AS435" s="333"/>
      <c r="AT435" s="373"/>
      <c r="AU435" s="338"/>
      <c r="AV435" s="338"/>
      <c r="AW435" s="228"/>
      <c r="AX435" s="228"/>
      <c r="AY435" s="234"/>
      <c r="AZ435" s="235"/>
      <c r="BA435" s="226"/>
      <c r="BB435" s="226"/>
      <c r="BC435" s="226"/>
      <c r="BD435" s="226"/>
      <c r="BE435" s="226"/>
      <c r="BF435" s="226"/>
      <c r="BG435" s="226"/>
    </row>
    <row r="436" spans="1:59" s="129" customFormat="1" hidden="1" x14ac:dyDescent="0.2">
      <c r="A436" s="336"/>
      <c r="B436" s="335"/>
      <c r="C436" s="337"/>
      <c r="D436" s="338"/>
      <c r="E436" s="339"/>
      <c r="F436" s="334"/>
      <c r="G436" s="228"/>
      <c r="H436" s="228"/>
      <c r="I436" s="231"/>
      <c r="J436" s="334"/>
      <c r="K436" s="334"/>
      <c r="L436" s="334"/>
      <c r="M436" s="334"/>
      <c r="N436" s="335"/>
      <c r="O436" s="333"/>
      <c r="P436" s="335"/>
      <c r="Q436" s="333"/>
      <c r="R436" s="333"/>
      <c r="S436" s="230"/>
      <c r="T436" s="231">
        <f t="shared" si="1972"/>
        <v>0</v>
      </c>
      <c r="U436" s="366"/>
      <c r="V436" s="366"/>
      <c r="W436" s="228"/>
      <c r="X436" s="366"/>
      <c r="Y436" s="366"/>
      <c r="Z436" s="233">
        <f t="shared" si="1974"/>
        <v>0</v>
      </c>
      <c r="AA436" s="228"/>
      <c r="AB436" s="228"/>
      <c r="AC436" s="366"/>
      <c r="AD436" s="366"/>
      <c r="AE436" s="233">
        <f t="shared" si="1976"/>
        <v>0</v>
      </c>
      <c r="AF436" s="228"/>
      <c r="AG436" s="228"/>
      <c r="AH436" s="366"/>
      <c r="AI436" s="366"/>
      <c r="AJ436" s="233">
        <f t="shared" si="1979"/>
        <v>0</v>
      </c>
      <c r="AK436" s="228"/>
      <c r="AL436" s="228"/>
      <c r="AM436" s="366"/>
      <c r="AN436" s="366"/>
      <c r="AO436" s="233">
        <f t="shared" si="1986"/>
        <v>0</v>
      </c>
      <c r="AP436" s="228"/>
      <c r="AQ436" s="366"/>
      <c r="AR436" s="374"/>
      <c r="AS436" s="333"/>
      <c r="AT436" s="373"/>
      <c r="AU436" s="338"/>
      <c r="AV436" s="338"/>
      <c r="AW436" s="228"/>
      <c r="AX436" s="228"/>
      <c r="AY436" s="234"/>
      <c r="AZ436" s="235"/>
      <c r="BA436" s="226"/>
      <c r="BB436" s="226"/>
      <c r="BC436" s="226"/>
      <c r="BD436" s="226"/>
      <c r="BE436" s="226"/>
      <c r="BF436" s="226"/>
      <c r="BG436" s="226"/>
    </row>
    <row r="437" spans="1:59" s="129" customFormat="1" hidden="1" x14ac:dyDescent="0.2">
      <c r="A437" s="336">
        <v>143</v>
      </c>
      <c r="B437" s="335"/>
      <c r="C437" s="337" t="e">
        <f>+VLOOKUP(B437,$A$691:$B$730,2,0)</f>
        <v>#N/A</v>
      </c>
      <c r="D437" s="338"/>
      <c r="E437" s="339" t="e">
        <f>IF(D437=$D$661,$E$661,IF(D437=$D$662,$E$662,IF(D437=$D$663,$E$663,IF(D437=$D$664,$E$664,IF(D437=$D$665,$E$665,IF(D437=$D$666,$E$666,IF(D437=$D$667,$E$667,IF(D437=$D$668,$E$668,IF(D437=$D$669,$E$669,IF(D437=$D$670,$E$670,IF(D437=VICERRECTORÍA_ACADÉMICA_,BE1048,IF(D437=PLANEACIÓN_,BE1050, IF(D437=IMPACTO,BE1049,IF(D437=VICERRECTORÍA_ADMINISTRATIVA_FINANCIERA_,BE1051,IF(D437=_VICERRECTORÍA_RESPONSABILIDAD_SOCIAL_Y_BIENESTAR_UNIVERSITARIO_,BE1052," ")))))))))))))))</f>
        <v>#NAME?</v>
      </c>
      <c r="F437" s="334"/>
      <c r="G437" s="228"/>
      <c r="H437" s="228"/>
      <c r="I437" s="231"/>
      <c r="J437" s="334"/>
      <c r="K437" s="335"/>
      <c r="L437" s="334"/>
      <c r="M437" s="334"/>
      <c r="N437" s="335"/>
      <c r="O437" s="333">
        <f t="shared" ref="O437" si="2172">IF(N437="ALTA",5,IF(N437="MEDIO ALTA",4,IF(N437="MEDIA",3,IF(N437="MEDIO BAJA",2,IF(N437="BAJA",1,0)))))</f>
        <v>0</v>
      </c>
      <c r="P437" s="335"/>
      <c r="Q437" s="333">
        <f t="shared" ref="Q437" si="2173">IF(P437="ALTO",5,IF(P437="MEDIO-ALTO",4,IF(P437="MEDIO",3,IF(P437="MEDIO-BAJO",2,IF(P437="BAJO",1,0)))))</f>
        <v>0</v>
      </c>
      <c r="R437" s="333">
        <f t="shared" ref="R437" si="2174">Q437*O437</f>
        <v>0</v>
      </c>
      <c r="S437" s="230"/>
      <c r="T437" s="231">
        <f t="shared" si="1972"/>
        <v>0</v>
      </c>
      <c r="U437" s="366" t="e">
        <f t="shared" ref="U437:U497" si="2175">ROUND(AVERAGEIF(T437:T439,"&gt;0"),0)</f>
        <v>#DIV/0!</v>
      </c>
      <c r="V437" s="366" t="e">
        <f t="shared" ref="V437:V497" si="2176">U437*0.6</f>
        <v>#DIV/0!</v>
      </c>
      <c r="W437" s="228"/>
      <c r="X437" s="366" t="e">
        <f t="shared" ref="X437" si="2177">IF(S437="No_existen",5*$X$10,Y437*$X$10)</f>
        <v>#DIV/0!</v>
      </c>
      <c r="Y437" s="366" t="e">
        <f t="shared" ref="Y437:Y473" si="2178">ROUND(AVERAGEIF(Z437:Z439,"&gt;0"),0)</f>
        <v>#DIV/0!</v>
      </c>
      <c r="Z437" s="233">
        <f t="shared" si="1974"/>
        <v>0</v>
      </c>
      <c r="AA437" s="228"/>
      <c r="AB437" s="228"/>
      <c r="AC437" s="366" t="e">
        <f t="shared" ref="AC437" si="2179">IF(S437="No_existen",5*$AC$10,AD437*$AC$10)</f>
        <v>#DIV/0!</v>
      </c>
      <c r="AD437" s="366" t="e">
        <f t="shared" ref="AD437:AD497" si="2180">ROUND(AVERAGEIF(AE437:AE439,"&gt;0"),0)</f>
        <v>#DIV/0!</v>
      </c>
      <c r="AE437" s="233">
        <f t="shared" si="1976"/>
        <v>0</v>
      </c>
      <c r="AF437" s="228"/>
      <c r="AG437" s="228"/>
      <c r="AH437" s="366" t="e">
        <f t="shared" ref="AH437" si="2181">IF(S437="No_existen",5*$AH$10,AI437*$AH$10)</f>
        <v>#DIV/0!</v>
      </c>
      <c r="AI437" s="366" t="e">
        <f t="shared" ref="AI437" si="2182">ROUND(AVERAGEIF(AJ437:AJ439,"&gt;0"),0)</f>
        <v>#DIV/0!</v>
      </c>
      <c r="AJ437" s="233">
        <f t="shared" si="1979"/>
        <v>0</v>
      </c>
      <c r="AK437" s="228"/>
      <c r="AL437" s="228"/>
      <c r="AM437" s="366" t="e">
        <f t="shared" ref="AM437" si="2183">IF(S437="No_existen",5*$AM$10,AN437*$AM$10)</f>
        <v>#DIV/0!</v>
      </c>
      <c r="AN437" s="366" t="e">
        <f t="shared" ref="AN437" si="2184">ROUND(AVERAGEIF(AO437:AO439,"&gt;0"),0)</f>
        <v>#DIV/0!</v>
      </c>
      <c r="AO437" s="233">
        <f t="shared" si="1986"/>
        <v>0</v>
      </c>
      <c r="AP437" s="228"/>
      <c r="AQ437" s="366" t="e">
        <f t="shared" ref="AQ437" si="2185">ROUND(AVERAGE(U437,Y437,AD437,AI437,AN437),0)</f>
        <v>#DIV/0!</v>
      </c>
      <c r="AR437" s="374" t="e">
        <f t="shared" ref="AR437" si="2186">IF(AQ437&lt;1.5,"FUERTE",IF(AND(AQ437&gt;=1.5,AQ437&lt;2.5),"ACEPTABLE",IF(AQ437&gt;=5,"INEXISTENTE","DÉBIL")))</f>
        <v>#DIV/0!</v>
      </c>
      <c r="AS437" s="333">
        <f t="shared" ref="AS437" si="2187">IF(R437=0,0,ROUND((R437*AQ437),0))</f>
        <v>0</v>
      </c>
      <c r="AT437" s="373" t="str">
        <f t="shared" ref="AT437" si="2188">IF(AS437&gt;=36,"GRAVE", IF(AS437&lt;=10, "LEVE", "MODERADO"))</f>
        <v>LEVE</v>
      </c>
      <c r="AU437" s="338"/>
      <c r="AV437" s="338"/>
      <c r="AW437" s="228"/>
      <c r="AX437" s="228"/>
      <c r="AY437" s="234"/>
      <c r="AZ437" s="235"/>
      <c r="BA437" s="226"/>
      <c r="BB437" s="226"/>
      <c r="BC437" s="226"/>
      <c r="BD437" s="226"/>
      <c r="BE437" s="226"/>
      <c r="BF437" s="226"/>
      <c r="BG437" s="226"/>
    </row>
    <row r="438" spans="1:59" s="129" customFormat="1" hidden="1" x14ac:dyDescent="0.2">
      <c r="A438" s="336"/>
      <c r="B438" s="335"/>
      <c r="C438" s="337"/>
      <c r="D438" s="338"/>
      <c r="E438" s="339"/>
      <c r="F438" s="334"/>
      <c r="G438" s="228"/>
      <c r="H438" s="228"/>
      <c r="I438" s="231"/>
      <c r="J438" s="334"/>
      <c r="K438" s="334"/>
      <c r="L438" s="334"/>
      <c r="M438" s="334"/>
      <c r="N438" s="335"/>
      <c r="O438" s="333"/>
      <c r="P438" s="335"/>
      <c r="Q438" s="333"/>
      <c r="R438" s="333"/>
      <c r="S438" s="230"/>
      <c r="T438" s="231">
        <f t="shared" si="1972"/>
        <v>0</v>
      </c>
      <c r="U438" s="366"/>
      <c r="V438" s="366"/>
      <c r="W438" s="228"/>
      <c r="X438" s="366"/>
      <c r="Y438" s="366"/>
      <c r="Z438" s="233">
        <f t="shared" si="1974"/>
        <v>0</v>
      </c>
      <c r="AA438" s="228"/>
      <c r="AB438" s="228"/>
      <c r="AC438" s="366"/>
      <c r="AD438" s="366"/>
      <c r="AE438" s="233">
        <f t="shared" si="1976"/>
        <v>0</v>
      </c>
      <c r="AF438" s="228"/>
      <c r="AG438" s="228"/>
      <c r="AH438" s="366"/>
      <c r="AI438" s="366"/>
      <c r="AJ438" s="233">
        <f t="shared" si="1979"/>
        <v>0</v>
      </c>
      <c r="AK438" s="228"/>
      <c r="AL438" s="228"/>
      <c r="AM438" s="366"/>
      <c r="AN438" s="366"/>
      <c r="AO438" s="233">
        <f t="shared" si="1986"/>
        <v>0</v>
      </c>
      <c r="AP438" s="228"/>
      <c r="AQ438" s="366"/>
      <c r="AR438" s="374"/>
      <c r="AS438" s="333"/>
      <c r="AT438" s="373"/>
      <c r="AU438" s="338"/>
      <c r="AV438" s="338"/>
      <c r="AW438" s="228"/>
      <c r="AX438" s="228"/>
      <c r="AY438" s="234"/>
      <c r="AZ438" s="235"/>
      <c r="BA438" s="226"/>
      <c r="BB438" s="226"/>
      <c r="BC438" s="226"/>
      <c r="BD438" s="226"/>
      <c r="BE438" s="226"/>
      <c r="BF438" s="226"/>
      <c r="BG438" s="226"/>
    </row>
    <row r="439" spans="1:59" s="129" customFormat="1" hidden="1" x14ac:dyDescent="0.2">
      <c r="A439" s="336"/>
      <c r="B439" s="335"/>
      <c r="C439" s="337"/>
      <c r="D439" s="338"/>
      <c r="E439" s="339"/>
      <c r="F439" s="334"/>
      <c r="G439" s="228"/>
      <c r="H439" s="228"/>
      <c r="I439" s="231"/>
      <c r="J439" s="334"/>
      <c r="K439" s="334"/>
      <c r="L439" s="334"/>
      <c r="M439" s="334"/>
      <c r="N439" s="335"/>
      <c r="O439" s="333"/>
      <c r="P439" s="335"/>
      <c r="Q439" s="333"/>
      <c r="R439" s="333"/>
      <c r="S439" s="230"/>
      <c r="T439" s="231">
        <f t="shared" si="1972"/>
        <v>0</v>
      </c>
      <c r="U439" s="366"/>
      <c r="V439" s="366"/>
      <c r="W439" s="228"/>
      <c r="X439" s="366"/>
      <c r="Y439" s="366"/>
      <c r="Z439" s="233">
        <f t="shared" si="1974"/>
        <v>0</v>
      </c>
      <c r="AA439" s="228"/>
      <c r="AB439" s="228"/>
      <c r="AC439" s="366"/>
      <c r="AD439" s="366"/>
      <c r="AE439" s="233">
        <f t="shared" si="1976"/>
        <v>0</v>
      </c>
      <c r="AF439" s="228"/>
      <c r="AG439" s="228"/>
      <c r="AH439" s="366"/>
      <c r="AI439" s="366"/>
      <c r="AJ439" s="233">
        <f t="shared" si="1979"/>
        <v>0</v>
      </c>
      <c r="AK439" s="228"/>
      <c r="AL439" s="228"/>
      <c r="AM439" s="366"/>
      <c r="AN439" s="366"/>
      <c r="AO439" s="233">
        <f t="shared" si="1986"/>
        <v>0</v>
      </c>
      <c r="AP439" s="228"/>
      <c r="AQ439" s="366"/>
      <c r="AR439" s="374"/>
      <c r="AS439" s="333"/>
      <c r="AT439" s="373"/>
      <c r="AU439" s="338"/>
      <c r="AV439" s="338"/>
      <c r="AW439" s="228"/>
      <c r="AX439" s="228"/>
      <c r="AY439" s="234"/>
      <c r="AZ439" s="235"/>
      <c r="BA439" s="226"/>
      <c r="BB439" s="226"/>
      <c r="BC439" s="226"/>
      <c r="BD439" s="226"/>
      <c r="BE439" s="226"/>
      <c r="BF439" s="226"/>
      <c r="BG439" s="226"/>
    </row>
    <row r="440" spans="1:59" s="129" customFormat="1" hidden="1" x14ac:dyDescent="0.2">
      <c r="A440" s="336">
        <v>144</v>
      </c>
      <c r="B440" s="335"/>
      <c r="C440" s="337" t="e">
        <f>+VLOOKUP(B440,$A$691:$B$730,2,0)</f>
        <v>#N/A</v>
      </c>
      <c r="D440" s="338"/>
      <c r="E440" s="339" t="e">
        <f>IF(D440=$D$661,$E$661,IF(D440=$D$662,$E$662,IF(D440=$D$663,$E$663,IF(D440=$D$664,$E$664,IF(D440=$D$665,$E$665,IF(D440=$D$666,$E$666,IF(D440=$D$667,$E$667,IF(D440=$D$668,$E$668,IF(D440=$D$669,$E$669,IF(D440=$D$670,$E$670,IF(D440=VICERRECTORÍA_ACADÉMICA_,BE1051,IF(D440=PLANEACIÓN_,BE1053, IF(D440=IMPACTO,BE1052,IF(D440=VICERRECTORÍA_ADMINISTRATIVA_FINANCIERA_,BE1054,IF(D440=_VICERRECTORÍA_RESPONSABILIDAD_SOCIAL_Y_BIENESTAR_UNIVERSITARIO_,BE1055," ")))))))))))))))</f>
        <v>#NAME?</v>
      </c>
      <c r="F440" s="334"/>
      <c r="G440" s="228"/>
      <c r="H440" s="228"/>
      <c r="I440" s="231"/>
      <c r="J440" s="334"/>
      <c r="K440" s="335"/>
      <c r="L440" s="334"/>
      <c r="M440" s="334"/>
      <c r="N440" s="335"/>
      <c r="O440" s="333">
        <f t="shared" ref="O440" si="2189">IF(N440="ALTA",5,IF(N440="MEDIO ALTA",4,IF(N440="MEDIA",3,IF(N440="MEDIO BAJA",2,IF(N440="BAJA",1,0)))))</f>
        <v>0</v>
      </c>
      <c r="P440" s="335"/>
      <c r="Q440" s="333">
        <f t="shared" ref="Q440" si="2190">IF(P440="ALTO",5,IF(P440="MEDIO-ALTO",4,IF(P440="MEDIO",3,IF(P440="MEDIO-BAJO",2,IF(P440="BAJO",1,0)))))</f>
        <v>0</v>
      </c>
      <c r="R440" s="333">
        <f t="shared" ref="R440" si="2191">Q440*O440</f>
        <v>0</v>
      </c>
      <c r="S440" s="230"/>
      <c r="T440" s="231">
        <f t="shared" si="1972"/>
        <v>0</v>
      </c>
      <c r="U440" s="366" t="e">
        <f t="shared" ref="U440:U500" si="2192">ROUND(AVERAGEIF(T440:T442,"&gt;0"),0)</f>
        <v>#DIV/0!</v>
      </c>
      <c r="V440" s="366" t="e">
        <f t="shared" ref="V440:V500" si="2193">U440*0.6</f>
        <v>#DIV/0!</v>
      </c>
      <c r="W440" s="228"/>
      <c r="X440" s="366" t="e">
        <f t="shared" ref="X440" si="2194">IF(S440="No_existen",5*$X$10,Y440*$X$10)</f>
        <v>#DIV/0!</v>
      </c>
      <c r="Y440" s="366" t="e">
        <f t="shared" ref="Y440:Y476" si="2195">ROUND(AVERAGEIF(Z440:Z442,"&gt;0"),0)</f>
        <v>#DIV/0!</v>
      </c>
      <c r="Z440" s="233">
        <f t="shared" si="1974"/>
        <v>0</v>
      </c>
      <c r="AA440" s="228"/>
      <c r="AB440" s="228"/>
      <c r="AC440" s="366" t="e">
        <f t="shared" ref="AC440" si="2196">IF(S440="No_existen",5*$AC$10,AD440*$AC$10)</f>
        <v>#DIV/0!</v>
      </c>
      <c r="AD440" s="366" t="e">
        <f t="shared" ref="AD440:AD500" si="2197">ROUND(AVERAGEIF(AE440:AE442,"&gt;0"),0)</f>
        <v>#DIV/0!</v>
      </c>
      <c r="AE440" s="233">
        <f t="shared" si="1976"/>
        <v>0</v>
      </c>
      <c r="AF440" s="228"/>
      <c r="AG440" s="228"/>
      <c r="AH440" s="366" t="e">
        <f t="shared" ref="AH440" si="2198">IF(S440="No_existen",5*$AH$10,AI440*$AH$10)</f>
        <v>#DIV/0!</v>
      </c>
      <c r="AI440" s="366" t="e">
        <f t="shared" ref="AI440" si="2199">ROUND(AVERAGEIF(AJ440:AJ442,"&gt;0"),0)</f>
        <v>#DIV/0!</v>
      </c>
      <c r="AJ440" s="233">
        <f t="shared" si="1979"/>
        <v>0</v>
      </c>
      <c r="AK440" s="228"/>
      <c r="AL440" s="228"/>
      <c r="AM440" s="366" t="e">
        <f t="shared" ref="AM440" si="2200">IF(S440="No_existen",5*$AM$10,AN440*$AM$10)</f>
        <v>#DIV/0!</v>
      </c>
      <c r="AN440" s="366" t="e">
        <f t="shared" ref="AN440" si="2201">ROUND(AVERAGEIF(AO440:AO442,"&gt;0"),0)</f>
        <v>#DIV/0!</v>
      </c>
      <c r="AO440" s="233">
        <f t="shared" si="1986"/>
        <v>0</v>
      </c>
      <c r="AP440" s="228"/>
      <c r="AQ440" s="366" t="e">
        <f t="shared" ref="AQ440" si="2202">ROUND(AVERAGE(U440,Y440,AD440,AI440,AN440),0)</f>
        <v>#DIV/0!</v>
      </c>
      <c r="AR440" s="374" t="e">
        <f t="shared" ref="AR440" si="2203">IF(AQ440&lt;1.5,"FUERTE",IF(AND(AQ440&gt;=1.5,AQ440&lt;2.5),"ACEPTABLE",IF(AQ440&gt;=5,"INEXISTENTE","DÉBIL")))</f>
        <v>#DIV/0!</v>
      </c>
      <c r="AS440" s="333">
        <f t="shared" ref="AS440" si="2204">IF(R440=0,0,ROUND((R440*AQ440),0))</f>
        <v>0</v>
      </c>
      <c r="AT440" s="373" t="str">
        <f t="shared" ref="AT440" si="2205">IF(AS440&gt;=36,"GRAVE", IF(AS440&lt;=10, "LEVE", "MODERADO"))</f>
        <v>LEVE</v>
      </c>
      <c r="AU440" s="338"/>
      <c r="AV440" s="338"/>
      <c r="AW440" s="228"/>
      <c r="AX440" s="228"/>
      <c r="AY440" s="234"/>
      <c r="AZ440" s="235"/>
      <c r="BA440" s="226"/>
      <c r="BB440" s="226"/>
      <c r="BC440" s="226"/>
      <c r="BD440" s="226"/>
      <c r="BE440" s="226"/>
      <c r="BF440" s="226"/>
      <c r="BG440" s="226"/>
    </row>
    <row r="441" spans="1:59" s="129" customFormat="1" hidden="1" x14ac:dyDescent="0.2">
      <c r="A441" s="336"/>
      <c r="B441" s="335"/>
      <c r="C441" s="337"/>
      <c r="D441" s="338"/>
      <c r="E441" s="339"/>
      <c r="F441" s="334"/>
      <c r="G441" s="228"/>
      <c r="H441" s="228"/>
      <c r="I441" s="231"/>
      <c r="J441" s="334"/>
      <c r="K441" s="334"/>
      <c r="L441" s="334"/>
      <c r="M441" s="334"/>
      <c r="N441" s="335"/>
      <c r="O441" s="333"/>
      <c r="P441" s="335"/>
      <c r="Q441" s="333"/>
      <c r="R441" s="333"/>
      <c r="S441" s="230"/>
      <c r="T441" s="231">
        <f t="shared" si="1972"/>
        <v>0</v>
      </c>
      <c r="U441" s="366"/>
      <c r="V441" s="366"/>
      <c r="W441" s="228"/>
      <c r="X441" s="366"/>
      <c r="Y441" s="366"/>
      <c r="Z441" s="233">
        <f t="shared" si="1974"/>
        <v>0</v>
      </c>
      <c r="AA441" s="228"/>
      <c r="AB441" s="228"/>
      <c r="AC441" s="366"/>
      <c r="AD441" s="366"/>
      <c r="AE441" s="233">
        <f t="shared" si="1976"/>
        <v>0</v>
      </c>
      <c r="AF441" s="228"/>
      <c r="AG441" s="228"/>
      <c r="AH441" s="366"/>
      <c r="AI441" s="366"/>
      <c r="AJ441" s="233">
        <f t="shared" si="1979"/>
        <v>0</v>
      </c>
      <c r="AK441" s="228"/>
      <c r="AL441" s="228"/>
      <c r="AM441" s="366"/>
      <c r="AN441" s="366"/>
      <c r="AO441" s="233">
        <f t="shared" si="1986"/>
        <v>0</v>
      </c>
      <c r="AP441" s="228"/>
      <c r="AQ441" s="366"/>
      <c r="AR441" s="374"/>
      <c r="AS441" s="333"/>
      <c r="AT441" s="373"/>
      <c r="AU441" s="338"/>
      <c r="AV441" s="338"/>
      <c r="AW441" s="228"/>
      <c r="AX441" s="228"/>
      <c r="AY441" s="234"/>
      <c r="AZ441" s="235"/>
      <c r="BA441" s="226"/>
      <c r="BB441" s="226"/>
      <c r="BC441" s="226"/>
      <c r="BD441" s="226"/>
      <c r="BE441" s="226"/>
      <c r="BF441" s="226"/>
      <c r="BG441" s="226"/>
    </row>
    <row r="442" spans="1:59" s="129" customFormat="1" hidden="1" x14ac:dyDescent="0.2">
      <c r="A442" s="336"/>
      <c r="B442" s="335"/>
      <c r="C442" s="337"/>
      <c r="D442" s="338"/>
      <c r="E442" s="339"/>
      <c r="F442" s="334"/>
      <c r="G442" s="228"/>
      <c r="H442" s="228"/>
      <c r="I442" s="231"/>
      <c r="J442" s="334"/>
      <c r="K442" s="334"/>
      <c r="L442" s="334"/>
      <c r="M442" s="334"/>
      <c r="N442" s="335"/>
      <c r="O442" s="333"/>
      <c r="P442" s="335"/>
      <c r="Q442" s="333"/>
      <c r="R442" s="333"/>
      <c r="S442" s="230"/>
      <c r="T442" s="231">
        <f t="shared" si="1972"/>
        <v>0</v>
      </c>
      <c r="U442" s="366"/>
      <c r="V442" s="366"/>
      <c r="W442" s="228"/>
      <c r="X442" s="366"/>
      <c r="Y442" s="366"/>
      <c r="Z442" s="233">
        <f t="shared" si="1974"/>
        <v>0</v>
      </c>
      <c r="AA442" s="228"/>
      <c r="AB442" s="228"/>
      <c r="AC442" s="366"/>
      <c r="AD442" s="366"/>
      <c r="AE442" s="233">
        <f t="shared" si="1976"/>
        <v>0</v>
      </c>
      <c r="AF442" s="228"/>
      <c r="AG442" s="228"/>
      <c r="AH442" s="366"/>
      <c r="AI442" s="366"/>
      <c r="AJ442" s="233">
        <f t="shared" si="1979"/>
        <v>0</v>
      </c>
      <c r="AK442" s="228"/>
      <c r="AL442" s="228"/>
      <c r="AM442" s="366"/>
      <c r="AN442" s="366"/>
      <c r="AO442" s="233">
        <f t="shared" si="1986"/>
        <v>0</v>
      </c>
      <c r="AP442" s="228"/>
      <c r="AQ442" s="366"/>
      <c r="AR442" s="374"/>
      <c r="AS442" s="333"/>
      <c r="AT442" s="373"/>
      <c r="AU442" s="338"/>
      <c r="AV442" s="338"/>
      <c r="AW442" s="228"/>
      <c r="AX442" s="228"/>
      <c r="AY442" s="234"/>
      <c r="AZ442" s="235"/>
      <c r="BA442" s="226"/>
      <c r="BB442" s="226"/>
      <c r="BC442" s="226"/>
      <c r="BD442" s="226"/>
      <c r="BE442" s="226"/>
      <c r="BF442" s="226"/>
      <c r="BG442" s="226"/>
    </row>
    <row r="443" spans="1:59" s="129" customFormat="1" hidden="1" x14ac:dyDescent="0.2">
      <c r="A443" s="336">
        <v>145</v>
      </c>
      <c r="B443" s="335"/>
      <c r="C443" s="337" t="e">
        <f>+VLOOKUP(B443,$A$691:$B$730,2,0)</f>
        <v>#N/A</v>
      </c>
      <c r="D443" s="338"/>
      <c r="E443" s="339" t="e">
        <f>IF(D443=$D$661,$E$661,IF(D443=$D$662,$E$662,IF(D443=$D$663,$E$663,IF(D443=$D$664,$E$664,IF(D443=$D$665,$E$665,IF(D443=$D$666,$E$666,IF(D443=$D$667,$E$667,IF(D443=$D$668,$E$668,IF(D443=$D$669,$E$669,IF(D443=$D$670,$E$670,IF(D443=VICERRECTORÍA_ACADÉMICA_,BE1054,IF(D443=PLANEACIÓN_,BE1056, IF(D443=IMPACTO,BE1055,IF(D443=VICERRECTORÍA_ADMINISTRATIVA_FINANCIERA_,BE1057,IF(D443=_VICERRECTORÍA_RESPONSABILIDAD_SOCIAL_Y_BIENESTAR_UNIVERSITARIO_,BE1058," ")))))))))))))))</f>
        <v>#NAME?</v>
      </c>
      <c r="F443" s="334"/>
      <c r="G443" s="228"/>
      <c r="H443" s="228"/>
      <c r="I443" s="231"/>
      <c r="J443" s="334"/>
      <c r="K443" s="335"/>
      <c r="L443" s="334"/>
      <c r="M443" s="334"/>
      <c r="N443" s="335"/>
      <c r="O443" s="333">
        <f t="shared" ref="O443" si="2206">IF(N443="ALTA",5,IF(N443="MEDIO ALTA",4,IF(N443="MEDIA",3,IF(N443="MEDIO BAJA",2,IF(N443="BAJA",1,0)))))</f>
        <v>0</v>
      </c>
      <c r="P443" s="335"/>
      <c r="Q443" s="333">
        <f t="shared" ref="Q443" si="2207">IF(P443="ALTO",5,IF(P443="MEDIO-ALTO",4,IF(P443="MEDIO",3,IF(P443="MEDIO-BAJO",2,IF(P443="BAJO",1,0)))))</f>
        <v>0</v>
      </c>
      <c r="R443" s="333">
        <f t="shared" ref="R443" si="2208">Q443*O443</f>
        <v>0</v>
      </c>
      <c r="S443" s="230"/>
      <c r="T443" s="231">
        <f t="shared" si="1972"/>
        <v>0</v>
      </c>
      <c r="U443" s="366" t="e">
        <f t="shared" ref="U443:U503" si="2209">ROUND(AVERAGEIF(T443:T445,"&gt;0"),0)</f>
        <v>#DIV/0!</v>
      </c>
      <c r="V443" s="366" t="e">
        <f t="shared" ref="V443:V503" si="2210">U443*0.6</f>
        <v>#DIV/0!</v>
      </c>
      <c r="W443" s="228"/>
      <c r="X443" s="366" t="e">
        <f t="shared" ref="X443" si="2211">IF(S443="No_existen",5*$X$10,Y443*$X$10)</f>
        <v>#DIV/0!</v>
      </c>
      <c r="Y443" s="366" t="e">
        <f t="shared" ref="Y443" si="2212">ROUND(AVERAGEIF(Z443:Z445,"&gt;0"),0)</f>
        <v>#DIV/0!</v>
      </c>
      <c r="Z443" s="233">
        <f t="shared" si="1974"/>
        <v>0</v>
      </c>
      <c r="AA443" s="228"/>
      <c r="AB443" s="228"/>
      <c r="AC443" s="366" t="e">
        <f t="shared" ref="AC443" si="2213">IF(S443="No_existen",5*$AC$10,AD443*$AC$10)</f>
        <v>#DIV/0!</v>
      </c>
      <c r="AD443" s="366" t="e">
        <f t="shared" ref="AD443:AD503" si="2214">ROUND(AVERAGEIF(AE443:AE445,"&gt;0"),0)</f>
        <v>#DIV/0!</v>
      </c>
      <c r="AE443" s="233">
        <f t="shared" si="1976"/>
        <v>0</v>
      </c>
      <c r="AF443" s="228"/>
      <c r="AG443" s="228"/>
      <c r="AH443" s="366" t="e">
        <f t="shared" ref="AH443" si="2215">IF(S443="No_existen",5*$AH$10,AI443*$AH$10)</f>
        <v>#DIV/0!</v>
      </c>
      <c r="AI443" s="366" t="e">
        <f t="shared" ref="AI443" si="2216">ROUND(AVERAGEIF(AJ443:AJ445,"&gt;0"),0)</f>
        <v>#DIV/0!</v>
      </c>
      <c r="AJ443" s="233">
        <f t="shared" si="1979"/>
        <v>0</v>
      </c>
      <c r="AK443" s="228"/>
      <c r="AL443" s="228"/>
      <c r="AM443" s="366" t="e">
        <f t="shared" ref="AM443" si="2217">IF(S443="No_existen",5*$AM$10,AN443*$AM$10)</f>
        <v>#DIV/0!</v>
      </c>
      <c r="AN443" s="366" t="e">
        <f t="shared" ref="AN443" si="2218">ROUND(AVERAGEIF(AO443:AO445,"&gt;0"),0)</f>
        <v>#DIV/0!</v>
      </c>
      <c r="AO443" s="233">
        <f t="shared" si="1986"/>
        <v>0</v>
      </c>
      <c r="AP443" s="228"/>
      <c r="AQ443" s="366" t="e">
        <f t="shared" ref="AQ443" si="2219">ROUND(AVERAGE(U443,Y443,AD443,AI443,AN443),0)</f>
        <v>#DIV/0!</v>
      </c>
      <c r="AR443" s="374" t="e">
        <f t="shared" ref="AR443" si="2220">IF(AQ443&lt;1.5,"FUERTE",IF(AND(AQ443&gt;=1.5,AQ443&lt;2.5),"ACEPTABLE",IF(AQ443&gt;=5,"INEXISTENTE","DÉBIL")))</f>
        <v>#DIV/0!</v>
      </c>
      <c r="AS443" s="333">
        <f t="shared" ref="AS443" si="2221">IF(R443=0,0,ROUND((R443*AQ443),0))</f>
        <v>0</v>
      </c>
      <c r="AT443" s="373" t="str">
        <f t="shared" ref="AT443" si="2222">IF(AS443&gt;=36,"GRAVE", IF(AS443&lt;=10, "LEVE", "MODERADO"))</f>
        <v>LEVE</v>
      </c>
      <c r="AU443" s="338"/>
      <c r="AV443" s="338"/>
      <c r="AW443" s="228"/>
      <c r="AX443" s="228"/>
      <c r="AY443" s="234"/>
      <c r="AZ443" s="235"/>
      <c r="BA443" s="226"/>
      <c r="BB443" s="226"/>
      <c r="BC443" s="226"/>
      <c r="BD443" s="226"/>
      <c r="BE443" s="226"/>
      <c r="BF443" s="226"/>
      <c r="BG443" s="226"/>
    </row>
    <row r="444" spans="1:59" s="129" customFormat="1" hidden="1" x14ac:dyDescent="0.2">
      <c r="A444" s="336"/>
      <c r="B444" s="335"/>
      <c r="C444" s="337"/>
      <c r="D444" s="338"/>
      <c r="E444" s="339"/>
      <c r="F444" s="334"/>
      <c r="G444" s="228"/>
      <c r="H444" s="228"/>
      <c r="I444" s="231"/>
      <c r="J444" s="334"/>
      <c r="K444" s="334"/>
      <c r="L444" s="334"/>
      <c r="M444" s="334"/>
      <c r="N444" s="335"/>
      <c r="O444" s="333"/>
      <c r="P444" s="335"/>
      <c r="Q444" s="333"/>
      <c r="R444" s="333"/>
      <c r="S444" s="230"/>
      <c r="T444" s="231">
        <f t="shared" si="1972"/>
        <v>0</v>
      </c>
      <c r="U444" s="366"/>
      <c r="V444" s="366"/>
      <c r="W444" s="228"/>
      <c r="X444" s="366"/>
      <c r="Y444" s="366"/>
      <c r="Z444" s="233">
        <f t="shared" si="1974"/>
        <v>0</v>
      </c>
      <c r="AA444" s="228"/>
      <c r="AB444" s="228"/>
      <c r="AC444" s="366"/>
      <c r="AD444" s="366"/>
      <c r="AE444" s="233">
        <f t="shared" si="1976"/>
        <v>0</v>
      </c>
      <c r="AF444" s="228"/>
      <c r="AG444" s="228"/>
      <c r="AH444" s="366"/>
      <c r="AI444" s="366"/>
      <c r="AJ444" s="233">
        <f t="shared" si="1979"/>
        <v>0</v>
      </c>
      <c r="AK444" s="228"/>
      <c r="AL444" s="228"/>
      <c r="AM444" s="366"/>
      <c r="AN444" s="366"/>
      <c r="AO444" s="233">
        <f t="shared" si="1986"/>
        <v>0</v>
      </c>
      <c r="AP444" s="228"/>
      <c r="AQ444" s="366"/>
      <c r="AR444" s="374"/>
      <c r="AS444" s="333"/>
      <c r="AT444" s="373"/>
      <c r="AU444" s="338"/>
      <c r="AV444" s="338"/>
      <c r="AW444" s="228"/>
      <c r="AX444" s="228"/>
      <c r="AY444" s="234"/>
      <c r="AZ444" s="235"/>
      <c r="BA444" s="226"/>
      <c r="BB444" s="226"/>
      <c r="BC444" s="226"/>
      <c r="BD444" s="226"/>
      <c r="BE444" s="226"/>
      <c r="BF444" s="226"/>
      <c r="BG444" s="226"/>
    </row>
    <row r="445" spans="1:59" s="129" customFormat="1" hidden="1" x14ac:dyDescent="0.2">
      <c r="A445" s="336"/>
      <c r="B445" s="335"/>
      <c r="C445" s="337"/>
      <c r="D445" s="338"/>
      <c r="E445" s="339"/>
      <c r="F445" s="334"/>
      <c r="G445" s="228"/>
      <c r="H445" s="228"/>
      <c r="I445" s="231"/>
      <c r="J445" s="334"/>
      <c r="K445" s="334"/>
      <c r="L445" s="334"/>
      <c r="M445" s="334"/>
      <c r="N445" s="335"/>
      <c r="O445" s="333"/>
      <c r="P445" s="335"/>
      <c r="Q445" s="333"/>
      <c r="R445" s="333"/>
      <c r="S445" s="230"/>
      <c r="T445" s="231">
        <f t="shared" si="1972"/>
        <v>0</v>
      </c>
      <c r="U445" s="366"/>
      <c r="V445" s="366"/>
      <c r="W445" s="228"/>
      <c r="X445" s="366"/>
      <c r="Y445" s="366"/>
      <c r="Z445" s="233">
        <f t="shared" si="1974"/>
        <v>0</v>
      </c>
      <c r="AA445" s="228"/>
      <c r="AB445" s="228"/>
      <c r="AC445" s="366"/>
      <c r="AD445" s="366"/>
      <c r="AE445" s="233">
        <f t="shared" si="1976"/>
        <v>0</v>
      </c>
      <c r="AF445" s="228"/>
      <c r="AG445" s="228"/>
      <c r="AH445" s="366"/>
      <c r="AI445" s="366"/>
      <c r="AJ445" s="233">
        <f t="shared" si="1979"/>
        <v>0</v>
      </c>
      <c r="AK445" s="228"/>
      <c r="AL445" s="228"/>
      <c r="AM445" s="366"/>
      <c r="AN445" s="366"/>
      <c r="AO445" s="233">
        <f t="shared" si="1986"/>
        <v>0</v>
      </c>
      <c r="AP445" s="228"/>
      <c r="AQ445" s="366"/>
      <c r="AR445" s="374"/>
      <c r="AS445" s="333"/>
      <c r="AT445" s="373"/>
      <c r="AU445" s="338"/>
      <c r="AV445" s="338"/>
      <c r="AW445" s="228"/>
      <c r="AX445" s="228"/>
      <c r="AY445" s="234"/>
      <c r="AZ445" s="235"/>
      <c r="BA445" s="226"/>
      <c r="BB445" s="226"/>
      <c r="BC445" s="226"/>
      <c r="BD445" s="226"/>
      <c r="BE445" s="226"/>
      <c r="BF445" s="226"/>
      <c r="BG445" s="226"/>
    </row>
    <row r="446" spans="1:59" s="129" customFormat="1" hidden="1" x14ac:dyDescent="0.2">
      <c r="A446" s="336">
        <v>146</v>
      </c>
      <c r="B446" s="335"/>
      <c r="C446" s="337" t="e">
        <f>+VLOOKUP(B446,$A$691:$B$730,2,0)</f>
        <v>#N/A</v>
      </c>
      <c r="D446" s="338"/>
      <c r="E446" s="339" t="e">
        <f>IF(D446=$D$661,$E$661,IF(D446=$D$662,$E$662,IF(D446=$D$663,$E$663,IF(D446=$D$664,$E$664,IF(D446=$D$665,$E$665,IF(D446=$D$666,$E$666,IF(D446=$D$667,$E$667,IF(D446=$D$668,$E$668,IF(D446=$D$669,$E$669,IF(D446=$D$670,$E$670,IF(D446=VICERRECTORÍA_ACADÉMICA_,BE1057,IF(D446=PLANEACIÓN_,BE1059, IF(D446=IMPACTO,BE1058,IF(D446=VICERRECTORÍA_ADMINISTRATIVA_FINANCIERA_,BE1060,IF(D446=_VICERRECTORÍA_RESPONSABILIDAD_SOCIAL_Y_BIENESTAR_UNIVERSITARIO_,BE1061," ")))))))))))))))</f>
        <v>#NAME?</v>
      </c>
      <c r="F446" s="334"/>
      <c r="G446" s="228"/>
      <c r="H446" s="228"/>
      <c r="I446" s="231"/>
      <c r="J446" s="334"/>
      <c r="K446" s="335"/>
      <c r="L446" s="334"/>
      <c r="M446" s="334"/>
      <c r="N446" s="335"/>
      <c r="O446" s="333">
        <f t="shared" ref="O446" si="2223">IF(N446="ALTA",5,IF(N446="MEDIO ALTA",4,IF(N446="MEDIA",3,IF(N446="MEDIO BAJA",2,IF(N446="BAJA",1,0)))))</f>
        <v>0</v>
      </c>
      <c r="P446" s="335"/>
      <c r="Q446" s="333">
        <f t="shared" ref="Q446" si="2224">IF(P446="ALTO",5,IF(P446="MEDIO-ALTO",4,IF(P446="MEDIO",3,IF(P446="MEDIO-BAJO",2,IF(P446="BAJO",1,0)))))</f>
        <v>0</v>
      </c>
      <c r="R446" s="333">
        <f t="shared" ref="R446" si="2225">Q446*O446</f>
        <v>0</v>
      </c>
      <c r="S446" s="230"/>
      <c r="T446" s="231">
        <f t="shared" si="1972"/>
        <v>0</v>
      </c>
      <c r="U446" s="366" t="e">
        <f t="shared" ref="U446:U506" si="2226">ROUND(AVERAGEIF(T446:T448,"&gt;0"),0)</f>
        <v>#DIV/0!</v>
      </c>
      <c r="V446" s="366" t="e">
        <f t="shared" ref="V446:V506" si="2227">U446*0.6</f>
        <v>#DIV/0!</v>
      </c>
      <c r="W446" s="228"/>
      <c r="X446" s="366" t="e">
        <f t="shared" ref="X446" si="2228">IF(S446="No_existen",5*$X$10,Y446*$X$10)</f>
        <v>#DIV/0!</v>
      </c>
      <c r="Y446" s="366" t="e">
        <f t="shared" si="2044"/>
        <v>#DIV/0!</v>
      </c>
      <c r="Z446" s="233">
        <f t="shared" si="1974"/>
        <v>0</v>
      </c>
      <c r="AA446" s="228"/>
      <c r="AB446" s="228"/>
      <c r="AC446" s="366" t="e">
        <f t="shared" ref="AC446" si="2229">IF(S446="No_existen",5*$AC$10,AD446*$AC$10)</f>
        <v>#DIV/0!</v>
      </c>
      <c r="AD446" s="366" t="e">
        <f t="shared" ref="AD446:AD506" si="2230">ROUND(AVERAGEIF(AE446:AE448,"&gt;0"),0)</f>
        <v>#DIV/0!</v>
      </c>
      <c r="AE446" s="233">
        <f t="shared" si="1976"/>
        <v>0</v>
      </c>
      <c r="AF446" s="228"/>
      <c r="AG446" s="228"/>
      <c r="AH446" s="366" t="e">
        <f t="shared" ref="AH446" si="2231">IF(S446="No_existen",5*$AH$10,AI446*$AH$10)</f>
        <v>#DIV/0!</v>
      </c>
      <c r="AI446" s="366" t="e">
        <f t="shared" ref="AI446" si="2232">ROUND(AVERAGEIF(AJ446:AJ448,"&gt;0"),0)</f>
        <v>#DIV/0!</v>
      </c>
      <c r="AJ446" s="233">
        <f t="shared" si="1979"/>
        <v>0</v>
      </c>
      <c r="AK446" s="228"/>
      <c r="AL446" s="228"/>
      <c r="AM446" s="366" t="e">
        <f t="shared" ref="AM446" si="2233">IF(S446="No_existen",5*$AM$10,AN446*$AM$10)</f>
        <v>#DIV/0!</v>
      </c>
      <c r="AN446" s="366" t="e">
        <f t="shared" ref="AN446" si="2234">ROUND(AVERAGEIF(AO446:AO448,"&gt;0"),0)</f>
        <v>#DIV/0!</v>
      </c>
      <c r="AO446" s="233">
        <f t="shared" si="1986"/>
        <v>0</v>
      </c>
      <c r="AP446" s="228"/>
      <c r="AQ446" s="366" t="e">
        <f t="shared" ref="AQ446" si="2235">ROUND(AVERAGE(U446,Y446,AD446,AI446,AN446),0)</f>
        <v>#DIV/0!</v>
      </c>
      <c r="AR446" s="374" t="e">
        <f t="shared" ref="AR446" si="2236">IF(AQ446&lt;1.5,"FUERTE",IF(AND(AQ446&gt;=1.5,AQ446&lt;2.5),"ACEPTABLE",IF(AQ446&gt;=5,"INEXISTENTE","DÉBIL")))</f>
        <v>#DIV/0!</v>
      </c>
      <c r="AS446" s="333">
        <f t="shared" ref="AS446" si="2237">IF(R446=0,0,ROUND((R446*AQ446),0))</f>
        <v>0</v>
      </c>
      <c r="AT446" s="373" t="str">
        <f t="shared" ref="AT446" si="2238">IF(AS446&gt;=36,"GRAVE", IF(AS446&lt;=10, "LEVE", "MODERADO"))</f>
        <v>LEVE</v>
      </c>
      <c r="AU446" s="338"/>
      <c r="AV446" s="338"/>
      <c r="AW446" s="228"/>
      <c r="AX446" s="228"/>
      <c r="AY446" s="234"/>
      <c r="AZ446" s="235"/>
      <c r="BA446" s="226"/>
      <c r="BB446" s="226"/>
      <c r="BC446" s="226"/>
      <c r="BD446" s="226"/>
      <c r="BE446" s="226"/>
      <c r="BF446" s="226"/>
      <c r="BG446" s="226"/>
    </row>
    <row r="447" spans="1:59" s="129" customFormat="1" hidden="1" x14ac:dyDescent="0.2">
      <c r="A447" s="336"/>
      <c r="B447" s="335"/>
      <c r="C447" s="337"/>
      <c r="D447" s="338"/>
      <c r="E447" s="339"/>
      <c r="F447" s="334"/>
      <c r="G447" s="228"/>
      <c r="H447" s="228"/>
      <c r="I447" s="231"/>
      <c r="J447" s="334"/>
      <c r="K447" s="334"/>
      <c r="L447" s="334"/>
      <c r="M447" s="334"/>
      <c r="N447" s="335"/>
      <c r="O447" s="333"/>
      <c r="P447" s="335"/>
      <c r="Q447" s="333"/>
      <c r="R447" s="333"/>
      <c r="S447" s="230"/>
      <c r="T447" s="231">
        <f t="shared" si="1972"/>
        <v>0</v>
      </c>
      <c r="U447" s="366"/>
      <c r="V447" s="366"/>
      <c r="W447" s="228"/>
      <c r="X447" s="366"/>
      <c r="Y447" s="366"/>
      <c r="Z447" s="233">
        <f t="shared" si="1974"/>
        <v>0</v>
      </c>
      <c r="AA447" s="228"/>
      <c r="AB447" s="228"/>
      <c r="AC447" s="366"/>
      <c r="AD447" s="366"/>
      <c r="AE447" s="233">
        <f t="shared" si="1976"/>
        <v>0</v>
      </c>
      <c r="AF447" s="228"/>
      <c r="AG447" s="228"/>
      <c r="AH447" s="366"/>
      <c r="AI447" s="366"/>
      <c r="AJ447" s="233">
        <f t="shared" si="1979"/>
        <v>0</v>
      </c>
      <c r="AK447" s="228"/>
      <c r="AL447" s="228"/>
      <c r="AM447" s="366"/>
      <c r="AN447" s="366"/>
      <c r="AO447" s="233">
        <f t="shared" si="1986"/>
        <v>0</v>
      </c>
      <c r="AP447" s="228"/>
      <c r="AQ447" s="366"/>
      <c r="AR447" s="374"/>
      <c r="AS447" s="333"/>
      <c r="AT447" s="373"/>
      <c r="AU447" s="338"/>
      <c r="AV447" s="338"/>
      <c r="AW447" s="228"/>
      <c r="AX447" s="228"/>
      <c r="AY447" s="234"/>
      <c r="AZ447" s="235"/>
      <c r="BA447" s="226"/>
      <c r="BB447" s="226"/>
      <c r="BC447" s="226"/>
      <c r="BD447" s="226"/>
      <c r="BE447" s="226"/>
      <c r="BF447" s="226"/>
      <c r="BG447" s="226"/>
    </row>
    <row r="448" spans="1:59" s="129" customFormat="1" hidden="1" x14ac:dyDescent="0.2">
      <c r="A448" s="336"/>
      <c r="B448" s="335"/>
      <c r="C448" s="337"/>
      <c r="D448" s="338"/>
      <c r="E448" s="339"/>
      <c r="F448" s="334"/>
      <c r="G448" s="228"/>
      <c r="H448" s="228"/>
      <c r="I448" s="231"/>
      <c r="J448" s="334"/>
      <c r="K448" s="334"/>
      <c r="L448" s="334"/>
      <c r="M448" s="334"/>
      <c r="N448" s="335"/>
      <c r="O448" s="333"/>
      <c r="P448" s="335"/>
      <c r="Q448" s="333"/>
      <c r="R448" s="333"/>
      <c r="S448" s="230"/>
      <c r="T448" s="231">
        <f t="shared" si="1972"/>
        <v>0</v>
      </c>
      <c r="U448" s="366"/>
      <c r="V448" s="366"/>
      <c r="W448" s="228"/>
      <c r="X448" s="366"/>
      <c r="Y448" s="366"/>
      <c r="Z448" s="233">
        <f t="shared" si="1974"/>
        <v>0</v>
      </c>
      <c r="AA448" s="228"/>
      <c r="AB448" s="228"/>
      <c r="AC448" s="366"/>
      <c r="AD448" s="366"/>
      <c r="AE448" s="233">
        <f t="shared" si="1976"/>
        <v>0</v>
      </c>
      <c r="AF448" s="228"/>
      <c r="AG448" s="228"/>
      <c r="AH448" s="366"/>
      <c r="AI448" s="366"/>
      <c r="AJ448" s="233">
        <f t="shared" si="1979"/>
        <v>0</v>
      </c>
      <c r="AK448" s="228"/>
      <c r="AL448" s="228"/>
      <c r="AM448" s="366"/>
      <c r="AN448" s="366"/>
      <c r="AO448" s="233">
        <f t="shared" si="1986"/>
        <v>0</v>
      </c>
      <c r="AP448" s="228"/>
      <c r="AQ448" s="366"/>
      <c r="AR448" s="374"/>
      <c r="AS448" s="333"/>
      <c r="AT448" s="373"/>
      <c r="AU448" s="338"/>
      <c r="AV448" s="338"/>
      <c r="AW448" s="228"/>
      <c r="AX448" s="228"/>
      <c r="AY448" s="234"/>
      <c r="AZ448" s="235"/>
      <c r="BA448" s="226"/>
      <c r="BB448" s="226"/>
      <c r="BC448" s="226"/>
      <c r="BD448" s="226"/>
      <c r="BE448" s="226"/>
      <c r="BF448" s="226"/>
      <c r="BG448" s="226"/>
    </row>
    <row r="449" spans="1:59" s="129" customFormat="1" hidden="1" x14ac:dyDescent="0.2">
      <c r="A449" s="336">
        <v>147</v>
      </c>
      <c r="B449" s="335"/>
      <c r="C449" s="337" t="e">
        <f>+VLOOKUP(B449,$A$691:$B$730,2,0)</f>
        <v>#N/A</v>
      </c>
      <c r="D449" s="338"/>
      <c r="E449" s="339" t="e">
        <f>IF(D449=$D$661,$E$661,IF(D449=$D$662,$E$662,IF(D449=$D$663,$E$663,IF(D449=$D$664,$E$664,IF(D449=$D$665,$E$665,IF(D449=$D$666,$E$666,IF(D449=$D$667,$E$667,IF(D449=$D$668,$E$668,IF(D449=$D$669,$E$669,IF(D449=$D$670,$E$670,IF(D449=VICERRECTORÍA_ACADÉMICA_,BE1060,IF(D449=PLANEACIÓN_,BE1062, IF(D449=IMPACTO,BE1061,IF(D449=VICERRECTORÍA_ADMINISTRATIVA_FINANCIERA_,BE1063,IF(D449=_VICERRECTORÍA_RESPONSABILIDAD_SOCIAL_Y_BIENESTAR_UNIVERSITARIO_,BE1064," ")))))))))))))))</f>
        <v>#NAME?</v>
      </c>
      <c r="F449" s="334"/>
      <c r="G449" s="228"/>
      <c r="H449" s="228"/>
      <c r="I449" s="231"/>
      <c r="J449" s="334"/>
      <c r="K449" s="335"/>
      <c r="L449" s="334"/>
      <c r="M449" s="334"/>
      <c r="N449" s="335"/>
      <c r="O449" s="333">
        <f t="shared" ref="O449" si="2239">IF(N449="ALTA",5,IF(N449="MEDIO ALTA",4,IF(N449="MEDIA",3,IF(N449="MEDIO BAJA",2,IF(N449="BAJA",1,0)))))</f>
        <v>0</v>
      </c>
      <c r="P449" s="335"/>
      <c r="Q449" s="333">
        <f t="shared" ref="Q449" si="2240">IF(P449="ALTO",5,IF(P449="MEDIO-ALTO",4,IF(P449="MEDIO",3,IF(P449="MEDIO-BAJO",2,IF(P449="BAJO",1,0)))))</f>
        <v>0</v>
      </c>
      <c r="R449" s="333">
        <f t="shared" ref="R449" si="2241">Q449*O449</f>
        <v>0</v>
      </c>
      <c r="S449" s="230"/>
      <c r="T449" s="231">
        <f t="shared" si="1972"/>
        <v>0</v>
      </c>
      <c r="U449" s="366" t="e">
        <f t="shared" ref="U449:U509" si="2242">ROUND(AVERAGEIF(T449:T451,"&gt;0"),0)</f>
        <v>#DIV/0!</v>
      </c>
      <c r="V449" s="366" t="e">
        <f t="shared" ref="V449:V509" si="2243">U449*0.6</f>
        <v>#DIV/0!</v>
      </c>
      <c r="W449" s="228"/>
      <c r="X449" s="366" t="e">
        <f t="shared" ref="X449" si="2244">IF(S449="No_existen",5*$X$10,Y449*$X$10)</f>
        <v>#DIV/0!</v>
      </c>
      <c r="Y449" s="366" t="e">
        <f t="shared" si="2058"/>
        <v>#DIV/0!</v>
      </c>
      <c r="Z449" s="233">
        <f t="shared" si="1974"/>
        <v>0</v>
      </c>
      <c r="AA449" s="228"/>
      <c r="AB449" s="228"/>
      <c r="AC449" s="366" t="e">
        <f t="shared" ref="AC449" si="2245">IF(S449="No_existen",5*$AC$10,AD449*$AC$10)</f>
        <v>#DIV/0!</v>
      </c>
      <c r="AD449" s="366" t="e">
        <f t="shared" ref="AD449:AD509" si="2246">ROUND(AVERAGEIF(AE449:AE451,"&gt;0"),0)</f>
        <v>#DIV/0!</v>
      </c>
      <c r="AE449" s="233">
        <f t="shared" si="1976"/>
        <v>0</v>
      </c>
      <c r="AF449" s="228"/>
      <c r="AG449" s="228"/>
      <c r="AH449" s="366" t="e">
        <f t="shared" ref="AH449" si="2247">IF(S449="No_existen",5*$AH$10,AI449*$AH$10)</f>
        <v>#DIV/0!</v>
      </c>
      <c r="AI449" s="366" t="e">
        <f t="shared" ref="AI449" si="2248">ROUND(AVERAGEIF(AJ449:AJ451,"&gt;0"),0)</f>
        <v>#DIV/0!</v>
      </c>
      <c r="AJ449" s="233">
        <f t="shared" si="1979"/>
        <v>0</v>
      </c>
      <c r="AK449" s="228"/>
      <c r="AL449" s="228"/>
      <c r="AM449" s="366" t="e">
        <f t="shared" ref="AM449" si="2249">IF(S449="No_existen",5*$AM$10,AN449*$AM$10)</f>
        <v>#DIV/0!</v>
      </c>
      <c r="AN449" s="366" t="e">
        <f t="shared" ref="AN449" si="2250">ROUND(AVERAGEIF(AO449:AO451,"&gt;0"),0)</f>
        <v>#DIV/0!</v>
      </c>
      <c r="AO449" s="233">
        <f t="shared" si="1986"/>
        <v>0</v>
      </c>
      <c r="AP449" s="228"/>
      <c r="AQ449" s="366" t="e">
        <f t="shared" ref="AQ449" si="2251">ROUND(AVERAGE(U449,Y449,AD449,AI449,AN449),0)</f>
        <v>#DIV/0!</v>
      </c>
      <c r="AR449" s="374" t="e">
        <f t="shared" ref="AR449" si="2252">IF(AQ449&lt;1.5,"FUERTE",IF(AND(AQ449&gt;=1.5,AQ449&lt;2.5),"ACEPTABLE",IF(AQ449&gt;=5,"INEXISTENTE","DÉBIL")))</f>
        <v>#DIV/0!</v>
      </c>
      <c r="AS449" s="333">
        <f t="shared" ref="AS449" si="2253">IF(R449=0,0,ROUND((R449*AQ449),0))</f>
        <v>0</v>
      </c>
      <c r="AT449" s="373" t="str">
        <f t="shared" ref="AT449" si="2254">IF(AS449&gt;=36,"GRAVE", IF(AS449&lt;=10, "LEVE", "MODERADO"))</f>
        <v>LEVE</v>
      </c>
      <c r="AU449" s="338"/>
      <c r="AV449" s="338"/>
      <c r="AW449" s="228"/>
      <c r="AX449" s="228"/>
      <c r="AY449" s="234"/>
      <c r="AZ449" s="235"/>
      <c r="BA449" s="226"/>
      <c r="BB449" s="226"/>
      <c r="BC449" s="226"/>
      <c r="BD449" s="226"/>
      <c r="BE449" s="226"/>
      <c r="BF449" s="226"/>
      <c r="BG449" s="226"/>
    </row>
    <row r="450" spans="1:59" s="129" customFormat="1" hidden="1" x14ac:dyDescent="0.2">
      <c r="A450" s="336"/>
      <c r="B450" s="335"/>
      <c r="C450" s="337"/>
      <c r="D450" s="338"/>
      <c r="E450" s="339"/>
      <c r="F450" s="334"/>
      <c r="G450" s="228"/>
      <c r="H450" s="228"/>
      <c r="I450" s="231"/>
      <c r="J450" s="334"/>
      <c r="K450" s="334"/>
      <c r="L450" s="334"/>
      <c r="M450" s="334"/>
      <c r="N450" s="335"/>
      <c r="O450" s="333"/>
      <c r="P450" s="335"/>
      <c r="Q450" s="333"/>
      <c r="R450" s="333"/>
      <c r="S450" s="230"/>
      <c r="T450" s="231">
        <f t="shared" si="1972"/>
        <v>0</v>
      </c>
      <c r="U450" s="366"/>
      <c r="V450" s="366"/>
      <c r="W450" s="228"/>
      <c r="X450" s="366"/>
      <c r="Y450" s="366"/>
      <c r="Z450" s="233">
        <f t="shared" si="1974"/>
        <v>0</v>
      </c>
      <c r="AA450" s="228"/>
      <c r="AB450" s="228"/>
      <c r="AC450" s="366"/>
      <c r="AD450" s="366"/>
      <c r="AE450" s="233">
        <f t="shared" si="1976"/>
        <v>0</v>
      </c>
      <c r="AF450" s="228"/>
      <c r="AG450" s="228"/>
      <c r="AH450" s="366"/>
      <c r="AI450" s="366"/>
      <c r="AJ450" s="233">
        <f t="shared" si="1979"/>
        <v>0</v>
      </c>
      <c r="AK450" s="228"/>
      <c r="AL450" s="228"/>
      <c r="AM450" s="366"/>
      <c r="AN450" s="366"/>
      <c r="AO450" s="233">
        <f t="shared" si="1986"/>
        <v>0</v>
      </c>
      <c r="AP450" s="228"/>
      <c r="AQ450" s="366"/>
      <c r="AR450" s="374"/>
      <c r="AS450" s="333"/>
      <c r="AT450" s="373"/>
      <c r="AU450" s="338"/>
      <c r="AV450" s="338"/>
      <c r="AW450" s="228"/>
      <c r="AX450" s="228"/>
      <c r="AY450" s="234"/>
      <c r="AZ450" s="235"/>
      <c r="BA450" s="226"/>
      <c r="BB450" s="226"/>
      <c r="BC450" s="226"/>
      <c r="BD450" s="226"/>
      <c r="BE450" s="226"/>
      <c r="BF450" s="226"/>
      <c r="BG450" s="226"/>
    </row>
    <row r="451" spans="1:59" s="129" customFormat="1" hidden="1" x14ac:dyDescent="0.2">
      <c r="A451" s="336"/>
      <c r="B451" s="335"/>
      <c r="C451" s="337"/>
      <c r="D451" s="338"/>
      <c r="E451" s="339"/>
      <c r="F451" s="334"/>
      <c r="G451" s="228"/>
      <c r="H451" s="228"/>
      <c r="I451" s="231"/>
      <c r="J451" s="334"/>
      <c r="K451" s="334"/>
      <c r="L451" s="334"/>
      <c r="M451" s="334"/>
      <c r="N451" s="335"/>
      <c r="O451" s="333"/>
      <c r="P451" s="335"/>
      <c r="Q451" s="333"/>
      <c r="R451" s="333"/>
      <c r="S451" s="230"/>
      <c r="T451" s="231">
        <f t="shared" si="1972"/>
        <v>0</v>
      </c>
      <c r="U451" s="366"/>
      <c r="V451" s="366"/>
      <c r="W451" s="228"/>
      <c r="X451" s="366"/>
      <c r="Y451" s="366"/>
      <c r="Z451" s="233">
        <f t="shared" si="1974"/>
        <v>0</v>
      </c>
      <c r="AA451" s="228"/>
      <c r="AB451" s="228"/>
      <c r="AC451" s="366"/>
      <c r="AD451" s="366"/>
      <c r="AE451" s="233">
        <f t="shared" si="1976"/>
        <v>0</v>
      </c>
      <c r="AF451" s="228"/>
      <c r="AG451" s="228"/>
      <c r="AH451" s="366"/>
      <c r="AI451" s="366"/>
      <c r="AJ451" s="233">
        <f t="shared" si="1979"/>
        <v>0</v>
      </c>
      <c r="AK451" s="228"/>
      <c r="AL451" s="228"/>
      <c r="AM451" s="366"/>
      <c r="AN451" s="366"/>
      <c r="AO451" s="233">
        <f t="shared" si="1986"/>
        <v>0</v>
      </c>
      <c r="AP451" s="228"/>
      <c r="AQ451" s="366"/>
      <c r="AR451" s="374"/>
      <c r="AS451" s="333"/>
      <c r="AT451" s="373"/>
      <c r="AU451" s="338"/>
      <c r="AV451" s="338"/>
      <c r="AW451" s="228"/>
      <c r="AX451" s="228"/>
      <c r="AY451" s="234"/>
      <c r="AZ451" s="235"/>
      <c r="BA451" s="226"/>
      <c r="BB451" s="226"/>
      <c r="BC451" s="226"/>
      <c r="BD451" s="226"/>
      <c r="BE451" s="226"/>
      <c r="BF451" s="226"/>
      <c r="BG451" s="226"/>
    </row>
    <row r="452" spans="1:59" s="129" customFormat="1" hidden="1" x14ac:dyDescent="0.2">
      <c r="A452" s="336">
        <v>148</v>
      </c>
      <c r="B452" s="335"/>
      <c r="C452" s="337" t="e">
        <f>+VLOOKUP(B452,$A$691:$B$730,2,0)</f>
        <v>#N/A</v>
      </c>
      <c r="D452" s="338"/>
      <c r="E452" s="339" t="e">
        <f>IF(D452=$D$661,$E$661,IF(D452=$D$662,$E$662,IF(D452=$D$663,$E$663,IF(D452=$D$664,$E$664,IF(D452=$D$665,$E$665,IF(D452=$D$666,$E$666,IF(D452=$D$667,$E$667,IF(D452=$D$668,$E$668,IF(D452=$D$669,$E$669,IF(D452=$D$670,$E$670,IF(D452=VICERRECTORÍA_ACADÉMICA_,BE1063,IF(D452=PLANEACIÓN_,BE1065, IF(D452=IMPACTO,BE1064,IF(D452=VICERRECTORÍA_ADMINISTRATIVA_FINANCIERA_,BE1066,IF(D452=_VICERRECTORÍA_RESPONSABILIDAD_SOCIAL_Y_BIENESTAR_UNIVERSITARIO_,BE1067," ")))))))))))))))</f>
        <v>#NAME?</v>
      </c>
      <c r="F452" s="334"/>
      <c r="G452" s="228"/>
      <c r="H452" s="228"/>
      <c r="I452" s="231"/>
      <c r="J452" s="334"/>
      <c r="K452" s="335"/>
      <c r="L452" s="334"/>
      <c r="M452" s="334"/>
      <c r="N452" s="335"/>
      <c r="O452" s="333">
        <f t="shared" ref="O452" si="2255">IF(N452="ALTA",5,IF(N452="MEDIO ALTA",4,IF(N452="MEDIA",3,IF(N452="MEDIO BAJA",2,IF(N452="BAJA",1,0)))))</f>
        <v>0</v>
      </c>
      <c r="P452" s="335"/>
      <c r="Q452" s="333">
        <f t="shared" ref="Q452" si="2256">IF(P452="ALTO",5,IF(P452="MEDIO-ALTO",4,IF(P452="MEDIO",3,IF(P452="MEDIO-BAJO",2,IF(P452="BAJO",1,0)))))</f>
        <v>0</v>
      </c>
      <c r="R452" s="333">
        <f t="shared" ref="R452" si="2257">Q452*O452</f>
        <v>0</v>
      </c>
      <c r="S452" s="230"/>
      <c r="T452" s="231">
        <f t="shared" si="1972"/>
        <v>0</v>
      </c>
      <c r="U452" s="366" t="e">
        <f t="shared" ref="U452:U512" si="2258">ROUND(AVERAGEIF(T452:T454,"&gt;0"),0)</f>
        <v>#DIV/0!</v>
      </c>
      <c r="V452" s="366" t="e">
        <f t="shared" ref="V452:V512" si="2259">U452*0.6</f>
        <v>#DIV/0!</v>
      </c>
      <c r="W452" s="228"/>
      <c r="X452" s="366" t="e">
        <f t="shared" ref="X452" si="2260">IF(S452="No_existen",5*$X$10,Y452*$X$10)</f>
        <v>#DIV/0!</v>
      </c>
      <c r="Y452" s="366" t="e">
        <f t="shared" si="2072"/>
        <v>#DIV/0!</v>
      </c>
      <c r="Z452" s="233">
        <f t="shared" si="1974"/>
        <v>0</v>
      </c>
      <c r="AA452" s="228"/>
      <c r="AB452" s="228"/>
      <c r="AC452" s="366" t="e">
        <f t="shared" ref="AC452" si="2261">IF(S452="No_existen",5*$AC$10,AD452*$AC$10)</f>
        <v>#DIV/0!</v>
      </c>
      <c r="AD452" s="366" t="e">
        <f t="shared" ref="AD452:AD512" si="2262">ROUND(AVERAGEIF(AE452:AE454,"&gt;0"),0)</f>
        <v>#DIV/0!</v>
      </c>
      <c r="AE452" s="233">
        <f t="shared" si="1976"/>
        <v>0</v>
      </c>
      <c r="AF452" s="228"/>
      <c r="AG452" s="228"/>
      <c r="AH452" s="366" t="e">
        <f t="shared" ref="AH452" si="2263">IF(S452="No_existen",5*$AH$10,AI452*$AH$10)</f>
        <v>#DIV/0!</v>
      </c>
      <c r="AI452" s="366" t="e">
        <f t="shared" ref="AI452" si="2264">ROUND(AVERAGEIF(AJ452:AJ454,"&gt;0"),0)</f>
        <v>#DIV/0!</v>
      </c>
      <c r="AJ452" s="233">
        <f t="shared" si="1979"/>
        <v>0</v>
      </c>
      <c r="AK452" s="228"/>
      <c r="AL452" s="228"/>
      <c r="AM452" s="366" t="e">
        <f t="shared" ref="AM452" si="2265">IF(S452="No_existen",5*$AM$10,AN452*$AM$10)</f>
        <v>#DIV/0!</v>
      </c>
      <c r="AN452" s="366" t="e">
        <f t="shared" ref="AN452" si="2266">ROUND(AVERAGEIF(AO452:AO454,"&gt;0"),0)</f>
        <v>#DIV/0!</v>
      </c>
      <c r="AO452" s="233">
        <f t="shared" si="1986"/>
        <v>0</v>
      </c>
      <c r="AP452" s="228"/>
      <c r="AQ452" s="366" t="e">
        <f t="shared" ref="AQ452" si="2267">ROUND(AVERAGE(U452,Y452,AD452,AI452,AN452),0)</f>
        <v>#DIV/0!</v>
      </c>
      <c r="AR452" s="374" t="e">
        <f t="shared" ref="AR452" si="2268">IF(AQ452&lt;1.5,"FUERTE",IF(AND(AQ452&gt;=1.5,AQ452&lt;2.5),"ACEPTABLE",IF(AQ452&gt;=5,"INEXISTENTE","DÉBIL")))</f>
        <v>#DIV/0!</v>
      </c>
      <c r="AS452" s="333">
        <f t="shared" ref="AS452" si="2269">IF(R452=0,0,ROUND((R452*AQ452),0))</f>
        <v>0</v>
      </c>
      <c r="AT452" s="373" t="str">
        <f t="shared" ref="AT452" si="2270">IF(AS452&gt;=36,"GRAVE", IF(AS452&lt;=10, "LEVE", "MODERADO"))</f>
        <v>LEVE</v>
      </c>
      <c r="AU452" s="338"/>
      <c r="AV452" s="338"/>
      <c r="AW452" s="228"/>
      <c r="AX452" s="228"/>
      <c r="AY452" s="234"/>
      <c r="AZ452" s="235"/>
      <c r="BA452" s="226"/>
      <c r="BB452" s="226"/>
      <c r="BC452" s="226"/>
      <c r="BD452" s="226"/>
      <c r="BE452" s="226"/>
      <c r="BF452" s="226"/>
      <c r="BG452" s="226"/>
    </row>
    <row r="453" spans="1:59" s="129" customFormat="1" hidden="1" x14ac:dyDescent="0.2">
      <c r="A453" s="336"/>
      <c r="B453" s="335"/>
      <c r="C453" s="337"/>
      <c r="D453" s="338"/>
      <c r="E453" s="339"/>
      <c r="F453" s="334"/>
      <c r="G453" s="228"/>
      <c r="H453" s="228"/>
      <c r="I453" s="231"/>
      <c r="J453" s="334"/>
      <c r="K453" s="334"/>
      <c r="L453" s="334"/>
      <c r="M453" s="334"/>
      <c r="N453" s="335"/>
      <c r="O453" s="333"/>
      <c r="P453" s="335"/>
      <c r="Q453" s="333"/>
      <c r="R453" s="333"/>
      <c r="S453" s="230"/>
      <c r="T453" s="231">
        <f t="shared" si="1972"/>
        <v>0</v>
      </c>
      <c r="U453" s="366"/>
      <c r="V453" s="366"/>
      <c r="W453" s="228"/>
      <c r="X453" s="366"/>
      <c r="Y453" s="366"/>
      <c r="Z453" s="233">
        <f t="shared" si="1974"/>
        <v>0</v>
      </c>
      <c r="AA453" s="228"/>
      <c r="AB453" s="228"/>
      <c r="AC453" s="366"/>
      <c r="AD453" s="366"/>
      <c r="AE453" s="233">
        <f t="shared" si="1976"/>
        <v>0</v>
      </c>
      <c r="AF453" s="228"/>
      <c r="AG453" s="228"/>
      <c r="AH453" s="366"/>
      <c r="AI453" s="366"/>
      <c r="AJ453" s="233">
        <f t="shared" si="1979"/>
        <v>0</v>
      </c>
      <c r="AK453" s="228"/>
      <c r="AL453" s="228"/>
      <c r="AM453" s="366"/>
      <c r="AN453" s="366"/>
      <c r="AO453" s="233">
        <f t="shared" si="1986"/>
        <v>0</v>
      </c>
      <c r="AP453" s="228"/>
      <c r="AQ453" s="366"/>
      <c r="AR453" s="374"/>
      <c r="AS453" s="333"/>
      <c r="AT453" s="373"/>
      <c r="AU453" s="338"/>
      <c r="AV453" s="338"/>
      <c r="AW453" s="228"/>
      <c r="AX453" s="228"/>
      <c r="AY453" s="234"/>
      <c r="AZ453" s="235"/>
      <c r="BA453" s="226"/>
      <c r="BB453" s="226"/>
      <c r="BC453" s="226"/>
      <c r="BD453" s="226"/>
      <c r="BE453" s="226"/>
      <c r="BF453" s="226"/>
      <c r="BG453" s="226"/>
    </row>
    <row r="454" spans="1:59" s="129" customFormat="1" hidden="1" x14ac:dyDescent="0.2">
      <c r="A454" s="336"/>
      <c r="B454" s="335"/>
      <c r="C454" s="337"/>
      <c r="D454" s="338"/>
      <c r="E454" s="339"/>
      <c r="F454" s="334"/>
      <c r="G454" s="228"/>
      <c r="H454" s="228"/>
      <c r="I454" s="231"/>
      <c r="J454" s="334"/>
      <c r="K454" s="334"/>
      <c r="L454" s="334"/>
      <c r="M454" s="334"/>
      <c r="N454" s="335"/>
      <c r="O454" s="333"/>
      <c r="P454" s="335"/>
      <c r="Q454" s="333"/>
      <c r="R454" s="333"/>
      <c r="S454" s="230"/>
      <c r="T454" s="231">
        <f t="shared" si="1972"/>
        <v>0</v>
      </c>
      <c r="U454" s="366"/>
      <c r="V454" s="366"/>
      <c r="W454" s="228"/>
      <c r="X454" s="366"/>
      <c r="Y454" s="366"/>
      <c r="Z454" s="233">
        <f t="shared" si="1974"/>
        <v>0</v>
      </c>
      <c r="AA454" s="228"/>
      <c r="AB454" s="228"/>
      <c r="AC454" s="366"/>
      <c r="AD454" s="366"/>
      <c r="AE454" s="233">
        <f t="shared" si="1976"/>
        <v>0</v>
      </c>
      <c r="AF454" s="228"/>
      <c r="AG454" s="228"/>
      <c r="AH454" s="366"/>
      <c r="AI454" s="366"/>
      <c r="AJ454" s="233">
        <f t="shared" si="1979"/>
        <v>0</v>
      </c>
      <c r="AK454" s="228"/>
      <c r="AL454" s="228"/>
      <c r="AM454" s="366"/>
      <c r="AN454" s="366"/>
      <c r="AO454" s="233">
        <f t="shared" si="1986"/>
        <v>0</v>
      </c>
      <c r="AP454" s="228"/>
      <c r="AQ454" s="366"/>
      <c r="AR454" s="374"/>
      <c r="AS454" s="333"/>
      <c r="AT454" s="373"/>
      <c r="AU454" s="338"/>
      <c r="AV454" s="338"/>
      <c r="AW454" s="228"/>
      <c r="AX454" s="228"/>
      <c r="AY454" s="234"/>
      <c r="AZ454" s="235"/>
      <c r="BA454" s="226"/>
      <c r="BB454" s="226"/>
      <c r="BC454" s="226"/>
      <c r="BD454" s="226"/>
      <c r="BE454" s="226"/>
      <c r="BF454" s="226"/>
      <c r="BG454" s="226"/>
    </row>
    <row r="455" spans="1:59" s="129" customFormat="1" hidden="1" x14ac:dyDescent="0.2">
      <c r="A455" s="336">
        <v>149</v>
      </c>
      <c r="B455" s="335"/>
      <c r="C455" s="337" t="e">
        <f>+VLOOKUP(B455,$A$691:$B$730,2,0)</f>
        <v>#N/A</v>
      </c>
      <c r="D455" s="338"/>
      <c r="E455" s="339" t="e">
        <f>IF(D455=$D$661,$E$661,IF(D455=$D$662,$E$662,IF(D455=$D$663,$E$663,IF(D455=$D$664,$E$664,IF(D455=$D$665,$E$665,IF(D455=$D$666,$E$666,IF(D455=$D$667,$E$667,IF(D455=$D$668,$E$668,IF(D455=$D$669,$E$669,IF(D455=$D$670,$E$670,IF(D455=VICERRECTORÍA_ACADÉMICA_,BE1066,IF(D455=PLANEACIÓN_,BE1068, IF(D455=IMPACTO,BE1067,IF(D455=VICERRECTORÍA_ADMINISTRATIVA_FINANCIERA_,BE1069,IF(D455=_VICERRECTORÍA_RESPONSABILIDAD_SOCIAL_Y_BIENESTAR_UNIVERSITARIO_,BE1070," ")))))))))))))))</f>
        <v>#NAME?</v>
      </c>
      <c r="F455" s="334"/>
      <c r="G455" s="228"/>
      <c r="H455" s="228"/>
      <c r="I455" s="231"/>
      <c r="J455" s="334"/>
      <c r="K455" s="335"/>
      <c r="L455" s="334"/>
      <c r="M455" s="334"/>
      <c r="N455" s="335"/>
      <c r="O455" s="333">
        <f t="shared" ref="O455" si="2271">IF(N455="ALTA",5,IF(N455="MEDIO ALTA",4,IF(N455="MEDIA",3,IF(N455="MEDIO BAJA",2,IF(N455="BAJA",1,0)))))</f>
        <v>0</v>
      </c>
      <c r="P455" s="335"/>
      <c r="Q455" s="333">
        <f t="shared" ref="Q455" si="2272">IF(P455="ALTO",5,IF(P455="MEDIO-ALTO",4,IF(P455="MEDIO",3,IF(P455="MEDIO-BAJO",2,IF(P455="BAJO",1,0)))))</f>
        <v>0</v>
      </c>
      <c r="R455" s="333">
        <f t="shared" ref="R455" si="2273">Q455*O455</f>
        <v>0</v>
      </c>
      <c r="S455" s="230"/>
      <c r="T455" s="231">
        <f t="shared" si="1972"/>
        <v>0</v>
      </c>
      <c r="U455" s="366" t="e">
        <f t="shared" ref="U455:U515" si="2274">ROUND(AVERAGEIF(T455:T457,"&gt;0"),0)</f>
        <v>#DIV/0!</v>
      </c>
      <c r="V455" s="366" t="e">
        <f t="shared" ref="V455:V515" si="2275">U455*0.6</f>
        <v>#DIV/0!</v>
      </c>
      <c r="W455" s="228"/>
      <c r="X455" s="366" t="e">
        <f t="shared" ref="X455" si="2276">IF(S455="No_existen",5*$X$10,Y455*$X$10)</f>
        <v>#DIV/0!</v>
      </c>
      <c r="Y455" s="366" t="e">
        <f t="shared" si="2086"/>
        <v>#DIV/0!</v>
      </c>
      <c r="Z455" s="233">
        <f t="shared" si="1974"/>
        <v>0</v>
      </c>
      <c r="AA455" s="228"/>
      <c r="AB455" s="228"/>
      <c r="AC455" s="366" t="e">
        <f t="shared" ref="AC455" si="2277">IF(S455="No_existen",5*$AC$10,AD455*$AC$10)</f>
        <v>#DIV/0!</v>
      </c>
      <c r="AD455" s="366" t="e">
        <f t="shared" ref="AD455:AD515" si="2278">ROUND(AVERAGEIF(AE455:AE457,"&gt;0"),0)</f>
        <v>#DIV/0!</v>
      </c>
      <c r="AE455" s="233">
        <f t="shared" si="1976"/>
        <v>0</v>
      </c>
      <c r="AF455" s="228"/>
      <c r="AG455" s="228"/>
      <c r="AH455" s="366" t="e">
        <f t="shared" ref="AH455" si="2279">IF(S455="No_existen",5*$AH$10,AI455*$AH$10)</f>
        <v>#DIV/0!</v>
      </c>
      <c r="AI455" s="366" t="e">
        <f t="shared" ref="AI455" si="2280">ROUND(AVERAGEIF(AJ455:AJ457,"&gt;0"),0)</f>
        <v>#DIV/0!</v>
      </c>
      <c r="AJ455" s="233">
        <f t="shared" si="1979"/>
        <v>0</v>
      </c>
      <c r="AK455" s="228"/>
      <c r="AL455" s="228"/>
      <c r="AM455" s="366" t="e">
        <f t="shared" ref="AM455" si="2281">IF(S455="No_existen",5*$AM$10,AN455*$AM$10)</f>
        <v>#DIV/0!</v>
      </c>
      <c r="AN455" s="366" t="e">
        <f t="shared" ref="AN455" si="2282">ROUND(AVERAGEIF(AO455:AO457,"&gt;0"),0)</f>
        <v>#DIV/0!</v>
      </c>
      <c r="AO455" s="233">
        <f t="shared" si="1986"/>
        <v>0</v>
      </c>
      <c r="AP455" s="228"/>
      <c r="AQ455" s="366" t="e">
        <f t="shared" ref="AQ455" si="2283">ROUND(AVERAGE(U455,Y455,AD455,AI455,AN455),0)</f>
        <v>#DIV/0!</v>
      </c>
      <c r="AR455" s="374" t="e">
        <f t="shared" ref="AR455" si="2284">IF(AQ455&lt;1.5,"FUERTE",IF(AND(AQ455&gt;=1.5,AQ455&lt;2.5),"ACEPTABLE",IF(AQ455&gt;=5,"INEXISTENTE","DÉBIL")))</f>
        <v>#DIV/0!</v>
      </c>
      <c r="AS455" s="333">
        <f t="shared" ref="AS455" si="2285">IF(R455=0,0,ROUND((R455*AQ455),0))</f>
        <v>0</v>
      </c>
      <c r="AT455" s="373" t="str">
        <f t="shared" ref="AT455" si="2286">IF(AS455&gt;=36,"GRAVE", IF(AS455&lt;=10, "LEVE", "MODERADO"))</f>
        <v>LEVE</v>
      </c>
      <c r="AU455" s="338"/>
      <c r="AV455" s="338"/>
      <c r="AW455" s="228"/>
      <c r="AX455" s="228"/>
      <c r="AY455" s="234"/>
      <c r="AZ455" s="235"/>
      <c r="BA455" s="226"/>
      <c r="BB455" s="226"/>
      <c r="BC455" s="226"/>
      <c r="BD455" s="226"/>
      <c r="BE455" s="226"/>
      <c r="BF455" s="226"/>
      <c r="BG455" s="226"/>
    </row>
    <row r="456" spans="1:59" s="129" customFormat="1" hidden="1" x14ac:dyDescent="0.2">
      <c r="A456" s="336"/>
      <c r="B456" s="335"/>
      <c r="C456" s="337"/>
      <c r="D456" s="338"/>
      <c r="E456" s="339"/>
      <c r="F456" s="334"/>
      <c r="G456" s="228"/>
      <c r="H456" s="228"/>
      <c r="I456" s="231"/>
      <c r="J456" s="334"/>
      <c r="K456" s="334"/>
      <c r="L456" s="334"/>
      <c r="M456" s="334"/>
      <c r="N456" s="335"/>
      <c r="O456" s="333"/>
      <c r="P456" s="335"/>
      <c r="Q456" s="333"/>
      <c r="R456" s="333"/>
      <c r="S456" s="230"/>
      <c r="T456" s="231">
        <f t="shared" si="1972"/>
        <v>0</v>
      </c>
      <c r="U456" s="366"/>
      <c r="V456" s="366"/>
      <c r="W456" s="228"/>
      <c r="X456" s="366"/>
      <c r="Y456" s="366"/>
      <c r="Z456" s="233">
        <f t="shared" si="1974"/>
        <v>0</v>
      </c>
      <c r="AA456" s="228"/>
      <c r="AB456" s="228"/>
      <c r="AC456" s="366"/>
      <c r="AD456" s="366"/>
      <c r="AE456" s="233">
        <f t="shared" si="1976"/>
        <v>0</v>
      </c>
      <c r="AF456" s="228"/>
      <c r="AG456" s="228"/>
      <c r="AH456" s="366"/>
      <c r="AI456" s="366"/>
      <c r="AJ456" s="233">
        <f t="shared" si="1979"/>
        <v>0</v>
      </c>
      <c r="AK456" s="228"/>
      <c r="AL456" s="228"/>
      <c r="AM456" s="366"/>
      <c r="AN456" s="366"/>
      <c r="AO456" s="233">
        <f t="shared" si="1986"/>
        <v>0</v>
      </c>
      <c r="AP456" s="228"/>
      <c r="AQ456" s="366"/>
      <c r="AR456" s="374"/>
      <c r="AS456" s="333"/>
      <c r="AT456" s="373"/>
      <c r="AU456" s="338"/>
      <c r="AV456" s="338"/>
      <c r="AW456" s="228"/>
      <c r="AX456" s="228"/>
      <c r="AY456" s="234"/>
      <c r="AZ456" s="235"/>
      <c r="BA456" s="226"/>
      <c r="BB456" s="226"/>
      <c r="BC456" s="226"/>
      <c r="BD456" s="226"/>
      <c r="BE456" s="226"/>
      <c r="BF456" s="226"/>
      <c r="BG456" s="226"/>
    </row>
    <row r="457" spans="1:59" s="129" customFormat="1" hidden="1" x14ac:dyDescent="0.2">
      <c r="A457" s="336"/>
      <c r="B457" s="335"/>
      <c r="C457" s="337"/>
      <c r="D457" s="338"/>
      <c r="E457" s="339"/>
      <c r="F457" s="334"/>
      <c r="G457" s="228"/>
      <c r="H457" s="228"/>
      <c r="I457" s="231"/>
      <c r="J457" s="334"/>
      <c r="K457" s="334"/>
      <c r="L457" s="334"/>
      <c r="M457" s="334"/>
      <c r="N457" s="335"/>
      <c r="O457" s="333"/>
      <c r="P457" s="335"/>
      <c r="Q457" s="333"/>
      <c r="R457" s="333"/>
      <c r="S457" s="230"/>
      <c r="T457" s="231">
        <f t="shared" si="1972"/>
        <v>0</v>
      </c>
      <c r="U457" s="366"/>
      <c r="V457" s="366"/>
      <c r="W457" s="228"/>
      <c r="X457" s="366"/>
      <c r="Y457" s="366"/>
      <c r="Z457" s="233">
        <f t="shared" si="1974"/>
        <v>0</v>
      </c>
      <c r="AA457" s="228"/>
      <c r="AB457" s="228"/>
      <c r="AC457" s="366"/>
      <c r="AD457" s="366"/>
      <c r="AE457" s="233">
        <f t="shared" si="1976"/>
        <v>0</v>
      </c>
      <c r="AF457" s="228"/>
      <c r="AG457" s="228"/>
      <c r="AH457" s="366"/>
      <c r="AI457" s="366"/>
      <c r="AJ457" s="233">
        <f t="shared" si="1979"/>
        <v>0</v>
      </c>
      <c r="AK457" s="228"/>
      <c r="AL457" s="228"/>
      <c r="AM457" s="366"/>
      <c r="AN457" s="366"/>
      <c r="AO457" s="233">
        <f t="shared" si="1986"/>
        <v>0</v>
      </c>
      <c r="AP457" s="228"/>
      <c r="AQ457" s="366"/>
      <c r="AR457" s="374"/>
      <c r="AS457" s="333"/>
      <c r="AT457" s="373"/>
      <c r="AU457" s="338"/>
      <c r="AV457" s="338"/>
      <c r="AW457" s="228"/>
      <c r="AX457" s="228"/>
      <c r="AY457" s="234"/>
      <c r="AZ457" s="235"/>
      <c r="BA457" s="226"/>
      <c r="BB457" s="226"/>
      <c r="BC457" s="226"/>
      <c r="BD457" s="226"/>
      <c r="BE457" s="226"/>
      <c r="BF457" s="226"/>
      <c r="BG457" s="226"/>
    </row>
    <row r="458" spans="1:59" s="129" customFormat="1" hidden="1" x14ac:dyDescent="0.2">
      <c r="A458" s="336">
        <v>150</v>
      </c>
      <c r="B458" s="335"/>
      <c r="C458" s="337" t="e">
        <f>+VLOOKUP(B458,$A$691:$B$730,2,0)</f>
        <v>#N/A</v>
      </c>
      <c r="D458" s="338"/>
      <c r="E458" s="339" t="e">
        <f>IF(D458=$D$661,$E$661,IF(D458=$D$662,$E$662,IF(D458=$D$663,$E$663,IF(D458=$D$664,$E$664,IF(D458=$D$665,$E$665,IF(D458=$D$666,$E$666,IF(D458=$D$667,$E$667,IF(D458=$D$668,$E$668,IF(D458=$D$669,$E$669,IF(D458=$D$670,$E$670,IF(D458=VICERRECTORÍA_ACADÉMICA_,BE1069,IF(D458=PLANEACIÓN_,BE1071, IF(D458=IMPACTO,BE1070,IF(D458=VICERRECTORÍA_ADMINISTRATIVA_FINANCIERA_,BE1072,IF(D458=_VICERRECTORÍA_RESPONSABILIDAD_SOCIAL_Y_BIENESTAR_UNIVERSITARIO_,BE1073," ")))))))))))))))</f>
        <v>#NAME?</v>
      </c>
      <c r="F458" s="334"/>
      <c r="G458" s="228"/>
      <c r="H458" s="228"/>
      <c r="I458" s="231"/>
      <c r="J458" s="334"/>
      <c r="K458" s="335"/>
      <c r="L458" s="334"/>
      <c r="M458" s="334"/>
      <c r="N458" s="335"/>
      <c r="O458" s="333">
        <f t="shared" ref="O458" si="2287">IF(N458="ALTA",5,IF(N458="MEDIO ALTA",4,IF(N458="MEDIA",3,IF(N458="MEDIO BAJA",2,IF(N458="BAJA",1,0)))))</f>
        <v>0</v>
      </c>
      <c r="P458" s="335"/>
      <c r="Q458" s="333">
        <f t="shared" ref="Q458" si="2288">IF(P458="ALTO",5,IF(P458="MEDIO-ALTO",4,IF(P458="MEDIO",3,IF(P458="MEDIO-BAJO",2,IF(P458="BAJO",1,0)))))</f>
        <v>0</v>
      </c>
      <c r="R458" s="333">
        <f t="shared" ref="R458" si="2289">Q458*O458</f>
        <v>0</v>
      </c>
      <c r="S458" s="230"/>
      <c r="T458" s="231">
        <f t="shared" si="1972"/>
        <v>0</v>
      </c>
      <c r="U458" s="366" t="e">
        <f t="shared" ref="U458:U518" si="2290">ROUND(AVERAGEIF(T458:T460,"&gt;0"),0)</f>
        <v>#DIV/0!</v>
      </c>
      <c r="V458" s="366" t="e">
        <f t="shared" ref="V458:V518" si="2291">U458*0.6</f>
        <v>#DIV/0!</v>
      </c>
      <c r="W458" s="228"/>
      <c r="X458" s="366" t="e">
        <f t="shared" ref="X458" si="2292">IF(S458="No_existen",5*$X$10,Y458*$X$10)</f>
        <v>#DIV/0!</v>
      </c>
      <c r="Y458" s="366" t="e">
        <f t="shared" si="2100"/>
        <v>#DIV/0!</v>
      </c>
      <c r="Z458" s="233">
        <f t="shared" si="1974"/>
        <v>0</v>
      </c>
      <c r="AA458" s="228"/>
      <c r="AB458" s="228"/>
      <c r="AC458" s="366" t="e">
        <f t="shared" ref="AC458" si="2293">IF(S458="No_existen",5*$AC$10,AD458*$AC$10)</f>
        <v>#DIV/0!</v>
      </c>
      <c r="AD458" s="366" t="e">
        <f t="shared" ref="AD458:AD518" si="2294">ROUND(AVERAGEIF(AE458:AE460,"&gt;0"),0)</f>
        <v>#DIV/0!</v>
      </c>
      <c r="AE458" s="233">
        <f t="shared" si="1976"/>
        <v>0</v>
      </c>
      <c r="AF458" s="228"/>
      <c r="AG458" s="228"/>
      <c r="AH458" s="366" t="e">
        <f t="shared" ref="AH458" si="2295">IF(S458="No_existen",5*$AH$10,AI458*$AH$10)</f>
        <v>#DIV/0!</v>
      </c>
      <c r="AI458" s="366" t="e">
        <f t="shared" ref="AI458" si="2296">ROUND(AVERAGEIF(AJ458:AJ460,"&gt;0"),0)</f>
        <v>#DIV/0!</v>
      </c>
      <c r="AJ458" s="233">
        <f t="shared" si="1979"/>
        <v>0</v>
      </c>
      <c r="AK458" s="228"/>
      <c r="AL458" s="228"/>
      <c r="AM458" s="366" t="e">
        <f t="shared" ref="AM458" si="2297">IF(S458="No_existen",5*$AM$10,AN458*$AM$10)</f>
        <v>#DIV/0!</v>
      </c>
      <c r="AN458" s="366" t="e">
        <f t="shared" ref="AN458" si="2298">ROUND(AVERAGEIF(AO458:AO460,"&gt;0"),0)</f>
        <v>#DIV/0!</v>
      </c>
      <c r="AO458" s="233">
        <f t="shared" si="1986"/>
        <v>0</v>
      </c>
      <c r="AP458" s="228"/>
      <c r="AQ458" s="366" t="e">
        <f t="shared" ref="AQ458" si="2299">ROUND(AVERAGE(U458,Y458,AD458,AI458,AN458),0)</f>
        <v>#DIV/0!</v>
      </c>
      <c r="AR458" s="374" t="e">
        <f t="shared" ref="AR458" si="2300">IF(AQ458&lt;1.5,"FUERTE",IF(AND(AQ458&gt;=1.5,AQ458&lt;2.5),"ACEPTABLE",IF(AQ458&gt;=5,"INEXISTENTE","DÉBIL")))</f>
        <v>#DIV/0!</v>
      </c>
      <c r="AS458" s="333">
        <f t="shared" ref="AS458" si="2301">IF(R458=0,0,ROUND((R458*AQ458),0))</f>
        <v>0</v>
      </c>
      <c r="AT458" s="373" t="str">
        <f t="shared" ref="AT458" si="2302">IF(AS458&gt;=36,"GRAVE", IF(AS458&lt;=10, "LEVE", "MODERADO"))</f>
        <v>LEVE</v>
      </c>
      <c r="AU458" s="338"/>
      <c r="AV458" s="338"/>
      <c r="AW458" s="228"/>
      <c r="AX458" s="228"/>
      <c r="AY458" s="234"/>
      <c r="AZ458" s="235"/>
      <c r="BA458" s="226"/>
      <c r="BB458" s="226"/>
      <c r="BC458" s="226"/>
      <c r="BD458" s="226"/>
      <c r="BE458" s="226"/>
      <c r="BF458" s="226"/>
      <c r="BG458" s="226"/>
    </row>
    <row r="459" spans="1:59" s="129" customFormat="1" hidden="1" x14ac:dyDescent="0.2">
      <c r="A459" s="336"/>
      <c r="B459" s="335"/>
      <c r="C459" s="337"/>
      <c r="D459" s="338"/>
      <c r="E459" s="339"/>
      <c r="F459" s="334"/>
      <c r="G459" s="228"/>
      <c r="H459" s="228"/>
      <c r="I459" s="231"/>
      <c r="J459" s="334"/>
      <c r="K459" s="334"/>
      <c r="L459" s="334"/>
      <c r="M459" s="334"/>
      <c r="N459" s="335"/>
      <c r="O459" s="333"/>
      <c r="P459" s="335"/>
      <c r="Q459" s="333"/>
      <c r="R459" s="333"/>
      <c r="S459" s="230"/>
      <c r="T459" s="231">
        <f t="shared" ref="T459:T522" si="2303">IF(S459=$S$665,1,IF(S459=$S$661,5,IF(S459=$S$662,4,IF(S459=$S$663,3,IF(S459=$S$664,2,0)))))</f>
        <v>0</v>
      </c>
      <c r="U459" s="366"/>
      <c r="V459" s="366"/>
      <c r="W459" s="228"/>
      <c r="X459" s="366"/>
      <c r="Y459" s="366"/>
      <c r="Z459" s="233">
        <f t="shared" ref="Z459:Z522" si="2304">IF(AA459=$AA$663,1,IF(AA459=$AA$662,2,IF(AA459=$AA$661,4,IF(S459="No_existen",5,0))))</f>
        <v>0</v>
      </c>
      <c r="AA459" s="228"/>
      <c r="AB459" s="228"/>
      <c r="AC459" s="366"/>
      <c r="AD459" s="366"/>
      <c r="AE459" s="233">
        <f t="shared" ref="AE459:AE522" si="2305">IF(AF459=$AK$662,1,IF(AF459=$AK$661,4,IF(S459="No_existen",5,0)))</f>
        <v>0</v>
      </c>
      <c r="AF459" s="228"/>
      <c r="AG459" s="228"/>
      <c r="AH459" s="366"/>
      <c r="AI459" s="366"/>
      <c r="AJ459" s="233">
        <f t="shared" ref="AJ459:AJ522" si="2306">IF(AK459=$AP$661,1,IF(AK459=$AP$662,4,IF(S459="No_existen",5,0)))</f>
        <v>0</v>
      </c>
      <c r="AK459" s="228"/>
      <c r="AL459" s="228"/>
      <c r="AM459" s="366"/>
      <c r="AN459" s="366"/>
      <c r="AO459" s="233">
        <f t="shared" si="1986"/>
        <v>0</v>
      </c>
      <c r="AP459" s="228"/>
      <c r="AQ459" s="366"/>
      <c r="AR459" s="374"/>
      <c r="AS459" s="333"/>
      <c r="AT459" s="373"/>
      <c r="AU459" s="338"/>
      <c r="AV459" s="338"/>
      <c r="AW459" s="228"/>
      <c r="AX459" s="228"/>
      <c r="AY459" s="234"/>
      <c r="AZ459" s="235"/>
      <c r="BA459" s="226"/>
      <c r="BB459" s="226"/>
      <c r="BC459" s="226"/>
      <c r="BD459" s="226"/>
      <c r="BE459" s="226"/>
      <c r="BF459" s="226"/>
      <c r="BG459" s="226"/>
    </row>
    <row r="460" spans="1:59" s="129" customFormat="1" hidden="1" x14ac:dyDescent="0.2">
      <c r="A460" s="336"/>
      <c r="B460" s="335"/>
      <c r="C460" s="337"/>
      <c r="D460" s="338"/>
      <c r="E460" s="339"/>
      <c r="F460" s="334"/>
      <c r="G460" s="228"/>
      <c r="H460" s="228"/>
      <c r="I460" s="231"/>
      <c r="J460" s="334"/>
      <c r="K460" s="334"/>
      <c r="L460" s="334"/>
      <c r="M460" s="334"/>
      <c r="N460" s="335"/>
      <c r="O460" s="333"/>
      <c r="P460" s="335"/>
      <c r="Q460" s="333"/>
      <c r="R460" s="333"/>
      <c r="S460" s="230"/>
      <c r="T460" s="231">
        <f t="shared" si="2303"/>
        <v>0</v>
      </c>
      <c r="U460" s="366"/>
      <c r="V460" s="366"/>
      <c r="W460" s="228"/>
      <c r="X460" s="366"/>
      <c r="Y460" s="366"/>
      <c r="Z460" s="233">
        <f t="shared" si="2304"/>
        <v>0</v>
      </c>
      <c r="AA460" s="228"/>
      <c r="AB460" s="228"/>
      <c r="AC460" s="366"/>
      <c r="AD460" s="366"/>
      <c r="AE460" s="233">
        <f t="shared" si="2305"/>
        <v>0</v>
      </c>
      <c r="AF460" s="228"/>
      <c r="AG460" s="228"/>
      <c r="AH460" s="366"/>
      <c r="AI460" s="366"/>
      <c r="AJ460" s="233">
        <f t="shared" si="2306"/>
        <v>0</v>
      </c>
      <c r="AK460" s="228"/>
      <c r="AL460" s="228"/>
      <c r="AM460" s="366"/>
      <c r="AN460" s="366"/>
      <c r="AO460" s="233">
        <f t="shared" ref="AO460:AO523" si="2307">IF(AP460="Preventivo",1,IF(AP460="Detectivo",4, IF(S460="No_existen",5,0)))</f>
        <v>0</v>
      </c>
      <c r="AP460" s="228"/>
      <c r="AQ460" s="366"/>
      <c r="AR460" s="374"/>
      <c r="AS460" s="333"/>
      <c r="AT460" s="373"/>
      <c r="AU460" s="338"/>
      <c r="AV460" s="338"/>
      <c r="AW460" s="228"/>
      <c r="AX460" s="228"/>
      <c r="AY460" s="234"/>
      <c r="AZ460" s="235"/>
      <c r="BA460" s="226"/>
      <c r="BB460" s="226"/>
      <c r="BC460" s="226"/>
      <c r="BD460" s="226"/>
      <c r="BE460" s="226"/>
      <c r="BF460" s="226"/>
      <c r="BG460" s="226"/>
    </row>
    <row r="461" spans="1:59" s="129" customFormat="1" hidden="1" x14ac:dyDescent="0.2">
      <c r="A461" s="336">
        <v>151</v>
      </c>
      <c r="B461" s="335"/>
      <c r="C461" s="337" t="e">
        <f>+VLOOKUP(B461,$A$691:$B$730,2,0)</f>
        <v>#N/A</v>
      </c>
      <c r="D461" s="338"/>
      <c r="E461" s="339" t="e">
        <f>IF(D461=$D$661,$E$661,IF(D461=$D$662,$E$662,IF(D461=$D$663,$E$663,IF(D461=$D$664,$E$664,IF(D461=$D$665,$E$665,IF(D461=$D$666,$E$666,IF(D461=$D$667,$E$667,IF(D461=$D$668,$E$668,IF(D461=$D$669,$E$669,IF(D461=$D$670,$E$670,IF(D461=VICERRECTORÍA_ACADÉMICA_,BE1072,IF(D461=PLANEACIÓN_,BE1074, IF(D461=IMPACTO,BE1073,IF(D461=VICERRECTORÍA_ADMINISTRATIVA_FINANCIERA_,BE1075,IF(D461=_VICERRECTORÍA_RESPONSABILIDAD_SOCIAL_Y_BIENESTAR_UNIVERSITARIO_,BE1076," ")))))))))))))))</f>
        <v>#NAME?</v>
      </c>
      <c r="F461" s="334"/>
      <c r="G461" s="228"/>
      <c r="H461" s="228"/>
      <c r="I461" s="231"/>
      <c r="J461" s="334"/>
      <c r="K461" s="335"/>
      <c r="L461" s="334"/>
      <c r="M461" s="334"/>
      <c r="N461" s="335"/>
      <c r="O461" s="333">
        <f t="shared" ref="O461" si="2308">IF(N461="ALTA",5,IF(N461="MEDIO ALTA",4,IF(N461="MEDIA",3,IF(N461="MEDIO BAJA",2,IF(N461="BAJA",1,0)))))</f>
        <v>0</v>
      </c>
      <c r="P461" s="335"/>
      <c r="Q461" s="333">
        <f t="shared" ref="Q461" si="2309">IF(P461="ALTO",5,IF(P461="MEDIO-ALTO",4,IF(P461="MEDIO",3,IF(P461="MEDIO-BAJO",2,IF(P461="BAJO",1,0)))))</f>
        <v>0</v>
      </c>
      <c r="R461" s="333">
        <f t="shared" ref="R461" si="2310">Q461*O461</f>
        <v>0</v>
      </c>
      <c r="S461" s="230"/>
      <c r="T461" s="231">
        <f t="shared" si="2303"/>
        <v>0</v>
      </c>
      <c r="U461" s="366" t="e">
        <f t="shared" ref="U461:U521" si="2311">ROUND(AVERAGEIF(T461:T463,"&gt;0"),0)</f>
        <v>#DIV/0!</v>
      </c>
      <c r="V461" s="366" t="e">
        <f t="shared" ref="V461:V521" si="2312">U461*0.6</f>
        <v>#DIV/0!</v>
      </c>
      <c r="W461" s="228"/>
      <c r="X461" s="366" t="e">
        <f t="shared" ref="X461" si="2313">IF(S461="No_existen",5*$X$10,Y461*$X$10)</f>
        <v>#DIV/0!</v>
      </c>
      <c r="Y461" s="366" t="e">
        <f t="shared" si="2114"/>
        <v>#DIV/0!</v>
      </c>
      <c r="Z461" s="233">
        <f t="shared" si="2304"/>
        <v>0</v>
      </c>
      <c r="AA461" s="228"/>
      <c r="AB461" s="228"/>
      <c r="AC461" s="366" t="e">
        <f t="shared" ref="AC461" si="2314">IF(S461="No_existen",5*$AC$10,AD461*$AC$10)</f>
        <v>#DIV/0!</v>
      </c>
      <c r="AD461" s="366" t="e">
        <f t="shared" ref="AD461:AD521" si="2315">ROUND(AVERAGEIF(AE461:AE463,"&gt;0"),0)</f>
        <v>#DIV/0!</v>
      </c>
      <c r="AE461" s="233">
        <f t="shared" si="2305"/>
        <v>0</v>
      </c>
      <c r="AF461" s="228"/>
      <c r="AG461" s="228"/>
      <c r="AH461" s="366" t="e">
        <f t="shared" ref="AH461" si="2316">IF(S461="No_existen",5*$AH$10,AI461*$AH$10)</f>
        <v>#DIV/0!</v>
      </c>
      <c r="AI461" s="366" t="e">
        <f t="shared" ref="AI461" si="2317">ROUND(AVERAGEIF(AJ461:AJ463,"&gt;0"),0)</f>
        <v>#DIV/0!</v>
      </c>
      <c r="AJ461" s="233">
        <f t="shared" si="2306"/>
        <v>0</v>
      </c>
      <c r="AK461" s="228"/>
      <c r="AL461" s="228"/>
      <c r="AM461" s="366" t="e">
        <f t="shared" ref="AM461" si="2318">IF(S461="No_existen",5*$AM$10,AN461*$AM$10)</f>
        <v>#DIV/0!</v>
      </c>
      <c r="AN461" s="366" t="e">
        <f t="shared" ref="AN461" si="2319">ROUND(AVERAGEIF(AO461:AO463,"&gt;0"),0)</f>
        <v>#DIV/0!</v>
      </c>
      <c r="AO461" s="233">
        <f t="shared" si="2307"/>
        <v>0</v>
      </c>
      <c r="AP461" s="228"/>
      <c r="AQ461" s="366" t="e">
        <f t="shared" ref="AQ461" si="2320">ROUND(AVERAGE(U461,Y461,AD461,AI461,AN461),0)</f>
        <v>#DIV/0!</v>
      </c>
      <c r="AR461" s="374" t="e">
        <f t="shared" ref="AR461" si="2321">IF(AQ461&lt;1.5,"FUERTE",IF(AND(AQ461&gt;=1.5,AQ461&lt;2.5),"ACEPTABLE",IF(AQ461&gt;=5,"INEXISTENTE","DÉBIL")))</f>
        <v>#DIV/0!</v>
      </c>
      <c r="AS461" s="333">
        <f t="shared" ref="AS461" si="2322">IF(R461=0,0,ROUND((R461*AQ461),0))</f>
        <v>0</v>
      </c>
      <c r="AT461" s="373" t="str">
        <f t="shared" ref="AT461" si="2323">IF(AS461&gt;=36,"GRAVE", IF(AS461&lt;=10, "LEVE", "MODERADO"))</f>
        <v>LEVE</v>
      </c>
      <c r="AU461" s="338"/>
      <c r="AV461" s="338"/>
      <c r="AW461" s="228"/>
      <c r="AX461" s="228"/>
      <c r="AY461" s="234"/>
      <c r="AZ461" s="235"/>
      <c r="BA461" s="226"/>
      <c r="BB461" s="226"/>
      <c r="BC461" s="226"/>
      <c r="BD461" s="226"/>
      <c r="BE461" s="226"/>
      <c r="BF461" s="226"/>
      <c r="BG461" s="226"/>
    </row>
    <row r="462" spans="1:59" s="129" customFormat="1" hidden="1" x14ac:dyDescent="0.2">
      <c r="A462" s="336"/>
      <c r="B462" s="335"/>
      <c r="C462" s="337"/>
      <c r="D462" s="338"/>
      <c r="E462" s="339"/>
      <c r="F462" s="334"/>
      <c r="G462" s="228"/>
      <c r="H462" s="228"/>
      <c r="I462" s="231"/>
      <c r="J462" s="334"/>
      <c r="K462" s="334"/>
      <c r="L462" s="334"/>
      <c r="M462" s="334"/>
      <c r="N462" s="335"/>
      <c r="O462" s="333"/>
      <c r="P462" s="335"/>
      <c r="Q462" s="333"/>
      <c r="R462" s="333"/>
      <c r="S462" s="230"/>
      <c r="T462" s="231">
        <f t="shared" si="2303"/>
        <v>0</v>
      </c>
      <c r="U462" s="366"/>
      <c r="V462" s="366"/>
      <c r="W462" s="228"/>
      <c r="X462" s="366"/>
      <c r="Y462" s="366"/>
      <c r="Z462" s="233">
        <f t="shared" si="2304"/>
        <v>0</v>
      </c>
      <c r="AA462" s="228"/>
      <c r="AB462" s="228"/>
      <c r="AC462" s="366"/>
      <c r="AD462" s="366"/>
      <c r="AE462" s="233">
        <f t="shared" si="2305"/>
        <v>0</v>
      </c>
      <c r="AF462" s="228"/>
      <c r="AG462" s="228"/>
      <c r="AH462" s="366"/>
      <c r="AI462" s="366"/>
      <c r="AJ462" s="233">
        <f t="shared" si="2306"/>
        <v>0</v>
      </c>
      <c r="AK462" s="228"/>
      <c r="AL462" s="228"/>
      <c r="AM462" s="366"/>
      <c r="AN462" s="366"/>
      <c r="AO462" s="233">
        <f t="shared" si="2307"/>
        <v>0</v>
      </c>
      <c r="AP462" s="228"/>
      <c r="AQ462" s="366"/>
      <c r="AR462" s="374"/>
      <c r="AS462" s="333"/>
      <c r="AT462" s="373"/>
      <c r="AU462" s="338"/>
      <c r="AV462" s="338"/>
      <c r="AW462" s="228"/>
      <c r="AX462" s="228"/>
      <c r="AY462" s="234"/>
      <c r="AZ462" s="235"/>
      <c r="BA462" s="226"/>
      <c r="BB462" s="226"/>
      <c r="BC462" s="226"/>
      <c r="BD462" s="226"/>
      <c r="BE462" s="226"/>
      <c r="BF462" s="226"/>
      <c r="BG462" s="226"/>
    </row>
    <row r="463" spans="1:59" s="129" customFormat="1" hidden="1" x14ac:dyDescent="0.2">
      <c r="A463" s="336"/>
      <c r="B463" s="335"/>
      <c r="C463" s="337"/>
      <c r="D463" s="338"/>
      <c r="E463" s="339"/>
      <c r="F463" s="334"/>
      <c r="G463" s="228"/>
      <c r="H463" s="228"/>
      <c r="I463" s="231"/>
      <c r="J463" s="334"/>
      <c r="K463" s="334"/>
      <c r="L463" s="334"/>
      <c r="M463" s="334"/>
      <c r="N463" s="335"/>
      <c r="O463" s="333"/>
      <c r="P463" s="335"/>
      <c r="Q463" s="333"/>
      <c r="R463" s="333"/>
      <c r="S463" s="230"/>
      <c r="T463" s="231">
        <f t="shared" si="2303"/>
        <v>0</v>
      </c>
      <c r="U463" s="366"/>
      <c r="V463" s="366"/>
      <c r="W463" s="228"/>
      <c r="X463" s="366"/>
      <c r="Y463" s="366"/>
      <c r="Z463" s="233">
        <f t="shared" si="2304"/>
        <v>0</v>
      </c>
      <c r="AA463" s="228"/>
      <c r="AB463" s="228"/>
      <c r="AC463" s="366"/>
      <c r="AD463" s="366"/>
      <c r="AE463" s="233">
        <f t="shared" si="2305"/>
        <v>0</v>
      </c>
      <c r="AF463" s="228"/>
      <c r="AG463" s="228"/>
      <c r="AH463" s="366"/>
      <c r="AI463" s="366"/>
      <c r="AJ463" s="233">
        <f t="shared" si="2306"/>
        <v>0</v>
      </c>
      <c r="AK463" s="228"/>
      <c r="AL463" s="228"/>
      <c r="AM463" s="366"/>
      <c r="AN463" s="366"/>
      <c r="AO463" s="233">
        <f t="shared" si="2307"/>
        <v>0</v>
      </c>
      <c r="AP463" s="228"/>
      <c r="AQ463" s="366"/>
      <c r="AR463" s="374"/>
      <c r="AS463" s="333"/>
      <c r="AT463" s="373"/>
      <c r="AU463" s="338"/>
      <c r="AV463" s="338"/>
      <c r="AW463" s="228"/>
      <c r="AX463" s="228"/>
      <c r="AY463" s="234"/>
      <c r="AZ463" s="235"/>
      <c r="BA463" s="226"/>
      <c r="BB463" s="226"/>
      <c r="BC463" s="226"/>
      <c r="BD463" s="226"/>
      <c r="BE463" s="226"/>
      <c r="BF463" s="226"/>
      <c r="BG463" s="226"/>
    </row>
    <row r="464" spans="1:59" s="129" customFormat="1" hidden="1" x14ac:dyDescent="0.2">
      <c r="A464" s="336">
        <v>152</v>
      </c>
      <c r="B464" s="335"/>
      <c r="C464" s="337" t="e">
        <f>+VLOOKUP(B464,$A$691:$B$730,2,0)</f>
        <v>#N/A</v>
      </c>
      <c r="D464" s="338"/>
      <c r="E464" s="339" t="e">
        <f>IF(D464=$D$661,$E$661,IF(D464=$D$662,$E$662,IF(D464=$D$663,$E$663,IF(D464=$D$664,$E$664,IF(D464=$D$665,$E$665,IF(D464=$D$666,$E$666,IF(D464=$D$667,$E$667,IF(D464=$D$668,$E$668,IF(D464=$D$669,$E$669,IF(D464=$D$670,$E$670,IF(D464=VICERRECTORÍA_ACADÉMICA_,BE1075,IF(D464=PLANEACIÓN_,BE1077, IF(D464=IMPACTO,BE1076,IF(D464=VICERRECTORÍA_ADMINISTRATIVA_FINANCIERA_,BE1078,IF(D464=_VICERRECTORÍA_RESPONSABILIDAD_SOCIAL_Y_BIENESTAR_UNIVERSITARIO_,BE1079," ")))))))))))))))</f>
        <v>#NAME?</v>
      </c>
      <c r="F464" s="334"/>
      <c r="G464" s="228"/>
      <c r="H464" s="228"/>
      <c r="I464" s="231"/>
      <c r="J464" s="334"/>
      <c r="K464" s="335"/>
      <c r="L464" s="334"/>
      <c r="M464" s="334"/>
      <c r="N464" s="335"/>
      <c r="O464" s="333">
        <f t="shared" ref="O464" si="2324">IF(N464="ALTA",5,IF(N464="MEDIO ALTA",4,IF(N464="MEDIA",3,IF(N464="MEDIO BAJA",2,IF(N464="BAJA",1,0)))))</f>
        <v>0</v>
      </c>
      <c r="P464" s="335"/>
      <c r="Q464" s="333">
        <f t="shared" ref="Q464" si="2325">IF(P464="ALTO",5,IF(P464="MEDIO-ALTO",4,IF(P464="MEDIO",3,IF(P464="MEDIO-BAJO",2,IF(P464="BAJO",1,0)))))</f>
        <v>0</v>
      </c>
      <c r="R464" s="333">
        <f t="shared" ref="R464" si="2326">Q464*O464</f>
        <v>0</v>
      </c>
      <c r="S464" s="230"/>
      <c r="T464" s="231">
        <f t="shared" si="2303"/>
        <v>0</v>
      </c>
      <c r="U464" s="366" t="e">
        <f t="shared" ref="U464:U524" si="2327">ROUND(AVERAGEIF(T464:T466,"&gt;0"),0)</f>
        <v>#DIV/0!</v>
      </c>
      <c r="V464" s="366" t="e">
        <f t="shared" ref="V464:V524" si="2328">U464*0.6</f>
        <v>#DIV/0!</v>
      </c>
      <c r="W464" s="228"/>
      <c r="X464" s="366" t="e">
        <f t="shared" ref="X464" si="2329">IF(S464="No_existen",5*$X$10,Y464*$X$10)</f>
        <v>#DIV/0!</v>
      </c>
      <c r="Y464" s="366" t="e">
        <f t="shared" si="2128"/>
        <v>#DIV/0!</v>
      </c>
      <c r="Z464" s="233">
        <f t="shared" si="2304"/>
        <v>0</v>
      </c>
      <c r="AA464" s="228"/>
      <c r="AB464" s="228"/>
      <c r="AC464" s="366" t="e">
        <f t="shared" ref="AC464" si="2330">IF(S464="No_existen",5*$AC$10,AD464*$AC$10)</f>
        <v>#DIV/0!</v>
      </c>
      <c r="AD464" s="366" t="e">
        <f t="shared" ref="AD464:AD524" si="2331">ROUND(AVERAGEIF(AE464:AE466,"&gt;0"),0)</f>
        <v>#DIV/0!</v>
      </c>
      <c r="AE464" s="233">
        <f t="shared" si="2305"/>
        <v>0</v>
      </c>
      <c r="AF464" s="228"/>
      <c r="AG464" s="228"/>
      <c r="AH464" s="366" t="e">
        <f t="shared" ref="AH464" si="2332">IF(S464="No_existen",5*$AH$10,AI464*$AH$10)</f>
        <v>#DIV/0!</v>
      </c>
      <c r="AI464" s="366" t="e">
        <f t="shared" ref="AI464" si="2333">ROUND(AVERAGEIF(AJ464:AJ466,"&gt;0"),0)</f>
        <v>#DIV/0!</v>
      </c>
      <c r="AJ464" s="233">
        <f t="shared" si="2306"/>
        <v>0</v>
      </c>
      <c r="AK464" s="228"/>
      <c r="AL464" s="228"/>
      <c r="AM464" s="366" t="e">
        <f t="shared" ref="AM464" si="2334">IF(S464="No_existen",5*$AM$10,AN464*$AM$10)</f>
        <v>#DIV/0!</v>
      </c>
      <c r="AN464" s="366" t="e">
        <f t="shared" ref="AN464" si="2335">ROUND(AVERAGEIF(AO464:AO466,"&gt;0"),0)</f>
        <v>#DIV/0!</v>
      </c>
      <c r="AO464" s="233">
        <f t="shared" si="2307"/>
        <v>0</v>
      </c>
      <c r="AP464" s="228"/>
      <c r="AQ464" s="366" t="e">
        <f t="shared" ref="AQ464" si="2336">ROUND(AVERAGE(U464,Y464,AD464,AI464,AN464),0)</f>
        <v>#DIV/0!</v>
      </c>
      <c r="AR464" s="374" t="e">
        <f t="shared" ref="AR464" si="2337">IF(AQ464&lt;1.5,"FUERTE",IF(AND(AQ464&gt;=1.5,AQ464&lt;2.5),"ACEPTABLE",IF(AQ464&gt;=5,"INEXISTENTE","DÉBIL")))</f>
        <v>#DIV/0!</v>
      </c>
      <c r="AS464" s="333">
        <f t="shared" ref="AS464" si="2338">IF(R464=0,0,ROUND((R464*AQ464),0))</f>
        <v>0</v>
      </c>
      <c r="AT464" s="373" t="str">
        <f t="shared" ref="AT464" si="2339">IF(AS464&gt;=36,"GRAVE", IF(AS464&lt;=10, "LEVE", "MODERADO"))</f>
        <v>LEVE</v>
      </c>
      <c r="AU464" s="338"/>
      <c r="AV464" s="338"/>
      <c r="AW464" s="228"/>
      <c r="AX464" s="228"/>
      <c r="AY464" s="234"/>
      <c r="AZ464" s="235"/>
      <c r="BA464" s="226"/>
      <c r="BB464" s="226"/>
      <c r="BC464" s="226"/>
      <c r="BD464" s="226"/>
      <c r="BE464" s="226"/>
      <c r="BF464" s="226"/>
      <c r="BG464" s="226"/>
    </row>
    <row r="465" spans="1:59" s="129" customFormat="1" hidden="1" x14ac:dyDescent="0.2">
      <c r="A465" s="336"/>
      <c r="B465" s="335"/>
      <c r="C465" s="337"/>
      <c r="D465" s="338"/>
      <c r="E465" s="339"/>
      <c r="F465" s="334"/>
      <c r="G465" s="228"/>
      <c r="H465" s="228"/>
      <c r="I465" s="231"/>
      <c r="J465" s="334"/>
      <c r="K465" s="334"/>
      <c r="L465" s="334"/>
      <c r="M465" s="334"/>
      <c r="N465" s="335"/>
      <c r="O465" s="333"/>
      <c r="P465" s="335"/>
      <c r="Q465" s="333"/>
      <c r="R465" s="333"/>
      <c r="S465" s="230"/>
      <c r="T465" s="231">
        <f t="shared" si="2303"/>
        <v>0</v>
      </c>
      <c r="U465" s="366"/>
      <c r="V465" s="366"/>
      <c r="W465" s="228"/>
      <c r="X465" s="366"/>
      <c r="Y465" s="366"/>
      <c r="Z465" s="233">
        <f t="shared" si="2304"/>
        <v>0</v>
      </c>
      <c r="AA465" s="228"/>
      <c r="AB465" s="228"/>
      <c r="AC465" s="366"/>
      <c r="AD465" s="366"/>
      <c r="AE465" s="233">
        <f t="shared" si="2305"/>
        <v>0</v>
      </c>
      <c r="AF465" s="228"/>
      <c r="AG465" s="228"/>
      <c r="AH465" s="366"/>
      <c r="AI465" s="366"/>
      <c r="AJ465" s="233">
        <f t="shared" si="2306"/>
        <v>0</v>
      </c>
      <c r="AK465" s="228"/>
      <c r="AL465" s="228"/>
      <c r="AM465" s="366"/>
      <c r="AN465" s="366"/>
      <c r="AO465" s="233">
        <f t="shared" si="2307"/>
        <v>0</v>
      </c>
      <c r="AP465" s="228"/>
      <c r="AQ465" s="366"/>
      <c r="AR465" s="374"/>
      <c r="AS465" s="333"/>
      <c r="AT465" s="373"/>
      <c r="AU465" s="338"/>
      <c r="AV465" s="338"/>
      <c r="AW465" s="228"/>
      <c r="AX465" s="228"/>
      <c r="AY465" s="234"/>
      <c r="AZ465" s="235"/>
      <c r="BA465" s="226"/>
      <c r="BB465" s="226"/>
      <c r="BC465" s="226"/>
      <c r="BD465" s="226"/>
      <c r="BE465" s="226"/>
      <c r="BF465" s="226"/>
      <c r="BG465" s="226"/>
    </row>
    <row r="466" spans="1:59" s="129" customFormat="1" hidden="1" x14ac:dyDescent="0.2">
      <c r="A466" s="336"/>
      <c r="B466" s="335"/>
      <c r="C466" s="337"/>
      <c r="D466" s="338"/>
      <c r="E466" s="339"/>
      <c r="F466" s="334"/>
      <c r="G466" s="228"/>
      <c r="H466" s="228"/>
      <c r="I466" s="231"/>
      <c r="J466" s="334"/>
      <c r="K466" s="334"/>
      <c r="L466" s="334"/>
      <c r="M466" s="334"/>
      <c r="N466" s="335"/>
      <c r="O466" s="333"/>
      <c r="P466" s="335"/>
      <c r="Q466" s="333"/>
      <c r="R466" s="333"/>
      <c r="S466" s="230"/>
      <c r="T466" s="231">
        <f t="shared" si="2303"/>
        <v>0</v>
      </c>
      <c r="U466" s="366"/>
      <c r="V466" s="366"/>
      <c r="W466" s="228"/>
      <c r="X466" s="366"/>
      <c r="Y466" s="366"/>
      <c r="Z466" s="233">
        <f t="shared" si="2304"/>
        <v>0</v>
      </c>
      <c r="AA466" s="228"/>
      <c r="AB466" s="228"/>
      <c r="AC466" s="366"/>
      <c r="AD466" s="366"/>
      <c r="AE466" s="233">
        <f t="shared" si="2305"/>
        <v>0</v>
      </c>
      <c r="AF466" s="228"/>
      <c r="AG466" s="228"/>
      <c r="AH466" s="366"/>
      <c r="AI466" s="366"/>
      <c r="AJ466" s="233">
        <f t="shared" si="2306"/>
        <v>0</v>
      </c>
      <c r="AK466" s="228"/>
      <c r="AL466" s="228"/>
      <c r="AM466" s="366"/>
      <c r="AN466" s="366"/>
      <c r="AO466" s="233">
        <f t="shared" si="2307"/>
        <v>0</v>
      </c>
      <c r="AP466" s="228"/>
      <c r="AQ466" s="366"/>
      <c r="AR466" s="374"/>
      <c r="AS466" s="333"/>
      <c r="AT466" s="373"/>
      <c r="AU466" s="338"/>
      <c r="AV466" s="338"/>
      <c r="AW466" s="228"/>
      <c r="AX466" s="228"/>
      <c r="AY466" s="234"/>
      <c r="AZ466" s="235"/>
      <c r="BA466" s="226"/>
      <c r="BB466" s="226"/>
      <c r="BC466" s="226"/>
      <c r="BD466" s="226"/>
      <c r="BE466" s="226"/>
      <c r="BF466" s="226"/>
      <c r="BG466" s="226"/>
    </row>
    <row r="467" spans="1:59" s="129" customFormat="1" hidden="1" x14ac:dyDescent="0.2">
      <c r="A467" s="336">
        <v>153</v>
      </c>
      <c r="B467" s="335"/>
      <c r="C467" s="337" t="e">
        <f>+VLOOKUP(B467,$A$691:$B$730,2,0)</f>
        <v>#N/A</v>
      </c>
      <c r="D467" s="338"/>
      <c r="E467" s="339" t="e">
        <f>IF(D467=$D$661,$E$661,IF(D467=$D$662,$E$662,IF(D467=$D$663,$E$663,IF(D467=$D$664,$E$664,IF(D467=$D$665,$E$665,IF(D467=$D$666,$E$666,IF(D467=$D$667,$E$667,IF(D467=$D$668,$E$668,IF(D467=$D$669,$E$669,IF(D467=$D$670,$E$670,IF(D467=VICERRECTORÍA_ACADÉMICA_,BE1078,IF(D467=PLANEACIÓN_,BE1080, IF(D467=IMPACTO,BE1079,IF(D467=VICERRECTORÍA_ADMINISTRATIVA_FINANCIERA_,BE1081,IF(D467=_VICERRECTORÍA_RESPONSABILIDAD_SOCIAL_Y_BIENESTAR_UNIVERSITARIO_,BE1082," ")))))))))))))))</f>
        <v>#NAME?</v>
      </c>
      <c r="F467" s="334"/>
      <c r="G467" s="228"/>
      <c r="H467" s="228"/>
      <c r="I467" s="231"/>
      <c r="J467" s="334"/>
      <c r="K467" s="335"/>
      <c r="L467" s="334"/>
      <c r="M467" s="334"/>
      <c r="N467" s="335"/>
      <c r="O467" s="333">
        <f t="shared" ref="O467" si="2340">IF(N467="ALTA",5,IF(N467="MEDIO ALTA",4,IF(N467="MEDIA",3,IF(N467="MEDIO BAJA",2,IF(N467="BAJA",1,0)))))</f>
        <v>0</v>
      </c>
      <c r="P467" s="335"/>
      <c r="Q467" s="333">
        <f t="shared" ref="Q467" si="2341">IF(P467="ALTO",5,IF(P467="MEDIO-ALTO",4,IF(P467="MEDIO",3,IF(P467="MEDIO-BAJO",2,IF(P467="BAJO",1,0)))))</f>
        <v>0</v>
      </c>
      <c r="R467" s="333">
        <f t="shared" ref="R467" si="2342">Q467*O467</f>
        <v>0</v>
      </c>
      <c r="S467" s="230"/>
      <c r="T467" s="231">
        <f t="shared" si="2303"/>
        <v>0</v>
      </c>
      <c r="U467" s="366" t="e">
        <f t="shared" ref="U467:U527" si="2343">ROUND(AVERAGEIF(T467:T469,"&gt;0"),0)</f>
        <v>#DIV/0!</v>
      </c>
      <c r="V467" s="366" t="e">
        <f t="shared" ref="V467:V527" si="2344">U467*0.6</f>
        <v>#DIV/0!</v>
      </c>
      <c r="W467" s="228"/>
      <c r="X467" s="366" t="e">
        <f t="shared" ref="X467" si="2345">IF(S467="No_existen",5*$X$10,Y467*$X$10)</f>
        <v>#DIV/0!</v>
      </c>
      <c r="Y467" s="366" t="e">
        <f t="shared" si="2144"/>
        <v>#DIV/0!</v>
      </c>
      <c r="Z467" s="233">
        <f t="shared" si="2304"/>
        <v>0</v>
      </c>
      <c r="AA467" s="228"/>
      <c r="AB467" s="228"/>
      <c r="AC467" s="366" t="e">
        <f t="shared" ref="AC467" si="2346">IF(S467="No_existen",5*$AC$10,AD467*$AC$10)</f>
        <v>#DIV/0!</v>
      </c>
      <c r="AD467" s="366" t="e">
        <f t="shared" ref="AD467:AD527" si="2347">ROUND(AVERAGEIF(AE467:AE469,"&gt;0"),0)</f>
        <v>#DIV/0!</v>
      </c>
      <c r="AE467" s="233">
        <f t="shared" si="2305"/>
        <v>0</v>
      </c>
      <c r="AF467" s="228"/>
      <c r="AG467" s="228"/>
      <c r="AH467" s="366" t="e">
        <f t="shared" ref="AH467" si="2348">IF(S467="No_existen",5*$AH$10,AI467*$AH$10)</f>
        <v>#DIV/0!</v>
      </c>
      <c r="AI467" s="366" t="e">
        <f t="shared" ref="AI467" si="2349">ROUND(AVERAGEIF(AJ467:AJ469,"&gt;0"),0)</f>
        <v>#DIV/0!</v>
      </c>
      <c r="AJ467" s="233">
        <f t="shared" si="2306"/>
        <v>0</v>
      </c>
      <c r="AK467" s="228"/>
      <c r="AL467" s="228"/>
      <c r="AM467" s="366" t="e">
        <f t="shared" ref="AM467" si="2350">IF(S467="No_existen",5*$AM$10,AN467*$AM$10)</f>
        <v>#DIV/0!</v>
      </c>
      <c r="AN467" s="366" t="e">
        <f t="shared" ref="AN467" si="2351">ROUND(AVERAGEIF(AO467:AO469,"&gt;0"),0)</f>
        <v>#DIV/0!</v>
      </c>
      <c r="AO467" s="233">
        <f t="shared" si="2307"/>
        <v>0</v>
      </c>
      <c r="AP467" s="228"/>
      <c r="AQ467" s="366" t="e">
        <f t="shared" ref="AQ467" si="2352">ROUND(AVERAGE(U467,Y467,AD467,AI467,AN467),0)</f>
        <v>#DIV/0!</v>
      </c>
      <c r="AR467" s="374" t="e">
        <f t="shared" ref="AR467" si="2353">IF(AQ467&lt;1.5,"FUERTE",IF(AND(AQ467&gt;=1.5,AQ467&lt;2.5),"ACEPTABLE",IF(AQ467&gt;=5,"INEXISTENTE","DÉBIL")))</f>
        <v>#DIV/0!</v>
      </c>
      <c r="AS467" s="333">
        <f t="shared" ref="AS467" si="2354">IF(R467=0,0,ROUND((R467*AQ467),0))</f>
        <v>0</v>
      </c>
      <c r="AT467" s="373" t="str">
        <f t="shared" ref="AT467" si="2355">IF(AS467&gt;=36,"GRAVE", IF(AS467&lt;=10, "LEVE", "MODERADO"))</f>
        <v>LEVE</v>
      </c>
      <c r="AU467" s="338"/>
      <c r="AV467" s="338"/>
      <c r="AW467" s="228"/>
      <c r="AX467" s="228"/>
      <c r="AY467" s="234"/>
      <c r="AZ467" s="235"/>
      <c r="BA467" s="226"/>
      <c r="BB467" s="226"/>
      <c r="BC467" s="226"/>
      <c r="BD467" s="226"/>
      <c r="BE467" s="226"/>
      <c r="BF467" s="226"/>
      <c r="BG467" s="226"/>
    </row>
    <row r="468" spans="1:59" s="129" customFormat="1" hidden="1" x14ac:dyDescent="0.2">
      <c r="A468" s="336"/>
      <c r="B468" s="335"/>
      <c r="C468" s="337"/>
      <c r="D468" s="338"/>
      <c r="E468" s="339"/>
      <c r="F468" s="334"/>
      <c r="G468" s="228"/>
      <c r="H468" s="228"/>
      <c r="I468" s="231"/>
      <c r="J468" s="334"/>
      <c r="K468" s="334"/>
      <c r="L468" s="334"/>
      <c r="M468" s="334"/>
      <c r="N468" s="335"/>
      <c r="O468" s="333"/>
      <c r="P468" s="335"/>
      <c r="Q468" s="333"/>
      <c r="R468" s="333"/>
      <c r="S468" s="230"/>
      <c r="T468" s="231">
        <f t="shared" si="2303"/>
        <v>0</v>
      </c>
      <c r="U468" s="366"/>
      <c r="V468" s="366"/>
      <c r="W468" s="228"/>
      <c r="X468" s="366"/>
      <c r="Y468" s="366"/>
      <c r="Z468" s="233">
        <f t="shared" si="2304"/>
        <v>0</v>
      </c>
      <c r="AA468" s="228"/>
      <c r="AB468" s="228"/>
      <c r="AC468" s="366"/>
      <c r="AD468" s="366"/>
      <c r="AE468" s="233">
        <f t="shared" si="2305"/>
        <v>0</v>
      </c>
      <c r="AF468" s="228"/>
      <c r="AG468" s="228"/>
      <c r="AH468" s="366"/>
      <c r="AI468" s="366"/>
      <c r="AJ468" s="233">
        <f t="shared" si="2306"/>
        <v>0</v>
      </c>
      <c r="AK468" s="228"/>
      <c r="AL468" s="228"/>
      <c r="AM468" s="366"/>
      <c r="AN468" s="366"/>
      <c r="AO468" s="233">
        <f t="shared" si="2307"/>
        <v>0</v>
      </c>
      <c r="AP468" s="228"/>
      <c r="AQ468" s="366"/>
      <c r="AR468" s="374"/>
      <c r="AS468" s="333"/>
      <c r="AT468" s="373"/>
      <c r="AU468" s="338"/>
      <c r="AV468" s="338"/>
      <c r="AW468" s="228"/>
      <c r="AX468" s="228"/>
      <c r="AY468" s="234"/>
      <c r="AZ468" s="235"/>
      <c r="BA468" s="226"/>
      <c r="BB468" s="226"/>
      <c r="BC468" s="226"/>
      <c r="BD468" s="226"/>
      <c r="BE468" s="226"/>
      <c r="BF468" s="226"/>
      <c r="BG468" s="226"/>
    </row>
    <row r="469" spans="1:59" s="129" customFormat="1" hidden="1" x14ac:dyDescent="0.2">
      <c r="A469" s="336"/>
      <c r="B469" s="335"/>
      <c r="C469" s="337"/>
      <c r="D469" s="338"/>
      <c r="E469" s="339"/>
      <c r="F469" s="334"/>
      <c r="G469" s="228"/>
      <c r="H469" s="228"/>
      <c r="I469" s="231"/>
      <c r="J469" s="334"/>
      <c r="K469" s="334"/>
      <c r="L469" s="334"/>
      <c r="M469" s="334"/>
      <c r="N469" s="335"/>
      <c r="O469" s="333"/>
      <c r="P469" s="335"/>
      <c r="Q469" s="333"/>
      <c r="R469" s="333"/>
      <c r="S469" s="230"/>
      <c r="T469" s="231">
        <f t="shared" si="2303"/>
        <v>0</v>
      </c>
      <c r="U469" s="366"/>
      <c r="V469" s="366"/>
      <c r="W469" s="228"/>
      <c r="X469" s="366"/>
      <c r="Y469" s="366"/>
      <c r="Z469" s="233">
        <f t="shared" si="2304"/>
        <v>0</v>
      </c>
      <c r="AA469" s="228"/>
      <c r="AB469" s="228"/>
      <c r="AC469" s="366"/>
      <c r="AD469" s="366"/>
      <c r="AE469" s="233">
        <f t="shared" si="2305"/>
        <v>0</v>
      </c>
      <c r="AF469" s="228"/>
      <c r="AG469" s="228"/>
      <c r="AH469" s="366"/>
      <c r="AI469" s="366"/>
      <c r="AJ469" s="233">
        <f t="shared" si="2306"/>
        <v>0</v>
      </c>
      <c r="AK469" s="228"/>
      <c r="AL469" s="228"/>
      <c r="AM469" s="366"/>
      <c r="AN469" s="366"/>
      <c r="AO469" s="233">
        <f t="shared" si="2307"/>
        <v>0</v>
      </c>
      <c r="AP469" s="228"/>
      <c r="AQ469" s="366"/>
      <c r="AR469" s="374"/>
      <c r="AS469" s="333"/>
      <c r="AT469" s="373"/>
      <c r="AU469" s="338"/>
      <c r="AV469" s="338"/>
      <c r="AW469" s="228"/>
      <c r="AX469" s="228"/>
      <c r="AY469" s="234"/>
      <c r="AZ469" s="235"/>
      <c r="BA469" s="226"/>
      <c r="BB469" s="226"/>
      <c r="BC469" s="226"/>
      <c r="BD469" s="226"/>
      <c r="BE469" s="226"/>
      <c r="BF469" s="226"/>
      <c r="BG469" s="226"/>
    </row>
    <row r="470" spans="1:59" s="129" customFormat="1" hidden="1" x14ac:dyDescent="0.2">
      <c r="A470" s="336">
        <v>154</v>
      </c>
      <c r="B470" s="335"/>
      <c r="C470" s="337" t="e">
        <f>+VLOOKUP(B470,$A$691:$B$730,2,0)</f>
        <v>#N/A</v>
      </c>
      <c r="D470" s="338"/>
      <c r="E470" s="339" t="e">
        <f>IF(D470=$D$661,$E$661,IF(D470=$D$662,$E$662,IF(D470=$D$663,$E$663,IF(D470=$D$664,$E$664,IF(D470=$D$665,$E$665,IF(D470=$D$666,$E$666,IF(D470=$D$667,$E$667,IF(D470=$D$668,$E$668,IF(D470=$D$669,$E$669,IF(D470=$D$670,$E$670,IF(D470=VICERRECTORÍA_ACADÉMICA_,BE1081,IF(D470=PLANEACIÓN_,BE1083, IF(D470=IMPACTO,BE1082,IF(D470=VICERRECTORÍA_ADMINISTRATIVA_FINANCIERA_,BE1084,IF(D470=_VICERRECTORÍA_RESPONSABILIDAD_SOCIAL_Y_BIENESTAR_UNIVERSITARIO_,BE1085," ")))))))))))))))</f>
        <v>#NAME?</v>
      </c>
      <c r="F470" s="334"/>
      <c r="G470" s="228"/>
      <c r="H470" s="228"/>
      <c r="I470" s="231"/>
      <c r="J470" s="334"/>
      <c r="K470" s="335"/>
      <c r="L470" s="334"/>
      <c r="M470" s="334"/>
      <c r="N470" s="335"/>
      <c r="O470" s="333">
        <f t="shared" ref="O470" si="2356">IF(N470="ALTA",5,IF(N470="MEDIO ALTA",4,IF(N470="MEDIA",3,IF(N470="MEDIO BAJA",2,IF(N470="BAJA",1,0)))))</f>
        <v>0</v>
      </c>
      <c r="P470" s="335"/>
      <c r="Q470" s="333">
        <f t="shared" ref="Q470" si="2357">IF(P470="ALTO",5,IF(P470="MEDIO-ALTO",4,IF(P470="MEDIO",3,IF(P470="MEDIO-BAJO",2,IF(P470="BAJO",1,0)))))</f>
        <v>0</v>
      </c>
      <c r="R470" s="333">
        <f t="shared" ref="R470" si="2358">Q470*O470</f>
        <v>0</v>
      </c>
      <c r="S470" s="230"/>
      <c r="T470" s="231">
        <f t="shared" si="2303"/>
        <v>0</v>
      </c>
      <c r="U470" s="366" t="e">
        <f t="shared" ref="U470:U530" si="2359">ROUND(AVERAGEIF(T470:T472,"&gt;0"),0)</f>
        <v>#DIV/0!</v>
      </c>
      <c r="V470" s="366" t="e">
        <f t="shared" ref="V470:V530" si="2360">U470*0.6</f>
        <v>#DIV/0!</v>
      </c>
      <c r="W470" s="228"/>
      <c r="X470" s="366" t="e">
        <f t="shared" ref="X470" si="2361">IF(S470="No_existen",5*$X$10,Y470*$X$10)</f>
        <v>#DIV/0!</v>
      </c>
      <c r="Y470" s="366" t="e">
        <f t="shared" si="2161"/>
        <v>#DIV/0!</v>
      </c>
      <c r="Z470" s="233">
        <f t="shared" si="2304"/>
        <v>0</v>
      </c>
      <c r="AA470" s="228"/>
      <c r="AB470" s="228"/>
      <c r="AC470" s="366" t="e">
        <f t="shared" ref="AC470" si="2362">IF(S470="No_existen",5*$AC$10,AD470*$AC$10)</f>
        <v>#DIV/0!</v>
      </c>
      <c r="AD470" s="366" t="e">
        <f t="shared" ref="AD470:AD530" si="2363">ROUND(AVERAGEIF(AE470:AE472,"&gt;0"),0)</f>
        <v>#DIV/0!</v>
      </c>
      <c r="AE470" s="233">
        <f t="shared" si="2305"/>
        <v>0</v>
      </c>
      <c r="AF470" s="228"/>
      <c r="AG470" s="228"/>
      <c r="AH470" s="366" t="e">
        <f t="shared" ref="AH470" si="2364">IF(S470="No_existen",5*$AH$10,AI470*$AH$10)</f>
        <v>#DIV/0!</v>
      </c>
      <c r="AI470" s="366" t="e">
        <f t="shared" ref="AI470" si="2365">ROUND(AVERAGEIF(AJ470:AJ472,"&gt;0"),0)</f>
        <v>#DIV/0!</v>
      </c>
      <c r="AJ470" s="233">
        <f t="shared" si="2306"/>
        <v>0</v>
      </c>
      <c r="AK470" s="228"/>
      <c r="AL470" s="228"/>
      <c r="AM470" s="366" t="e">
        <f t="shared" ref="AM470" si="2366">IF(S470="No_existen",5*$AM$10,AN470*$AM$10)</f>
        <v>#DIV/0!</v>
      </c>
      <c r="AN470" s="366" t="e">
        <f t="shared" ref="AN470" si="2367">ROUND(AVERAGEIF(AO470:AO472,"&gt;0"),0)</f>
        <v>#DIV/0!</v>
      </c>
      <c r="AO470" s="233">
        <f t="shared" si="2307"/>
        <v>0</v>
      </c>
      <c r="AP470" s="228"/>
      <c r="AQ470" s="366" t="e">
        <f t="shared" ref="AQ470" si="2368">ROUND(AVERAGE(U470,Y470,AD470,AI470,AN470),0)</f>
        <v>#DIV/0!</v>
      </c>
      <c r="AR470" s="374" t="e">
        <f t="shared" ref="AR470" si="2369">IF(AQ470&lt;1.5,"FUERTE",IF(AND(AQ470&gt;=1.5,AQ470&lt;2.5),"ACEPTABLE",IF(AQ470&gt;=5,"INEXISTENTE","DÉBIL")))</f>
        <v>#DIV/0!</v>
      </c>
      <c r="AS470" s="333">
        <f t="shared" ref="AS470" si="2370">IF(R470=0,0,ROUND((R470*AQ470),0))</f>
        <v>0</v>
      </c>
      <c r="AT470" s="373" t="str">
        <f t="shared" ref="AT470" si="2371">IF(AS470&gt;=36,"GRAVE", IF(AS470&lt;=10, "LEVE", "MODERADO"))</f>
        <v>LEVE</v>
      </c>
      <c r="AU470" s="338"/>
      <c r="AV470" s="338"/>
      <c r="AW470" s="228"/>
      <c r="AX470" s="228"/>
      <c r="AY470" s="234"/>
      <c r="AZ470" s="235"/>
      <c r="BA470" s="226"/>
      <c r="BB470" s="226"/>
      <c r="BC470" s="226"/>
      <c r="BD470" s="226"/>
      <c r="BE470" s="226"/>
      <c r="BF470" s="226"/>
      <c r="BG470" s="226"/>
    </row>
    <row r="471" spans="1:59" s="129" customFormat="1" hidden="1" x14ac:dyDescent="0.2">
      <c r="A471" s="336"/>
      <c r="B471" s="335"/>
      <c r="C471" s="337"/>
      <c r="D471" s="338"/>
      <c r="E471" s="339"/>
      <c r="F471" s="334"/>
      <c r="G471" s="228"/>
      <c r="H471" s="228"/>
      <c r="I471" s="231"/>
      <c r="J471" s="334"/>
      <c r="K471" s="334"/>
      <c r="L471" s="334"/>
      <c r="M471" s="334"/>
      <c r="N471" s="335"/>
      <c r="O471" s="333"/>
      <c r="P471" s="335"/>
      <c r="Q471" s="333"/>
      <c r="R471" s="333"/>
      <c r="S471" s="230"/>
      <c r="T471" s="231">
        <f t="shared" si="2303"/>
        <v>0</v>
      </c>
      <c r="U471" s="366"/>
      <c r="V471" s="366"/>
      <c r="W471" s="228"/>
      <c r="X471" s="366"/>
      <c r="Y471" s="366"/>
      <c r="Z471" s="233">
        <f t="shared" si="2304"/>
        <v>0</v>
      </c>
      <c r="AA471" s="228"/>
      <c r="AB471" s="228"/>
      <c r="AC471" s="366"/>
      <c r="AD471" s="366"/>
      <c r="AE471" s="233">
        <f t="shared" si="2305"/>
        <v>0</v>
      </c>
      <c r="AF471" s="228"/>
      <c r="AG471" s="228"/>
      <c r="AH471" s="366"/>
      <c r="AI471" s="366"/>
      <c r="AJ471" s="233">
        <f t="shared" si="2306"/>
        <v>0</v>
      </c>
      <c r="AK471" s="228"/>
      <c r="AL471" s="228"/>
      <c r="AM471" s="366"/>
      <c r="AN471" s="366"/>
      <c r="AO471" s="233">
        <f t="shared" si="2307"/>
        <v>0</v>
      </c>
      <c r="AP471" s="228"/>
      <c r="AQ471" s="366"/>
      <c r="AR471" s="374"/>
      <c r="AS471" s="333"/>
      <c r="AT471" s="373"/>
      <c r="AU471" s="338"/>
      <c r="AV471" s="338"/>
      <c r="AW471" s="228"/>
      <c r="AX471" s="228"/>
      <c r="AY471" s="234"/>
      <c r="AZ471" s="235"/>
      <c r="BA471" s="226"/>
      <c r="BB471" s="226"/>
      <c r="BC471" s="226"/>
      <c r="BD471" s="226"/>
      <c r="BE471" s="226"/>
      <c r="BF471" s="226"/>
      <c r="BG471" s="226"/>
    </row>
    <row r="472" spans="1:59" s="129" customFormat="1" hidden="1" x14ac:dyDescent="0.2">
      <c r="A472" s="336"/>
      <c r="B472" s="335"/>
      <c r="C472" s="337"/>
      <c r="D472" s="338"/>
      <c r="E472" s="339"/>
      <c r="F472" s="334"/>
      <c r="G472" s="228"/>
      <c r="H472" s="228"/>
      <c r="I472" s="231"/>
      <c r="J472" s="334"/>
      <c r="K472" s="334"/>
      <c r="L472" s="334"/>
      <c r="M472" s="334"/>
      <c r="N472" s="335"/>
      <c r="O472" s="333"/>
      <c r="P472" s="335"/>
      <c r="Q472" s="333"/>
      <c r="R472" s="333"/>
      <c r="S472" s="230"/>
      <c r="T472" s="231">
        <f t="shared" si="2303"/>
        <v>0</v>
      </c>
      <c r="U472" s="366"/>
      <c r="V472" s="366"/>
      <c r="W472" s="228"/>
      <c r="X472" s="366"/>
      <c r="Y472" s="366"/>
      <c r="Z472" s="233">
        <f t="shared" si="2304"/>
        <v>0</v>
      </c>
      <c r="AA472" s="228"/>
      <c r="AB472" s="228"/>
      <c r="AC472" s="366"/>
      <c r="AD472" s="366"/>
      <c r="AE472" s="233">
        <f t="shared" si="2305"/>
        <v>0</v>
      </c>
      <c r="AF472" s="228"/>
      <c r="AG472" s="228"/>
      <c r="AH472" s="366"/>
      <c r="AI472" s="366"/>
      <c r="AJ472" s="233">
        <f t="shared" si="2306"/>
        <v>0</v>
      </c>
      <c r="AK472" s="228"/>
      <c r="AL472" s="228"/>
      <c r="AM472" s="366"/>
      <c r="AN472" s="366"/>
      <c r="AO472" s="233">
        <f t="shared" si="2307"/>
        <v>0</v>
      </c>
      <c r="AP472" s="228"/>
      <c r="AQ472" s="366"/>
      <c r="AR472" s="374"/>
      <c r="AS472" s="333"/>
      <c r="AT472" s="373"/>
      <c r="AU472" s="338"/>
      <c r="AV472" s="338"/>
      <c r="AW472" s="228"/>
      <c r="AX472" s="228"/>
      <c r="AY472" s="234"/>
      <c r="AZ472" s="235"/>
      <c r="BA472" s="226"/>
      <c r="BB472" s="226"/>
      <c r="BC472" s="226"/>
      <c r="BD472" s="226"/>
      <c r="BE472" s="226"/>
      <c r="BF472" s="226"/>
      <c r="BG472" s="226"/>
    </row>
    <row r="473" spans="1:59" s="129" customFormat="1" hidden="1" x14ac:dyDescent="0.2">
      <c r="A473" s="336">
        <v>155</v>
      </c>
      <c r="B473" s="335"/>
      <c r="C473" s="337" t="e">
        <f>+VLOOKUP(B473,$A$691:$B$730,2,0)</f>
        <v>#N/A</v>
      </c>
      <c r="D473" s="338"/>
      <c r="E473" s="339" t="e">
        <f>IF(D473=$D$661,$E$661,IF(D473=$D$662,$E$662,IF(D473=$D$663,$E$663,IF(D473=$D$664,$E$664,IF(D473=$D$665,$E$665,IF(D473=$D$666,$E$666,IF(D473=$D$667,$E$667,IF(D473=$D$668,$E$668,IF(D473=$D$669,$E$669,IF(D473=$D$670,$E$670,IF(D473=VICERRECTORÍA_ACADÉMICA_,BE1084,IF(D473=PLANEACIÓN_,BE1086, IF(D473=IMPACTO,BE1085,IF(D473=VICERRECTORÍA_ADMINISTRATIVA_FINANCIERA_,BE1087,IF(D473=_VICERRECTORÍA_RESPONSABILIDAD_SOCIAL_Y_BIENESTAR_UNIVERSITARIO_,BE1088," ")))))))))))))))</f>
        <v>#NAME?</v>
      </c>
      <c r="F473" s="334"/>
      <c r="G473" s="228"/>
      <c r="H473" s="228"/>
      <c r="I473" s="231"/>
      <c r="J473" s="334"/>
      <c r="K473" s="335"/>
      <c r="L473" s="334"/>
      <c r="M473" s="334"/>
      <c r="N473" s="335"/>
      <c r="O473" s="333">
        <f t="shared" ref="O473" si="2372">IF(N473="ALTA",5,IF(N473="MEDIO ALTA",4,IF(N473="MEDIA",3,IF(N473="MEDIO BAJA",2,IF(N473="BAJA",1,0)))))</f>
        <v>0</v>
      </c>
      <c r="P473" s="335"/>
      <c r="Q473" s="333">
        <f t="shared" ref="Q473" si="2373">IF(P473="ALTO",5,IF(P473="MEDIO-ALTO",4,IF(P473="MEDIO",3,IF(P473="MEDIO-BAJO",2,IF(P473="BAJO",1,0)))))</f>
        <v>0</v>
      </c>
      <c r="R473" s="333">
        <f t="shared" ref="R473" si="2374">Q473*O473</f>
        <v>0</v>
      </c>
      <c r="S473" s="230"/>
      <c r="T473" s="231">
        <f t="shared" si="2303"/>
        <v>0</v>
      </c>
      <c r="U473" s="366" t="e">
        <f t="shared" ref="U473:U533" si="2375">ROUND(AVERAGEIF(T473:T475,"&gt;0"),0)</f>
        <v>#DIV/0!</v>
      </c>
      <c r="V473" s="366" t="e">
        <f t="shared" ref="V473:V533" si="2376">U473*0.6</f>
        <v>#DIV/0!</v>
      </c>
      <c r="W473" s="228"/>
      <c r="X473" s="366" t="e">
        <f t="shared" ref="X473" si="2377">IF(S473="No_existen",5*$X$10,Y473*$X$10)</f>
        <v>#DIV/0!</v>
      </c>
      <c r="Y473" s="366" t="e">
        <f t="shared" si="2178"/>
        <v>#DIV/0!</v>
      </c>
      <c r="Z473" s="233">
        <f t="shared" si="2304"/>
        <v>0</v>
      </c>
      <c r="AA473" s="228"/>
      <c r="AB473" s="228"/>
      <c r="AC473" s="366" t="e">
        <f t="shared" ref="AC473" si="2378">IF(S473="No_existen",5*$AC$10,AD473*$AC$10)</f>
        <v>#DIV/0!</v>
      </c>
      <c r="AD473" s="366" t="e">
        <f t="shared" ref="AD473:AD533" si="2379">ROUND(AVERAGEIF(AE473:AE475,"&gt;0"),0)</f>
        <v>#DIV/0!</v>
      </c>
      <c r="AE473" s="233">
        <f t="shared" si="2305"/>
        <v>0</v>
      </c>
      <c r="AF473" s="228"/>
      <c r="AG473" s="228"/>
      <c r="AH473" s="366" t="e">
        <f t="shared" ref="AH473" si="2380">IF(S473="No_existen",5*$AH$10,AI473*$AH$10)</f>
        <v>#DIV/0!</v>
      </c>
      <c r="AI473" s="366" t="e">
        <f t="shared" ref="AI473" si="2381">ROUND(AVERAGEIF(AJ473:AJ475,"&gt;0"),0)</f>
        <v>#DIV/0!</v>
      </c>
      <c r="AJ473" s="233">
        <f t="shared" si="2306"/>
        <v>0</v>
      </c>
      <c r="AK473" s="228"/>
      <c r="AL473" s="228"/>
      <c r="AM473" s="366" t="e">
        <f t="shared" ref="AM473" si="2382">IF(S473="No_existen",5*$AM$10,AN473*$AM$10)</f>
        <v>#DIV/0!</v>
      </c>
      <c r="AN473" s="366" t="e">
        <f t="shared" ref="AN473" si="2383">ROUND(AVERAGEIF(AO473:AO475,"&gt;0"),0)</f>
        <v>#DIV/0!</v>
      </c>
      <c r="AO473" s="233">
        <f t="shared" si="2307"/>
        <v>0</v>
      </c>
      <c r="AP473" s="228"/>
      <c r="AQ473" s="366" t="e">
        <f t="shared" ref="AQ473" si="2384">ROUND(AVERAGE(U473,Y473,AD473,AI473,AN473),0)</f>
        <v>#DIV/0!</v>
      </c>
      <c r="AR473" s="374" t="e">
        <f t="shared" ref="AR473" si="2385">IF(AQ473&lt;1.5,"FUERTE",IF(AND(AQ473&gt;=1.5,AQ473&lt;2.5),"ACEPTABLE",IF(AQ473&gt;=5,"INEXISTENTE","DÉBIL")))</f>
        <v>#DIV/0!</v>
      </c>
      <c r="AS473" s="333">
        <f t="shared" ref="AS473" si="2386">IF(R473=0,0,ROUND((R473*AQ473),0))</f>
        <v>0</v>
      </c>
      <c r="AT473" s="373" t="str">
        <f t="shared" ref="AT473" si="2387">IF(AS473&gt;=36,"GRAVE", IF(AS473&lt;=10, "LEVE", "MODERADO"))</f>
        <v>LEVE</v>
      </c>
      <c r="AU473" s="338"/>
      <c r="AV473" s="338"/>
      <c r="AW473" s="228"/>
      <c r="AX473" s="228"/>
      <c r="AY473" s="234"/>
      <c r="AZ473" s="235"/>
      <c r="BA473" s="226"/>
      <c r="BB473" s="226"/>
      <c r="BC473" s="226"/>
      <c r="BD473" s="226"/>
      <c r="BE473" s="226"/>
      <c r="BF473" s="226"/>
      <c r="BG473" s="226"/>
    </row>
    <row r="474" spans="1:59" s="129" customFormat="1" hidden="1" x14ac:dyDescent="0.2">
      <c r="A474" s="336"/>
      <c r="B474" s="335"/>
      <c r="C474" s="337"/>
      <c r="D474" s="338"/>
      <c r="E474" s="339"/>
      <c r="F474" s="334"/>
      <c r="G474" s="228"/>
      <c r="H474" s="228"/>
      <c r="I474" s="231"/>
      <c r="J474" s="334"/>
      <c r="K474" s="334"/>
      <c r="L474" s="334"/>
      <c r="M474" s="334"/>
      <c r="N474" s="335"/>
      <c r="O474" s="333"/>
      <c r="P474" s="335"/>
      <c r="Q474" s="333"/>
      <c r="R474" s="333"/>
      <c r="S474" s="230"/>
      <c r="T474" s="231">
        <f t="shared" si="2303"/>
        <v>0</v>
      </c>
      <c r="U474" s="366"/>
      <c r="V474" s="366"/>
      <c r="W474" s="228"/>
      <c r="X474" s="366"/>
      <c r="Y474" s="366"/>
      <c r="Z474" s="233">
        <f t="shared" si="2304"/>
        <v>0</v>
      </c>
      <c r="AA474" s="228"/>
      <c r="AB474" s="228"/>
      <c r="AC474" s="366"/>
      <c r="AD474" s="366"/>
      <c r="AE474" s="233">
        <f t="shared" si="2305"/>
        <v>0</v>
      </c>
      <c r="AF474" s="228"/>
      <c r="AG474" s="228"/>
      <c r="AH474" s="366"/>
      <c r="AI474" s="366"/>
      <c r="AJ474" s="233">
        <f t="shared" si="2306"/>
        <v>0</v>
      </c>
      <c r="AK474" s="228"/>
      <c r="AL474" s="228"/>
      <c r="AM474" s="366"/>
      <c r="AN474" s="366"/>
      <c r="AO474" s="233">
        <f t="shared" si="2307"/>
        <v>0</v>
      </c>
      <c r="AP474" s="228"/>
      <c r="AQ474" s="366"/>
      <c r="AR474" s="374"/>
      <c r="AS474" s="333"/>
      <c r="AT474" s="373"/>
      <c r="AU474" s="338"/>
      <c r="AV474" s="338"/>
      <c r="AW474" s="228"/>
      <c r="AX474" s="228"/>
      <c r="AY474" s="234"/>
      <c r="AZ474" s="235"/>
      <c r="BA474" s="226"/>
      <c r="BB474" s="226"/>
      <c r="BC474" s="226"/>
      <c r="BD474" s="226"/>
      <c r="BE474" s="226"/>
      <c r="BF474" s="226"/>
      <c r="BG474" s="226"/>
    </row>
    <row r="475" spans="1:59" s="129" customFormat="1" hidden="1" x14ac:dyDescent="0.2">
      <c r="A475" s="336"/>
      <c r="B475" s="335"/>
      <c r="C475" s="337"/>
      <c r="D475" s="338"/>
      <c r="E475" s="339"/>
      <c r="F475" s="334"/>
      <c r="G475" s="228"/>
      <c r="H475" s="228"/>
      <c r="I475" s="231"/>
      <c r="J475" s="334"/>
      <c r="K475" s="334"/>
      <c r="L475" s="334"/>
      <c r="M475" s="334"/>
      <c r="N475" s="335"/>
      <c r="O475" s="333"/>
      <c r="P475" s="335"/>
      <c r="Q475" s="333"/>
      <c r="R475" s="333"/>
      <c r="S475" s="230"/>
      <c r="T475" s="231">
        <f t="shared" si="2303"/>
        <v>0</v>
      </c>
      <c r="U475" s="366"/>
      <c r="V475" s="366"/>
      <c r="W475" s="228"/>
      <c r="X475" s="366"/>
      <c r="Y475" s="366"/>
      <c r="Z475" s="233">
        <f t="shared" si="2304"/>
        <v>0</v>
      </c>
      <c r="AA475" s="228"/>
      <c r="AB475" s="228"/>
      <c r="AC475" s="366"/>
      <c r="AD475" s="366"/>
      <c r="AE475" s="233">
        <f t="shared" si="2305"/>
        <v>0</v>
      </c>
      <c r="AF475" s="228"/>
      <c r="AG475" s="228"/>
      <c r="AH475" s="366"/>
      <c r="AI475" s="366"/>
      <c r="AJ475" s="233">
        <f t="shared" si="2306"/>
        <v>0</v>
      </c>
      <c r="AK475" s="228"/>
      <c r="AL475" s="228"/>
      <c r="AM475" s="366"/>
      <c r="AN475" s="366"/>
      <c r="AO475" s="233">
        <f t="shared" si="2307"/>
        <v>0</v>
      </c>
      <c r="AP475" s="228"/>
      <c r="AQ475" s="366"/>
      <c r="AR475" s="374"/>
      <c r="AS475" s="333"/>
      <c r="AT475" s="373"/>
      <c r="AU475" s="338"/>
      <c r="AV475" s="338"/>
      <c r="AW475" s="228"/>
      <c r="AX475" s="228"/>
      <c r="AY475" s="234"/>
      <c r="AZ475" s="235"/>
      <c r="BA475" s="226"/>
      <c r="BB475" s="226"/>
      <c r="BC475" s="226"/>
      <c r="BD475" s="226"/>
      <c r="BE475" s="226"/>
      <c r="BF475" s="226"/>
      <c r="BG475" s="226"/>
    </row>
    <row r="476" spans="1:59" s="129" customFormat="1" hidden="1" x14ac:dyDescent="0.2">
      <c r="A476" s="336">
        <v>156</v>
      </c>
      <c r="B476" s="335"/>
      <c r="C476" s="337" t="e">
        <f>+VLOOKUP(B476,$A$691:$B$730,2,0)</f>
        <v>#N/A</v>
      </c>
      <c r="D476" s="338"/>
      <c r="E476" s="339" t="e">
        <f>IF(D476=$D$661,$E$661,IF(D476=$D$662,$E$662,IF(D476=$D$663,$E$663,IF(D476=$D$664,$E$664,IF(D476=$D$665,$E$665,IF(D476=$D$666,$E$666,IF(D476=$D$667,$E$667,IF(D476=$D$668,$E$668,IF(D476=$D$669,$E$669,IF(D476=$D$670,$E$670,IF(D476=VICERRECTORÍA_ACADÉMICA_,BE1087,IF(D476=PLANEACIÓN_,BE1089, IF(D476=IMPACTO,BE1088,IF(D476=VICERRECTORÍA_ADMINISTRATIVA_FINANCIERA_,BE1090,IF(D476=_VICERRECTORÍA_RESPONSABILIDAD_SOCIAL_Y_BIENESTAR_UNIVERSITARIO_,BE1091," ")))))))))))))))</f>
        <v>#NAME?</v>
      </c>
      <c r="F476" s="334"/>
      <c r="G476" s="228"/>
      <c r="H476" s="228"/>
      <c r="I476" s="231"/>
      <c r="J476" s="334"/>
      <c r="K476" s="335"/>
      <c r="L476" s="334"/>
      <c r="M476" s="334"/>
      <c r="N476" s="335"/>
      <c r="O476" s="333">
        <f t="shared" ref="O476" si="2388">IF(N476="ALTA",5,IF(N476="MEDIO ALTA",4,IF(N476="MEDIA",3,IF(N476="MEDIO BAJA",2,IF(N476="BAJA",1,0)))))</f>
        <v>0</v>
      </c>
      <c r="P476" s="335"/>
      <c r="Q476" s="333">
        <f t="shared" ref="Q476" si="2389">IF(P476="ALTO",5,IF(P476="MEDIO-ALTO",4,IF(P476="MEDIO",3,IF(P476="MEDIO-BAJO",2,IF(P476="BAJO",1,0)))))</f>
        <v>0</v>
      </c>
      <c r="R476" s="333">
        <f t="shared" ref="R476" si="2390">Q476*O476</f>
        <v>0</v>
      </c>
      <c r="S476" s="230"/>
      <c r="T476" s="231">
        <f t="shared" si="2303"/>
        <v>0</v>
      </c>
      <c r="U476" s="366" t="e">
        <f t="shared" ref="U476" si="2391">ROUND(AVERAGEIF(T476:T478,"&gt;0"),0)</f>
        <v>#DIV/0!</v>
      </c>
      <c r="V476" s="366" t="e">
        <f t="shared" ref="V476" si="2392">U476*0.6</f>
        <v>#DIV/0!</v>
      </c>
      <c r="W476" s="228"/>
      <c r="X476" s="366" t="e">
        <f t="shared" ref="X476" si="2393">IF(S476="No_existen",5*$X$10,Y476*$X$10)</f>
        <v>#DIV/0!</v>
      </c>
      <c r="Y476" s="366" t="e">
        <f t="shared" si="2195"/>
        <v>#DIV/0!</v>
      </c>
      <c r="Z476" s="233">
        <f t="shared" si="2304"/>
        <v>0</v>
      </c>
      <c r="AA476" s="228"/>
      <c r="AB476" s="228"/>
      <c r="AC476" s="366" t="e">
        <f t="shared" ref="AC476" si="2394">IF(S476="No_existen",5*$AC$10,AD476*$AC$10)</f>
        <v>#DIV/0!</v>
      </c>
      <c r="AD476" s="366" t="e">
        <f t="shared" ref="AD476" si="2395">ROUND(AVERAGEIF(AE476:AE478,"&gt;0"),0)</f>
        <v>#DIV/0!</v>
      </c>
      <c r="AE476" s="233">
        <f t="shared" si="2305"/>
        <v>0</v>
      </c>
      <c r="AF476" s="228"/>
      <c r="AG476" s="228"/>
      <c r="AH476" s="366" t="e">
        <f t="shared" ref="AH476" si="2396">IF(S476="No_existen",5*$AH$10,AI476*$AH$10)</f>
        <v>#DIV/0!</v>
      </c>
      <c r="AI476" s="366" t="e">
        <f t="shared" ref="AI476" si="2397">ROUND(AVERAGEIF(AJ476:AJ478,"&gt;0"),0)</f>
        <v>#DIV/0!</v>
      </c>
      <c r="AJ476" s="233">
        <f t="shared" si="2306"/>
        <v>0</v>
      </c>
      <c r="AK476" s="228"/>
      <c r="AL476" s="228"/>
      <c r="AM476" s="366" t="e">
        <f t="shared" ref="AM476" si="2398">IF(S476="No_existen",5*$AM$10,AN476*$AM$10)</f>
        <v>#DIV/0!</v>
      </c>
      <c r="AN476" s="366" t="e">
        <f t="shared" ref="AN476" si="2399">ROUND(AVERAGEIF(AO476:AO478,"&gt;0"),0)</f>
        <v>#DIV/0!</v>
      </c>
      <c r="AO476" s="233">
        <f t="shared" si="2307"/>
        <v>0</v>
      </c>
      <c r="AP476" s="228"/>
      <c r="AQ476" s="366" t="e">
        <f t="shared" ref="AQ476" si="2400">ROUND(AVERAGE(U476,Y476,AD476,AI476,AN476),0)</f>
        <v>#DIV/0!</v>
      </c>
      <c r="AR476" s="374" t="e">
        <f t="shared" ref="AR476" si="2401">IF(AQ476&lt;1.5,"FUERTE",IF(AND(AQ476&gt;=1.5,AQ476&lt;2.5),"ACEPTABLE",IF(AQ476&gt;=5,"INEXISTENTE","DÉBIL")))</f>
        <v>#DIV/0!</v>
      </c>
      <c r="AS476" s="333">
        <f t="shared" ref="AS476" si="2402">IF(R476=0,0,ROUND((R476*AQ476),0))</f>
        <v>0</v>
      </c>
      <c r="AT476" s="373" t="str">
        <f t="shared" ref="AT476" si="2403">IF(AS476&gt;=36,"GRAVE", IF(AS476&lt;=10, "LEVE", "MODERADO"))</f>
        <v>LEVE</v>
      </c>
      <c r="AU476" s="338"/>
      <c r="AV476" s="338"/>
      <c r="AW476" s="228"/>
      <c r="AX476" s="228"/>
      <c r="AY476" s="234"/>
      <c r="AZ476" s="235"/>
      <c r="BA476" s="226"/>
      <c r="BB476" s="226"/>
      <c r="BC476" s="226"/>
      <c r="BD476" s="226"/>
      <c r="BE476" s="226"/>
      <c r="BF476" s="226"/>
      <c r="BG476" s="226"/>
    </row>
    <row r="477" spans="1:59" s="129" customFormat="1" hidden="1" x14ac:dyDescent="0.2">
      <c r="A477" s="336"/>
      <c r="B477" s="335"/>
      <c r="C477" s="337"/>
      <c r="D477" s="338"/>
      <c r="E477" s="339"/>
      <c r="F477" s="334"/>
      <c r="G477" s="228"/>
      <c r="H477" s="228"/>
      <c r="I477" s="231"/>
      <c r="J477" s="334"/>
      <c r="K477" s="334"/>
      <c r="L477" s="334"/>
      <c r="M477" s="334"/>
      <c r="N477" s="335"/>
      <c r="O477" s="333"/>
      <c r="P477" s="335"/>
      <c r="Q477" s="333"/>
      <c r="R477" s="333"/>
      <c r="S477" s="230"/>
      <c r="T477" s="231">
        <f t="shared" si="2303"/>
        <v>0</v>
      </c>
      <c r="U477" s="366"/>
      <c r="V477" s="366"/>
      <c r="W477" s="228"/>
      <c r="X477" s="366"/>
      <c r="Y477" s="366"/>
      <c r="Z477" s="233">
        <f t="shared" si="2304"/>
        <v>0</v>
      </c>
      <c r="AA477" s="228"/>
      <c r="AB477" s="228"/>
      <c r="AC477" s="366"/>
      <c r="AD477" s="366"/>
      <c r="AE477" s="233">
        <f t="shared" si="2305"/>
        <v>0</v>
      </c>
      <c r="AF477" s="228"/>
      <c r="AG477" s="228"/>
      <c r="AH477" s="366"/>
      <c r="AI477" s="366"/>
      <c r="AJ477" s="233">
        <f t="shared" si="2306"/>
        <v>0</v>
      </c>
      <c r="AK477" s="228"/>
      <c r="AL477" s="228"/>
      <c r="AM477" s="366"/>
      <c r="AN477" s="366"/>
      <c r="AO477" s="233">
        <f t="shared" si="2307"/>
        <v>0</v>
      </c>
      <c r="AP477" s="228"/>
      <c r="AQ477" s="366"/>
      <c r="AR477" s="374"/>
      <c r="AS477" s="333"/>
      <c r="AT477" s="373"/>
      <c r="AU477" s="338"/>
      <c r="AV477" s="338"/>
      <c r="AW477" s="228"/>
      <c r="AX477" s="228"/>
      <c r="AY477" s="234"/>
      <c r="AZ477" s="235"/>
      <c r="BA477" s="226"/>
      <c r="BB477" s="226"/>
      <c r="BC477" s="226"/>
      <c r="BD477" s="226"/>
      <c r="BE477" s="226"/>
      <c r="BF477" s="226"/>
      <c r="BG477" s="226"/>
    </row>
    <row r="478" spans="1:59" s="129" customFormat="1" hidden="1" x14ac:dyDescent="0.2">
      <c r="A478" s="336"/>
      <c r="B478" s="335"/>
      <c r="C478" s="337"/>
      <c r="D478" s="338"/>
      <c r="E478" s="339"/>
      <c r="F478" s="334"/>
      <c r="G478" s="228"/>
      <c r="H478" s="228"/>
      <c r="I478" s="231"/>
      <c r="J478" s="334"/>
      <c r="K478" s="334"/>
      <c r="L478" s="334"/>
      <c r="M478" s="334"/>
      <c r="N478" s="335"/>
      <c r="O478" s="333"/>
      <c r="P478" s="335"/>
      <c r="Q478" s="333"/>
      <c r="R478" s="333"/>
      <c r="S478" s="230"/>
      <c r="T478" s="231">
        <f t="shared" si="2303"/>
        <v>0</v>
      </c>
      <c r="U478" s="366"/>
      <c r="V478" s="366"/>
      <c r="W478" s="228"/>
      <c r="X478" s="366"/>
      <c r="Y478" s="366"/>
      <c r="Z478" s="233">
        <f t="shared" si="2304"/>
        <v>0</v>
      </c>
      <c r="AA478" s="228"/>
      <c r="AB478" s="228"/>
      <c r="AC478" s="366"/>
      <c r="AD478" s="366"/>
      <c r="AE478" s="233">
        <f t="shared" si="2305"/>
        <v>0</v>
      </c>
      <c r="AF478" s="228"/>
      <c r="AG478" s="228"/>
      <c r="AH478" s="366"/>
      <c r="AI478" s="366"/>
      <c r="AJ478" s="233">
        <f t="shared" si="2306"/>
        <v>0</v>
      </c>
      <c r="AK478" s="228"/>
      <c r="AL478" s="228"/>
      <c r="AM478" s="366"/>
      <c r="AN478" s="366"/>
      <c r="AO478" s="233">
        <f t="shared" si="2307"/>
        <v>0</v>
      </c>
      <c r="AP478" s="228"/>
      <c r="AQ478" s="366"/>
      <c r="AR478" s="374"/>
      <c r="AS478" s="333"/>
      <c r="AT478" s="373"/>
      <c r="AU478" s="338"/>
      <c r="AV478" s="338"/>
      <c r="AW478" s="228"/>
      <c r="AX478" s="228"/>
      <c r="AY478" s="234"/>
      <c r="AZ478" s="235"/>
      <c r="BA478" s="226"/>
      <c r="BB478" s="226"/>
      <c r="BC478" s="226"/>
      <c r="BD478" s="226"/>
      <c r="BE478" s="226"/>
      <c r="BF478" s="226"/>
      <c r="BG478" s="226"/>
    </row>
    <row r="479" spans="1:59" s="129" customFormat="1" hidden="1" x14ac:dyDescent="0.2">
      <c r="A479" s="336">
        <v>157</v>
      </c>
      <c r="B479" s="335"/>
      <c r="C479" s="337" t="e">
        <f>+VLOOKUP(B479,$A$691:$B$730,2,0)</f>
        <v>#N/A</v>
      </c>
      <c r="D479" s="338"/>
      <c r="E479" s="339" t="e">
        <f>IF(D479=$D$661,$E$661,IF(D479=$D$662,$E$662,IF(D479=$D$663,$E$663,IF(D479=$D$664,$E$664,IF(D479=$D$665,$E$665,IF(D479=$D$666,$E$666,IF(D479=$D$667,$E$667,IF(D479=$D$668,$E$668,IF(D479=$D$669,$E$669,IF(D479=$D$670,$E$670,IF(D479=VICERRECTORÍA_ACADÉMICA_,BE1090,IF(D479=PLANEACIÓN_,BE1092, IF(D479=IMPACTO,BE1091,IF(D479=VICERRECTORÍA_ADMINISTRATIVA_FINANCIERA_,BE1093,IF(D479=_VICERRECTORÍA_RESPONSABILIDAD_SOCIAL_Y_BIENESTAR_UNIVERSITARIO_,BE1094," ")))))))))))))))</f>
        <v>#NAME?</v>
      </c>
      <c r="F479" s="334"/>
      <c r="G479" s="228"/>
      <c r="H479" s="228"/>
      <c r="I479" s="231"/>
      <c r="J479" s="334"/>
      <c r="K479" s="335"/>
      <c r="L479" s="334"/>
      <c r="M479" s="334"/>
      <c r="N479" s="335"/>
      <c r="O479" s="333">
        <f t="shared" ref="O479" si="2404">IF(N479="ALTA",5,IF(N479="MEDIO ALTA",4,IF(N479="MEDIA",3,IF(N479="MEDIO BAJA",2,IF(N479="BAJA",1,0)))))</f>
        <v>0</v>
      </c>
      <c r="P479" s="335"/>
      <c r="Q479" s="333">
        <f t="shared" ref="Q479" si="2405">IF(P479="ALTO",5,IF(P479="MEDIO-ALTO",4,IF(P479="MEDIO",3,IF(P479="MEDIO-BAJO",2,IF(P479="BAJO",1,0)))))</f>
        <v>0</v>
      </c>
      <c r="R479" s="333">
        <f t="shared" ref="R479" si="2406">Q479*O479</f>
        <v>0</v>
      </c>
      <c r="S479" s="230"/>
      <c r="T479" s="231">
        <f t="shared" si="2303"/>
        <v>0</v>
      </c>
      <c r="U479" s="366" t="e">
        <f t="shared" ref="U479" si="2407">ROUND(AVERAGEIF(T479:T481,"&gt;0"),0)</f>
        <v>#DIV/0!</v>
      </c>
      <c r="V479" s="366" t="e">
        <f t="shared" ref="V479" si="2408">U479*0.6</f>
        <v>#DIV/0!</v>
      </c>
      <c r="W479" s="228"/>
      <c r="X479" s="366" t="e">
        <f t="shared" ref="X479" si="2409">IF(S479="No_existen",5*$X$10,Y479*$X$10)</f>
        <v>#DIV/0!</v>
      </c>
      <c r="Y479" s="366" t="e">
        <f t="shared" ref="Y479" si="2410">ROUND(AVERAGEIF(Z479:Z481,"&gt;0"),0)</f>
        <v>#DIV/0!</v>
      </c>
      <c r="Z479" s="233">
        <f t="shared" si="2304"/>
        <v>0</v>
      </c>
      <c r="AA479" s="228"/>
      <c r="AB479" s="228"/>
      <c r="AC479" s="366" t="e">
        <f t="shared" ref="AC479" si="2411">IF(S479="No_existen",5*$AC$10,AD479*$AC$10)</f>
        <v>#DIV/0!</v>
      </c>
      <c r="AD479" s="366" t="e">
        <f t="shared" ref="AD479" si="2412">ROUND(AVERAGEIF(AE479:AE481,"&gt;0"),0)</f>
        <v>#DIV/0!</v>
      </c>
      <c r="AE479" s="233">
        <f t="shared" si="2305"/>
        <v>0</v>
      </c>
      <c r="AF479" s="228"/>
      <c r="AG479" s="228"/>
      <c r="AH479" s="366" t="e">
        <f t="shared" ref="AH479" si="2413">IF(S479="No_existen",5*$AH$10,AI479*$AH$10)</f>
        <v>#DIV/0!</v>
      </c>
      <c r="AI479" s="366" t="e">
        <f t="shared" ref="AI479" si="2414">ROUND(AVERAGEIF(AJ479:AJ481,"&gt;0"),0)</f>
        <v>#DIV/0!</v>
      </c>
      <c r="AJ479" s="233">
        <f t="shared" si="2306"/>
        <v>0</v>
      </c>
      <c r="AK479" s="228"/>
      <c r="AL479" s="228"/>
      <c r="AM479" s="366" t="e">
        <f t="shared" ref="AM479" si="2415">IF(S479="No_existen",5*$AM$10,AN479*$AM$10)</f>
        <v>#DIV/0!</v>
      </c>
      <c r="AN479" s="366" t="e">
        <f t="shared" ref="AN479" si="2416">ROUND(AVERAGEIF(AO479:AO481,"&gt;0"),0)</f>
        <v>#DIV/0!</v>
      </c>
      <c r="AO479" s="233">
        <f t="shared" si="2307"/>
        <v>0</v>
      </c>
      <c r="AP479" s="228"/>
      <c r="AQ479" s="366" t="e">
        <f t="shared" ref="AQ479" si="2417">ROUND(AVERAGE(U479,Y479,AD479,AI479,AN479),0)</f>
        <v>#DIV/0!</v>
      </c>
      <c r="AR479" s="374" t="e">
        <f t="shared" ref="AR479" si="2418">IF(AQ479&lt;1.5,"FUERTE",IF(AND(AQ479&gt;=1.5,AQ479&lt;2.5),"ACEPTABLE",IF(AQ479&gt;=5,"INEXISTENTE","DÉBIL")))</f>
        <v>#DIV/0!</v>
      </c>
      <c r="AS479" s="333">
        <f t="shared" ref="AS479" si="2419">IF(R479=0,0,ROUND((R479*AQ479),0))</f>
        <v>0</v>
      </c>
      <c r="AT479" s="373" t="str">
        <f t="shared" ref="AT479" si="2420">IF(AS479&gt;=36,"GRAVE", IF(AS479&lt;=10, "LEVE", "MODERADO"))</f>
        <v>LEVE</v>
      </c>
      <c r="AU479" s="338"/>
      <c r="AV479" s="338"/>
      <c r="AW479" s="228"/>
      <c r="AX479" s="228"/>
      <c r="AY479" s="234"/>
      <c r="AZ479" s="235"/>
      <c r="BA479" s="226"/>
      <c r="BB479" s="226"/>
      <c r="BC479" s="226"/>
      <c r="BD479" s="226"/>
      <c r="BE479" s="226"/>
      <c r="BF479" s="226"/>
      <c r="BG479" s="226"/>
    </row>
    <row r="480" spans="1:59" s="129" customFormat="1" hidden="1" x14ac:dyDescent="0.2">
      <c r="A480" s="336"/>
      <c r="B480" s="335"/>
      <c r="C480" s="337"/>
      <c r="D480" s="338"/>
      <c r="E480" s="339"/>
      <c r="F480" s="334"/>
      <c r="G480" s="228"/>
      <c r="H480" s="228"/>
      <c r="I480" s="231"/>
      <c r="J480" s="334"/>
      <c r="K480" s="334"/>
      <c r="L480" s="334"/>
      <c r="M480" s="334"/>
      <c r="N480" s="335"/>
      <c r="O480" s="333"/>
      <c r="P480" s="335"/>
      <c r="Q480" s="333"/>
      <c r="R480" s="333"/>
      <c r="S480" s="230"/>
      <c r="T480" s="231">
        <f t="shared" si="2303"/>
        <v>0</v>
      </c>
      <c r="U480" s="366"/>
      <c r="V480" s="366"/>
      <c r="W480" s="228"/>
      <c r="X480" s="366"/>
      <c r="Y480" s="366"/>
      <c r="Z480" s="233">
        <f t="shared" si="2304"/>
        <v>0</v>
      </c>
      <c r="AA480" s="228"/>
      <c r="AB480" s="228"/>
      <c r="AC480" s="366"/>
      <c r="AD480" s="366"/>
      <c r="AE480" s="233">
        <f t="shared" si="2305"/>
        <v>0</v>
      </c>
      <c r="AF480" s="228"/>
      <c r="AG480" s="228"/>
      <c r="AH480" s="366"/>
      <c r="AI480" s="366"/>
      <c r="AJ480" s="233">
        <f t="shared" si="2306"/>
        <v>0</v>
      </c>
      <c r="AK480" s="228"/>
      <c r="AL480" s="228"/>
      <c r="AM480" s="366"/>
      <c r="AN480" s="366"/>
      <c r="AO480" s="233">
        <f t="shared" si="2307"/>
        <v>0</v>
      </c>
      <c r="AP480" s="228"/>
      <c r="AQ480" s="366"/>
      <c r="AR480" s="374"/>
      <c r="AS480" s="333"/>
      <c r="AT480" s="373"/>
      <c r="AU480" s="338"/>
      <c r="AV480" s="338"/>
      <c r="AW480" s="228"/>
      <c r="AX480" s="228"/>
      <c r="AY480" s="234"/>
      <c r="AZ480" s="235"/>
      <c r="BA480" s="226"/>
      <c r="BB480" s="226"/>
      <c r="BC480" s="226"/>
      <c r="BD480" s="226"/>
      <c r="BE480" s="226"/>
      <c r="BF480" s="226"/>
      <c r="BG480" s="226"/>
    </row>
    <row r="481" spans="1:59" s="129" customFormat="1" hidden="1" x14ac:dyDescent="0.2">
      <c r="A481" s="336"/>
      <c r="B481" s="335"/>
      <c r="C481" s="337"/>
      <c r="D481" s="338"/>
      <c r="E481" s="339"/>
      <c r="F481" s="334"/>
      <c r="G481" s="228"/>
      <c r="H481" s="228"/>
      <c r="I481" s="231"/>
      <c r="J481" s="334"/>
      <c r="K481" s="334"/>
      <c r="L481" s="334"/>
      <c r="M481" s="334"/>
      <c r="N481" s="335"/>
      <c r="O481" s="333"/>
      <c r="P481" s="335"/>
      <c r="Q481" s="333"/>
      <c r="R481" s="333"/>
      <c r="S481" s="230"/>
      <c r="T481" s="231">
        <f t="shared" si="2303"/>
        <v>0</v>
      </c>
      <c r="U481" s="366"/>
      <c r="V481" s="366"/>
      <c r="W481" s="228"/>
      <c r="X481" s="366"/>
      <c r="Y481" s="366"/>
      <c r="Z481" s="233">
        <f t="shared" si="2304"/>
        <v>0</v>
      </c>
      <c r="AA481" s="228"/>
      <c r="AB481" s="228"/>
      <c r="AC481" s="366"/>
      <c r="AD481" s="366"/>
      <c r="AE481" s="233">
        <f t="shared" si="2305"/>
        <v>0</v>
      </c>
      <c r="AF481" s="228"/>
      <c r="AG481" s="228"/>
      <c r="AH481" s="366"/>
      <c r="AI481" s="366"/>
      <c r="AJ481" s="233">
        <f t="shared" si="2306"/>
        <v>0</v>
      </c>
      <c r="AK481" s="228"/>
      <c r="AL481" s="228"/>
      <c r="AM481" s="366"/>
      <c r="AN481" s="366"/>
      <c r="AO481" s="233">
        <f t="shared" si="2307"/>
        <v>0</v>
      </c>
      <c r="AP481" s="228"/>
      <c r="AQ481" s="366"/>
      <c r="AR481" s="374"/>
      <c r="AS481" s="333"/>
      <c r="AT481" s="373"/>
      <c r="AU481" s="338"/>
      <c r="AV481" s="338"/>
      <c r="AW481" s="228"/>
      <c r="AX481" s="228"/>
      <c r="AY481" s="234"/>
      <c r="AZ481" s="235"/>
      <c r="BA481" s="226"/>
      <c r="BB481" s="226"/>
      <c r="BC481" s="226"/>
      <c r="BD481" s="226"/>
      <c r="BE481" s="226"/>
      <c r="BF481" s="226"/>
      <c r="BG481" s="226"/>
    </row>
    <row r="482" spans="1:59" s="129" customFormat="1" hidden="1" x14ac:dyDescent="0.2">
      <c r="A482" s="336">
        <v>158</v>
      </c>
      <c r="B482" s="335"/>
      <c r="C482" s="337" t="e">
        <f>+VLOOKUP(B482,$A$691:$B$730,2,0)</f>
        <v>#N/A</v>
      </c>
      <c r="D482" s="338"/>
      <c r="E482" s="339" t="e">
        <f>IF(D482=$D$661,$E$661,IF(D482=$D$662,$E$662,IF(D482=$D$663,$E$663,IF(D482=$D$664,$E$664,IF(D482=$D$665,$E$665,IF(D482=$D$666,$E$666,IF(D482=$D$667,$E$667,IF(D482=$D$668,$E$668,IF(D482=$D$669,$E$669,IF(D482=$D$670,$E$670,IF(D482=VICERRECTORÍA_ACADÉMICA_,BE1093,IF(D482=PLANEACIÓN_,BE1095, IF(D482=IMPACTO,BE1094,IF(D482=VICERRECTORÍA_ADMINISTRATIVA_FINANCIERA_,BE1096,IF(D482=_VICERRECTORÍA_RESPONSABILIDAD_SOCIAL_Y_BIENESTAR_UNIVERSITARIO_,BE1097," ")))))))))))))))</f>
        <v>#NAME?</v>
      </c>
      <c r="F482" s="334"/>
      <c r="G482" s="228"/>
      <c r="H482" s="228"/>
      <c r="I482" s="231"/>
      <c r="J482" s="334"/>
      <c r="K482" s="335"/>
      <c r="L482" s="334"/>
      <c r="M482" s="334"/>
      <c r="N482" s="335"/>
      <c r="O482" s="333">
        <f t="shared" ref="O482" si="2421">IF(N482="ALTA",5,IF(N482="MEDIO ALTA",4,IF(N482="MEDIA",3,IF(N482="MEDIO BAJA",2,IF(N482="BAJA",1,0)))))</f>
        <v>0</v>
      </c>
      <c r="P482" s="335"/>
      <c r="Q482" s="333">
        <f t="shared" ref="Q482" si="2422">IF(P482="ALTO",5,IF(P482="MEDIO-ALTO",4,IF(P482="MEDIO",3,IF(P482="MEDIO-BAJO",2,IF(P482="BAJO",1,0)))))</f>
        <v>0</v>
      </c>
      <c r="R482" s="333">
        <f t="shared" ref="R482" si="2423">Q482*O482</f>
        <v>0</v>
      </c>
      <c r="S482" s="230"/>
      <c r="T482" s="231">
        <f t="shared" si="2303"/>
        <v>0</v>
      </c>
      <c r="U482" s="366" t="e">
        <f t="shared" ref="U482" si="2424">ROUND(AVERAGEIF(T482:T484,"&gt;0"),0)</f>
        <v>#DIV/0!</v>
      </c>
      <c r="V482" s="366" t="e">
        <f t="shared" ref="V482" si="2425">U482*0.6</f>
        <v>#DIV/0!</v>
      </c>
      <c r="W482" s="228"/>
      <c r="X482" s="366" t="e">
        <f t="shared" ref="X482" si="2426">IF(S482="No_existen",5*$X$10,Y482*$X$10)</f>
        <v>#DIV/0!</v>
      </c>
      <c r="Y482" s="366" t="e">
        <f t="shared" ref="Y482:Y518" si="2427">ROUND(AVERAGEIF(Z482:Z484,"&gt;0"),0)</f>
        <v>#DIV/0!</v>
      </c>
      <c r="Z482" s="233">
        <f t="shared" si="2304"/>
        <v>0</v>
      </c>
      <c r="AA482" s="228"/>
      <c r="AB482" s="228"/>
      <c r="AC482" s="366" t="e">
        <f t="shared" ref="AC482" si="2428">IF(S482="No_existen",5*$AC$10,AD482*$AC$10)</f>
        <v>#DIV/0!</v>
      </c>
      <c r="AD482" s="366" t="e">
        <f t="shared" ref="AD482" si="2429">ROUND(AVERAGEIF(AE482:AE484,"&gt;0"),0)</f>
        <v>#DIV/0!</v>
      </c>
      <c r="AE482" s="233">
        <f t="shared" si="2305"/>
        <v>0</v>
      </c>
      <c r="AF482" s="228"/>
      <c r="AG482" s="228"/>
      <c r="AH482" s="366" t="e">
        <f t="shared" ref="AH482" si="2430">IF(S482="No_existen",5*$AH$10,AI482*$AH$10)</f>
        <v>#DIV/0!</v>
      </c>
      <c r="AI482" s="366" t="e">
        <f t="shared" ref="AI482" si="2431">ROUND(AVERAGEIF(AJ482:AJ484,"&gt;0"),0)</f>
        <v>#DIV/0!</v>
      </c>
      <c r="AJ482" s="233">
        <f t="shared" si="2306"/>
        <v>0</v>
      </c>
      <c r="AK482" s="228"/>
      <c r="AL482" s="228"/>
      <c r="AM482" s="366" t="e">
        <f t="shared" ref="AM482" si="2432">IF(S482="No_existen",5*$AM$10,AN482*$AM$10)</f>
        <v>#DIV/0!</v>
      </c>
      <c r="AN482" s="366" t="e">
        <f t="shared" ref="AN482" si="2433">ROUND(AVERAGEIF(AO482:AO484,"&gt;0"),0)</f>
        <v>#DIV/0!</v>
      </c>
      <c r="AO482" s="233">
        <f t="shared" si="2307"/>
        <v>0</v>
      </c>
      <c r="AP482" s="228"/>
      <c r="AQ482" s="366" t="e">
        <f t="shared" ref="AQ482" si="2434">ROUND(AVERAGE(U482,Y482,AD482,AI482,AN482),0)</f>
        <v>#DIV/0!</v>
      </c>
      <c r="AR482" s="374" t="e">
        <f t="shared" ref="AR482" si="2435">IF(AQ482&lt;1.5,"FUERTE",IF(AND(AQ482&gt;=1.5,AQ482&lt;2.5),"ACEPTABLE",IF(AQ482&gt;=5,"INEXISTENTE","DÉBIL")))</f>
        <v>#DIV/0!</v>
      </c>
      <c r="AS482" s="333">
        <f t="shared" ref="AS482" si="2436">IF(R482=0,0,ROUND((R482*AQ482),0))</f>
        <v>0</v>
      </c>
      <c r="AT482" s="373" t="str">
        <f t="shared" ref="AT482" si="2437">IF(AS482&gt;=36,"GRAVE", IF(AS482&lt;=10, "LEVE", "MODERADO"))</f>
        <v>LEVE</v>
      </c>
      <c r="AU482" s="338"/>
      <c r="AV482" s="338"/>
      <c r="AW482" s="228"/>
      <c r="AX482" s="228"/>
      <c r="AY482" s="234"/>
      <c r="AZ482" s="235"/>
      <c r="BA482" s="226"/>
      <c r="BB482" s="226"/>
      <c r="BC482" s="226"/>
      <c r="BD482" s="226"/>
      <c r="BE482" s="226"/>
      <c r="BF482" s="226"/>
      <c r="BG482" s="226"/>
    </row>
    <row r="483" spans="1:59" s="129" customFormat="1" hidden="1" x14ac:dyDescent="0.2">
      <c r="A483" s="336"/>
      <c r="B483" s="335"/>
      <c r="C483" s="337"/>
      <c r="D483" s="338"/>
      <c r="E483" s="339"/>
      <c r="F483" s="334"/>
      <c r="G483" s="228"/>
      <c r="H483" s="228"/>
      <c r="I483" s="231"/>
      <c r="J483" s="334"/>
      <c r="K483" s="334"/>
      <c r="L483" s="334"/>
      <c r="M483" s="334"/>
      <c r="N483" s="335"/>
      <c r="O483" s="333"/>
      <c r="P483" s="335"/>
      <c r="Q483" s="333"/>
      <c r="R483" s="333"/>
      <c r="S483" s="230"/>
      <c r="T483" s="231">
        <f t="shared" si="2303"/>
        <v>0</v>
      </c>
      <c r="U483" s="366"/>
      <c r="V483" s="366"/>
      <c r="W483" s="228"/>
      <c r="X483" s="366"/>
      <c r="Y483" s="366"/>
      <c r="Z483" s="233">
        <f t="shared" si="2304"/>
        <v>0</v>
      </c>
      <c r="AA483" s="228"/>
      <c r="AB483" s="228"/>
      <c r="AC483" s="366"/>
      <c r="AD483" s="366"/>
      <c r="AE483" s="233">
        <f t="shared" si="2305"/>
        <v>0</v>
      </c>
      <c r="AF483" s="228"/>
      <c r="AG483" s="228"/>
      <c r="AH483" s="366"/>
      <c r="AI483" s="366"/>
      <c r="AJ483" s="233">
        <f t="shared" si="2306"/>
        <v>0</v>
      </c>
      <c r="AK483" s="228"/>
      <c r="AL483" s="228"/>
      <c r="AM483" s="366"/>
      <c r="AN483" s="366"/>
      <c r="AO483" s="233">
        <f t="shared" si="2307"/>
        <v>0</v>
      </c>
      <c r="AP483" s="228"/>
      <c r="AQ483" s="366"/>
      <c r="AR483" s="374"/>
      <c r="AS483" s="333"/>
      <c r="AT483" s="373"/>
      <c r="AU483" s="338"/>
      <c r="AV483" s="338"/>
      <c r="AW483" s="228"/>
      <c r="AX483" s="228"/>
      <c r="AY483" s="234"/>
      <c r="AZ483" s="235"/>
      <c r="BA483" s="226"/>
      <c r="BB483" s="226"/>
      <c r="BC483" s="226"/>
      <c r="BD483" s="226"/>
      <c r="BE483" s="226"/>
      <c r="BF483" s="226"/>
      <c r="BG483" s="226"/>
    </row>
    <row r="484" spans="1:59" s="129" customFormat="1" hidden="1" x14ac:dyDescent="0.2">
      <c r="A484" s="336"/>
      <c r="B484" s="335"/>
      <c r="C484" s="337"/>
      <c r="D484" s="338"/>
      <c r="E484" s="339"/>
      <c r="F484" s="334"/>
      <c r="G484" s="228"/>
      <c r="H484" s="228"/>
      <c r="I484" s="231"/>
      <c r="J484" s="334"/>
      <c r="K484" s="334"/>
      <c r="L484" s="334"/>
      <c r="M484" s="334"/>
      <c r="N484" s="335"/>
      <c r="O484" s="333"/>
      <c r="P484" s="335"/>
      <c r="Q484" s="333"/>
      <c r="R484" s="333"/>
      <c r="S484" s="230"/>
      <c r="T484" s="231">
        <f t="shared" si="2303"/>
        <v>0</v>
      </c>
      <c r="U484" s="366"/>
      <c r="V484" s="366"/>
      <c r="W484" s="228"/>
      <c r="X484" s="366"/>
      <c r="Y484" s="366"/>
      <c r="Z484" s="233">
        <f t="shared" si="2304"/>
        <v>0</v>
      </c>
      <c r="AA484" s="228"/>
      <c r="AB484" s="228"/>
      <c r="AC484" s="366"/>
      <c r="AD484" s="366"/>
      <c r="AE484" s="233">
        <f t="shared" si="2305"/>
        <v>0</v>
      </c>
      <c r="AF484" s="228"/>
      <c r="AG484" s="228"/>
      <c r="AH484" s="366"/>
      <c r="AI484" s="366"/>
      <c r="AJ484" s="233">
        <f t="shared" si="2306"/>
        <v>0</v>
      </c>
      <c r="AK484" s="228"/>
      <c r="AL484" s="228"/>
      <c r="AM484" s="366"/>
      <c r="AN484" s="366"/>
      <c r="AO484" s="233">
        <f t="shared" si="2307"/>
        <v>0</v>
      </c>
      <c r="AP484" s="228"/>
      <c r="AQ484" s="366"/>
      <c r="AR484" s="374"/>
      <c r="AS484" s="333"/>
      <c r="AT484" s="373"/>
      <c r="AU484" s="338"/>
      <c r="AV484" s="338"/>
      <c r="AW484" s="228"/>
      <c r="AX484" s="228"/>
      <c r="AY484" s="234"/>
      <c r="AZ484" s="235"/>
      <c r="BA484" s="226"/>
      <c r="BB484" s="226"/>
      <c r="BC484" s="226"/>
      <c r="BD484" s="226"/>
      <c r="BE484" s="226"/>
      <c r="BF484" s="226"/>
      <c r="BG484" s="226"/>
    </row>
    <row r="485" spans="1:59" s="129" customFormat="1" hidden="1" x14ac:dyDescent="0.2">
      <c r="A485" s="336">
        <v>159</v>
      </c>
      <c r="B485" s="335"/>
      <c r="C485" s="337" t="e">
        <f>+VLOOKUP(B485,$A$691:$B$730,2,0)</f>
        <v>#N/A</v>
      </c>
      <c r="D485" s="338"/>
      <c r="E485" s="339" t="e">
        <f>IF(D485=$D$661,$E$661,IF(D485=$D$662,$E$662,IF(D485=$D$663,$E$663,IF(D485=$D$664,$E$664,IF(D485=$D$665,$E$665,IF(D485=$D$666,$E$666,IF(D485=$D$667,$E$667,IF(D485=$D$668,$E$668,IF(D485=$D$669,$E$669,IF(D485=$D$670,$E$670,IF(D485=VICERRECTORÍA_ACADÉMICA_,BE1096,IF(D485=PLANEACIÓN_,BE1098, IF(D485=IMPACTO,BE1097,IF(D485=VICERRECTORÍA_ADMINISTRATIVA_FINANCIERA_,BE1099,IF(D485=_VICERRECTORÍA_RESPONSABILIDAD_SOCIAL_Y_BIENESTAR_UNIVERSITARIO_,BE1100," ")))))))))))))))</f>
        <v>#NAME?</v>
      </c>
      <c r="F485" s="334"/>
      <c r="G485" s="228"/>
      <c r="H485" s="228"/>
      <c r="I485" s="231"/>
      <c r="J485" s="334"/>
      <c r="K485" s="335"/>
      <c r="L485" s="334"/>
      <c r="M485" s="334"/>
      <c r="N485" s="335"/>
      <c r="O485" s="333">
        <f t="shared" ref="O485" si="2438">IF(N485="ALTA",5,IF(N485="MEDIO ALTA",4,IF(N485="MEDIA",3,IF(N485="MEDIO BAJA",2,IF(N485="BAJA",1,0)))))</f>
        <v>0</v>
      </c>
      <c r="P485" s="335"/>
      <c r="Q485" s="333">
        <f t="shared" ref="Q485" si="2439">IF(P485="ALTO",5,IF(P485="MEDIO-ALTO",4,IF(P485="MEDIO",3,IF(P485="MEDIO-BAJO",2,IF(P485="BAJO",1,0)))))</f>
        <v>0</v>
      </c>
      <c r="R485" s="333">
        <f t="shared" ref="R485:R533" si="2440">Q485*O485</f>
        <v>0</v>
      </c>
      <c r="S485" s="230"/>
      <c r="T485" s="231">
        <f t="shared" si="2303"/>
        <v>0</v>
      </c>
      <c r="U485" s="366" t="e">
        <f t="shared" ref="U485" si="2441">ROUND(AVERAGEIF(T485:T487,"&gt;0"),0)</f>
        <v>#DIV/0!</v>
      </c>
      <c r="V485" s="366" t="e">
        <f t="shared" ref="V485" si="2442">U485*0.6</f>
        <v>#DIV/0!</v>
      </c>
      <c r="W485" s="228"/>
      <c r="X485" s="366" t="e">
        <f t="shared" ref="X485" si="2443">IF(S485="No_existen",5*$X$10,Y485*$X$10)</f>
        <v>#DIV/0!</v>
      </c>
      <c r="Y485" s="366" t="e">
        <f t="shared" ref="Y485:Y521" si="2444">ROUND(AVERAGEIF(Z485:Z487,"&gt;0"),0)</f>
        <v>#DIV/0!</v>
      </c>
      <c r="Z485" s="233">
        <f t="shared" si="2304"/>
        <v>0</v>
      </c>
      <c r="AA485" s="228"/>
      <c r="AB485" s="228"/>
      <c r="AC485" s="366" t="e">
        <f t="shared" ref="AC485" si="2445">IF(S485="No_existen",5*$AC$10,AD485*$AC$10)</f>
        <v>#DIV/0!</v>
      </c>
      <c r="AD485" s="366" t="e">
        <f t="shared" ref="AD485" si="2446">ROUND(AVERAGEIF(AE485:AE487,"&gt;0"),0)</f>
        <v>#DIV/0!</v>
      </c>
      <c r="AE485" s="233">
        <f t="shared" si="2305"/>
        <v>0</v>
      </c>
      <c r="AF485" s="228"/>
      <c r="AG485" s="228"/>
      <c r="AH485" s="366" t="e">
        <f t="shared" ref="AH485" si="2447">IF(S485="No_existen",5*$AH$10,AI485*$AH$10)</f>
        <v>#DIV/0!</v>
      </c>
      <c r="AI485" s="366" t="e">
        <f t="shared" ref="AI485" si="2448">ROUND(AVERAGEIF(AJ485:AJ487,"&gt;0"),0)</f>
        <v>#DIV/0!</v>
      </c>
      <c r="AJ485" s="233">
        <f t="shared" si="2306"/>
        <v>0</v>
      </c>
      <c r="AK485" s="228"/>
      <c r="AL485" s="228"/>
      <c r="AM485" s="366" t="e">
        <f t="shared" ref="AM485" si="2449">IF(S485="No_existen",5*$AM$10,AN485*$AM$10)</f>
        <v>#DIV/0!</v>
      </c>
      <c r="AN485" s="366" t="e">
        <f t="shared" ref="AN485" si="2450">ROUND(AVERAGEIF(AO485:AO487,"&gt;0"),0)</f>
        <v>#DIV/0!</v>
      </c>
      <c r="AO485" s="233">
        <f t="shared" si="2307"/>
        <v>0</v>
      </c>
      <c r="AP485" s="228"/>
      <c r="AQ485" s="366" t="e">
        <f t="shared" ref="AQ485" si="2451">ROUND(AVERAGE(U485,Y485,AD485,AI485,AN485),0)</f>
        <v>#DIV/0!</v>
      </c>
      <c r="AR485" s="374" t="e">
        <f t="shared" ref="AR485" si="2452">IF(AQ485&lt;1.5,"FUERTE",IF(AND(AQ485&gt;=1.5,AQ485&lt;2.5),"ACEPTABLE",IF(AQ485&gt;=5,"INEXISTENTE","DÉBIL")))</f>
        <v>#DIV/0!</v>
      </c>
      <c r="AS485" s="333">
        <f t="shared" ref="AS485" si="2453">IF(R485=0,0,ROUND((R485*AQ485),0))</f>
        <v>0</v>
      </c>
      <c r="AT485" s="373" t="str">
        <f t="shared" ref="AT485" si="2454">IF(AS485&gt;=36,"GRAVE", IF(AS485&lt;=10, "LEVE", "MODERADO"))</f>
        <v>LEVE</v>
      </c>
      <c r="AU485" s="338"/>
      <c r="AV485" s="338"/>
      <c r="AW485" s="228"/>
      <c r="AX485" s="228"/>
      <c r="AY485" s="234"/>
      <c r="AZ485" s="235"/>
      <c r="BA485" s="226"/>
      <c r="BB485" s="226"/>
      <c r="BC485" s="226"/>
      <c r="BD485" s="226"/>
      <c r="BE485" s="226"/>
      <c r="BF485" s="226"/>
      <c r="BG485" s="226"/>
    </row>
    <row r="486" spans="1:59" s="129" customFormat="1" hidden="1" x14ac:dyDescent="0.2">
      <c r="A486" s="336"/>
      <c r="B486" s="335"/>
      <c r="C486" s="337"/>
      <c r="D486" s="338"/>
      <c r="E486" s="339"/>
      <c r="F486" s="334"/>
      <c r="G486" s="228"/>
      <c r="H486" s="228"/>
      <c r="I486" s="231"/>
      <c r="J486" s="334"/>
      <c r="K486" s="334"/>
      <c r="L486" s="334"/>
      <c r="M486" s="334"/>
      <c r="N486" s="335"/>
      <c r="O486" s="333"/>
      <c r="P486" s="335"/>
      <c r="Q486" s="333"/>
      <c r="R486" s="333"/>
      <c r="S486" s="230"/>
      <c r="T486" s="231">
        <f t="shared" si="2303"/>
        <v>0</v>
      </c>
      <c r="U486" s="366"/>
      <c r="V486" s="366"/>
      <c r="W486" s="228"/>
      <c r="X486" s="366"/>
      <c r="Y486" s="366"/>
      <c r="Z486" s="233">
        <f t="shared" si="2304"/>
        <v>0</v>
      </c>
      <c r="AA486" s="228"/>
      <c r="AB486" s="228"/>
      <c r="AC486" s="366"/>
      <c r="AD486" s="366"/>
      <c r="AE486" s="233">
        <f t="shared" si="2305"/>
        <v>0</v>
      </c>
      <c r="AF486" s="228"/>
      <c r="AG486" s="228"/>
      <c r="AH486" s="366"/>
      <c r="AI486" s="366"/>
      <c r="AJ486" s="233">
        <f t="shared" si="2306"/>
        <v>0</v>
      </c>
      <c r="AK486" s="228"/>
      <c r="AL486" s="228"/>
      <c r="AM486" s="366"/>
      <c r="AN486" s="366"/>
      <c r="AO486" s="233">
        <f t="shared" si="2307"/>
        <v>0</v>
      </c>
      <c r="AP486" s="228"/>
      <c r="AQ486" s="366"/>
      <c r="AR486" s="374"/>
      <c r="AS486" s="333"/>
      <c r="AT486" s="373"/>
      <c r="AU486" s="338"/>
      <c r="AV486" s="338"/>
      <c r="AW486" s="228"/>
      <c r="AX486" s="228"/>
      <c r="AY486" s="234"/>
      <c r="AZ486" s="235"/>
      <c r="BA486" s="226"/>
      <c r="BB486" s="226"/>
      <c r="BC486" s="226"/>
      <c r="BD486" s="226"/>
      <c r="BE486" s="226"/>
      <c r="BF486" s="226"/>
      <c r="BG486" s="226"/>
    </row>
    <row r="487" spans="1:59" s="129" customFormat="1" hidden="1" x14ac:dyDescent="0.2">
      <c r="A487" s="336"/>
      <c r="B487" s="335"/>
      <c r="C487" s="337"/>
      <c r="D487" s="338"/>
      <c r="E487" s="339"/>
      <c r="F487" s="334"/>
      <c r="G487" s="228"/>
      <c r="H487" s="228"/>
      <c r="I487" s="231"/>
      <c r="J487" s="334"/>
      <c r="K487" s="334"/>
      <c r="L487" s="334"/>
      <c r="M487" s="334"/>
      <c r="N487" s="335"/>
      <c r="O487" s="333"/>
      <c r="P487" s="335"/>
      <c r="Q487" s="333"/>
      <c r="R487" s="333"/>
      <c r="S487" s="230"/>
      <c r="T487" s="231">
        <f t="shared" si="2303"/>
        <v>0</v>
      </c>
      <c r="U487" s="366"/>
      <c r="V487" s="366"/>
      <c r="W487" s="228"/>
      <c r="X487" s="366"/>
      <c r="Y487" s="366"/>
      <c r="Z487" s="233">
        <f t="shared" si="2304"/>
        <v>0</v>
      </c>
      <c r="AA487" s="228"/>
      <c r="AB487" s="228"/>
      <c r="AC487" s="366"/>
      <c r="AD487" s="366"/>
      <c r="AE487" s="233">
        <f t="shared" si="2305"/>
        <v>0</v>
      </c>
      <c r="AF487" s="228"/>
      <c r="AG487" s="228"/>
      <c r="AH487" s="366"/>
      <c r="AI487" s="366"/>
      <c r="AJ487" s="233">
        <f t="shared" si="2306"/>
        <v>0</v>
      </c>
      <c r="AK487" s="228"/>
      <c r="AL487" s="228"/>
      <c r="AM487" s="366"/>
      <c r="AN487" s="366"/>
      <c r="AO487" s="233">
        <f t="shared" si="2307"/>
        <v>0</v>
      </c>
      <c r="AP487" s="228"/>
      <c r="AQ487" s="366"/>
      <c r="AR487" s="374"/>
      <c r="AS487" s="333"/>
      <c r="AT487" s="373"/>
      <c r="AU487" s="338"/>
      <c r="AV487" s="338"/>
      <c r="AW487" s="228"/>
      <c r="AX487" s="228"/>
      <c r="AY487" s="234"/>
      <c r="AZ487" s="235"/>
      <c r="BA487" s="226"/>
      <c r="BB487" s="226"/>
      <c r="BC487" s="226"/>
      <c r="BD487" s="226"/>
      <c r="BE487" s="226"/>
      <c r="BF487" s="226"/>
      <c r="BG487" s="226"/>
    </row>
    <row r="488" spans="1:59" s="129" customFormat="1" hidden="1" x14ac:dyDescent="0.2">
      <c r="A488" s="336">
        <v>160</v>
      </c>
      <c r="B488" s="335"/>
      <c r="C488" s="337" t="e">
        <f>+VLOOKUP(B488,$A$691:$B$730,2,0)</f>
        <v>#N/A</v>
      </c>
      <c r="D488" s="338"/>
      <c r="E488" s="339" t="e">
        <f>IF(D488=$D$661,$E$661,IF(D488=$D$662,$E$662,IF(D488=$D$663,$E$663,IF(D488=$D$664,$E$664,IF(D488=$D$665,$E$665,IF(D488=$D$666,$E$666,IF(D488=$D$667,$E$667,IF(D488=$D$668,$E$668,IF(D488=$D$669,$E$669,IF(D488=$D$670,$E$670,IF(D488=VICERRECTORÍA_ACADÉMICA_,BE1099,IF(D488=PLANEACIÓN_,BE1101, IF(D488=IMPACTO,BE1100,IF(D488=VICERRECTORÍA_ADMINISTRATIVA_FINANCIERA_,BE1102,IF(D488=_VICERRECTORÍA_RESPONSABILIDAD_SOCIAL_Y_BIENESTAR_UNIVERSITARIO_,BE1103," ")))))))))))))))</f>
        <v>#NAME?</v>
      </c>
      <c r="F488" s="334"/>
      <c r="G488" s="228"/>
      <c r="H488" s="228"/>
      <c r="I488" s="231"/>
      <c r="J488" s="334"/>
      <c r="K488" s="335"/>
      <c r="L488" s="334"/>
      <c r="M488" s="334"/>
      <c r="N488" s="335"/>
      <c r="O488" s="333">
        <f t="shared" ref="O488" si="2455">IF(N488="ALTA",5,IF(N488="MEDIO ALTA",4,IF(N488="MEDIA",3,IF(N488="MEDIO BAJA",2,IF(N488="BAJA",1,0)))))</f>
        <v>0</v>
      </c>
      <c r="P488" s="335"/>
      <c r="Q488" s="333">
        <f t="shared" ref="Q488" si="2456">IF(P488="ALTO",5,IF(P488="MEDIO-ALTO",4,IF(P488="MEDIO",3,IF(P488="MEDIO-BAJO",2,IF(P488="BAJO",1,0)))))</f>
        <v>0</v>
      </c>
      <c r="R488" s="333">
        <f t="shared" si="2440"/>
        <v>0</v>
      </c>
      <c r="S488" s="230"/>
      <c r="T488" s="231">
        <f t="shared" si="2303"/>
        <v>0</v>
      </c>
      <c r="U488" s="366" t="e">
        <f t="shared" ref="U488" si="2457">ROUND(AVERAGEIF(T488:T490,"&gt;0"),0)</f>
        <v>#DIV/0!</v>
      </c>
      <c r="V488" s="366" t="e">
        <f t="shared" ref="V488" si="2458">U488*0.6</f>
        <v>#DIV/0!</v>
      </c>
      <c r="W488" s="228"/>
      <c r="X488" s="366" t="e">
        <f t="shared" ref="X488" si="2459">IF(S488="No_existen",5*$X$10,Y488*$X$10)</f>
        <v>#DIV/0!</v>
      </c>
      <c r="Y488" s="366" t="e">
        <f t="shared" ref="Y488:Y524" si="2460">ROUND(AVERAGEIF(Z488:Z490,"&gt;0"),0)</f>
        <v>#DIV/0!</v>
      </c>
      <c r="Z488" s="233">
        <f t="shared" si="2304"/>
        <v>0</v>
      </c>
      <c r="AA488" s="228"/>
      <c r="AB488" s="228"/>
      <c r="AC488" s="366" t="e">
        <f t="shared" ref="AC488" si="2461">IF(S488="No_existen",5*$AC$10,AD488*$AC$10)</f>
        <v>#DIV/0!</v>
      </c>
      <c r="AD488" s="366" t="e">
        <f t="shared" ref="AD488" si="2462">ROUND(AVERAGEIF(AE488:AE490,"&gt;0"),0)</f>
        <v>#DIV/0!</v>
      </c>
      <c r="AE488" s="233">
        <f t="shared" si="2305"/>
        <v>0</v>
      </c>
      <c r="AF488" s="228"/>
      <c r="AG488" s="228"/>
      <c r="AH488" s="366" t="e">
        <f t="shared" ref="AH488" si="2463">IF(S488="No_existen",5*$AH$10,AI488*$AH$10)</f>
        <v>#DIV/0!</v>
      </c>
      <c r="AI488" s="366" t="e">
        <f t="shared" ref="AI488" si="2464">ROUND(AVERAGEIF(AJ488:AJ490,"&gt;0"),0)</f>
        <v>#DIV/0!</v>
      </c>
      <c r="AJ488" s="233">
        <f t="shared" si="2306"/>
        <v>0</v>
      </c>
      <c r="AK488" s="228"/>
      <c r="AL488" s="228"/>
      <c r="AM488" s="366" t="e">
        <f t="shared" ref="AM488" si="2465">IF(S488="No_existen",5*$AM$10,AN488*$AM$10)</f>
        <v>#DIV/0!</v>
      </c>
      <c r="AN488" s="366" t="e">
        <f t="shared" ref="AN488" si="2466">ROUND(AVERAGEIF(AO488:AO490,"&gt;0"),0)</f>
        <v>#DIV/0!</v>
      </c>
      <c r="AO488" s="233">
        <f t="shared" si="2307"/>
        <v>0</v>
      </c>
      <c r="AP488" s="228"/>
      <c r="AQ488" s="366" t="e">
        <f t="shared" ref="AQ488" si="2467">ROUND(AVERAGE(U488,Y488,AD488,AI488,AN488),0)</f>
        <v>#DIV/0!</v>
      </c>
      <c r="AR488" s="374" t="e">
        <f t="shared" ref="AR488" si="2468">IF(AQ488&lt;1.5,"FUERTE",IF(AND(AQ488&gt;=1.5,AQ488&lt;2.5),"ACEPTABLE",IF(AQ488&gt;=5,"INEXISTENTE","DÉBIL")))</f>
        <v>#DIV/0!</v>
      </c>
      <c r="AS488" s="333">
        <f t="shared" ref="AS488" si="2469">IF(R488=0,0,ROUND((R488*AQ488),0))</f>
        <v>0</v>
      </c>
      <c r="AT488" s="373" t="str">
        <f t="shared" ref="AT488" si="2470">IF(AS488&gt;=36,"GRAVE", IF(AS488&lt;=10, "LEVE", "MODERADO"))</f>
        <v>LEVE</v>
      </c>
      <c r="AU488" s="338"/>
      <c r="AV488" s="338"/>
      <c r="AW488" s="228"/>
      <c r="AX488" s="228"/>
      <c r="AY488" s="234"/>
      <c r="AZ488" s="235"/>
      <c r="BA488" s="226"/>
      <c r="BB488" s="226"/>
      <c r="BC488" s="226"/>
      <c r="BD488" s="226"/>
      <c r="BE488" s="226"/>
      <c r="BF488" s="226"/>
      <c r="BG488" s="226"/>
    </row>
    <row r="489" spans="1:59" s="129" customFormat="1" hidden="1" x14ac:dyDescent="0.2">
      <c r="A489" s="336"/>
      <c r="B489" s="335"/>
      <c r="C489" s="337"/>
      <c r="D489" s="338"/>
      <c r="E489" s="339"/>
      <c r="F489" s="334"/>
      <c r="G489" s="228"/>
      <c r="H489" s="228"/>
      <c r="I489" s="231"/>
      <c r="J489" s="334"/>
      <c r="K489" s="334"/>
      <c r="L489" s="334"/>
      <c r="M489" s="334"/>
      <c r="N489" s="335"/>
      <c r="O489" s="333"/>
      <c r="P489" s="335"/>
      <c r="Q489" s="333"/>
      <c r="R489" s="333"/>
      <c r="S489" s="230"/>
      <c r="T489" s="231">
        <f t="shared" si="2303"/>
        <v>0</v>
      </c>
      <c r="U489" s="366"/>
      <c r="V489" s="366"/>
      <c r="W489" s="228"/>
      <c r="X489" s="366"/>
      <c r="Y489" s="366"/>
      <c r="Z489" s="233">
        <f t="shared" si="2304"/>
        <v>0</v>
      </c>
      <c r="AA489" s="228"/>
      <c r="AB489" s="228"/>
      <c r="AC489" s="366"/>
      <c r="AD489" s="366"/>
      <c r="AE489" s="233">
        <f t="shared" si="2305"/>
        <v>0</v>
      </c>
      <c r="AF489" s="228"/>
      <c r="AG489" s="228"/>
      <c r="AH489" s="366"/>
      <c r="AI489" s="366"/>
      <c r="AJ489" s="233">
        <f t="shared" si="2306"/>
        <v>0</v>
      </c>
      <c r="AK489" s="228"/>
      <c r="AL489" s="228"/>
      <c r="AM489" s="366"/>
      <c r="AN489" s="366"/>
      <c r="AO489" s="233">
        <f t="shared" si="2307"/>
        <v>0</v>
      </c>
      <c r="AP489" s="228"/>
      <c r="AQ489" s="366"/>
      <c r="AR489" s="374"/>
      <c r="AS489" s="333"/>
      <c r="AT489" s="373"/>
      <c r="AU489" s="338"/>
      <c r="AV489" s="338"/>
      <c r="AW489" s="228"/>
      <c r="AX489" s="228"/>
      <c r="AY489" s="234"/>
      <c r="AZ489" s="235"/>
      <c r="BA489" s="226"/>
      <c r="BB489" s="226"/>
      <c r="BC489" s="226"/>
      <c r="BD489" s="226"/>
      <c r="BE489" s="226"/>
      <c r="BF489" s="226"/>
      <c r="BG489" s="226"/>
    </row>
    <row r="490" spans="1:59" s="129" customFormat="1" hidden="1" x14ac:dyDescent="0.2">
      <c r="A490" s="336"/>
      <c r="B490" s="335"/>
      <c r="C490" s="337"/>
      <c r="D490" s="338"/>
      <c r="E490" s="339"/>
      <c r="F490" s="334"/>
      <c r="G490" s="228"/>
      <c r="H490" s="228"/>
      <c r="I490" s="231"/>
      <c r="J490" s="334"/>
      <c r="K490" s="334"/>
      <c r="L490" s="334"/>
      <c r="M490" s="334"/>
      <c r="N490" s="335"/>
      <c r="O490" s="333"/>
      <c r="P490" s="335"/>
      <c r="Q490" s="333"/>
      <c r="R490" s="333"/>
      <c r="S490" s="230"/>
      <c r="T490" s="231">
        <f t="shared" si="2303"/>
        <v>0</v>
      </c>
      <c r="U490" s="366"/>
      <c r="V490" s="366"/>
      <c r="W490" s="228"/>
      <c r="X490" s="366"/>
      <c r="Y490" s="366"/>
      <c r="Z490" s="233">
        <f t="shared" si="2304"/>
        <v>0</v>
      </c>
      <c r="AA490" s="228"/>
      <c r="AB490" s="228"/>
      <c r="AC490" s="366"/>
      <c r="AD490" s="366"/>
      <c r="AE490" s="233">
        <f t="shared" si="2305"/>
        <v>0</v>
      </c>
      <c r="AF490" s="228"/>
      <c r="AG490" s="228"/>
      <c r="AH490" s="366"/>
      <c r="AI490" s="366"/>
      <c r="AJ490" s="233">
        <f t="shared" si="2306"/>
        <v>0</v>
      </c>
      <c r="AK490" s="228"/>
      <c r="AL490" s="228"/>
      <c r="AM490" s="366"/>
      <c r="AN490" s="366"/>
      <c r="AO490" s="233">
        <f t="shared" si="2307"/>
        <v>0</v>
      </c>
      <c r="AP490" s="228"/>
      <c r="AQ490" s="366"/>
      <c r="AR490" s="374"/>
      <c r="AS490" s="333"/>
      <c r="AT490" s="373"/>
      <c r="AU490" s="338"/>
      <c r="AV490" s="338"/>
      <c r="AW490" s="228"/>
      <c r="AX490" s="228"/>
      <c r="AY490" s="234"/>
      <c r="AZ490" s="235"/>
      <c r="BA490" s="226"/>
      <c r="BB490" s="226"/>
      <c r="BC490" s="226"/>
      <c r="BD490" s="226"/>
      <c r="BE490" s="226"/>
      <c r="BF490" s="226"/>
      <c r="BG490" s="226"/>
    </row>
    <row r="491" spans="1:59" s="129" customFormat="1" hidden="1" x14ac:dyDescent="0.2">
      <c r="A491" s="336">
        <v>161</v>
      </c>
      <c r="B491" s="335"/>
      <c r="C491" s="337" t="e">
        <f>+VLOOKUP(B491,$A$691:$B$730,2,0)</f>
        <v>#N/A</v>
      </c>
      <c r="D491" s="338"/>
      <c r="E491" s="339" t="e">
        <f>IF(D491=$D$661,$E$661,IF(D491=$D$662,$E$662,IF(D491=$D$663,$E$663,IF(D491=$D$664,$E$664,IF(D491=$D$665,$E$665,IF(D491=$D$666,$E$666,IF(D491=$D$667,$E$667,IF(D491=$D$668,$E$668,IF(D491=$D$669,$E$669,IF(D491=$D$670,$E$670,IF(D491=VICERRECTORÍA_ACADÉMICA_,BE1102,IF(D491=PLANEACIÓN_,BE1104, IF(D491=IMPACTO,BE1103,IF(D491=VICERRECTORÍA_ADMINISTRATIVA_FINANCIERA_,BE1105,IF(D491=_VICERRECTORÍA_RESPONSABILIDAD_SOCIAL_Y_BIENESTAR_UNIVERSITARIO_,BE1106," ")))))))))))))))</f>
        <v>#NAME?</v>
      </c>
      <c r="F491" s="334"/>
      <c r="G491" s="228"/>
      <c r="H491" s="228"/>
      <c r="I491" s="231"/>
      <c r="J491" s="334"/>
      <c r="K491" s="335"/>
      <c r="L491" s="334"/>
      <c r="M491" s="334"/>
      <c r="N491" s="335"/>
      <c r="O491" s="333">
        <f t="shared" ref="O491" si="2471">IF(N491="ALTA",5,IF(N491="MEDIO ALTA",4,IF(N491="MEDIA",3,IF(N491="MEDIO BAJA",2,IF(N491="BAJA",1,0)))))</f>
        <v>0</v>
      </c>
      <c r="P491" s="335"/>
      <c r="Q491" s="333">
        <f t="shared" ref="Q491" si="2472">IF(P491="ALTO",5,IF(P491="MEDIO-ALTO",4,IF(P491="MEDIO",3,IF(P491="MEDIO-BAJO",2,IF(P491="BAJO",1,0)))))</f>
        <v>0</v>
      </c>
      <c r="R491" s="333">
        <f t="shared" si="2440"/>
        <v>0</v>
      </c>
      <c r="S491" s="230"/>
      <c r="T491" s="231">
        <f t="shared" si="2303"/>
        <v>0</v>
      </c>
      <c r="U491" s="366" t="e">
        <f t="shared" ref="U491" si="2473">ROUND(AVERAGEIF(T491:T493,"&gt;0"),0)</f>
        <v>#DIV/0!</v>
      </c>
      <c r="V491" s="366" t="e">
        <f t="shared" ref="V491" si="2474">U491*0.6</f>
        <v>#DIV/0!</v>
      </c>
      <c r="W491" s="228"/>
      <c r="X491" s="366" t="e">
        <f t="shared" ref="X491" si="2475">IF(S491="No_existen",5*$X$10,Y491*$X$10)</f>
        <v>#DIV/0!</v>
      </c>
      <c r="Y491" s="366" t="e">
        <f t="shared" ref="Y491:Y527" si="2476">ROUND(AVERAGEIF(Z491:Z493,"&gt;0"),0)</f>
        <v>#DIV/0!</v>
      </c>
      <c r="Z491" s="233">
        <f t="shared" si="2304"/>
        <v>0</v>
      </c>
      <c r="AA491" s="228"/>
      <c r="AB491" s="228"/>
      <c r="AC491" s="366" t="e">
        <f t="shared" ref="AC491" si="2477">IF(S491="No_existen",5*$AC$10,AD491*$AC$10)</f>
        <v>#DIV/0!</v>
      </c>
      <c r="AD491" s="366" t="e">
        <f t="shared" ref="AD491" si="2478">ROUND(AVERAGEIF(AE491:AE493,"&gt;0"),0)</f>
        <v>#DIV/0!</v>
      </c>
      <c r="AE491" s="233">
        <f t="shared" si="2305"/>
        <v>0</v>
      </c>
      <c r="AF491" s="228"/>
      <c r="AG491" s="228"/>
      <c r="AH491" s="366" t="e">
        <f t="shared" ref="AH491" si="2479">IF(S491="No_existen",5*$AH$10,AI491*$AH$10)</f>
        <v>#DIV/0!</v>
      </c>
      <c r="AI491" s="366" t="e">
        <f t="shared" ref="AI491" si="2480">ROUND(AVERAGEIF(AJ491:AJ493,"&gt;0"),0)</f>
        <v>#DIV/0!</v>
      </c>
      <c r="AJ491" s="233">
        <f t="shared" si="2306"/>
        <v>0</v>
      </c>
      <c r="AK491" s="228"/>
      <c r="AL491" s="228"/>
      <c r="AM491" s="366" t="e">
        <f t="shared" ref="AM491" si="2481">IF(S491="No_existen",5*$AM$10,AN491*$AM$10)</f>
        <v>#DIV/0!</v>
      </c>
      <c r="AN491" s="366" t="e">
        <f t="shared" ref="AN491" si="2482">ROUND(AVERAGEIF(AO491:AO493,"&gt;0"),0)</f>
        <v>#DIV/0!</v>
      </c>
      <c r="AO491" s="233">
        <f t="shared" si="2307"/>
        <v>0</v>
      </c>
      <c r="AP491" s="228"/>
      <c r="AQ491" s="366" t="e">
        <f t="shared" ref="AQ491" si="2483">ROUND(AVERAGE(U491,Y491,AD491,AI491,AN491),0)</f>
        <v>#DIV/0!</v>
      </c>
      <c r="AR491" s="374" t="e">
        <f t="shared" ref="AR491" si="2484">IF(AQ491&lt;1.5,"FUERTE",IF(AND(AQ491&gt;=1.5,AQ491&lt;2.5),"ACEPTABLE",IF(AQ491&gt;=5,"INEXISTENTE","DÉBIL")))</f>
        <v>#DIV/0!</v>
      </c>
      <c r="AS491" s="333">
        <f t="shared" ref="AS491" si="2485">IF(R491=0,0,ROUND((R491*AQ491),0))</f>
        <v>0</v>
      </c>
      <c r="AT491" s="373" t="str">
        <f t="shared" ref="AT491" si="2486">IF(AS491&gt;=36,"GRAVE", IF(AS491&lt;=10, "LEVE", "MODERADO"))</f>
        <v>LEVE</v>
      </c>
      <c r="AU491" s="338"/>
      <c r="AV491" s="338"/>
      <c r="AW491" s="228"/>
      <c r="AX491" s="228"/>
      <c r="AY491" s="234"/>
      <c r="AZ491" s="235"/>
      <c r="BA491" s="226"/>
      <c r="BB491" s="226"/>
      <c r="BC491" s="226"/>
      <c r="BD491" s="226"/>
      <c r="BE491" s="226"/>
      <c r="BF491" s="226"/>
      <c r="BG491" s="226"/>
    </row>
    <row r="492" spans="1:59" s="129" customFormat="1" hidden="1" x14ac:dyDescent="0.2">
      <c r="A492" s="336"/>
      <c r="B492" s="335"/>
      <c r="C492" s="337"/>
      <c r="D492" s="338"/>
      <c r="E492" s="339"/>
      <c r="F492" s="334"/>
      <c r="G492" s="228"/>
      <c r="H492" s="228"/>
      <c r="I492" s="231"/>
      <c r="J492" s="334"/>
      <c r="K492" s="334"/>
      <c r="L492" s="334"/>
      <c r="M492" s="334"/>
      <c r="N492" s="335"/>
      <c r="O492" s="333"/>
      <c r="P492" s="335"/>
      <c r="Q492" s="333"/>
      <c r="R492" s="333"/>
      <c r="S492" s="230"/>
      <c r="T492" s="231">
        <f t="shared" si="2303"/>
        <v>0</v>
      </c>
      <c r="U492" s="366"/>
      <c r="V492" s="366"/>
      <c r="W492" s="228"/>
      <c r="X492" s="366"/>
      <c r="Y492" s="366"/>
      <c r="Z492" s="233">
        <f t="shared" si="2304"/>
        <v>0</v>
      </c>
      <c r="AA492" s="228"/>
      <c r="AB492" s="228"/>
      <c r="AC492" s="366"/>
      <c r="AD492" s="366"/>
      <c r="AE492" s="233">
        <f t="shared" si="2305"/>
        <v>0</v>
      </c>
      <c r="AF492" s="228"/>
      <c r="AG492" s="228"/>
      <c r="AH492" s="366"/>
      <c r="AI492" s="366"/>
      <c r="AJ492" s="233">
        <f t="shared" si="2306"/>
        <v>0</v>
      </c>
      <c r="AK492" s="228"/>
      <c r="AL492" s="228"/>
      <c r="AM492" s="366"/>
      <c r="AN492" s="366"/>
      <c r="AO492" s="233">
        <f t="shared" si="2307"/>
        <v>0</v>
      </c>
      <c r="AP492" s="228"/>
      <c r="AQ492" s="366"/>
      <c r="AR492" s="374"/>
      <c r="AS492" s="333"/>
      <c r="AT492" s="373"/>
      <c r="AU492" s="338"/>
      <c r="AV492" s="338"/>
      <c r="AW492" s="228"/>
      <c r="AX492" s="228"/>
      <c r="AY492" s="234"/>
      <c r="AZ492" s="235"/>
      <c r="BA492" s="226"/>
      <c r="BB492" s="226"/>
      <c r="BC492" s="226"/>
      <c r="BD492" s="226"/>
      <c r="BE492" s="226"/>
      <c r="BF492" s="226"/>
      <c r="BG492" s="226"/>
    </row>
    <row r="493" spans="1:59" s="129" customFormat="1" hidden="1" x14ac:dyDescent="0.2">
      <c r="A493" s="336"/>
      <c r="B493" s="335"/>
      <c r="C493" s="337"/>
      <c r="D493" s="338"/>
      <c r="E493" s="339"/>
      <c r="F493" s="334"/>
      <c r="G493" s="228"/>
      <c r="H493" s="228"/>
      <c r="I493" s="231"/>
      <c r="J493" s="334"/>
      <c r="K493" s="334"/>
      <c r="L493" s="334"/>
      <c r="M493" s="334"/>
      <c r="N493" s="335"/>
      <c r="O493" s="333"/>
      <c r="P493" s="335"/>
      <c r="Q493" s="333"/>
      <c r="R493" s="333"/>
      <c r="S493" s="230"/>
      <c r="T493" s="231">
        <f t="shared" si="2303"/>
        <v>0</v>
      </c>
      <c r="U493" s="366"/>
      <c r="V493" s="366"/>
      <c r="W493" s="228"/>
      <c r="X493" s="366"/>
      <c r="Y493" s="366"/>
      <c r="Z493" s="233">
        <f t="shared" si="2304"/>
        <v>0</v>
      </c>
      <c r="AA493" s="228"/>
      <c r="AB493" s="228"/>
      <c r="AC493" s="366"/>
      <c r="AD493" s="366"/>
      <c r="AE493" s="233">
        <f t="shared" si="2305"/>
        <v>0</v>
      </c>
      <c r="AF493" s="228"/>
      <c r="AG493" s="228"/>
      <c r="AH493" s="366"/>
      <c r="AI493" s="366"/>
      <c r="AJ493" s="233">
        <f t="shared" si="2306"/>
        <v>0</v>
      </c>
      <c r="AK493" s="228"/>
      <c r="AL493" s="228"/>
      <c r="AM493" s="366"/>
      <c r="AN493" s="366"/>
      <c r="AO493" s="233">
        <f t="shared" si="2307"/>
        <v>0</v>
      </c>
      <c r="AP493" s="228"/>
      <c r="AQ493" s="366"/>
      <c r="AR493" s="374"/>
      <c r="AS493" s="333"/>
      <c r="AT493" s="373"/>
      <c r="AU493" s="338"/>
      <c r="AV493" s="338"/>
      <c r="AW493" s="228"/>
      <c r="AX493" s="228"/>
      <c r="AY493" s="234"/>
      <c r="AZ493" s="235"/>
      <c r="BA493" s="226"/>
      <c r="BB493" s="226"/>
      <c r="BC493" s="226"/>
      <c r="BD493" s="226"/>
      <c r="BE493" s="226"/>
      <c r="BF493" s="226"/>
      <c r="BG493" s="226"/>
    </row>
    <row r="494" spans="1:59" s="129" customFormat="1" hidden="1" x14ac:dyDescent="0.2">
      <c r="A494" s="336">
        <v>162</v>
      </c>
      <c r="B494" s="335"/>
      <c r="C494" s="337" t="e">
        <f>+VLOOKUP(B494,$A$691:$B$730,2,0)</f>
        <v>#N/A</v>
      </c>
      <c r="D494" s="338"/>
      <c r="E494" s="339" t="e">
        <f>IF(D494=$D$661,$E$661,IF(D494=$D$662,$E$662,IF(D494=$D$663,$E$663,IF(D494=$D$664,$E$664,IF(D494=$D$665,$E$665,IF(D494=$D$666,$E$666,IF(D494=$D$667,$E$667,IF(D494=$D$668,$E$668,IF(D494=$D$669,$E$669,IF(D494=$D$670,$E$670,IF(D494=VICERRECTORÍA_ACADÉMICA_,BE1105,IF(D494=PLANEACIÓN_,BE1107, IF(D494=IMPACTO,BE1106,IF(D494=VICERRECTORÍA_ADMINISTRATIVA_FINANCIERA_,BE1108,IF(D494=_VICERRECTORÍA_RESPONSABILIDAD_SOCIAL_Y_BIENESTAR_UNIVERSITARIO_,BE1109," ")))))))))))))))</f>
        <v>#NAME?</v>
      </c>
      <c r="F494" s="334"/>
      <c r="G494" s="228"/>
      <c r="H494" s="228"/>
      <c r="I494" s="231"/>
      <c r="J494" s="334"/>
      <c r="K494" s="335"/>
      <c r="L494" s="334"/>
      <c r="M494" s="334"/>
      <c r="N494" s="335"/>
      <c r="O494" s="333">
        <f t="shared" ref="O494" si="2487">IF(N494="ALTA",5,IF(N494="MEDIO ALTA",4,IF(N494="MEDIA",3,IF(N494="MEDIO BAJA",2,IF(N494="BAJA",1,0)))))</f>
        <v>0</v>
      </c>
      <c r="P494" s="335"/>
      <c r="Q494" s="333">
        <f t="shared" ref="Q494" si="2488">IF(P494="ALTO",5,IF(P494="MEDIO-ALTO",4,IF(P494="MEDIO",3,IF(P494="MEDIO-BAJO",2,IF(P494="BAJO",1,0)))))</f>
        <v>0</v>
      </c>
      <c r="R494" s="333">
        <f t="shared" si="2440"/>
        <v>0</v>
      </c>
      <c r="S494" s="230"/>
      <c r="T494" s="231">
        <f t="shared" si="2303"/>
        <v>0</v>
      </c>
      <c r="U494" s="366" t="e">
        <f t="shared" si="2158"/>
        <v>#DIV/0!</v>
      </c>
      <c r="V494" s="366" t="e">
        <f t="shared" si="2159"/>
        <v>#DIV/0!</v>
      </c>
      <c r="W494" s="228"/>
      <c r="X494" s="366" t="e">
        <f t="shared" ref="X494" si="2489">IF(S494="No_existen",5*$X$10,Y494*$X$10)</f>
        <v>#DIV/0!</v>
      </c>
      <c r="Y494" s="366" t="e">
        <f t="shared" ref="Y494:Y530" si="2490">ROUND(AVERAGEIF(Z494:Z496,"&gt;0"),0)</f>
        <v>#DIV/0!</v>
      </c>
      <c r="Z494" s="233">
        <f t="shared" si="2304"/>
        <v>0</v>
      </c>
      <c r="AA494" s="228"/>
      <c r="AB494" s="228"/>
      <c r="AC494" s="366" t="e">
        <f t="shared" ref="AC494" si="2491">IF(S494="No_existen",5*$AC$10,AD494*$AC$10)</f>
        <v>#DIV/0!</v>
      </c>
      <c r="AD494" s="366" t="e">
        <f t="shared" si="2163"/>
        <v>#DIV/0!</v>
      </c>
      <c r="AE494" s="233">
        <f t="shared" si="2305"/>
        <v>0</v>
      </c>
      <c r="AF494" s="228"/>
      <c r="AG494" s="228"/>
      <c r="AH494" s="366" t="e">
        <f t="shared" ref="AH494" si="2492">IF(S494="No_existen",5*$AH$10,AI494*$AH$10)</f>
        <v>#DIV/0!</v>
      </c>
      <c r="AI494" s="366" t="e">
        <f t="shared" ref="AI494" si="2493">ROUND(AVERAGEIF(AJ494:AJ496,"&gt;0"),0)</f>
        <v>#DIV/0!</v>
      </c>
      <c r="AJ494" s="233">
        <f t="shared" si="2306"/>
        <v>0</v>
      </c>
      <c r="AK494" s="228"/>
      <c r="AL494" s="228"/>
      <c r="AM494" s="366" t="e">
        <f t="shared" ref="AM494" si="2494">IF(S494="No_existen",5*$AM$10,AN494*$AM$10)</f>
        <v>#DIV/0!</v>
      </c>
      <c r="AN494" s="366" t="e">
        <f t="shared" ref="AN494" si="2495">ROUND(AVERAGEIF(AO494:AO496,"&gt;0"),0)</f>
        <v>#DIV/0!</v>
      </c>
      <c r="AO494" s="233">
        <f t="shared" si="2307"/>
        <v>0</v>
      </c>
      <c r="AP494" s="228"/>
      <c r="AQ494" s="366" t="e">
        <f t="shared" ref="AQ494" si="2496">ROUND(AVERAGE(U494,Y494,AD494,AI494,AN494),0)</f>
        <v>#DIV/0!</v>
      </c>
      <c r="AR494" s="374" t="e">
        <f t="shared" ref="AR494" si="2497">IF(AQ494&lt;1.5,"FUERTE",IF(AND(AQ494&gt;=1.5,AQ494&lt;2.5),"ACEPTABLE",IF(AQ494&gt;=5,"INEXISTENTE","DÉBIL")))</f>
        <v>#DIV/0!</v>
      </c>
      <c r="AS494" s="333">
        <f t="shared" ref="AS494" si="2498">IF(R494=0,0,ROUND((R494*AQ494),0))</f>
        <v>0</v>
      </c>
      <c r="AT494" s="373" t="str">
        <f t="shared" ref="AT494" si="2499">IF(AS494&gt;=36,"GRAVE", IF(AS494&lt;=10, "LEVE", "MODERADO"))</f>
        <v>LEVE</v>
      </c>
      <c r="AU494" s="338"/>
      <c r="AV494" s="338"/>
      <c r="AW494" s="228"/>
      <c r="AX494" s="228"/>
      <c r="AY494" s="234"/>
      <c r="AZ494" s="235"/>
      <c r="BA494" s="226"/>
      <c r="BB494" s="226"/>
      <c r="BC494" s="226"/>
      <c r="BD494" s="226"/>
      <c r="BE494" s="226"/>
      <c r="BF494" s="226"/>
      <c r="BG494" s="226"/>
    </row>
    <row r="495" spans="1:59" s="129" customFormat="1" hidden="1" x14ac:dyDescent="0.2">
      <c r="A495" s="336"/>
      <c r="B495" s="335"/>
      <c r="C495" s="337"/>
      <c r="D495" s="338"/>
      <c r="E495" s="339"/>
      <c r="F495" s="334"/>
      <c r="G495" s="228"/>
      <c r="H495" s="228"/>
      <c r="I495" s="231"/>
      <c r="J495" s="334"/>
      <c r="K495" s="334"/>
      <c r="L495" s="334"/>
      <c r="M495" s="334"/>
      <c r="N495" s="335"/>
      <c r="O495" s="333"/>
      <c r="P495" s="335"/>
      <c r="Q495" s="333"/>
      <c r="R495" s="333"/>
      <c r="S495" s="230"/>
      <c r="T495" s="231">
        <f t="shared" si="2303"/>
        <v>0</v>
      </c>
      <c r="U495" s="366"/>
      <c r="V495" s="366"/>
      <c r="W495" s="228"/>
      <c r="X495" s="366"/>
      <c r="Y495" s="366"/>
      <c r="Z495" s="233">
        <f t="shared" si="2304"/>
        <v>0</v>
      </c>
      <c r="AA495" s="228"/>
      <c r="AB495" s="228"/>
      <c r="AC495" s="366"/>
      <c r="AD495" s="366"/>
      <c r="AE495" s="233">
        <f t="shared" si="2305"/>
        <v>0</v>
      </c>
      <c r="AF495" s="228"/>
      <c r="AG495" s="228"/>
      <c r="AH495" s="366"/>
      <c r="AI495" s="366"/>
      <c r="AJ495" s="233">
        <f t="shared" si="2306"/>
        <v>0</v>
      </c>
      <c r="AK495" s="228"/>
      <c r="AL495" s="228"/>
      <c r="AM495" s="366"/>
      <c r="AN495" s="366"/>
      <c r="AO495" s="233">
        <f t="shared" si="2307"/>
        <v>0</v>
      </c>
      <c r="AP495" s="228"/>
      <c r="AQ495" s="366"/>
      <c r="AR495" s="374"/>
      <c r="AS495" s="333"/>
      <c r="AT495" s="373"/>
      <c r="AU495" s="338"/>
      <c r="AV495" s="338"/>
      <c r="AW495" s="228"/>
      <c r="AX495" s="228"/>
      <c r="AY495" s="234"/>
      <c r="AZ495" s="235"/>
      <c r="BA495" s="226"/>
      <c r="BB495" s="226"/>
      <c r="BC495" s="226"/>
      <c r="BD495" s="226"/>
      <c r="BE495" s="226"/>
      <c r="BF495" s="226"/>
      <c r="BG495" s="226"/>
    </row>
    <row r="496" spans="1:59" s="129" customFormat="1" hidden="1" x14ac:dyDescent="0.2">
      <c r="A496" s="336"/>
      <c r="B496" s="335"/>
      <c r="C496" s="337"/>
      <c r="D496" s="338"/>
      <c r="E496" s="339"/>
      <c r="F496" s="334"/>
      <c r="G496" s="228"/>
      <c r="H496" s="228"/>
      <c r="I496" s="231"/>
      <c r="J496" s="334"/>
      <c r="K496" s="334"/>
      <c r="L496" s="334"/>
      <c r="M496" s="334"/>
      <c r="N496" s="335"/>
      <c r="O496" s="333"/>
      <c r="P496" s="335"/>
      <c r="Q496" s="333"/>
      <c r="R496" s="333"/>
      <c r="S496" s="230"/>
      <c r="T496" s="231">
        <f t="shared" si="2303"/>
        <v>0</v>
      </c>
      <c r="U496" s="366"/>
      <c r="V496" s="366"/>
      <c r="W496" s="228"/>
      <c r="X496" s="366"/>
      <c r="Y496" s="366"/>
      <c r="Z496" s="233">
        <f t="shared" si="2304"/>
        <v>0</v>
      </c>
      <c r="AA496" s="228"/>
      <c r="AB496" s="228"/>
      <c r="AC496" s="366"/>
      <c r="AD496" s="366"/>
      <c r="AE496" s="233">
        <f t="shared" si="2305"/>
        <v>0</v>
      </c>
      <c r="AF496" s="228"/>
      <c r="AG496" s="228"/>
      <c r="AH496" s="366"/>
      <c r="AI496" s="366"/>
      <c r="AJ496" s="233">
        <f t="shared" si="2306"/>
        <v>0</v>
      </c>
      <c r="AK496" s="228"/>
      <c r="AL496" s="228"/>
      <c r="AM496" s="366"/>
      <c r="AN496" s="366"/>
      <c r="AO496" s="233">
        <f t="shared" si="2307"/>
        <v>0</v>
      </c>
      <c r="AP496" s="228"/>
      <c r="AQ496" s="366"/>
      <c r="AR496" s="374"/>
      <c r="AS496" s="333"/>
      <c r="AT496" s="373"/>
      <c r="AU496" s="338"/>
      <c r="AV496" s="338"/>
      <c r="AW496" s="228"/>
      <c r="AX496" s="228"/>
      <c r="AY496" s="234"/>
      <c r="AZ496" s="235"/>
      <c r="BA496" s="226"/>
      <c r="BB496" s="226"/>
      <c r="BC496" s="226"/>
      <c r="BD496" s="226"/>
      <c r="BE496" s="226"/>
      <c r="BF496" s="226"/>
      <c r="BG496" s="226"/>
    </row>
    <row r="497" spans="1:59" s="129" customFormat="1" hidden="1" x14ac:dyDescent="0.2">
      <c r="A497" s="336">
        <v>163</v>
      </c>
      <c r="B497" s="335"/>
      <c r="C497" s="337" t="e">
        <f>+VLOOKUP(B497,$A$691:$B$730,2,0)</f>
        <v>#N/A</v>
      </c>
      <c r="D497" s="338"/>
      <c r="E497" s="339" t="e">
        <f>IF(D497=$D$661,$E$661,IF(D497=$D$662,$E$662,IF(D497=$D$663,$E$663,IF(D497=$D$664,$E$664,IF(D497=$D$665,$E$665,IF(D497=$D$666,$E$666,IF(D497=$D$667,$E$667,IF(D497=$D$668,$E$668,IF(D497=$D$669,$E$669,IF(D497=$D$670,$E$670,IF(D497=VICERRECTORÍA_ACADÉMICA_,BE1108,IF(D497=PLANEACIÓN_,BE1110, IF(D497=IMPACTO,BE1109,IF(D497=VICERRECTORÍA_ADMINISTRATIVA_FINANCIERA_,BE1111,IF(D497=_VICERRECTORÍA_RESPONSABILIDAD_SOCIAL_Y_BIENESTAR_UNIVERSITARIO_,BE1112," ")))))))))))))))</f>
        <v>#NAME?</v>
      </c>
      <c r="F497" s="334"/>
      <c r="G497" s="228"/>
      <c r="H497" s="228"/>
      <c r="I497" s="231"/>
      <c r="J497" s="334"/>
      <c r="K497" s="335"/>
      <c r="L497" s="334"/>
      <c r="M497" s="334"/>
      <c r="N497" s="335"/>
      <c r="O497" s="333">
        <f t="shared" ref="O497" si="2500">IF(N497="ALTA",5,IF(N497="MEDIO ALTA",4,IF(N497="MEDIA",3,IF(N497="MEDIO BAJA",2,IF(N497="BAJA",1,0)))))</f>
        <v>0</v>
      </c>
      <c r="P497" s="335"/>
      <c r="Q497" s="333">
        <f t="shared" ref="Q497" si="2501">IF(P497="ALTO",5,IF(P497="MEDIO-ALTO",4,IF(P497="MEDIO",3,IF(P497="MEDIO-BAJO",2,IF(P497="BAJO",1,0)))))</f>
        <v>0</v>
      </c>
      <c r="R497" s="333">
        <f t="shared" si="2440"/>
        <v>0</v>
      </c>
      <c r="S497" s="230"/>
      <c r="T497" s="231">
        <f t="shared" si="2303"/>
        <v>0</v>
      </c>
      <c r="U497" s="366" t="e">
        <f t="shared" si="2175"/>
        <v>#DIV/0!</v>
      </c>
      <c r="V497" s="366" t="e">
        <f t="shared" si="2176"/>
        <v>#DIV/0!</v>
      </c>
      <c r="W497" s="228"/>
      <c r="X497" s="366" t="e">
        <f t="shared" ref="X497" si="2502">IF(S497="No_existen",5*$X$10,Y497*$X$10)</f>
        <v>#DIV/0!</v>
      </c>
      <c r="Y497" s="366" t="e">
        <f t="shared" ref="Y497:Y533" si="2503">ROUND(AVERAGEIF(Z497:Z499,"&gt;0"),0)</f>
        <v>#DIV/0!</v>
      </c>
      <c r="Z497" s="233">
        <f t="shared" si="2304"/>
        <v>0</v>
      </c>
      <c r="AA497" s="228"/>
      <c r="AB497" s="228"/>
      <c r="AC497" s="366" t="e">
        <f t="shared" ref="AC497" si="2504">IF(S497="No_existen",5*$AC$10,AD497*$AC$10)</f>
        <v>#DIV/0!</v>
      </c>
      <c r="AD497" s="366" t="e">
        <f t="shared" si="2180"/>
        <v>#DIV/0!</v>
      </c>
      <c r="AE497" s="233">
        <f t="shared" si="2305"/>
        <v>0</v>
      </c>
      <c r="AF497" s="228"/>
      <c r="AG497" s="228"/>
      <c r="AH497" s="366" t="e">
        <f t="shared" ref="AH497" si="2505">IF(S497="No_existen",5*$AH$10,AI497*$AH$10)</f>
        <v>#DIV/0!</v>
      </c>
      <c r="AI497" s="366" t="e">
        <f t="shared" ref="AI497" si="2506">ROUND(AVERAGEIF(AJ497:AJ499,"&gt;0"),0)</f>
        <v>#DIV/0!</v>
      </c>
      <c r="AJ497" s="233">
        <f t="shared" si="2306"/>
        <v>0</v>
      </c>
      <c r="AK497" s="228"/>
      <c r="AL497" s="228"/>
      <c r="AM497" s="366" t="e">
        <f t="shared" ref="AM497" si="2507">IF(S497="No_existen",5*$AM$10,AN497*$AM$10)</f>
        <v>#DIV/0!</v>
      </c>
      <c r="AN497" s="366" t="e">
        <f t="shared" ref="AN497" si="2508">ROUND(AVERAGEIF(AO497:AO499,"&gt;0"),0)</f>
        <v>#DIV/0!</v>
      </c>
      <c r="AO497" s="233">
        <f t="shared" si="2307"/>
        <v>0</v>
      </c>
      <c r="AP497" s="228"/>
      <c r="AQ497" s="366" t="e">
        <f t="shared" ref="AQ497" si="2509">ROUND(AVERAGE(U497,Y497,AD497,AI497,AN497),0)</f>
        <v>#DIV/0!</v>
      </c>
      <c r="AR497" s="374" t="e">
        <f t="shared" ref="AR497" si="2510">IF(AQ497&lt;1.5,"FUERTE",IF(AND(AQ497&gt;=1.5,AQ497&lt;2.5),"ACEPTABLE",IF(AQ497&gt;=5,"INEXISTENTE","DÉBIL")))</f>
        <v>#DIV/0!</v>
      </c>
      <c r="AS497" s="333">
        <f t="shared" ref="AS497" si="2511">IF(R497=0,0,ROUND((R497*AQ497),0))</f>
        <v>0</v>
      </c>
      <c r="AT497" s="373" t="str">
        <f t="shared" ref="AT497" si="2512">IF(AS497&gt;=36,"GRAVE", IF(AS497&lt;=10, "LEVE", "MODERADO"))</f>
        <v>LEVE</v>
      </c>
      <c r="AU497" s="338"/>
      <c r="AV497" s="338"/>
      <c r="AW497" s="228"/>
      <c r="AX497" s="228"/>
      <c r="AY497" s="234"/>
      <c r="AZ497" s="235"/>
      <c r="BA497" s="226"/>
      <c r="BB497" s="226"/>
      <c r="BC497" s="226"/>
      <c r="BD497" s="226"/>
      <c r="BE497" s="226"/>
      <c r="BF497" s="226"/>
      <c r="BG497" s="226"/>
    </row>
    <row r="498" spans="1:59" s="129" customFormat="1" hidden="1" x14ac:dyDescent="0.2">
      <c r="A498" s="336"/>
      <c r="B498" s="335"/>
      <c r="C498" s="337"/>
      <c r="D498" s="338"/>
      <c r="E498" s="339"/>
      <c r="F498" s="334"/>
      <c r="G498" s="228"/>
      <c r="H498" s="228"/>
      <c r="I498" s="231"/>
      <c r="J498" s="334"/>
      <c r="K498" s="334"/>
      <c r="L498" s="334"/>
      <c r="M498" s="334"/>
      <c r="N498" s="335"/>
      <c r="O498" s="333"/>
      <c r="P498" s="335"/>
      <c r="Q498" s="333"/>
      <c r="R498" s="333"/>
      <c r="S498" s="230"/>
      <c r="T498" s="231">
        <f t="shared" si="2303"/>
        <v>0</v>
      </c>
      <c r="U498" s="366"/>
      <c r="V498" s="366"/>
      <c r="W498" s="228"/>
      <c r="X498" s="366"/>
      <c r="Y498" s="366"/>
      <c r="Z498" s="233">
        <f t="shared" si="2304"/>
        <v>0</v>
      </c>
      <c r="AA498" s="228"/>
      <c r="AB498" s="228"/>
      <c r="AC498" s="366"/>
      <c r="AD498" s="366"/>
      <c r="AE498" s="233">
        <f t="shared" si="2305"/>
        <v>0</v>
      </c>
      <c r="AF498" s="228"/>
      <c r="AG498" s="228"/>
      <c r="AH498" s="366"/>
      <c r="AI498" s="366"/>
      <c r="AJ498" s="233">
        <f t="shared" si="2306"/>
        <v>0</v>
      </c>
      <c r="AK498" s="228"/>
      <c r="AL498" s="228"/>
      <c r="AM498" s="366"/>
      <c r="AN498" s="366"/>
      <c r="AO498" s="233">
        <f t="shared" si="2307"/>
        <v>0</v>
      </c>
      <c r="AP498" s="228"/>
      <c r="AQ498" s="366"/>
      <c r="AR498" s="374"/>
      <c r="AS498" s="333"/>
      <c r="AT498" s="373"/>
      <c r="AU498" s="338"/>
      <c r="AV498" s="338"/>
      <c r="AW498" s="228"/>
      <c r="AX498" s="228"/>
      <c r="AY498" s="234"/>
      <c r="AZ498" s="235"/>
      <c r="BA498" s="226"/>
      <c r="BB498" s="226"/>
      <c r="BC498" s="226"/>
      <c r="BD498" s="226"/>
      <c r="BE498" s="226"/>
      <c r="BF498" s="226"/>
      <c r="BG498" s="226"/>
    </row>
    <row r="499" spans="1:59" s="129" customFormat="1" hidden="1" x14ac:dyDescent="0.2">
      <c r="A499" s="336"/>
      <c r="B499" s="335"/>
      <c r="C499" s="337"/>
      <c r="D499" s="338"/>
      <c r="E499" s="339"/>
      <c r="F499" s="334"/>
      <c r="G499" s="228"/>
      <c r="H499" s="228"/>
      <c r="I499" s="231"/>
      <c r="J499" s="334"/>
      <c r="K499" s="334"/>
      <c r="L499" s="334"/>
      <c r="M499" s="334"/>
      <c r="N499" s="335"/>
      <c r="O499" s="333"/>
      <c r="P499" s="335"/>
      <c r="Q499" s="333"/>
      <c r="R499" s="333"/>
      <c r="S499" s="230"/>
      <c r="T499" s="231">
        <f t="shared" si="2303"/>
        <v>0</v>
      </c>
      <c r="U499" s="366"/>
      <c r="V499" s="366"/>
      <c r="W499" s="228"/>
      <c r="X499" s="366"/>
      <c r="Y499" s="366"/>
      <c r="Z499" s="233">
        <f t="shared" si="2304"/>
        <v>0</v>
      </c>
      <c r="AA499" s="228"/>
      <c r="AB499" s="228"/>
      <c r="AC499" s="366"/>
      <c r="AD499" s="366"/>
      <c r="AE499" s="233">
        <f t="shared" si="2305"/>
        <v>0</v>
      </c>
      <c r="AF499" s="228"/>
      <c r="AG499" s="228"/>
      <c r="AH499" s="366"/>
      <c r="AI499" s="366"/>
      <c r="AJ499" s="233">
        <f t="shared" si="2306"/>
        <v>0</v>
      </c>
      <c r="AK499" s="228"/>
      <c r="AL499" s="228"/>
      <c r="AM499" s="366"/>
      <c r="AN499" s="366"/>
      <c r="AO499" s="233">
        <f t="shared" si="2307"/>
        <v>0</v>
      </c>
      <c r="AP499" s="228"/>
      <c r="AQ499" s="366"/>
      <c r="AR499" s="374"/>
      <c r="AS499" s="333"/>
      <c r="AT499" s="373"/>
      <c r="AU499" s="338"/>
      <c r="AV499" s="338"/>
      <c r="AW499" s="228"/>
      <c r="AX499" s="228"/>
      <c r="AY499" s="234"/>
      <c r="AZ499" s="235"/>
      <c r="BA499" s="226"/>
      <c r="BB499" s="226"/>
      <c r="BC499" s="226"/>
      <c r="BD499" s="226"/>
      <c r="BE499" s="226"/>
      <c r="BF499" s="226"/>
      <c r="BG499" s="226"/>
    </row>
    <row r="500" spans="1:59" s="129" customFormat="1" hidden="1" x14ac:dyDescent="0.2">
      <c r="A500" s="336">
        <v>164</v>
      </c>
      <c r="B500" s="335"/>
      <c r="C500" s="337" t="e">
        <f>+VLOOKUP(B500,$A$691:$B$730,2,0)</f>
        <v>#N/A</v>
      </c>
      <c r="D500" s="338"/>
      <c r="E500" s="339" t="e">
        <f>IF(D500=$D$661,$E$661,IF(D500=$D$662,$E$662,IF(D500=$D$663,$E$663,IF(D500=$D$664,$E$664,IF(D500=$D$665,$E$665,IF(D500=$D$666,$E$666,IF(D500=$D$667,$E$667,IF(D500=$D$668,$E$668,IF(D500=$D$669,$E$669,IF(D500=$D$670,$E$670,IF(D500=VICERRECTORÍA_ACADÉMICA_,BE1111,IF(D500=PLANEACIÓN_,BE1113, IF(D500=IMPACTO,BE1112,IF(D500=VICERRECTORÍA_ADMINISTRATIVA_FINANCIERA_,BE1114,IF(D500=_VICERRECTORÍA_RESPONSABILIDAD_SOCIAL_Y_BIENESTAR_UNIVERSITARIO_,BE1115," ")))))))))))))))</f>
        <v>#NAME?</v>
      </c>
      <c r="F500" s="334"/>
      <c r="G500" s="228"/>
      <c r="H500" s="228"/>
      <c r="I500" s="231"/>
      <c r="J500" s="334"/>
      <c r="K500" s="335"/>
      <c r="L500" s="334"/>
      <c r="M500" s="334"/>
      <c r="N500" s="335"/>
      <c r="O500" s="333">
        <f t="shared" ref="O500" si="2513">IF(N500="ALTA",5,IF(N500="MEDIO ALTA",4,IF(N500="MEDIA",3,IF(N500="MEDIO BAJA",2,IF(N500="BAJA",1,0)))))</f>
        <v>0</v>
      </c>
      <c r="P500" s="335"/>
      <c r="Q500" s="333">
        <f t="shared" ref="Q500" si="2514">IF(P500="ALTO",5,IF(P500="MEDIO-ALTO",4,IF(P500="MEDIO",3,IF(P500="MEDIO-BAJO",2,IF(P500="BAJO",1,0)))))</f>
        <v>0</v>
      </c>
      <c r="R500" s="333">
        <f t="shared" si="2440"/>
        <v>0</v>
      </c>
      <c r="S500" s="230"/>
      <c r="T500" s="231">
        <f t="shared" si="2303"/>
        <v>0</v>
      </c>
      <c r="U500" s="366" t="e">
        <f t="shared" si="2192"/>
        <v>#DIV/0!</v>
      </c>
      <c r="V500" s="366" t="e">
        <f t="shared" si="2193"/>
        <v>#DIV/0!</v>
      </c>
      <c r="W500" s="228"/>
      <c r="X500" s="366" t="e">
        <f t="shared" ref="X500" si="2515">IF(S500="No_existen",5*$X$10,Y500*$X$10)</f>
        <v>#DIV/0!</v>
      </c>
      <c r="Y500" s="366" t="e">
        <f t="shared" ref="Y500" si="2516">ROUND(AVERAGEIF(Z500:Z502,"&gt;0"),0)</f>
        <v>#DIV/0!</v>
      </c>
      <c r="Z500" s="233">
        <f t="shared" si="2304"/>
        <v>0</v>
      </c>
      <c r="AA500" s="228"/>
      <c r="AB500" s="228"/>
      <c r="AC500" s="366" t="e">
        <f t="shared" ref="AC500" si="2517">IF(S500="No_existen",5*$AC$10,AD500*$AC$10)</f>
        <v>#DIV/0!</v>
      </c>
      <c r="AD500" s="366" t="e">
        <f t="shared" si="2197"/>
        <v>#DIV/0!</v>
      </c>
      <c r="AE500" s="233">
        <f t="shared" si="2305"/>
        <v>0</v>
      </c>
      <c r="AF500" s="228"/>
      <c r="AG500" s="228"/>
      <c r="AH500" s="366" t="e">
        <f t="shared" ref="AH500" si="2518">IF(S500="No_existen",5*$AH$10,AI500*$AH$10)</f>
        <v>#DIV/0!</v>
      </c>
      <c r="AI500" s="366" t="e">
        <f t="shared" ref="AI500" si="2519">ROUND(AVERAGEIF(AJ500:AJ502,"&gt;0"),0)</f>
        <v>#DIV/0!</v>
      </c>
      <c r="AJ500" s="233">
        <f t="shared" si="2306"/>
        <v>0</v>
      </c>
      <c r="AK500" s="228"/>
      <c r="AL500" s="228"/>
      <c r="AM500" s="366" t="e">
        <f t="shared" ref="AM500" si="2520">IF(S500="No_existen",5*$AM$10,AN500*$AM$10)</f>
        <v>#DIV/0!</v>
      </c>
      <c r="AN500" s="366" t="e">
        <f t="shared" ref="AN500" si="2521">ROUND(AVERAGEIF(AO500:AO502,"&gt;0"),0)</f>
        <v>#DIV/0!</v>
      </c>
      <c r="AO500" s="233">
        <f t="shared" si="2307"/>
        <v>0</v>
      </c>
      <c r="AP500" s="228"/>
      <c r="AQ500" s="366" t="e">
        <f t="shared" ref="AQ500" si="2522">ROUND(AVERAGE(U500,Y500,AD500,AI500,AN500),0)</f>
        <v>#DIV/0!</v>
      </c>
      <c r="AR500" s="374" t="e">
        <f t="shared" ref="AR500" si="2523">IF(AQ500&lt;1.5,"FUERTE",IF(AND(AQ500&gt;=1.5,AQ500&lt;2.5),"ACEPTABLE",IF(AQ500&gt;=5,"INEXISTENTE","DÉBIL")))</f>
        <v>#DIV/0!</v>
      </c>
      <c r="AS500" s="333">
        <f t="shared" ref="AS500" si="2524">IF(R500=0,0,ROUND((R500*AQ500),0))</f>
        <v>0</v>
      </c>
      <c r="AT500" s="373" t="str">
        <f t="shared" ref="AT500" si="2525">IF(AS500&gt;=36,"GRAVE", IF(AS500&lt;=10, "LEVE", "MODERADO"))</f>
        <v>LEVE</v>
      </c>
      <c r="AU500" s="338"/>
      <c r="AV500" s="338"/>
      <c r="AW500" s="228"/>
      <c r="AX500" s="228"/>
      <c r="AY500" s="234"/>
      <c r="AZ500" s="235"/>
      <c r="BA500" s="226"/>
      <c r="BB500" s="226"/>
      <c r="BC500" s="226"/>
      <c r="BD500" s="226"/>
      <c r="BE500" s="226"/>
      <c r="BF500" s="226"/>
      <c r="BG500" s="226"/>
    </row>
    <row r="501" spans="1:59" s="129" customFormat="1" hidden="1" x14ac:dyDescent="0.2">
      <c r="A501" s="336"/>
      <c r="B501" s="335"/>
      <c r="C501" s="337"/>
      <c r="D501" s="338"/>
      <c r="E501" s="339"/>
      <c r="F501" s="334"/>
      <c r="G501" s="228"/>
      <c r="H501" s="228"/>
      <c r="I501" s="231"/>
      <c r="J501" s="334"/>
      <c r="K501" s="334"/>
      <c r="L501" s="334"/>
      <c r="M501" s="334"/>
      <c r="N501" s="335"/>
      <c r="O501" s="333"/>
      <c r="P501" s="335"/>
      <c r="Q501" s="333"/>
      <c r="R501" s="333"/>
      <c r="S501" s="230"/>
      <c r="T501" s="231">
        <f t="shared" si="2303"/>
        <v>0</v>
      </c>
      <c r="U501" s="366"/>
      <c r="V501" s="366"/>
      <c r="W501" s="228"/>
      <c r="X501" s="366"/>
      <c r="Y501" s="366"/>
      <c r="Z501" s="233">
        <f t="shared" si="2304"/>
        <v>0</v>
      </c>
      <c r="AA501" s="228"/>
      <c r="AB501" s="228"/>
      <c r="AC501" s="366"/>
      <c r="AD501" s="366"/>
      <c r="AE501" s="233">
        <f t="shared" si="2305"/>
        <v>0</v>
      </c>
      <c r="AF501" s="228"/>
      <c r="AG501" s="228"/>
      <c r="AH501" s="366"/>
      <c r="AI501" s="366"/>
      <c r="AJ501" s="233">
        <f t="shared" si="2306"/>
        <v>0</v>
      </c>
      <c r="AK501" s="228"/>
      <c r="AL501" s="228"/>
      <c r="AM501" s="366"/>
      <c r="AN501" s="366"/>
      <c r="AO501" s="233">
        <f t="shared" si="2307"/>
        <v>0</v>
      </c>
      <c r="AP501" s="228"/>
      <c r="AQ501" s="366"/>
      <c r="AR501" s="374"/>
      <c r="AS501" s="333"/>
      <c r="AT501" s="373"/>
      <c r="AU501" s="338"/>
      <c r="AV501" s="338"/>
      <c r="AW501" s="228"/>
      <c r="AX501" s="228"/>
      <c r="AY501" s="234"/>
      <c r="AZ501" s="235"/>
      <c r="BA501" s="226"/>
      <c r="BB501" s="226"/>
      <c r="BC501" s="226"/>
      <c r="BD501" s="226"/>
      <c r="BE501" s="226"/>
      <c r="BF501" s="226"/>
      <c r="BG501" s="226"/>
    </row>
    <row r="502" spans="1:59" s="129" customFormat="1" hidden="1" x14ac:dyDescent="0.2">
      <c r="A502" s="336"/>
      <c r="B502" s="335"/>
      <c r="C502" s="337"/>
      <c r="D502" s="338"/>
      <c r="E502" s="339"/>
      <c r="F502" s="334"/>
      <c r="G502" s="228"/>
      <c r="H502" s="228"/>
      <c r="I502" s="231"/>
      <c r="J502" s="334"/>
      <c r="K502" s="334"/>
      <c r="L502" s="334"/>
      <c r="M502" s="334"/>
      <c r="N502" s="335"/>
      <c r="O502" s="333"/>
      <c r="P502" s="335"/>
      <c r="Q502" s="333"/>
      <c r="R502" s="333"/>
      <c r="S502" s="230"/>
      <c r="T502" s="231">
        <f t="shared" si="2303"/>
        <v>0</v>
      </c>
      <c r="U502" s="366"/>
      <c r="V502" s="366"/>
      <c r="W502" s="228"/>
      <c r="X502" s="366"/>
      <c r="Y502" s="366"/>
      <c r="Z502" s="233">
        <f t="shared" si="2304"/>
        <v>0</v>
      </c>
      <c r="AA502" s="228"/>
      <c r="AB502" s="228"/>
      <c r="AC502" s="366"/>
      <c r="AD502" s="366"/>
      <c r="AE502" s="233">
        <f t="shared" si="2305"/>
        <v>0</v>
      </c>
      <c r="AF502" s="228"/>
      <c r="AG502" s="228"/>
      <c r="AH502" s="366"/>
      <c r="AI502" s="366"/>
      <c r="AJ502" s="233">
        <f t="shared" si="2306"/>
        <v>0</v>
      </c>
      <c r="AK502" s="228"/>
      <c r="AL502" s="228"/>
      <c r="AM502" s="366"/>
      <c r="AN502" s="366"/>
      <c r="AO502" s="233">
        <f t="shared" si="2307"/>
        <v>0</v>
      </c>
      <c r="AP502" s="228"/>
      <c r="AQ502" s="366"/>
      <c r="AR502" s="374"/>
      <c r="AS502" s="333"/>
      <c r="AT502" s="373"/>
      <c r="AU502" s="338"/>
      <c r="AV502" s="338"/>
      <c r="AW502" s="228"/>
      <c r="AX502" s="228"/>
      <c r="AY502" s="234"/>
      <c r="AZ502" s="235"/>
      <c r="BA502" s="226"/>
      <c r="BB502" s="226"/>
      <c r="BC502" s="226"/>
      <c r="BD502" s="226"/>
      <c r="BE502" s="226"/>
      <c r="BF502" s="226"/>
      <c r="BG502" s="226"/>
    </row>
    <row r="503" spans="1:59" s="129" customFormat="1" hidden="1" x14ac:dyDescent="0.2">
      <c r="A503" s="336">
        <v>165</v>
      </c>
      <c r="B503" s="335"/>
      <c r="C503" s="337" t="e">
        <f>+VLOOKUP(B503,$A$691:$B$730,2,0)</f>
        <v>#N/A</v>
      </c>
      <c r="D503" s="338"/>
      <c r="E503" s="339" t="e">
        <f>IF(D503=$D$661,$E$661,IF(D503=$D$662,$E$662,IF(D503=$D$663,$E$663,IF(D503=$D$664,$E$664,IF(D503=$D$665,$E$665,IF(D503=$D$666,$E$666,IF(D503=$D$667,$E$667,IF(D503=$D$668,$E$668,IF(D503=$D$669,$E$669,IF(D503=$D$670,$E$670,IF(D503=VICERRECTORÍA_ACADÉMICA_,BE1114,IF(D503=PLANEACIÓN_,BE1116, IF(D503=IMPACTO,BE1115,IF(D503=VICERRECTORÍA_ADMINISTRATIVA_FINANCIERA_,BE1117,IF(D503=_VICERRECTORÍA_RESPONSABILIDAD_SOCIAL_Y_BIENESTAR_UNIVERSITARIO_,BE1118," ")))))))))))))))</f>
        <v>#NAME?</v>
      </c>
      <c r="F503" s="334"/>
      <c r="G503" s="228"/>
      <c r="H503" s="228"/>
      <c r="I503" s="231"/>
      <c r="J503" s="334"/>
      <c r="K503" s="335"/>
      <c r="L503" s="334"/>
      <c r="M503" s="334"/>
      <c r="N503" s="335"/>
      <c r="O503" s="333">
        <f t="shared" ref="O503" si="2526">IF(N503="ALTA",5,IF(N503="MEDIO ALTA",4,IF(N503="MEDIA",3,IF(N503="MEDIO BAJA",2,IF(N503="BAJA",1,0)))))</f>
        <v>0</v>
      </c>
      <c r="P503" s="335"/>
      <c r="Q503" s="333">
        <f t="shared" ref="Q503" si="2527">IF(P503="ALTO",5,IF(P503="MEDIO-ALTO",4,IF(P503="MEDIO",3,IF(P503="MEDIO-BAJO",2,IF(P503="BAJO",1,0)))))</f>
        <v>0</v>
      </c>
      <c r="R503" s="333">
        <f t="shared" si="2440"/>
        <v>0</v>
      </c>
      <c r="S503" s="230"/>
      <c r="T503" s="231">
        <f t="shared" si="2303"/>
        <v>0</v>
      </c>
      <c r="U503" s="366" t="e">
        <f t="shared" si="2209"/>
        <v>#DIV/0!</v>
      </c>
      <c r="V503" s="366" t="e">
        <f t="shared" si="2210"/>
        <v>#DIV/0!</v>
      </c>
      <c r="W503" s="228"/>
      <c r="X503" s="366" t="e">
        <f t="shared" ref="X503" si="2528">IF(S503="No_existen",5*$X$10,Y503*$X$10)</f>
        <v>#DIV/0!</v>
      </c>
      <c r="Y503" s="366" t="e">
        <f t="shared" ref="Y503" si="2529">ROUND(AVERAGEIF(Z503:Z505,"&gt;0"),0)</f>
        <v>#DIV/0!</v>
      </c>
      <c r="Z503" s="233">
        <f t="shared" si="2304"/>
        <v>0</v>
      </c>
      <c r="AA503" s="228"/>
      <c r="AB503" s="228"/>
      <c r="AC503" s="366" t="e">
        <f t="shared" ref="AC503" si="2530">IF(S503="No_existen",5*$AC$10,AD503*$AC$10)</f>
        <v>#DIV/0!</v>
      </c>
      <c r="AD503" s="366" t="e">
        <f t="shared" si="2214"/>
        <v>#DIV/0!</v>
      </c>
      <c r="AE503" s="233">
        <f t="shared" si="2305"/>
        <v>0</v>
      </c>
      <c r="AF503" s="228"/>
      <c r="AG503" s="228"/>
      <c r="AH503" s="366" t="e">
        <f t="shared" ref="AH503" si="2531">IF(S503="No_existen",5*$AH$10,AI503*$AH$10)</f>
        <v>#DIV/0!</v>
      </c>
      <c r="AI503" s="366" t="e">
        <f t="shared" ref="AI503" si="2532">ROUND(AVERAGEIF(AJ503:AJ505,"&gt;0"),0)</f>
        <v>#DIV/0!</v>
      </c>
      <c r="AJ503" s="233">
        <f t="shared" si="2306"/>
        <v>0</v>
      </c>
      <c r="AK503" s="228"/>
      <c r="AL503" s="228"/>
      <c r="AM503" s="366" t="e">
        <f t="shared" ref="AM503" si="2533">IF(S503="No_existen",5*$AM$10,AN503*$AM$10)</f>
        <v>#DIV/0!</v>
      </c>
      <c r="AN503" s="366" t="e">
        <f t="shared" ref="AN503" si="2534">ROUND(AVERAGEIF(AO503:AO505,"&gt;0"),0)</f>
        <v>#DIV/0!</v>
      </c>
      <c r="AO503" s="233">
        <f t="shared" si="2307"/>
        <v>0</v>
      </c>
      <c r="AP503" s="228"/>
      <c r="AQ503" s="366" t="e">
        <f t="shared" ref="AQ503" si="2535">ROUND(AVERAGE(U503,Y503,AD503,AI503,AN503),0)</f>
        <v>#DIV/0!</v>
      </c>
      <c r="AR503" s="374" t="e">
        <f t="shared" ref="AR503" si="2536">IF(AQ503&lt;1.5,"FUERTE",IF(AND(AQ503&gt;=1.5,AQ503&lt;2.5),"ACEPTABLE",IF(AQ503&gt;=5,"INEXISTENTE","DÉBIL")))</f>
        <v>#DIV/0!</v>
      </c>
      <c r="AS503" s="333">
        <f t="shared" ref="AS503" si="2537">IF(R503=0,0,ROUND((R503*AQ503),0))</f>
        <v>0</v>
      </c>
      <c r="AT503" s="373" t="str">
        <f t="shared" ref="AT503" si="2538">IF(AS503&gt;=36,"GRAVE", IF(AS503&lt;=10, "LEVE", "MODERADO"))</f>
        <v>LEVE</v>
      </c>
      <c r="AU503" s="338"/>
      <c r="AV503" s="338"/>
      <c r="AW503" s="228"/>
      <c r="AX503" s="228"/>
      <c r="AY503" s="234"/>
      <c r="AZ503" s="235"/>
      <c r="BA503" s="226"/>
      <c r="BB503" s="226"/>
      <c r="BC503" s="226"/>
      <c r="BD503" s="226"/>
      <c r="BE503" s="226"/>
      <c r="BF503" s="226"/>
      <c r="BG503" s="226"/>
    </row>
    <row r="504" spans="1:59" s="129" customFormat="1" hidden="1" x14ac:dyDescent="0.2">
      <c r="A504" s="336"/>
      <c r="B504" s="335"/>
      <c r="C504" s="337"/>
      <c r="D504" s="338"/>
      <c r="E504" s="339"/>
      <c r="F504" s="334"/>
      <c r="G504" s="228"/>
      <c r="H504" s="228"/>
      <c r="I504" s="231"/>
      <c r="J504" s="334"/>
      <c r="K504" s="334"/>
      <c r="L504" s="334"/>
      <c r="M504" s="334"/>
      <c r="N504" s="335"/>
      <c r="O504" s="333"/>
      <c r="P504" s="335"/>
      <c r="Q504" s="333"/>
      <c r="R504" s="333"/>
      <c r="S504" s="230"/>
      <c r="T504" s="231">
        <f t="shared" si="2303"/>
        <v>0</v>
      </c>
      <c r="U504" s="366"/>
      <c r="V504" s="366"/>
      <c r="W504" s="228"/>
      <c r="X504" s="366"/>
      <c r="Y504" s="366"/>
      <c r="Z504" s="233">
        <f t="shared" si="2304"/>
        <v>0</v>
      </c>
      <c r="AA504" s="228"/>
      <c r="AB504" s="228"/>
      <c r="AC504" s="366"/>
      <c r="AD504" s="366"/>
      <c r="AE504" s="233">
        <f t="shared" si="2305"/>
        <v>0</v>
      </c>
      <c r="AF504" s="228"/>
      <c r="AG504" s="228"/>
      <c r="AH504" s="366"/>
      <c r="AI504" s="366"/>
      <c r="AJ504" s="233">
        <f t="shared" si="2306"/>
        <v>0</v>
      </c>
      <c r="AK504" s="228"/>
      <c r="AL504" s="228"/>
      <c r="AM504" s="366"/>
      <c r="AN504" s="366"/>
      <c r="AO504" s="233">
        <f t="shared" si="2307"/>
        <v>0</v>
      </c>
      <c r="AP504" s="228"/>
      <c r="AQ504" s="366"/>
      <c r="AR504" s="374"/>
      <c r="AS504" s="333"/>
      <c r="AT504" s="373"/>
      <c r="AU504" s="338"/>
      <c r="AV504" s="338"/>
      <c r="AW504" s="228"/>
      <c r="AX504" s="228"/>
      <c r="AY504" s="234"/>
      <c r="AZ504" s="235"/>
      <c r="BA504" s="226"/>
      <c r="BB504" s="226"/>
      <c r="BC504" s="226"/>
      <c r="BD504" s="226"/>
      <c r="BE504" s="226"/>
      <c r="BF504" s="226"/>
      <c r="BG504" s="226"/>
    </row>
    <row r="505" spans="1:59" s="129" customFormat="1" hidden="1" x14ac:dyDescent="0.2">
      <c r="A505" s="336"/>
      <c r="B505" s="335"/>
      <c r="C505" s="337"/>
      <c r="D505" s="338"/>
      <c r="E505" s="339"/>
      <c r="F505" s="334"/>
      <c r="G505" s="228"/>
      <c r="H505" s="228"/>
      <c r="I505" s="231"/>
      <c r="J505" s="334"/>
      <c r="K505" s="334"/>
      <c r="L505" s="334"/>
      <c r="M505" s="334"/>
      <c r="N505" s="335"/>
      <c r="O505" s="333"/>
      <c r="P505" s="335"/>
      <c r="Q505" s="333"/>
      <c r="R505" s="333"/>
      <c r="S505" s="230"/>
      <c r="T505" s="231">
        <f t="shared" si="2303"/>
        <v>0</v>
      </c>
      <c r="U505" s="366"/>
      <c r="V505" s="366"/>
      <c r="W505" s="228"/>
      <c r="X505" s="366"/>
      <c r="Y505" s="366"/>
      <c r="Z505" s="233">
        <f t="shared" si="2304"/>
        <v>0</v>
      </c>
      <c r="AA505" s="228"/>
      <c r="AB505" s="228"/>
      <c r="AC505" s="366"/>
      <c r="AD505" s="366"/>
      <c r="AE505" s="233">
        <f t="shared" si="2305"/>
        <v>0</v>
      </c>
      <c r="AF505" s="228"/>
      <c r="AG505" s="228"/>
      <c r="AH505" s="366"/>
      <c r="AI505" s="366"/>
      <c r="AJ505" s="233">
        <f t="shared" si="2306"/>
        <v>0</v>
      </c>
      <c r="AK505" s="228"/>
      <c r="AL505" s="228"/>
      <c r="AM505" s="366"/>
      <c r="AN505" s="366"/>
      <c r="AO505" s="233">
        <f t="shared" si="2307"/>
        <v>0</v>
      </c>
      <c r="AP505" s="228"/>
      <c r="AQ505" s="366"/>
      <c r="AR505" s="374"/>
      <c r="AS505" s="333"/>
      <c r="AT505" s="373"/>
      <c r="AU505" s="338"/>
      <c r="AV505" s="338"/>
      <c r="AW505" s="228"/>
      <c r="AX505" s="228"/>
      <c r="AY505" s="234"/>
      <c r="AZ505" s="235"/>
      <c r="BA505" s="226"/>
      <c r="BB505" s="226"/>
      <c r="BC505" s="226"/>
      <c r="BD505" s="226"/>
      <c r="BE505" s="226"/>
      <c r="BF505" s="226"/>
      <c r="BG505" s="226"/>
    </row>
    <row r="506" spans="1:59" s="129" customFormat="1" hidden="1" x14ac:dyDescent="0.2">
      <c r="A506" s="336">
        <v>166</v>
      </c>
      <c r="B506" s="335"/>
      <c r="C506" s="337" t="e">
        <f>+VLOOKUP(B506,$A$691:$B$730,2,0)</f>
        <v>#N/A</v>
      </c>
      <c r="D506" s="338"/>
      <c r="E506" s="339" t="e">
        <f>IF(D506=$D$661,$E$661,IF(D506=$D$662,$E$662,IF(D506=$D$663,$E$663,IF(D506=$D$664,$E$664,IF(D506=$D$665,$E$665,IF(D506=$D$666,$E$666,IF(D506=$D$667,$E$667,IF(D506=$D$668,$E$668,IF(D506=$D$669,$E$669,IF(D506=$D$670,$E$670,IF(D506=VICERRECTORÍA_ACADÉMICA_,BE1117,IF(D506=PLANEACIÓN_,BE1119, IF(D506=IMPACTO,BE1118,IF(D506=VICERRECTORÍA_ADMINISTRATIVA_FINANCIERA_,BE1120,IF(D506=_VICERRECTORÍA_RESPONSABILIDAD_SOCIAL_Y_BIENESTAR_UNIVERSITARIO_,BE1121," ")))))))))))))))</f>
        <v>#NAME?</v>
      </c>
      <c r="F506" s="334"/>
      <c r="G506" s="228"/>
      <c r="H506" s="228"/>
      <c r="I506" s="231"/>
      <c r="J506" s="334"/>
      <c r="K506" s="335"/>
      <c r="L506" s="334"/>
      <c r="M506" s="334"/>
      <c r="N506" s="335"/>
      <c r="O506" s="333">
        <f t="shared" ref="O506" si="2539">IF(N506="ALTA",5,IF(N506="MEDIO ALTA",4,IF(N506="MEDIA",3,IF(N506="MEDIO BAJA",2,IF(N506="BAJA",1,0)))))</f>
        <v>0</v>
      </c>
      <c r="P506" s="335"/>
      <c r="Q506" s="333">
        <f t="shared" ref="Q506" si="2540">IF(P506="ALTO",5,IF(P506="MEDIO-ALTO",4,IF(P506="MEDIO",3,IF(P506="MEDIO-BAJO",2,IF(P506="BAJO",1,0)))))</f>
        <v>0</v>
      </c>
      <c r="R506" s="333">
        <f t="shared" si="2440"/>
        <v>0</v>
      </c>
      <c r="S506" s="230"/>
      <c r="T506" s="231">
        <f t="shared" si="2303"/>
        <v>0</v>
      </c>
      <c r="U506" s="366" t="e">
        <f t="shared" si="2226"/>
        <v>#DIV/0!</v>
      </c>
      <c r="V506" s="366" t="e">
        <f t="shared" si="2227"/>
        <v>#DIV/0!</v>
      </c>
      <c r="W506" s="228"/>
      <c r="X506" s="366" t="e">
        <f t="shared" ref="X506" si="2541">IF(S506="No_existen",5*$X$10,Y506*$X$10)</f>
        <v>#DIV/0!</v>
      </c>
      <c r="Y506" s="366" t="e">
        <f t="shared" ref="Y506" si="2542">ROUND(AVERAGEIF(Z506:Z508,"&gt;0"),0)</f>
        <v>#DIV/0!</v>
      </c>
      <c r="Z506" s="233">
        <f t="shared" si="2304"/>
        <v>0</v>
      </c>
      <c r="AA506" s="228"/>
      <c r="AB506" s="228"/>
      <c r="AC506" s="366" t="e">
        <f t="shared" ref="AC506" si="2543">IF(S506="No_existen",5*$AC$10,AD506*$AC$10)</f>
        <v>#DIV/0!</v>
      </c>
      <c r="AD506" s="366" t="e">
        <f t="shared" si="2230"/>
        <v>#DIV/0!</v>
      </c>
      <c r="AE506" s="233">
        <f t="shared" si="2305"/>
        <v>0</v>
      </c>
      <c r="AF506" s="228"/>
      <c r="AG506" s="228"/>
      <c r="AH506" s="366" t="e">
        <f t="shared" ref="AH506" si="2544">IF(S506="No_existen",5*$AH$10,AI506*$AH$10)</f>
        <v>#DIV/0!</v>
      </c>
      <c r="AI506" s="366" t="e">
        <f t="shared" ref="AI506" si="2545">ROUND(AVERAGEIF(AJ506:AJ508,"&gt;0"),0)</f>
        <v>#DIV/0!</v>
      </c>
      <c r="AJ506" s="233">
        <f t="shared" si="2306"/>
        <v>0</v>
      </c>
      <c r="AK506" s="228"/>
      <c r="AL506" s="228"/>
      <c r="AM506" s="366" t="e">
        <f t="shared" ref="AM506" si="2546">IF(S506="No_existen",5*$AM$10,AN506*$AM$10)</f>
        <v>#DIV/0!</v>
      </c>
      <c r="AN506" s="366" t="e">
        <f t="shared" ref="AN506" si="2547">ROUND(AVERAGEIF(AO506:AO508,"&gt;0"),0)</f>
        <v>#DIV/0!</v>
      </c>
      <c r="AO506" s="233">
        <f t="shared" si="2307"/>
        <v>0</v>
      </c>
      <c r="AP506" s="228"/>
      <c r="AQ506" s="366" t="e">
        <f t="shared" ref="AQ506" si="2548">ROUND(AVERAGE(U506,Y506,AD506,AI506,AN506),0)</f>
        <v>#DIV/0!</v>
      </c>
      <c r="AR506" s="374" t="e">
        <f t="shared" ref="AR506" si="2549">IF(AQ506&lt;1.5,"FUERTE",IF(AND(AQ506&gt;=1.5,AQ506&lt;2.5),"ACEPTABLE",IF(AQ506&gt;=5,"INEXISTENTE","DÉBIL")))</f>
        <v>#DIV/0!</v>
      </c>
      <c r="AS506" s="333">
        <f t="shared" ref="AS506" si="2550">IF(R506=0,0,ROUND((R506*AQ506),0))</f>
        <v>0</v>
      </c>
      <c r="AT506" s="373" t="str">
        <f t="shared" ref="AT506" si="2551">IF(AS506&gt;=36,"GRAVE", IF(AS506&lt;=10, "LEVE", "MODERADO"))</f>
        <v>LEVE</v>
      </c>
      <c r="AU506" s="338"/>
      <c r="AV506" s="338"/>
      <c r="AW506" s="228"/>
      <c r="AX506" s="228"/>
      <c r="AY506" s="234"/>
      <c r="AZ506" s="235"/>
      <c r="BA506" s="226"/>
      <c r="BB506" s="226"/>
      <c r="BC506" s="226"/>
      <c r="BD506" s="226"/>
      <c r="BE506" s="226"/>
      <c r="BF506" s="226"/>
      <c r="BG506" s="226"/>
    </row>
    <row r="507" spans="1:59" s="129" customFormat="1" hidden="1" x14ac:dyDescent="0.2">
      <c r="A507" s="336"/>
      <c r="B507" s="335"/>
      <c r="C507" s="337"/>
      <c r="D507" s="338"/>
      <c r="E507" s="339"/>
      <c r="F507" s="334"/>
      <c r="G507" s="228"/>
      <c r="H507" s="228"/>
      <c r="I507" s="231"/>
      <c r="J507" s="334"/>
      <c r="K507" s="334"/>
      <c r="L507" s="334"/>
      <c r="M507" s="334"/>
      <c r="N507" s="335"/>
      <c r="O507" s="333"/>
      <c r="P507" s="335"/>
      <c r="Q507" s="333"/>
      <c r="R507" s="333"/>
      <c r="S507" s="230"/>
      <c r="T507" s="231">
        <f t="shared" si="2303"/>
        <v>0</v>
      </c>
      <c r="U507" s="366"/>
      <c r="V507" s="366"/>
      <c r="W507" s="228"/>
      <c r="X507" s="366"/>
      <c r="Y507" s="366"/>
      <c r="Z507" s="233">
        <f t="shared" si="2304"/>
        <v>0</v>
      </c>
      <c r="AA507" s="228"/>
      <c r="AB507" s="228"/>
      <c r="AC507" s="366"/>
      <c r="AD507" s="366"/>
      <c r="AE507" s="233">
        <f t="shared" si="2305"/>
        <v>0</v>
      </c>
      <c r="AF507" s="228"/>
      <c r="AG507" s="228"/>
      <c r="AH507" s="366"/>
      <c r="AI507" s="366"/>
      <c r="AJ507" s="233">
        <f t="shared" si="2306"/>
        <v>0</v>
      </c>
      <c r="AK507" s="228"/>
      <c r="AL507" s="228"/>
      <c r="AM507" s="366"/>
      <c r="AN507" s="366"/>
      <c r="AO507" s="233">
        <f t="shared" si="2307"/>
        <v>0</v>
      </c>
      <c r="AP507" s="228"/>
      <c r="AQ507" s="366"/>
      <c r="AR507" s="374"/>
      <c r="AS507" s="333"/>
      <c r="AT507" s="373"/>
      <c r="AU507" s="338"/>
      <c r="AV507" s="338"/>
      <c r="AW507" s="228"/>
      <c r="AX507" s="228"/>
      <c r="AY507" s="234"/>
      <c r="AZ507" s="235"/>
      <c r="BA507" s="226"/>
      <c r="BB507" s="226"/>
      <c r="BC507" s="226"/>
      <c r="BD507" s="226"/>
      <c r="BE507" s="226"/>
      <c r="BF507" s="226"/>
      <c r="BG507" s="226"/>
    </row>
    <row r="508" spans="1:59" s="129" customFormat="1" hidden="1" x14ac:dyDescent="0.2">
      <c r="A508" s="336"/>
      <c r="B508" s="335"/>
      <c r="C508" s="337"/>
      <c r="D508" s="338"/>
      <c r="E508" s="339"/>
      <c r="F508" s="334"/>
      <c r="G508" s="228"/>
      <c r="H508" s="228"/>
      <c r="I508" s="231"/>
      <c r="J508" s="334"/>
      <c r="K508" s="334"/>
      <c r="L508" s="334"/>
      <c r="M508" s="334"/>
      <c r="N508" s="335"/>
      <c r="O508" s="333"/>
      <c r="P508" s="335"/>
      <c r="Q508" s="333"/>
      <c r="R508" s="333"/>
      <c r="S508" s="230"/>
      <c r="T508" s="231">
        <f t="shared" si="2303"/>
        <v>0</v>
      </c>
      <c r="U508" s="366"/>
      <c r="V508" s="366"/>
      <c r="W508" s="228"/>
      <c r="X508" s="366"/>
      <c r="Y508" s="366"/>
      <c r="Z508" s="233">
        <f t="shared" si="2304"/>
        <v>0</v>
      </c>
      <c r="AA508" s="228"/>
      <c r="AB508" s="228"/>
      <c r="AC508" s="366"/>
      <c r="AD508" s="366"/>
      <c r="AE508" s="233">
        <f t="shared" si="2305"/>
        <v>0</v>
      </c>
      <c r="AF508" s="228"/>
      <c r="AG508" s="228"/>
      <c r="AH508" s="366"/>
      <c r="AI508" s="366"/>
      <c r="AJ508" s="233">
        <f t="shared" si="2306"/>
        <v>0</v>
      </c>
      <c r="AK508" s="228"/>
      <c r="AL508" s="228"/>
      <c r="AM508" s="366"/>
      <c r="AN508" s="366"/>
      <c r="AO508" s="233">
        <f t="shared" si="2307"/>
        <v>0</v>
      </c>
      <c r="AP508" s="228"/>
      <c r="AQ508" s="366"/>
      <c r="AR508" s="374"/>
      <c r="AS508" s="333"/>
      <c r="AT508" s="373"/>
      <c r="AU508" s="338"/>
      <c r="AV508" s="338"/>
      <c r="AW508" s="228"/>
      <c r="AX508" s="228"/>
      <c r="AY508" s="234"/>
      <c r="AZ508" s="235"/>
      <c r="BA508" s="226"/>
      <c r="BB508" s="226"/>
      <c r="BC508" s="226"/>
      <c r="BD508" s="226"/>
      <c r="BE508" s="226"/>
      <c r="BF508" s="226"/>
      <c r="BG508" s="226"/>
    </row>
    <row r="509" spans="1:59" s="129" customFormat="1" hidden="1" x14ac:dyDescent="0.2">
      <c r="A509" s="336">
        <v>167</v>
      </c>
      <c r="B509" s="335"/>
      <c r="C509" s="337" t="e">
        <f>+VLOOKUP(B509,$A$691:$B$730,2,0)</f>
        <v>#N/A</v>
      </c>
      <c r="D509" s="338"/>
      <c r="E509" s="339" t="e">
        <f>IF(D509=$D$661,$E$661,IF(D509=$D$662,$E$662,IF(D509=$D$663,$E$663,IF(D509=$D$664,$E$664,IF(D509=$D$665,$E$665,IF(D509=$D$666,$E$666,IF(D509=$D$667,$E$667,IF(D509=$D$668,$E$668,IF(D509=$D$669,$E$669,IF(D509=$D$670,$E$670,IF(D509=VICERRECTORÍA_ACADÉMICA_,BE1120,IF(D509=PLANEACIÓN_,BE1122, IF(D509=IMPACTO,BE1121,IF(D509=VICERRECTORÍA_ADMINISTRATIVA_FINANCIERA_,BE1123,IF(D509=_VICERRECTORÍA_RESPONSABILIDAD_SOCIAL_Y_BIENESTAR_UNIVERSITARIO_,BE1124," ")))))))))))))))</f>
        <v>#NAME?</v>
      </c>
      <c r="F509" s="334"/>
      <c r="G509" s="228"/>
      <c r="H509" s="228"/>
      <c r="I509" s="231"/>
      <c r="J509" s="334"/>
      <c r="K509" s="335"/>
      <c r="L509" s="334"/>
      <c r="M509" s="334"/>
      <c r="N509" s="335"/>
      <c r="O509" s="333">
        <f t="shared" ref="O509" si="2552">IF(N509="ALTA",5,IF(N509="MEDIO ALTA",4,IF(N509="MEDIA",3,IF(N509="MEDIO BAJA",2,IF(N509="BAJA",1,0)))))</f>
        <v>0</v>
      </c>
      <c r="P509" s="335"/>
      <c r="Q509" s="333">
        <f t="shared" ref="Q509" si="2553">IF(P509="ALTO",5,IF(P509="MEDIO-ALTO",4,IF(P509="MEDIO",3,IF(P509="MEDIO-BAJO",2,IF(P509="BAJO",1,0)))))</f>
        <v>0</v>
      </c>
      <c r="R509" s="333">
        <f t="shared" si="2440"/>
        <v>0</v>
      </c>
      <c r="S509" s="230"/>
      <c r="T509" s="231">
        <f t="shared" si="2303"/>
        <v>0</v>
      </c>
      <c r="U509" s="366" t="e">
        <f t="shared" si="2242"/>
        <v>#DIV/0!</v>
      </c>
      <c r="V509" s="366" t="e">
        <f t="shared" si="2243"/>
        <v>#DIV/0!</v>
      </c>
      <c r="W509" s="228"/>
      <c r="X509" s="366" t="e">
        <f t="shared" ref="X509" si="2554">IF(S509="No_existen",5*$X$10,Y509*$X$10)</f>
        <v>#DIV/0!</v>
      </c>
      <c r="Y509" s="366" t="e">
        <f t="shared" ref="Y509" si="2555">ROUND(AVERAGEIF(Z509:Z511,"&gt;0"),0)</f>
        <v>#DIV/0!</v>
      </c>
      <c r="Z509" s="233">
        <f t="shared" si="2304"/>
        <v>0</v>
      </c>
      <c r="AA509" s="228"/>
      <c r="AB509" s="228"/>
      <c r="AC509" s="366" t="e">
        <f t="shared" ref="AC509" si="2556">IF(S509="No_existen",5*$AC$10,AD509*$AC$10)</f>
        <v>#DIV/0!</v>
      </c>
      <c r="AD509" s="366" t="e">
        <f t="shared" si="2246"/>
        <v>#DIV/0!</v>
      </c>
      <c r="AE509" s="233">
        <f t="shared" si="2305"/>
        <v>0</v>
      </c>
      <c r="AF509" s="228"/>
      <c r="AG509" s="228"/>
      <c r="AH509" s="366" t="e">
        <f t="shared" ref="AH509" si="2557">IF(S509="No_existen",5*$AH$10,AI509*$AH$10)</f>
        <v>#DIV/0!</v>
      </c>
      <c r="AI509" s="366" t="e">
        <f t="shared" ref="AI509" si="2558">ROUND(AVERAGEIF(AJ509:AJ511,"&gt;0"),0)</f>
        <v>#DIV/0!</v>
      </c>
      <c r="AJ509" s="233">
        <f t="shared" si="2306"/>
        <v>0</v>
      </c>
      <c r="AK509" s="228"/>
      <c r="AL509" s="228"/>
      <c r="AM509" s="366" t="e">
        <f t="shared" ref="AM509" si="2559">IF(S509="No_existen",5*$AM$10,AN509*$AM$10)</f>
        <v>#DIV/0!</v>
      </c>
      <c r="AN509" s="366" t="e">
        <f t="shared" ref="AN509" si="2560">ROUND(AVERAGEIF(AO509:AO511,"&gt;0"),0)</f>
        <v>#DIV/0!</v>
      </c>
      <c r="AO509" s="233">
        <f t="shared" si="2307"/>
        <v>0</v>
      </c>
      <c r="AP509" s="228"/>
      <c r="AQ509" s="366" t="e">
        <f t="shared" ref="AQ509" si="2561">ROUND(AVERAGE(U509,Y509,AD509,AI509,AN509),0)</f>
        <v>#DIV/0!</v>
      </c>
      <c r="AR509" s="374" t="e">
        <f t="shared" ref="AR509" si="2562">IF(AQ509&lt;1.5,"FUERTE",IF(AND(AQ509&gt;=1.5,AQ509&lt;2.5),"ACEPTABLE",IF(AQ509&gt;=5,"INEXISTENTE","DÉBIL")))</f>
        <v>#DIV/0!</v>
      </c>
      <c r="AS509" s="333">
        <f t="shared" ref="AS509" si="2563">IF(R509=0,0,ROUND((R509*AQ509),0))</f>
        <v>0</v>
      </c>
      <c r="AT509" s="373" t="str">
        <f t="shared" ref="AT509" si="2564">IF(AS509&gt;=36,"GRAVE", IF(AS509&lt;=10, "LEVE", "MODERADO"))</f>
        <v>LEVE</v>
      </c>
      <c r="AU509" s="338"/>
      <c r="AV509" s="338"/>
      <c r="AW509" s="228"/>
      <c r="AX509" s="228"/>
      <c r="AY509" s="234"/>
      <c r="AZ509" s="235"/>
      <c r="BA509" s="226"/>
      <c r="BB509" s="226"/>
      <c r="BC509" s="226"/>
      <c r="BD509" s="226"/>
      <c r="BE509" s="226"/>
      <c r="BF509" s="226"/>
      <c r="BG509" s="226"/>
    </row>
    <row r="510" spans="1:59" s="129" customFormat="1" hidden="1" x14ac:dyDescent="0.2">
      <c r="A510" s="336"/>
      <c r="B510" s="335"/>
      <c r="C510" s="337"/>
      <c r="D510" s="338"/>
      <c r="E510" s="339"/>
      <c r="F510" s="334"/>
      <c r="G510" s="228"/>
      <c r="H510" s="228"/>
      <c r="I510" s="231"/>
      <c r="J510" s="334"/>
      <c r="K510" s="334"/>
      <c r="L510" s="334"/>
      <c r="M510" s="334"/>
      <c r="N510" s="335"/>
      <c r="O510" s="333"/>
      <c r="P510" s="335"/>
      <c r="Q510" s="333"/>
      <c r="R510" s="333"/>
      <c r="S510" s="230"/>
      <c r="T510" s="231">
        <f t="shared" si="2303"/>
        <v>0</v>
      </c>
      <c r="U510" s="366"/>
      <c r="V510" s="366"/>
      <c r="W510" s="228"/>
      <c r="X510" s="366"/>
      <c r="Y510" s="366"/>
      <c r="Z510" s="233">
        <f t="shared" si="2304"/>
        <v>0</v>
      </c>
      <c r="AA510" s="228"/>
      <c r="AB510" s="228"/>
      <c r="AC510" s="366"/>
      <c r="AD510" s="366"/>
      <c r="AE510" s="233">
        <f t="shared" si="2305"/>
        <v>0</v>
      </c>
      <c r="AF510" s="228"/>
      <c r="AG510" s="228"/>
      <c r="AH510" s="366"/>
      <c r="AI510" s="366"/>
      <c r="AJ510" s="233">
        <f t="shared" si="2306"/>
        <v>0</v>
      </c>
      <c r="AK510" s="228"/>
      <c r="AL510" s="228"/>
      <c r="AM510" s="366"/>
      <c r="AN510" s="366"/>
      <c r="AO510" s="233">
        <f t="shared" si="2307"/>
        <v>0</v>
      </c>
      <c r="AP510" s="228"/>
      <c r="AQ510" s="366"/>
      <c r="AR510" s="374"/>
      <c r="AS510" s="333"/>
      <c r="AT510" s="373"/>
      <c r="AU510" s="338"/>
      <c r="AV510" s="338"/>
      <c r="AW510" s="228"/>
      <c r="AX510" s="228"/>
      <c r="AY510" s="234"/>
      <c r="AZ510" s="235"/>
      <c r="BA510" s="226"/>
      <c r="BB510" s="226"/>
      <c r="BC510" s="226"/>
      <c r="BD510" s="226"/>
      <c r="BE510" s="226"/>
      <c r="BF510" s="226"/>
      <c r="BG510" s="226"/>
    </row>
    <row r="511" spans="1:59" s="129" customFormat="1" hidden="1" x14ac:dyDescent="0.2">
      <c r="A511" s="336"/>
      <c r="B511" s="335"/>
      <c r="C511" s="337"/>
      <c r="D511" s="338"/>
      <c r="E511" s="339"/>
      <c r="F511" s="334"/>
      <c r="G511" s="228"/>
      <c r="H511" s="228"/>
      <c r="I511" s="231"/>
      <c r="J511" s="334"/>
      <c r="K511" s="334"/>
      <c r="L511" s="334"/>
      <c r="M511" s="334"/>
      <c r="N511" s="335"/>
      <c r="O511" s="333"/>
      <c r="P511" s="335"/>
      <c r="Q511" s="333"/>
      <c r="R511" s="333"/>
      <c r="S511" s="230"/>
      <c r="T511" s="231">
        <f t="shared" si="2303"/>
        <v>0</v>
      </c>
      <c r="U511" s="366"/>
      <c r="V511" s="366"/>
      <c r="W511" s="228"/>
      <c r="X511" s="366"/>
      <c r="Y511" s="366"/>
      <c r="Z511" s="233">
        <f t="shared" si="2304"/>
        <v>0</v>
      </c>
      <c r="AA511" s="228"/>
      <c r="AB511" s="228"/>
      <c r="AC511" s="366"/>
      <c r="AD511" s="366"/>
      <c r="AE511" s="233">
        <f t="shared" si="2305"/>
        <v>0</v>
      </c>
      <c r="AF511" s="228"/>
      <c r="AG511" s="228"/>
      <c r="AH511" s="366"/>
      <c r="AI511" s="366"/>
      <c r="AJ511" s="233">
        <f t="shared" si="2306"/>
        <v>0</v>
      </c>
      <c r="AK511" s="228"/>
      <c r="AL511" s="228"/>
      <c r="AM511" s="366"/>
      <c r="AN511" s="366"/>
      <c r="AO511" s="233">
        <f t="shared" si="2307"/>
        <v>0</v>
      </c>
      <c r="AP511" s="228"/>
      <c r="AQ511" s="366"/>
      <c r="AR511" s="374"/>
      <c r="AS511" s="333"/>
      <c r="AT511" s="373"/>
      <c r="AU511" s="338"/>
      <c r="AV511" s="338"/>
      <c r="AW511" s="228"/>
      <c r="AX511" s="228"/>
      <c r="AY511" s="234"/>
      <c r="AZ511" s="235"/>
      <c r="BA511" s="226"/>
      <c r="BB511" s="226"/>
      <c r="BC511" s="226"/>
      <c r="BD511" s="226"/>
      <c r="BE511" s="226"/>
      <c r="BF511" s="226"/>
      <c r="BG511" s="226"/>
    </row>
    <row r="512" spans="1:59" s="129" customFormat="1" hidden="1" x14ac:dyDescent="0.2">
      <c r="A512" s="336">
        <v>168</v>
      </c>
      <c r="B512" s="335"/>
      <c r="C512" s="337" t="e">
        <f>+VLOOKUP(B512,$A$691:$B$730,2,0)</f>
        <v>#N/A</v>
      </c>
      <c r="D512" s="338"/>
      <c r="E512" s="339" t="e">
        <f>IF(D512=$D$661,$E$661,IF(D512=$D$662,$E$662,IF(D512=$D$663,$E$663,IF(D512=$D$664,$E$664,IF(D512=$D$665,$E$665,IF(D512=$D$666,$E$666,IF(D512=$D$667,$E$667,IF(D512=$D$668,$E$668,IF(D512=$D$669,$E$669,IF(D512=$D$670,$E$670,IF(D512=VICERRECTORÍA_ACADÉMICA_,BE1123,IF(D512=PLANEACIÓN_,BE1125, IF(D512=IMPACTO,BE1124,IF(D512=VICERRECTORÍA_ADMINISTRATIVA_FINANCIERA_,BE1126,IF(D512=_VICERRECTORÍA_RESPONSABILIDAD_SOCIAL_Y_BIENESTAR_UNIVERSITARIO_,BE1127," ")))))))))))))))</f>
        <v>#NAME?</v>
      </c>
      <c r="F512" s="334"/>
      <c r="G512" s="228"/>
      <c r="H512" s="228"/>
      <c r="I512" s="231"/>
      <c r="J512" s="334"/>
      <c r="K512" s="335"/>
      <c r="L512" s="334"/>
      <c r="M512" s="334"/>
      <c r="N512" s="335"/>
      <c r="O512" s="333">
        <f t="shared" ref="O512" si="2565">IF(N512="ALTA",5,IF(N512="MEDIO ALTA",4,IF(N512="MEDIA",3,IF(N512="MEDIO BAJA",2,IF(N512="BAJA",1,0)))))</f>
        <v>0</v>
      </c>
      <c r="P512" s="335"/>
      <c r="Q512" s="333">
        <f t="shared" ref="Q512" si="2566">IF(P512="ALTO",5,IF(P512="MEDIO-ALTO",4,IF(P512="MEDIO",3,IF(P512="MEDIO-BAJO",2,IF(P512="BAJO",1,0)))))</f>
        <v>0</v>
      </c>
      <c r="R512" s="333">
        <f t="shared" si="2440"/>
        <v>0</v>
      </c>
      <c r="S512" s="230"/>
      <c r="T512" s="231">
        <f t="shared" si="2303"/>
        <v>0</v>
      </c>
      <c r="U512" s="366" t="e">
        <f t="shared" si="2258"/>
        <v>#DIV/0!</v>
      </c>
      <c r="V512" s="366" t="e">
        <f t="shared" si="2259"/>
        <v>#DIV/0!</v>
      </c>
      <c r="W512" s="228"/>
      <c r="X512" s="366" t="e">
        <f t="shared" ref="X512" si="2567">IF(S512="No_existen",5*$X$10,Y512*$X$10)</f>
        <v>#DIV/0!</v>
      </c>
      <c r="Y512" s="366" t="e">
        <f t="shared" ref="Y512" si="2568">ROUND(AVERAGEIF(Z512:Z514,"&gt;0"),0)</f>
        <v>#DIV/0!</v>
      </c>
      <c r="Z512" s="233">
        <f t="shared" si="2304"/>
        <v>0</v>
      </c>
      <c r="AA512" s="228"/>
      <c r="AB512" s="228"/>
      <c r="AC512" s="366" t="e">
        <f t="shared" ref="AC512" si="2569">IF(S512="No_existen",5*$AC$10,AD512*$AC$10)</f>
        <v>#DIV/0!</v>
      </c>
      <c r="AD512" s="366" t="e">
        <f t="shared" si="2262"/>
        <v>#DIV/0!</v>
      </c>
      <c r="AE512" s="233">
        <f t="shared" si="2305"/>
        <v>0</v>
      </c>
      <c r="AF512" s="228"/>
      <c r="AG512" s="228"/>
      <c r="AH512" s="366" t="e">
        <f t="shared" ref="AH512" si="2570">IF(S512="No_existen",5*$AH$10,AI512*$AH$10)</f>
        <v>#DIV/0!</v>
      </c>
      <c r="AI512" s="366" t="e">
        <f t="shared" ref="AI512" si="2571">ROUND(AVERAGEIF(AJ512:AJ514,"&gt;0"),0)</f>
        <v>#DIV/0!</v>
      </c>
      <c r="AJ512" s="233">
        <f t="shared" si="2306"/>
        <v>0</v>
      </c>
      <c r="AK512" s="228"/>
      <c r="AL512" s="228"/>
      <c r="AM512" s="366" t="e">
        <f t="shared" ref="AM512" si="2572">IF(S512="No_existen",5*$AM$10,AN512*$AM$10)</f>
        <v>#DIV/0!</v>
      </c>
      <c r="AN512" s="366" t="e">
        <f t="shared" ref="AN512" si="2573">ROUND(AVERAGEIF(AO512:AO514,"&gt;0"),0)</f>
        <v>#DIV/0!</v>
      </c>
      <c r="AO512" s="233">
        <f t="shared" si="2307"/>
        <v>0</v>
      </c>
      <c r="AP512" s="228"/>
      <c r="AQ512" s="366" t="e">
        <f t="shared" ref="AQ512" si="2574">ROUND(AVERAGE(U512,Y512,AD512,AI512,AN512),0)</f>
        <v>#DIV/0!</v>
      </c>
      <c r="AR512" s="374" t="e">
        <f t="shared" ref="AR512" si="2575">IF(AQ512&lt;1.5,"FUERTE",IF(AND(AQ512&gt;=1.5,AQ512&lt;2.5),"ACEPTABLE",IF(AQ512&gt;=5,"INEXISTENTE","DÉBIL")))</f>
        <v>#DIV/0!</v>
      </c>
      <c r="AS512" s="333">
        <f t="shared" ref="AS512" si="2576">IF(R512=0,0,ROUND((R512*AQ512),0))</f>
        <v>0</v>
      </c>
      <c r="AT512" s="373" t="str">
        <f t="shared" ref="AT512" si="2577">IF(AS512&gt;=36,"GRAVE", IF(AS512&lt;=10, "LEVE", "MODERADO"))</f>
        <v>LEVE</v>
      </c>
      <c r="AU512" s="338"/>
      <c r="AV512" s="338"/>
      <c r="AW512" s="228"/>
      <c r="AX512" s="228"/>
      <c r="AY512" s="234"/>
      <c r="AZ512" s="235"/>
      <c r="BA512" s="226"/>
      <c r="BB512" s="226"/>
      <c r="BC512" s="226"/>
      <c r="BD512" s="226"/>
      <c r="BE512" s="226"/>
      <c r="BF512" s="226"/>
      <c r="BG512" s="226"/>
    </row>
    <row r="513" spans="1:59" s="129" customFormat="1" hidden="1" x14ac:dyDescent="0.2">
      <c r="A513" s="336"/>
      <c r="B513" s="335"/>
      <c r="C513" s="337"/>
      <c r="D513" s="338"/>
      <c r="E513" s="339"/>
      <c r="F513" s="334"/>
      <c r="G513" s="228"/>
      <c r="H513" s="228"/>
      <c r="I513" s="231"/>
      <c r="J513" s="334"/>
      <c r="K513" s="334"/>
      <c r="L513" s="334"/>
      <c r="M513" s="334"/>
      <c r="N513" s="335"/>
      <c r="O513" s="333"/>
      <c r="P513" s="335"/>
      <c r="Q513" s="333"/>
      <c r="R513" s="333"/>
      <c r="S513" s="230"/>
      <c r="T513" s="231">
        <f t="shared" si="2303"/>
        <v>0</v>
      </c>
      <c r="U513" s="366"/>
      <c r="V513" s="366"/>
      <c r="W513" s="228"/>
      <c r="X513" s="366"/>
      <c r="Y513" s="366"/>
      <c r="Z513" s="233">
        <f t="shared" si="2304"/>
        <v>0</v>
      </c>
      <c r="AA513" s="228"/>
      <c r="AB513" s="228"/>
      <c r="AC513" s="366"/>
      <c r="AD513" s="366"/>
      <c r="AE513" s="233">
        <f t="shared" si="2305"/>
        <v>0</v>
      </c>
      <c r="AF513" s="228"/>
      <c r="AG513" s="228"/>
      <c r="AH513" s="366"/>
      <c r="AI513" s="366"/>
      <c r="AJ513" s="233">
        <f t="shared" si="2306"/>
        <v>0</v>
      </c>
      <c r="AK513" s="228"/>
      <c r="AL513" s="228"/>
      <c r="AM513" s="366"/>
      <c r="AN513" s="366"/>
      <c r="AO513" s="233">
        <f t="shared" si="2307"/>
        <v>0</v>
      </c>
      <c r="AP513" s="228"/>
      <c r="AQ513" s="366"/>
      <c r="AR513" s="374"/>
      <c r="AS513" s="333"/>
      <c r="AT513" s="373"/>
      <c r="AU513" s="338"/>
      <c r="AV513" s="338"/>
      <c r="AW513" s="228"/>
      <c r="AX513" s="228"/>
      <c r="AY513" s="234"/>
      <c r="AZ513" s="235"/>
      <c r="BA513" s="226"/>
      <c r="BB513" s="226"/>
      <c r="BC513" s="226"/>
      <c r="BD513" s="226"/>
      <c r="BE513" s="226"/>
      <c r="BF513" s="226"/>
      <c r="BG513" s="226"/>
    </row>
    <row r="514" spans="1:59" s="129" customFormat="1" hidden="1" x14ac:dyDescent="0.2">
      <c r="A514" s="336"/>
      <c r="B514" s="335"/>
      <c r="C514" s="337"/>
      <c r="D514" s="338"/>
      <c r="E514" s="339"/>
      <c r="F514" s="334"/>
      <c r="G514" s="228"/>
      <c r="H514" s="228"/>
      <c r="I514" s="231"/>
      <c r="J514" s="334"/>
      <c r="K514" s="334"/>
      <c r="L514" s="334"/>
      <c r="M514" s="334"/>
      <c r="N514" s="335"/>
      <c r="O514" s="333"/>
      <c r="P514" s="335"/>
      <c r="Q514" s="333"/>
      <c r="R514" s="333"/>
      <c r="S514" s="230"/>
      <c r="T514" s="231">
        <f t="shared" si="2303"/>
        <v>0</v>
      </c>
      <c r="U514" s="366"/>
      <c r="V514" s="366"/>
      <c r="W514" s="228"/>
      <c r="X514" s="366"/>
      <c r="Y514" s="366"/>
      <c r="Z514" s="233">
        <f t="shared" si="2304"/>
        <v>0</v>
      </c>
      <c r="AA514" s="228"/>
      <c r="AB514" s="228"/>
      <c r="AC514" s="366"/>
      <c r="AD514" s="366"/>
      <c r="AE514" s="233">
        <f t="shared" si="2305"/>
        <v>0</v>
      </c>
      <c r="AF514" s="228"/>
      <c r="AG514" s="228"/>
      <c r="AH514" s="366"/>
      <c r="AI514" s="366"/>
      <c r="AJ514" s="233">
        <f t="shared" si="2306"/>
        <v>0</v>
      </c>
      <c r="AK514" s="228"/>
      <c r="AL514" s="228"/>
      <c r="AM514" s="366"/>
      <c r="AN514" s="366"/>
      <c r="AO514" s="233">
        <f t="shared" si="2307"/>
        <v>0</v>
      </c>
      <c r="AP514" s="228"/>
      <c r="AQ514" s="366"/>
      <c r="AR514" s="374"/>
      <c r="AS514" s="333"/>
      <c r="AT514" s="373"/>
      <c r="AU514" s="338"/>
      <c r="AV514" s="338"/>
      <c r="AW514" s="228"/>
      <c r="AX514" s="228"/>
      <c r="AY514" s="234"/>
      <c r="AZ514" s="235"/>
      <c r="BA514" s="226"/>
      <c r="BB514" s="226"/>
      <c r="BC514" s="226"/>
      <c r="BD514" s="226"/>
      <c r="BE514" s="226"/>
      <c r="BF514" s="226"/>
      <c r="BG514" s="226"/>
    </row>
    <row r="515" spans="1:59" s="129" customFormat="1" hidden="1" x14ac:dyDescent="0.2">
      <c r="A515" s="336">
        <v>169</v>
      </c>
      <c r="B515" s="335"/>
      <c r="C515" s="337" t="e">
        <f>+VLOOKUP(B515,$A$691:$B$730,2,0)</f>
        <v>#N/A</v>
      </c>
      <c r="D515" s="338"/>
      <c r="E515" s="339" t="e">
        <f>IF(D515=$D$661,$E$661,IF(D515=$D$662,$E$662,IF(D515=$D$663,$E$663,IF(D515=$D$664,$E$664,IF(D515=$D$665,$E$665,IF(D515=$D$666,$E$666,IF(D515=$D$667,$E$667,IF(D515=$D$668,$E$668,IF(D515=$D$669,$E$669,IF(D515=$D$670,$E$670,IF(D515=VICERRECTORÍA_ACADÉMICA_,BE1126,IF(D515=PLANEACIÓN_,BE1128, IF(D515=IMPACTO,BE1127,IF(D515=VICERRECTORÍA_ADMINISTRATIVA_FINANCIERA_,BE1129,IF(D515=_VICERRECTORÍA_RESPONSABILIDAD_SOCIAL_Y_BIENESTAR_UNIVERSITARIO_,BE1130," ")))))))))))))))</f>
        <v>#NAME?</v>
      </c>
      <c r="F515" s="334"/>
      <c r="G515" s="228"/>
      <c r="H515" s="228"/>
      <c r="I515" s="231"/>
      <c r="J515" s="334"/>
      <c r="K515" s="335"/>
      <c r="L515" s="334"/>
      <c r="M515" s="334"/>
      <c r="N515" s="335"/>
      <c r="O515" s="333">
        <f t="shared" ref="O515" si="2578">IF(N515="ALTA",5,IF(N515="MEDIO ALTA",4,IF(N515="MEDIA",3,IF(N515="MEDIO BAJA",2,IF(N515="BAJA",1,0)))))</f>
        <v>0</v>
      </c>
      <c r="P515" s="335"/>
      <c r="Q515" s="333">
        <f t="shared" ref="Q515" si="2579">IF(P515="ALTO",5,IF(P515="MEDIO-ALTO",4,IF(P515="MEDIO",3,IF(P515="MEDIO-BAJO",2,IF(P515="BAJO",1,0)))))</f>
        <v>0</v>
      </c>
      <c r="R515" s="333">
        <f t="shared" si="2440"/>
        <v>0</v>
      </c>
      <c r="S515" s="230"/>
      <c r="T515" s="231">
        <f t="shared" si="2303"/>
        <v>0</v>
      </c>
      <c r="U515" s="366" t="e">
        <f t="shared" si="2274"/>
        <v>#DIV/0!</v>
      </c>
      <c r="V515" s="366" t="e">
        <f t="shared" si="2275"/>
        <v>#DIV/0!</v>
      </c>
      <c r="W515" s="228"/>
      <c r="X515" s="366" t="e">
        <f t="shared" ref="X515" si="2580">IF(S515="No_existen",5*$X$10,Y515*$X$10)</f>
        <v>#DIV/0!</v>
      </c>
      <c r="Y515" s="366" t="e">
        <f t="shared" ref="Y515" si="2581">ROUND(AVERAGEIF(Z515:Z517,"&gt;0"),0)</f>
        <v>#DIV/0!</v>
      </c>
      <c r="Z515" s="233">
        <f t="shared" si="2304"/>
        <v>0</v>
      </c>
      <c r="AA515" s="228"/>
      <c r="AB515" s="228"/>
      <c r="AC515" s="366" t="e">
        <f t="shared" ref="AC515" si="2582">IF(S515="No_existen",5*$AC$10,AD515*$AC$10)</f>
        <v>#DIV/0!</v>
      </c>
      <c r="AD515" s="366" t="e">
        <f t="shared" si="2278"/>
        <v>#DIV/0!</v>
      </c>
      <c r="AE515" s="233">
        <f t="shared" si="2305"/>
        <v>0</v>
      </c>
      <c r="AF515" s="228"/>
      <c r="AG515" s="228"/>
      <c r="AH515" s="366" t="e">
        <f t="shared" ref="AH515" si="2583">IF(S515="No_existen",5*$AH$10,AI515*$AH$10)</f>
        <v>#DIV/0!</v>
      </c>
      <c r="AI515" s="366" t="e">
        <f t="shared" ref="AI515" si="2584">ROUND(AVERAGEIF(AJ515:AJ517,"&gt;0"),0)</f>
        <v>#DIV/0!</v>
      </c>
      <c r="AJ515" s="233">
        <f t="shared" si="2306"/>
        <v>0</v>
      </c>
      <c r="AK515" s="228"/>
      <c r="AL515" s="228"/>
      <c r="AM515" s="366" t="e">
        <f t="shared" ref="AM515" si="2585">IF(S515="No_existen",5*$AM$10,AN515*$AM$10)</f>
        <v>#DIV/0!</v>
      </c>
      <c r="AN515" s="366" t="e">
        <f t="shared" ref="AN515" si="2586">ROUND(AVERAGEIF(AO515:AO517,"&gt;0"),0)</f>
        <v>#DIV/0!</v>
      </c>
      <c r="AO515" s="233">
        <f t="shared" si="2307"/>
        <v>0</v>
      </c>
      <c r="AP515" s="228"/>
      <c r="AQ515" s="366" t="e">
        <f t="shared" ref="AQ515" si="2587">ROUND(AVERAGE(U515,Y515,AD515,AI515,AN515),0)</f>
        <v>#DIV/0!</v>
      </c>
      <c r="AR515" s="374" t="e">
        <f t="shared" ref="AR515" si="2588">IF(AQ515&lt;1.5,"FUERTE",IF(AND(AQ515&gt;=1.5,AQ515&lt;2.5),"ACEPTABLE",IF(AQ515&gt;=5,"INEXISTENTE","DÉBIL")))</f>
        <v>#DIV/0!</v>
      </c>
      <c r="AS515" s="333">
        <f t="shared" ref="AS515" si="2589">IF(R515=0,0,ROUND((R515*AQ515),0))</f>
        <v>0</v>
      </c>
      <c r="AT515" s="373" t="str">
        <f t="shared" ref="AT515" si="2590">IF(AS515&gt;=36,"GRAVE", IF(AS515&lt;=10, "LEVE", "MODERADO"))</f>
        <v>LEVE</v>
      </c>
      <c r="AU515" s="338"/>
      <c r="AV515" s="338"/>
      <c r="AW515" s="228"/>
      <c r="AX515" s="228"/>
      <c r="AY515" s="234"/>
      <c r="AZ515" s="235"/>
      <c r="BA515" s="226"/>
      <c r="BB515" s="226"/>
      <c r="BC515" s="226"/>
      <c r="BD515" s="226"/>
      <c r="BE515" s="226"/>
      <c r="BF515" s="226"/>
      <c r="BG515" s="226"/>
    </row>
    <row r="516" spans="1:59" s="129" customFormat="1" hidden="1" x14ac:dyDescent="0.2">
      <c r="A516" s="336"/>
      <c r="B516" s="335"/>
      <c r="C516" s="337"/>
      <c r="D516" s="338"/>
      <c r="E516" s="339"/>
      <c r="F516" s="334"/>
      <c r="G516" s="228"/>
      <c r="H516" s="228"/>
      <c r="I516" s="231"/>
      <c r="J516" s="334"/>
      <c r="K516" s="334"/>
      <c r="L516" s="334"/>
      <c r="M516" s="334"/>
      <c r="N516" s="335"/>
      <c r="O516" s="333"/>
      <c r="P516" s="335"/>
      <c r="Q516" s="333"/>
      <c r="R516" s="333"/>
      <c r="S516" s="230"/>
      <c r="T516" s="231">
        <f t="shared" si="2303"/>
        <v>0</v>
      </c>
      <c r="U516" s="366"/>
      <c r="V516" s="366"/>
      <c r="W516" s="228"/>
      <c r="X516" s="366"/>
      <c r="Y516" s="366"/>
      <c r="Z516" s="233">
        <f t="shared" si="2304"/>
        <v>0</v>
      </c>
      <c r="AA516" s="228"/>
      <c r="AB516" s="228"/>
      <c r="AC516" s="366"/>
      <c r="AD516" s="366"/>
      <c r="AE516" s="233">
        <f t="shared" si="2305"/>
        <v>0</v>
      </c>
      <c r="AF516" s="228"/>
      <c r="AG516" s="228"/>
      <c r="AH516" s="366"/>
      <c r="AI516" s="366"/>
      <c r="AJ516" s="233">
        <f t="shared" si="2306"/>
        <v>0</v>
      </c>
      <c r="AK516" s="228"/>
      <c r="AL516" s="228"/>
      <c r="AM516" s="366"/>
      <c r="AN516" s="366"/>
      <c r="AO516" s="233">
        <f t="shared" si="2307"/>
        <v>0</v>
      </c>
      <c r="AP516" s="228"/>
      <c r="AQ516" s="366"/>
      <c r="AR516" s="374"/>
      <c r="AS516" s="333"/>
      <c r="AT516" s="373"/>
      <c r="AU516" s="338"/>
      <c r="AV516" s="338"/>
      <c r="AW516" s="228"/>
      <c r="AX516" s="228"/>
      <c r="AY516" s="234"/>
      <c r="AZ516" s="235"/>
      <c r="BA516" s="226"/>
      <c r="BB516" s="226"/>
      <c r="BC516" s="226"/>
      <c r="BD516" s="226"/>
      <c r="BE516" s="226"/>
      <c r="BF516" s="226"/>
      <c r="BG516" s="226"/>
    </row>
    <row r="517" spans="1:59" s="129" customFormat="1" hidden="1" x14ac:dyDescent="0.2">
      <c r="A517" s="336"/>
      <c r="B517" s="335"/>
      <c r="C517" s="337"/>
      <c r="D517" s="338"/>
      <c r="E517" s="339"/>
      <c r="F517" s="334"/>
      <c r="G517" s="228"/>
      <c r="H517" s="228"/>
      <c r="I517" s="231"/>
      <c r="J517" s="334"/>
      <c r="K517" s="334"/>
      <c r="L517" s="334"/>
      <c r="M517" s="334"/>
      <c r="N517" s="335"/>
      <c r="O517" s="333"/>
      <c r="P517" s="335"/>
      <c r="Q517" s="333"/>
      <c r="R517" s="333"/>
      <c r="S517" s="230"/>
      <c r="T517" s="231">
        <f t="shared" si="2303"/>
        <v>0</v>
      </c>
      <c r="U517" s="366"/>
      <c r="V517" s="366"/>
      <c r="W517" s="228"/>
      <c r="X517" s="366"/>
      <c r="Y517" s="366"/>
      <c r="Z517" s="233">
        <f t="shared" si="2304"/>
        <v>0</v>
      </c>
      <c r="AA517" s="228"/>
      <c r="AB517" s="228"/>
      <c r="AC517" s="366"/>
      <c r="AD517" s="366"/>
      <c r="AE517" s="233">
        <f t="shared" si="2305"/>
        <v>0</v>
      </c>
      <c r="AF517" s="228"/>
      <c r="AG517" s="228"/>
      <c r="AH517" s="366"/>
      <c r="AI517" s="366"/>
      <c r="AJ517" s="233">
        <f t="shared" si="2306"/>
        <v>0</v>
      </c>
      <c r="AK517" s="228"/>
      <c r="AL517" s="228"/>
      <c r="AM517" s="366"/>
      <c r="AN517" s="366"/>
      <c r="AO517" s="233">
        <f t="shared" si="2307"/>
        <v>0</v>
      </c>
      <c r="AP517" s="228"/>
      <c r="AQ517" s="366"/>
      <c r="AR517" s="374"/>
      <c r="AS517" s="333"/>
      <c r="AT517" s="373"/>
      <c r="AU517" s="338"/>
      <c r="AV517" s="338"/>
      <c r="AW517" s="228"/>
      <c r="AX517" s="228"/>
      <c r="AY517" s="234"/>
      <c r="AZ517" s="235"/>
      <c r="BA517" s="226"/>
      <c r="BB517" s="226"/>
      <c r="BC517" s="226"/>
      <c r="BD517" s="226"/>
      <c r="BE517" s="226"/>
      <c r="BF517" s="226"/>
      <c r="BG517" s="226"/>
    </row>
    <row r="518" spans="1:59" s="129" customFormat="1" hidden="1" x14ac:dyDescent="0.2">
      <c r="A518" s="336">
        <v>170</v>
      </c>
      <c r="B518" s="335"/>
      <c r="C518" s="337" t="e">
        <f>+VLOOKUP(B518,$A$691:$B$730,2,0)</f>
        <v>#N/A</v>
      </c>
      <c r="D518" s="338"/>
      <c r="E518" s="339" t="e">
        <f>IF(D518=$D$661,$E$661,IF(D518=$D$662,$E$662,IF(D518=$D$663,$E$663,IF(D518=$D$664,$E$664,IF(D518=$D$665,$E$665,IF(D518=$D$666,$E$666,IF(D518=$D$667,$E$667,IF(D518=$D$668,$E$668,IF(D518=$D$669,$E$669,IF(D518=$D$670,$E$670,IF(D518=VICERRECTORÍA_ACADÉMICA_,BE1129,IF(D518=PLANEACIÓN_,BE1131, IF(D518=IMPACTO,BE1130,IF(D518=VICERRECTORÍA_ADMINISTRATIVA_FINANCIERA_,BE1132,IF(D518=_VICERRECTORÍA_RESPONSABILIDAD_SOCIAL_Y_BIENESTAR_UNIVERSITARIO_,BE1133," ")))))))))))))))</f>
        <v>#NAME?</v>
      </c>
      <c r="F518" s="334"/>
      <c r="G518" s="228"/>
      <c r="H518" s="228"/>
      <c r="I518" s="231"/>
      <c r="J518" s="334"/>
      <c r="K518" s="335"/>
      <c r="L518" s="334"/>
      <c r="M518" s="334"/>
      <c r="N518" s="335"/>
      <c r="O518" s="333">
        <f t="shared" ref="O518" si="2591">IF(N518="ALTA",5,IF(N518="MEDIO ALTA",4,IF(N518="MEDIA",3,IF(N518="MEDIO BAJA",2,IF(N518="BAJA",1,0)))))</f>
        <v>0</v>
      </c>
      <c r="P518" s="335"/>
      <c r="Q518" s="333">
        <f t="shared" ref="Q518" si="2592">IF(P518="ALTO",5,IF(P518="MEDIO-ALTO",4,IF(P518="MEDIO",3,IF(P518="MEDIO-BAJO",2,IF(P518="BAJO",1,0)))))</f>
        <v>0</v>
      </c>
      <c r="R518" s="333">
        <f t="shared" si="2440"/>
        <v>0</v>
      </c>
      <c r="S518" s="230"/>
      <c r="T518" s="231">
        <f t="shared" si="2303"/>
        <v>0</v>
      </c>
      <c r="U518" s="366" t="e">
        <f t="shared" si="2290"/>
        <v>#DIV/0!</v>
      </c>
      <c r="V518" s="366" t="e">
        <f t="shared" si="2291"/>
        <v>#DIV/0!</v>
      </c>
      <c r="W518" s="228"/>
      <c r="X518" s="366" t="e">
        <f t="shared" ref="X518" si="2593">IF(S518="No_existen",5*$X$10,Y518*$X$10)</f>
        <v>#DIV/0!</v>
      </c>
      <c r="Y518" s="366" t="e">
        <f t="shared" si="2427"/>
        <v>#DIV/0!</v>
      </c>
      <c r="Z518" s="233">
        <f t="shared" si="2304"/>
        <v>0</v>
      </c>
      <c r="AA518" s="228"/>
      <c r="AB518" s="228"/>
      <c r="AC518" s="366" t="e">
        <f t="shared" ref="AC518" si="2594">IF(S518="No_existen",5*$AC$10,AD518*$AC$10)</f>
        <v>#DIV/0!</v>
      </c>
      <c r="AD518" s="366" t="e">
        <f t="shared" si="2294"/>
        <v>#DIV/0!</v>
      </c>
      <c r="AE518" s="233">
        <f t="shared" si="2305"/>
        <v>0</v>
      </c>
      <c r="AF518" s="228"/>
      <c r="AG518" s="228"/>
      <c r="AH518" s="366" t="e">
        <f t="shared" ref="AH518" si="2595">IF(S518="No_existen",5*$AH$10,AI518*$AH$10)</f>
        <v>#DIV/0!</v>
      </c>
      <c r="AI518" s="366" t="e">
        <f t="shared" ref="AI518" si="2596">ROUND(AVERAGEIF(AJ518:AJ520,"&gt;0"),0)</f>
        <v>#DIV/0!</v>
      </c>
      <c r="AJ518" s="233">
        <f t="shared" si="2306"/>
        <v>0</v>
      </c>
      <c r="AK518" s="228"/>
      <c r="AL518" s="228"/>
      <c r="AM518" s="366" t="e">
        <f t="shared" ref="AM518" si="2597">IF(S518="No_existen",5*$AM$10,AN518*$AM$10)</f>
        <v>#DIV/0!</v>
      </c>
      <c r="AN518" s="366" t="e">
        <f t="shared" ref="AN518" si="2598">ROUND(AVERAGEIF(AO518:AO520,"&gt;0"),0)</f>
        <v>#DIV/0!</v>
      </c>
      <c r="AO518" s="233">
        <f t="shared" si="2307"/>
        <v>0</v>
      </c>
      <c r="AP518" s="228"/>
      <c r="AQ518" s="366" t="e">
        <f t="shared" ref="AQ518" si="2599">ROUND(AVERAGE(U518,Y518,AD518,AI518,AN518),0)</f>
        <v>#DIV/0!</v>
      </c>
      <c r="AR518" s="374" t="e">
        <f t="shared" ref="AR518" si="2600">IF(AQ518&lt;1.5,"FUERTE",IF(AND(AQ518&gt;=1.5,AQ518&lt;2.5),"ACEPTABLE",IF(AQ518&gt;=5,"INEXISTENTE","DÉBIL")))</f>
        <v>#DIV/0!</v>
      </c>
      <c r="AS518" s="333">
        <f t="shared" ref="AS518" si="2601">IF(R518=0,0,ROUND((R518*AQ518),0))</f>
        <v>0</v>
      </c>
      <c r="AT518" s="373" t="str">
        <f t="shared" ref="AT518" si="2602">IF(AS518&gt;=36,"GRAVE", IF(AS518&lt;=10, "LEVE", "MODERADO"))</f>
        <v>LEVE</v>
      </c>
      <c r="AU518" s="338"/>
      <c r="AV518" s="338"/>
      <c r="AW518" s="228"/>
      <c r="AX518" s="228"/>
      <c r="AY518" s="234"/>
      <c r="AZ518" s="235"/>
      <c r="BA518" s="226"/>
      <c r="BB518" s="226"/>
      <c r="BC518" s="226"/>
      <c r="BD518" s="226"/>
      <c r="BE518" s="226"/>
      <c r="BF518" s="226"/>
      <c r="BG518" s="226"/>
    </row>
    <row r="519" spans="1:59" s="129" customFormat="1" hidden="1" x14ac:dyDescent="0.2">
      <c r="A519" s="336"/>
      <c r="B519" s="335"/>
      <c r="C519" s="337"/>
      <c r="D519" s="338"/>
      <c r="E519" s="339"/>
      <c r="F519" s="334"/>
      <c r="G519" s="228"/>
      <c r="H519" s="228"/>
      <c r="I519" s="231"/>
      <c r="J519" s="334"/>
      <c r="K519" s="334"/>
      <c r="L519" s="334"/>
      <c r="M519" s="334"/>
      <c r="N519" s="335"/>
      <c r="O519" s="333"/>
      <c r="P519" s="335"/>
      <c r="Q519" s="333"/>
      <c r="R519" s="333"/>
      <c r="S519" s="230"/>
      <c r="T519" s="231">
        <f t="shared" si="2303"/>
        <v>0</v>
      </c>
      <c r="U519" s="366"/>
      <c r="V519" s="366"/>
      <c r="W519" s="228"/>
      <c r="X519" s="366"/>
      <c r="Y519" s="366"/>
      <c r="Z519" s="233">
        <f t="shared" si="2304"/>
        <v>0</v>
      </c>
      <c r="AA519" s="228"/>
      <c r="AB519" s="228"/>
      <c r="AC519" s="366"/>
      <c r="AD519" s="366"/>
      <c r="AE519" s="233">
        <f t="shared" si="2305"/>
        <v>0</v>
      </c>
      <c r="AF519" s="228"/>
      <c r="AG519" s="228"/>
      <c r="AH519" s="366"/>
      <c r="AI519" s="366"/>
      <c r="AJ519" s="233">
        <f t="shared" si="2306"/>
        <v>0</v>
      </c>
      <c r="AK519" s="228"/>
      <c r="AL519" s="228"/>
      <c r="AM519" s="366"/>
      <c r="AN519" s="366"/>
      <c r="AO519" s="233">
        <f t="shared" si="2307"/>
        <v>0</v>
      </c>
      <c r="AP519" s="228"/>
      <c r="AQ519" s="366"/>
      <c r="AR519" s="374"/>
      <c r="AS519" s="333"/>
      <c r="AT519" s="373"/>
      <c r="AU519" s="338"/>
      <c r="AV519" s="338"/>
      <c r="AW519" s="228"/>
      <c r="AX519" s="228"/>
      <c r="AY519" s="234"/>
      <c r="AZ519" s="235"/>
      <c r="BA519" s="226"/>
      <c r="BB519" s="226"/>
      <c r="BC519" s="226"/>
      <c r="BD519" s="226"/>
      <c r="BE519" s="226"/>
      <c r="BF519" s="226"/>
      <c r="BG519" s="226"/>
    </row>
    <row r="520" spans="1:59" s="129" customFormat="1" hidden="1" x14ac:dyDescent="0.2">
      <c r="A520" s="336"/>
      <c r="B520" s="335"/>
      <c r="C520" s="337"/>
      <c r="D520" s="338"/>
      <c r="E520" s="339"/>
      <c r="F520" s="334"/>
      <c r="G520" s="228"/>
      <c r="H520" s="228"/>
      <c r="I520" s="231"/>
      <c r="J520" s="334"/>
      <c r="K520" s="334"/>
      <c r="L520" s="334"/>
      <c r="M520" s="334"/>
      <c r="N520" s="335"/>
      <c r="O520" s="333"/>
      <c r="P520" s="335"/>
      <c r="Q520" s="333"/>
      <c r="R520" s="333"/>
      <c r="S520" s="230"/>
      <c r="T520" s="231">
        <f t="shared" si="2303"/>
        <v>0</v>
      </c>
      <c r="U520" s="366"/>
      <c r="V520" s="366"/>
      <c r="W520" s="228"/>
      <c r="X520" s="366"/>
      <c r="Y520" s="366"/>
      <c r="Z520" s="233">
        <f t="shared" si="2304"/>
        <v>0</v>
      </c>
      <c r="AA520" s="228"/>
      <c r="AB520" s="228"/>
      <c r="AC520" s="366"/>
      <c r="AD520" s="366"/>
      <c r="AE520" s="233">
        <f t="shared" si="2305"/>
        <v>0</v>
      </c>
      <c r="AF520" s="228"/>
      <c r="AG520" s="228"/>
      <c r="AH520" s="366"/>
      <c r="AI520" s="366"/>
      <c r="AJ520" s="233">
        <f t="shared" si="2306"/>
        <v>0</v>
      </c>
      <c r="AK520" s="228"/>
      <c r="AL520" s="228"/>
      <c r="AM520" s="366"/>
      <c r="AN520" s="366"/>
      <c r="AO520" s="233">
        <f t="shared" si="2307"/>
        <v>0</v>
      </c>
      <c r="AP520" s="228"/>
      <c r="AQ520" s="366"/>
      <c r="AR520" s="374"/>
      <c r="AS520" s="333"/>
      <c r="AT520" s="373"/>
      <c r="AU520" s="338"/>
      <c r="AV520" s="338"/>
      <c r="AW520" s="228"/>
      <c r="AX520" s="228"/>
      <c r="AY520" s="234"/>
      <c r="AZ520" s="235"/>
      <c r="BA520" s="226"/>
      <c r="BB520" s="226"/>
      <c r="BC520" s="226"/>
      <c r="BD520" s="226"/>
      <c r="BE520" s="226"/>
      <c r="BF520" s="226"/>
      <c r="BG520" s="226"/>
    </row>
    <row r="521" spans="1:59" s="129" customFormat="1" hidden="1" x14ac:dyDescent="0.2">
      <c r="A521" s="336">
        <v>171</v>
      </c>
      <c r="B521" s="335"/>
      <c r="C521" s="337" t="e">
        <f>+VLOOKUP(B521,$A$691:$B$730,2,0)</f>
        <v>#N/A</v>
      </c>
      <c r="D521" s="338"/>
      <c r="E521" s="339" t="e">
        <f>IF(D521=$D$661,$E$661,IF(D521=$D$662,$E$662,IF(D521=$D$663,$E$663,IF(D521=$D$664,$E$664,IF(D521=$D$665,$E$665,IF(D521=$D$666,$E$666,IF(D521=$D$667,$E$667,IF(D521=$D$668,$E$668,IF(D521=$D$669,$E$669,IF(D521=$D$670,$E$670,IF(D521=VICERRECTORÍA_ACADÉMICA_,BE1132,IF(D521=PLANEACIÓN_,BE1134, IF(D521=IMPACTO,BE1133,IF(D521=VICERRECTORÍA_ADMINISTRATIVA_FINANCIERA_,BE1135,IF(D521=_VICERRECTORÍA_RESPONSABILIDAD_SOCIAL_Y_BIENESTAR_UNIVERSITARIO_,BE1136," ")))))))))))))))</f>
        <v>#NAME?</v>
      </c>
      <c r="F521" s="334"/>
      <c r="G521" s="228"/>
      <c r="H521" s="228"/>
      <c r="I521" s="231"/>
      <c r="J521" s="334"/>
      <c r="K521" s="335"/>
      <c r="L521" s="334"/>
      <c r="M521" s="334"/>
      <c r="N521" s="335"/>
      <c r="O521" s="333">
        <f t="shared" ref="O521" si="2603">IF(N521="ALTA",5,IF(N521="MEDIO ALTA",4,IF(N521="MEDIA",3,IF(N521="MEDIO BAJA",2,IF(N521="BAJA",1,0)))))</f>
        <v>0</v>
      </c>
      <c r="P521" s="335"/>
      <c r="Q521" s="333">
        <f t="shared" ref="Q521" si="2604">IF(P521="ALTO",5,IF(P521="MEDIO-ALTO",4,IF(P521="MEDIO",3,IF(P521="MEDIO-BAJO",2,IF(P521="BAJO",1,0)))))</f>
        <v>0</v>
      </c>
      <c r="R521" s="333">
        <f t="shared" si="2440"/>
        <v>0</v>
      </c>
      <c r="S521" s="230"/>
      <c r="T521" s="231">
        <f t="shared" si="2303"/>
        <v>0</v>
      </c>
      <c r="U521" s="366" t="e">
        <f t="shared" si="2311"/>
        <v>#DIV/0!</v>
      </c>
      <c r="V521" s="366" t="e">
        <f t="shared" si="2312"/>
        <v>#DIV/0!</v>
      </c>
      <c r="W521" s="228"/>
      <c r="X521" s="366" t="e">
        <f t="shared" ref="X521" si="2605">IF(S521="No_existen",5*$X$10,Y521*$X$10)</f>
        <v>#DIV/0!</v>
      </c>
      <c r="Y521" s="366" t="e">
        <f t="shared" si="2444"/>
        <v>#DIV/0!</v>
      </c>
      <c r="Z521" s="233">
        <f t="shared" si="2304"/>
        <v>0</v>
      </c>
      <c r="AA521" s="228"/>
      <c r="AB521" s="228"/>
      <c r="AC521" s="366" t="e">
        <f t="shared" ref="AC521" si="2606">IF(S521="No_existen",5*$AC$10,AD521*$AC$10)</f>
        <v>#DIV/0!</v>
      </c>
      <c r="AD521" s="366" t="e">
        <f t="shared" si="2315"/>
        <v>#DIV/0!</v>
      </c>
      <c r="AE521" s="233">
        <f t="shared" si="2305"/>
        <v>0</v>
      </c>
      <c r="AF521" s="228"/>
      <c r="AG521" s="228"/>
      <c r="AH521" s="366" t="e">
        <f t="shared" ref="AH521" si="2607">IF(S521="No_existen",5*$AH$10,AI521*$AH$10)</f>
        <v>#DIV/0!</v>
      </c>
      <c r="AI521" s="366" t="e">
        <f t="shared" ref="AI521" si="2608">ROUND(AVERAGEIF(AJ521:AJ523,"&gt;0"),0)</f>
        <v>#DIV/0!</v>
      </c>
      <c r="AJ521" s="233">
        <f t="shared" si="2306"/>
        <v>0</v>
      </c>
      <c r="AK521" s="228"/>
      <c r="AL521" s="228"/>
      <c r="AM521" s="366" t="e">
        <f t="shared" ref="AM521" si="2609">IF(S521="No_existen",5*$AM$10,AN521*$AM$10)</f>
        <v>#DIV/0!</v>
      </c>
      <c r="AN521" s="366" t="e">
        <f t="shared" ref="AN521" si="2610">ROUND(AVERAGEIF(AO521:AO523,"&gt;0"),0)</f>
        <v>#DIV/0!</v>
      </c>
      <c r="AO521" s="233">
        <f t="shared" si="2307"/>
        <v>0</v>
      </c>
      <c r="AP521" s="228"/>
      <c r="AQ521" s="366" t="e">
        <f t="shared" ref="AQ521" si="2611">ROUND(AVERAGE(U521,Y521,AD521,AI521,AN521),0)</f>
        <v>#DIV/0!</v>
      </c>
      <c r="AR521" s="374" t="e">
        <f t="shared" ref="AR521" si="2612">IF(AQ521&lt;1.5,"FUERTE",IF(AND(AQ521&gt;=1.5,AQ521&lt;2.5),"ACEPTABLE",IF(AQ521&gt;=5,"INEXISTENTE","DÉBIL")))</f>
        <v>#DIV/0!</v>
      </c>
      <c r="AS521" s="333">
        <f t="shared" ref="AS521" si="2613">IF(R521=0,0,ROUND((R521*AQ521),0))</f>
        <v>0</v>
      </c>
      <c r="AT521" s="373" t="str">
        <f t="shared" ref="AT521" si="2614">IF(AS521&gt;=36,"GRAVE", IF(AS521&lt;=10, "LEVE", "MODERADO"))</f>
        <v>LEVE</v>
      </c>
      <c r="AU521" s="338"/>
      <c r="AV521" s="338"/>
      <c r="AW521" s="228"/>
      <c r="AX521" s="228"/>
      <c r="AY521" s="234"/>
      <c r="AZ521" s="235"/>
      <c r="BA521" s="226"/>
      <c r="BB521" s="226"/>
      <c r="BC521" s="226"/>
      <c r="BD521" s="226"/>
      <c r="BE521" s="226"/>
      <c r="BF521" s="226"/>
      <c r="BG521" s="226"/>
    </row>
    <row r="522" spans="1:59" s="129" customFormat="1" hidden="1" x14ac:dyDescent="0.2">
      <c r="A522" s="336"/>
      <c r="B522" s="335"/>
      <c r="C522" s="337"/>
      <c r="D522" s="338"/>
      <c r="E522" s="339"/>
      <c r="F522" s="334"/>
      <c r="G522" s="228"/>
      <c r="H522" s="228"/>
      <c r="I522" s="231"/>
      <c r="J522" s="334"/>
      <c r="K522" s="334"/>
      <c r="L522" s="334"/>
      <c r="M522" s="334"/>
      <c r="N522" s="335"/>
      <c r="O522" s="333"/>
      <c r="P522" s="335"/>
      <c r="Q522" s="333"/>
      <c r="R522" s="333"/>
      <c r="S522" s="230"/>
      <c r="T522" s="231">
        <f t="shared" si="2303"/>
        <v>0</v>
      </c>
      <c r="U522" s="366"/>
      <c r="V522" s="366"/>
      <c r="W522" s="228"/>
      <c r="X522" s="366"/>
      <c r="Y522" s="366"/>
      <c r="Z522" s="233">
        <f t="shared" si="2304"/>
        <v>0</v>
      </c>
      <c r="AA522" s="228"/>
      <c r="AB522" s="228"/>
      <c r="AC522" s="366"/>
      <c r="AD522" s="366"/>
      <c r="AE522" s="233">
        <f t="shared" si="2305"/>
        <v>0</v>
      </c>
      <c r="AF522" s="228"/>
      <c r="AG522" s="228"/>
      <c r="AH522" s="366"/>
      <c r="AI522" s="366"/>
      <c r="AJ522" s="233">
        <f t="shared" si="2306"/>
        <v>0</v>
      </c>
      <c r="AK522" s="228"/>
      <c r="AL522" s="228"/>
      <c r="AM522" s="366"/>
      <c r="AN522" s="366"/>
      <c r="AO522" s="233">
        <f t="shared" si="2307"/>
        <v>0</v>
      </c>
      <c r="AP522" s="228"/>
      <c r="AQ522" s="366"/>
      <c r="AR522" s="374"/>
      <c r="AS522" s="333"/>
      <c r="AT522" s="373"/>
      <c r="AU522" s="338"/>
      <c r="AV522" s="338"/>
      <c r="AW522" s="228"/>
      <c r="AX522" s="228"/>
      <c r="AY522" s="234"/>
      <c r="AZ522" s="235"/>
      <c r="BA522" s="226"/>
      <c r="BB522" s="226"/>
      <c r="BC522" s="226"/>
      <c r="BD522" s="226"/>
      <c r="BE522" s="226"/>
      <c r="BF522" s="226"/>
      <c r="BG522" s="226"/>
    </row>
    <row r="523" spans="1:59" s="129" customFormat="1" hidden="1" x14ac:dyDescent="0.2">
      <c r="A523" s="336"/>
      <c r="B523" s="335"/>
      <c r="C523" s="337"/>
      <c r="D523" s="338"/>
      <c r="E523" s="339"/>
      <c r="F523" s="334"/>
      <c r="G523" s="228"/>
      <c r="H523" s="228"/>
      <c r="I523" s="231"/>
      <c r="J523" s="334"/>
      <c r="K523" s="334"/>
      <c r="L523" s="334"/>
      <c r="M523" s="334"/>
      <c r="N523" s="335"/>
      <c r="O523" s="333"/>
      <c r="P523" s="335"/>
      <c r="Q523" s="333"/>
      <c r="R523" s="333"/>
      <c r="S523" s="230"/>
      <c r="T523" s="231">
        <f t="shared" ref="T523:T535" si="2615">IF(S523=$S$665,1,IF(S523=$S$661,5,IF(S523=$S$662,4,IF(S523=$S$663,3,IF(S523=$S$664,2,0)))))</f>
        <v>0</v>
      </c>
      <c r="U523" s="366"/>
      <c r="V523" s="366"/>
      <c r="W523" s="228"/>
      <c r="X523" s="366"/>
      <c r="Y523" s="366"/>
      <c r="Z523" s="233">
        <f t="shared" ref="Z523:Z535" si="2616">IF(AA523=$AA$663,1,IF(AA523=$AA$662,2,IF(AA523=$AA$661,4,IF(S523="No_existen",5,0))))</f>
        <v>0</v>
      </c>
      <c r="AA523" s="228"/>
      <c r="AB523" s="228"/>
      <c r="AC523" s="366"/>
      <c r="AD523" s="366"/>
      <c r="AE523" s="233">
        <f t="shared" ref="AE523:AE568" si="2617">IF(AF523=$AK$662,1,IF(AF523=$AK$661,4,IF(S523="No_existen",5,0)))</f>
        <v>0</v>
      </c>
      <c r="AF523" s="228"/>
      <c r="AG523" s="228"/>
      <c r="AH523" s="366"/>
      <c r="AI523" s="366"/>
      <c r="AJ523" s="233">
        <f t="shared" ref="AJ523:AJ568" si="2618">IF(AK523=$AP$661,1,IF(AK523=$AP$662,4,IF(S523="No_existen",5,0)))</f>
        <v>0</v>
      </c>
      <c r="AK523" s="228"/>
      <c r="AL523" s="228"/>
      <c r="AM523" s="366"/>
      <c r="AN523" s="366"/>
      <c r="AO523" s="233">
        <f t="shared" si="2307"/>
        <v>0</v>
      </c>
      <c r="AP523" s="228"/>
      <c r="AQ523" s="366"/>
      <c r="AR523" s="374"/>
      <c r="AS523" s="333"/>
      <c r="AT523" s="373"/>
      <c r="AU523" s="338"/>
      <c r="AV523" s="338"/>
      <c r="AW523" s="228"/>
      <c r="AX523" s="228"/>
      <c r="AY523" s="234"/>
      <c r="AZ523" s="235"/>
      <c r="BA523" s="226"/>
      <c r="BB523" s="226"/>
      <c r="BC523" s="226"/>
      <c r="BD523" s="226"/>
      <c r="BE523" s="226"/>
      <c r="BF523" s="226"/>
      <c r="BG523" s="226"/>
    </row>
    <row r="524" spans="1:59" s="129" customFormat="1" hidden="1" x14ac:dyDescent="0.2">
      <c r="A524" s="336">
        <v>172</v>
      </c>
      <c r="B524" s="335"/>
      <c r="C524" s="337" t="e">
        <f>+VLOOKUP(B524,$A$691:$B$730,2,0)</f>
        <v>#N/A</v>
      </c>
      <c r="D524" s="338"/>
      <c r="E524" s="339" t="e">
        <f>IF(D524=$D$661,$E$661,IF(D524=$D$662,$E$662,IF(D524=$D$663,$E$663,IF(D524=$D$664,$E$664,IF(D524=$D$665,$E$665,IF(D524=$D$666,$E$666,IF(D524=$D$667,$E$667,IF(D524=$D$668,$E$668,IF(D524=$D$669,$E$669,IF(D524=$D$670,$E$670,IF(D524=VICERRECTORÍA_ACADÉMICA_,BE1135,IF(D524=PLANEACIÓN_,BE1137, IF(D524=IMPACTO,BE1136,IF(D524=VICERRECTORÍA_ADMINISTRATIVA_FINANCIERA_,BE1138,IF(D524=_VICERRECTORÍA_RESPONSABILIDAD_SOCIAL_Y_BIENESTAR_UNIVERSITARIO_,BE1139," ")))))))))))))))</f>
        <v>#NAME?</v>
      </c>
      <c r="F524" s="334"/>
      <c r="G524" s="228"/>
      <c r="H524" s="228"/>
      <c r="I524" s="231"/>
      <c r="J524" s="334"/>
      <c r="K524" s="335"/>
      <c r="L524" s="334"/>
      <c r="M524" s="334"/>
      <c r="N524" s="335"/>
      <c r="O524" s="333">
        <f t="shared" ref="O524" si="2619">IF(N524="ALTA",5,IF(N524="MEDIO ALTA",4,IF(N524="MEDIA",3,IF(N524="MEDIO BAJA",2,IF(N524="BAJA",1,0)))))</f>
        <v>0</v>
      </c>
      <c r="P524" s="335"/>
      <c r="Q524" s="333">
        <f t="shared" ref="Q524" si="2620">IF(P524="ALTO",5,IF(P524="MEDIO-ALTO",4,IF(P524="MEDIO",3,IF(P524="MEDIO-BAJO",2,IF(P524="BAJO",1,0)))))</f>
        <v>0</v>
      </c>
      <c r="R524" s="333">
        <f t="shared" si="2440"/>
        <v>0</v>
      </c>
      <c r="S524" s="230"/>
      <c r="T524" s="231">
        <f t="shared" si="2615"/>
        <v>0</v>
      </c>
      <c r="U524" s="366" t="e">
        <f t="shared" si="2327"/>
        <v>#DIV/0!</v>
      </c>
      <c r="V524" s="366" t="e">
        <f t="shared" si="2328"/>
        <v>#DIV/0!</v>
      </c>
      <c r="W524" s="228"/>
      <c r="X524" s="366" t="e">
        <f t="shared" ref="X524" si="2621">IF(S524="No_existen",5*$X$10,Y524*$X$10)</f>
        <v>#DIV/0!</v>
      </c>
      <c r="Y524" s="366" t="e">
        <f t="shared" si="2460"/>
        <v>#DIV/0!</v>
      </c>
      <c r="Z524" s="233">
        <f t="shared" si="2616"/>
        <v>0</v>
      </c>
      <c r="AA524" s="228"/>
      <c r="AB524" s="228"/>
      <c r="AC524" s="366" t="e">
        <f t="shared" ref="AC524" si="2622">IF(S524="No_existen",5*$AC$10,AD524*$AC$10)</f>
        <v>#DIV/0!</v>
      </c>
      <c r="AD524" s="366" t="e">
        <f t="shared" si="2331"/>
        <v>#DIV/0!</v>
      </c>
      <c r="AE524" s="233">
        <f t="shared" si="2617"/>
        <v>0</v>
      </c>
      <c r="AF524" s="228"/>
      <c r="AG524" s="228"/>
      <c r="AH524" s="366" t="e">
        <f t="shared" ref="AH524" si="2623">IF(S524="No_existen",5*$AH$10,AI524*$AH$10)</f>
        <v>#DIV/0!</v>
      </c>
      <c r="AI524" s="366" t="e">
        <f t="shared" ref="AI524" si="2624">ROUND(AVERAGEIF(AJ524:AJ526,"&gt;0"),0)</f>
        <v>#DIV/0!</v>
      </c>
      <c r="AJ524" s="233">
        <f t="shared" si="2618"/>
        <v>0</v>
      </c>
      <c r="AK524" s="228"/>
      <c r="AL524" s="228"/>
      <c r="AM524" s="366" t="e">
        <f t="shared" ref="AM524" si="2625">IF(S524="No_existen",5*$AM$10,AN524*$AM$10)</f>
        <v>#DIV/0!</v>
      </c>
      <c r="AN524" s="366" t="e">
        <f t="shared" ref="AN524" si="2626">ROUND(AVERAGEIF(AO524:AO526,"&gt;0"),0)</f>
        <v>#DIV/0!</v>
      </c>
      <c r="AO524" s="233">
        <f t="shared" ref="AO524:AO535" si="2627">IF(AP524="Preventivo",1,IF(AP524="Detectivo",4, IF(S524="No_existen",5,0)))</f>
        <v>0</v>
      </c>
      <c r="AP524" s="228"/>
      <c r="AQ524" s="366" t="e">
        <f t="shared" ref="AQ524" si="2628">ROUND(AVERAGE(U524,Y524,AD524,AI524,AN524),0)</f>
        <v>#DIV/0!</v>
      </c>
      <c r="AR524" s="374" t="e">
        <f t="shared" ref="AR524" si="2629">IF(AQ524&lt;1.5,"FUERTE",IF(AND(AQ524&gt;=1.5,AQ524&lt;2.5),"ACEPTABLE",IF(AQ524&gt;=5,"INEXISTENTE","DÉBIL")))</f>
        <v>#DIV/0!</v>
      </c>
      <c r="AS524" s="333">
        <f t="shared" ref="AS524" si="2630">IF(R524=0,0,ROUND((R524*AQ524),0))</f>
        <v>0</v>
      </c>
      <c r="AT524" s="373" t="str">
        <f t="shared" ref="AT524" si="2631">IF(AS524&gt;=36,"GRAVE", IF(AS524&lt;=10, "LEVE", "MODERADO"))</f>
        <v>LEVE</v>
      </c>
      <c r="AU524" s="338"/>
      <c r="AV524" s="338"/>
      <c r="AW524" s="228"/>
      <c r="AX524" s="228"/>
      <c r="AY524" s="234"/>
      <c r="AZ524" s="235"/>
      <c r="BA524" s="226"/>
      <c r="BB524" s="226"/>
      <c r="BC524" s="226"/>
      <c r="BD524" s="226"/>
      <c r="BE524" s="226"/>
      <c r="BF524" s="226"/>
      <c r="BG524" s="226"/>
    </row>
    <row r="525" spans="1:59" s="129" customFormat="1" hidden="1" x14ac:dyDescent="0.2">
      <c r="A525" s="336"/>
      <c r="B525" s="335"/>
      <c r="C525" s="337"/>
      <c r="D525" s="338"/>
      <c r="E525" s="339"/>
      <c r="F525" s="334"/>
      <c r="G525" s="228"/>
      <c r="H525" s="228"/>
      <c r="I525" s="231"/>
      <c r="J525" s="334"/>
      <c r="K525" s="334"/>
      <c r="L525" s="334"/>
      <c r="M525" s="334"/>
      <c r="N525" s="335"/>
      <c r="O525" s="333"/>
      <c r="P525" s="335"/>
      <c r="Q525" s="333"/>
      <c r="R525" s="333"/>
      <c r="S525" s="230"/>
      <c r="T525" s="231">
        <f t="shared" si="2615"/>
        <v>0</v>
      </c>
      <c r="U525" s="366"/>
      <c r="V525" s="366"/>
      <c r="W525" s="228"/>
      <c r="X525" s="366"/>
      <c r="Y525" s="366"/>
      <c r="Z525" s="233">
        <f t="shared" si="2616"/>
        <v>0</v>
      </c>
      <c r="AA525" s="228"/>
      <c r="AB525" s="228"/>
      <c r="AC525" s="366"/>
      <c r="AD525" s="366"/>
      <c r="AE525" s="233">
        <f t="shared" si="2617"/>
        <v>0</v>
      </c>
      <c r="AF525" s="228"/>
      <c r="AG525" s="228"/>
      <c r="AH525" s="366"/>
      <c r="AI525" s="366"/>
      <c r="AJ525" s="233">
        <f t="shared" si="2618"/>
        <v>0</v>
      </c>
      <c r="AK525" s="228"/>
      <c r="AL525" s="228"/>
      <c r="AM525" s="366"/>
      <c r="AN525" s="366"/>
      <c r="AO525" s="233">
        <f t="shared" si="2627"/>
        <v>0</v>
      </c>
      <c r="AP525" s="228"/>
      <c r="AQ525" s="366"/>
      <c r="AR525" s="374"/>
      <c r="AS525" s="333"/>
      <c r="AT525" s="373"/>
      <c r="AU525" s="338"/>
      <c r="AV525" s="338"/>
      <c r="AW525" s="228"/>
      <c r="AX525" s="228"/>
      <c r="AY525" s="234"/>
      <c r="AZ525" s="235"/>
      <c r="BA525" s="226"/>
      <c r="BB525" s="226"/>
      <c r="BC525" s="226"/>
      <c r="BD525" s="226"/>
      <c r="BE525" s="226"/>
      <c r="BF525" s="226"/>
      <c r="BG525" s="226"/>
    </row>
    <row r="526" spans="1:59" s="129" customFormat="1" hidden="1" x14ac:dyDescent="0.2">
      <c r="A526" s="336"/>
      <c r="B526" s="335"/>
      <c r="C526" s="337"/>
      <c r="D526" s="338"/>
      <c r="E526" s="339"/>
      <c r="F526" s="334"/>
      <c r="G526" s="228"/>
      <c r="H526" s="228"/>
      <c r="I526" s="231"/>
      <c r="J526" s="334"/>
      <c r="K526" s="334"/>
      <c r="L526" s="334"/>
      <c r="M526" s="334"/>
      <c r="N526" s="335"/>
      <c r="O526" s="333"/>
      <c r="P526" s="335"/>
      <c r="Q526" s="333"/>
      <c r="R526" s="333"/>
      <c r="S526" s="230"/>
      <c r="T526" s="231">
        <f t="shared" si="2615"/>
        <v>0</v>
      </c>
      <c r="U526" s="366"/>
      <c r="V526" s="366"/>
      <c r="W526" s="228"/>
      <c r="X526" s="366"/>
      <c r="Y526" s="366"/>
      <c r="Z526" s="233">
        <f t="shared" si="2616"/>
        <v>0</v>
      </c>
      <c r="AA526" s="228"/>
      <c r="AB526" s="228"/>
      <c r="AC526" s="366"/>
      <c r="AD526" s="366"/>
      <c r="AE526" s="233">
        <f t="shared" si="2617"/>
        <v>0</v>
      </c>
      <c r="AF526" s="228"/>
      <c r="AG526" s="228"/>
      <c r="AH526" s="366"/>
      <c r="AI526" s="366"/>
      <c r="AJ526" s="233">
        <f t="shared" si="2618"/>
        <v>0</v>
      </c>
      <c r="AK526" s="228"/>
      <c r="AL526" s="228"/>
      <c r="AM526" s="366"/>
      <c r="AN526" s="366"/>
      <c r="AO526" s="233">
        <f t="shared" si="2627"/>
        <v>0</v>
      </c>
      <c r="AP526" s="228"/>
      <c r="AQ526" s="366"/>
      <c r="AR526" s="374"/>
      <c r="AS526" s="333"/>
      <c r="AT526" s="373"/>
      <c r="AU526" s="338"/>
      <c r="AV526" s="338"/>
      <c r="AW526" s="228"/>
      <c r="AX526" s="228"/>
      <c r="AY526" s="234"/>
      <c r="AZ526" s="235"/>
      <c r="BA526" s="226"/>
      <c r="BB526" s="226"/>
      <c r="BC526" s="226"/>
      <c r="BD526" s="226"/>
      <c r="BE526" s="226"/>
      <c r="BF526" s="226"/>
      <c r="BG526" s="226"/>
    </row>
    <row r="527" spans="1:59" s="129" customFormat="1" hidden="1" x14ac:dyDescent="0.2">
      <c r="A527" s="336">
        <v>173</v>
      </c>
      <c r="B527" s="335"/>
      <c r="C527" s="337" t="e">
        <f>+VLOOKUP(B527,$A$691:$B$730,2,0)</f>
        <v>#N/A</v>
      </c>
      <c r="D527" s="338"/>
      <c r="E527" s="339" t="e">
        <f>IF(D527=$D$661,$E$661,IF(D527=$D$662,$E$662,IF(D527=$D$663,$E$663,IF(D527=$D$664,$E$664,IF(D527=$D$665,$E$665,IF(D527=$D$666,$E$666,IF(D527=$D$667,$E$667,IF(D527=$D$668,$E$668,IF(D527=$D$669,$E$669,IF(D527=$D$670,$E$670,IF(D527=VICERRECTORÍA_ACADÉMICA_,BE1138,IF(D527=PLANEACIÓN_,BE1140, IF(D527=IMPACTO,BE1139,IF(D527=VICERRECTORÍA_ADMINISTRATIVA_FINANCIERA_,BE1141,IF(D527=_VICERRECTORÍA_RESPONSABILIDAD_SOCIAL_Y_BIENESTAR_UNIVERSITARIO_,BE1142," ")))))))))))))))</f>
        <v>#NAME?</v>
      </c>
      <c r="F527" s="334"/>
      <c r="G527" s="228"/>
      <c r="H527" s="228"/>
      <c r="I527" s="231"/>
      <c r="J527" s="334"/>
      <c r="K527" s="335"/>
      <c r="L527" s="334"/>
      <c r="M527" s="334"/>
      <c r="N527" s="335"/>
      <c r="O527" s="333">
        <f t="shared" ref="O527" si="2632">IF(N527="ALTA",5,IF(N527="MEDIO ALTA",4,IF(N527="MEDIA",3,IF(N527="MEDIO BAJA",2,IF(N527="BAJA",1,0)))))</f>
        <v>0</v>
      </c>
      <c r="P527" s="335"/>
      <c r="Q527" s="333">
        <f t="shared" ref="Q527" si="2633">IF(P527="ALTO",5,IF(P527="MEDIO-ALTO",4,IF(P527="MEDIO",3,IF(P527="MEDIO-BAJO",2,IF(P527="BAJO",1,0)))))</f>
        <v>0</v>
      </c>
      <c r="R527" s="333">
        <f t="shared" si="2440"/>
        <v>0</v>
      </c>
      <c r="S527" s="230"/>
      <c r="T527" s="231">
        <f t="shared" si="2615"/>
        <v>0</v>
      </c>
      <c r="U527" s="366" t="e">
        <f t="shared" si="2343"/>
        <v>#DIV/0!</v>
      </c>
      <c r="V527" s="366" t="e">
        <f t="shared" si="2344"/>
        <v>#DIV/0!</v>
      </c>
      <c r="W527" s="228"/>
      <c r="X527" s="366" t="e">
        <f t="shared" ref="X527" si="2634">IF(S527="No_existen",5*$X$10,Y527*$X$10)</f>
        <v>#DIV/0!</v>
      </c>
      <c r="Y527" s="366" t="e">
        <f t="shared" si="2476"/>
        <v>#DIV/0!</v>
      </c>
      <c r="Z527" s="233">
        <f t="shared" si="2616"/>
        <v>0</v>
      </c>
      <c r="AA527" s="228"/>
      <c r="AB527" s="228"/>
      <c r="AC527" s="366" t="e">
        <f t="shared" ref="AC527" si="2635">IF(S527="No_existen",5*$AC$10,AD527*$AC$10)</f>
        <v>#DIV/0!</v>
      </c>
      <c r="AD527" s="366" t="e">
        <f t="shared" si="2347"/>
        <v>#DIV/0!</v>
      </c>
      <c r="AE527" s="233">
        <f t="shared" si="2617"/>
        <v>0</v>
      </c>
      <c r="AF527" s="228"/>
      <c r="AG527" s="228"/>
      <c r="AH527" s="366" t="e">
        <f t="shared" ref="AH527" si="2636">IF(S527="No_existen",5*$AH$10,AI527*$AH$10)</f>
        <v>#DIV/0!</v>
      </c>
      <c r="AI527" s="366" t="e">
        <f t="shared" ref="AI527" si="2637">ROUND(AVERAGEIF(AJ527:AJ529,"&gt;0"),0)</f>
        <v>#DIV/0!</v>
      </c>
      <c r="AJ527" s="233">
        <f t="shared" si="2618"/>
        <v>0</v>
      </c>
      <c r="AK527" s="228"/>
      <c r="AL527" s="228"/>
      <c r="AM527" s="366" t="e">
        <f t="shared" ref="AM527" si="2638">IF(S527="No_existen",5*$AM$10,AN527*$AM$10)</f>
        <v>#DIV/0!</v>
      </c>
      <c r="AN527" s="366" t="e">
        <f t="shared" ref="AN527" si="2639">ROUND(AVERAGEIF(AO527:AO529,"&gt;0"),0)</f>
        <v>#DIV/0!</v>
      </c>
      <c r="AO527" s="233">
        <f t="shared" si="2627"/>
        <v>0</v>
      </c>
      <c r="AP527" s="228"/>
      <c r="AQ527" s="366" t="e">
        <f t="shared" ref="AQ527" si="2640">ROUND(AVERAGE(U527,Y527,AD527,AI527,AN527),0)</f>
        <v>#DIV/0!</v>
      </c>
      <c r="AR527" s="374" t="e">
        <f t="shared" ref="AR527" si="2641">IF(AQ527&lt;1.5,"FUERTE",IF(AND(AQ527&gt;=1.5,AQ527&lt;2.5),"ACEPTABLE",IF(AQ527&gt;=5,"INEXISTENTE","DÉBIL")))</f>
        <v>#DIV/0!</v>
      </c>
      <c r="AS527" s="333">
        <f t="shared" ref="AS527" si="2642">IF(R527=0,0,ROUND((R527*AQ527),0))</f>
        <v>0</v>
      </c>
      <c r="AT527" s="373" t="str">
        <f t="shared" ref="AT527" si="2643">IF(AS527&gt;=36,"GRAVE", IF(AS527&lt;=10, "LEVE", "MODERADO"))</f>
        <v>LEVE</v>
      </c>
      <c r="AU527" s="338"/>
      <c r="AV527" s="338"/>
      <c r="AW527" s="228"/>
      <c r="AX527" s="228"/>
      <c r="AY527" s="234"/>
      <c r="AZ527" s="235"/>
      <c r="BA527" s="226"/>
      <c r="BB527" s="226"/>
      <c r="BC527" s="226"/>
      <c r="BD527" s="226"/>
      <c r="BE527" s="226"/>
      <c r="BF527" s="226"/>
      <c r="BG527" s="226"/>
    </row>
    <row r="528" spans="1:59" s="129" customFormat="1" hidden="1" x14ac:dyDescent="0.2">
      <c r="A528" s="336"/>
      <c r="B528" s="335"/>
      <c r="C528" s="337"/>
      <c r="D528" s="338"/>
      <c r="E528" s="339"/>
      <c r="F528" s="334"/>
      <c r="G528" s="228"/>
      <c r="H528" s="228"/>
      <c r="I528" s="231"/>
      <c r="J528" s="334"/>
      <c r="K528" s="334"/>
      <c r="L528" s="334"/>
      <c r="M528" s="334"/>
      <c r="N528" s="335"/>
      <c r="O528" s="333"/>
      <c r="P528" s="335"/>
      <c r="Q528" s="333"/>
      <c r="R528" s="333"/>
      <c r="S528" s="230"/>
      <c r="T528" s="231">
        <f t="shared" si="2615"/>
        <v>0</v>
      </c>
      <c r="U528" s="366"/>
      <c r="V528" s="366"/>
      <c r="W528" s="228"/>
      <c r="X528" s="366"/>
      <c r="Y528" s="366"/>
      <c r="Z528" s="233">
        <f t="shared" si="2616"/>
        <v>0</v>
      </c>
      <c r="AA528" s="228"/>
      <c r="AB528" s="228"/>
      <c r="AC528" s="366"/>
      <c r="AD528" s="366"/>
      <c r="AE528" s="233">
        <f t="shared" si="2617"/>
        <v>0</v>
      </c>
      <c r="AF528" s="228"/>
      <c r="AG528" s="228"/>
      <c r="AH528" s="366"/>
      <c r="AI528" s="366"/>
      <c r="AJ528" s="233">
        <f t="shared" si="2618"/>
        <v>0</v>
      </c>
      <c r="AK528" s="228"/>
      <c r="AL528" s="228"/>
      <c r="AM528" s="366"/>
      <c r="AN528" s="366"/>
      <c r="AO528" s="233">
        <f t="shared" si="2627"/>
        <v>0</v>
      </c>
      <c r="AP528" s="228"/>
      <c r="AQ528" s="366"/>
      <c r="AR528" s="374"/>
      <c r="AS528" s="333"/>
      <c r="AT528" s="373"/>
      <c r="AU528" s="338"/>
      <c r="AV528" s="338"/>
      <c r="AW528" s="228"/>
      <c r="AX528" s="228"/>
      <c r="AY528" s="234"/>
      <c r="AZ528" s="235"/>
      <c r="BA528" s="226"/>
      <c r="BB528" s="226"/>
      <c r="BC528" s="226"/>
      <c r="BD528" s="226"/>
      <c r="BE528" s="226"/>
      <c r="BF528" s="226"/>
      <c r="BG528" s="226"/>
    </row>
    <row r="529" spans="1:59" s="129" customFormat="1" hidden="1" x14ac:dyDescent="0.2">
      <c r="A529" s="336"/>
      <c r="B529" s="335"/>
      <c r="C529" s="337"/>
      <c r="D529" s="338"/>
      <c r="E529" s="339"/>
      <c r="F529" s="334"/>
      <c r="G529" s="228"/>
      <c r="H529" s="228"/>
      <c r="I529" s="231"/>
      <c r="J529" s="334"/>
      <c r="K529" s="334"/>
      <c r="L529" s="334"/>
      <c r="M529" s="334"/>
      <c r="N529" s="335"/>
      <c r="O529" s="333"/>
      <c r="P529" s="335"/>
      <c r="Q529" s="333"/>
      <c r="R529" s="333"/>
      <c r="S529" s="230"/>
      <c r="T529" s="231">
        <f t="shared" si="2615"/>
        <v>0</v>
      </c>
      <c r="U529" s="366"/>
      <c r="V529" s="366"/>
      <c r="W529" s="228"/>
      <c r="X529" s="366"/>
      <c r="Y529" s="366"/>
      <c r="Z529" s="233">
        <f t="shared" si="2616"/>
        <v>0</v>
      </c>
      <c r="AA529" s="228"/>
      <c r="AB529" s="228"/>
      <c r="AC529" s="366"/>
      <c r="AD529" s="366"/>
      <c r="AE529" s="233">
        <f t="shared" si="2617"/>
        <v>0</v>
      </c>
      <c r="AF529" s="228"/>
      <c r="AG529" s="228"/>
      <c r="AH529" s="366"/>
      <c r="AI529" s="366"/>
      <c r="AJ529" s="233">
        <f t="shared" si="2618"/>
        <v>0</v>
      </c>
      <c r="AK529" s="228"/>
      <c r="AL529" s="228"/>
      <c r="AM529" s="366"/>
      <c r="AN529" s="366"/>
      <c r="AO529" s="233">
        <f t="shared" si="2627"/>
        <v>0</v>
      </c>
      <c r="AP529" s="228"/>
      <c r="AQ529" s="366"/>
      <c r="AR529" s="374"/>
      <c r="AS529" s="333"/>
      <c r="AT529" s="373"/>
      <c r="AU529" s="338"/>
      <c r="AV529" s="338"/>
      <c r="AW529" s="228"/>
      <c r="AX529" s="228"/>
      <c r="AY529" s="234"/>
      <c r="AZ529" s="235"/>
      <c r="BA529" s="226"/>
      <c r="BB529" s="226"/>
      <c r="BC529" s="226"/>
      <c r="BD529" s="226"/>
      <c r="BE529" s="226"/>
      <c r="BF529" s="226"/>
      <c r="BG529" s="226"/>
    </row>
    <row r="530" spans="1:59" s="129" customFormat="1" hidden="1" x14ac:dyDescent="0.2">
      <c r="A530" s="336">
        <v>174</v>
      </c>
      <c r="B530" s="335"/>
      <c r="C530" s="337" t="e">
        <f>+VLOOKUP(B530,$A$691:$B$730,2,0)</f>
        <v>#N/A</v>
      </c>
      <c r="D530" s="338"/>
      <c r="E530" s="339" t="e">
        <f>IF(D530=$D$661,$E$661,IF(D530=$D$662,$E$662,IF(D530=$D$663,$E$663,IF(D530=$D$664,$E$664,IF(D530=$D$665,$E$665,IF(D530=$D$666,$E$666,IF(D530=$D$667,$E$667,IF(D530=$D$668,$E$668,IF(D530=$D$669,$E$669,IF(D530=$D$670,$E$670,IF(D530=VICERRECTORÍA_ACADÉMICA_,BE1141,IF(D530=PLANEACIÓN_,BE1143, IF(D530=IMPACTO,BE1142,IF(D530=VICERRECTORÍA_ADMINISTRATIVA_FINANCIERA_,BE1144,IF(D530=_VICERRECTORÍA_RESPONSABILIDAD_SOCIAL_Y_BIENESTAR_UNIVERSITARIO_,BE1145," ")))))))))))))))</f>
        <v>#NAME?</v>
      </c>
      <c r="F530" s="334"/>
      <c r="G530" s="228"/>
      <c r="H530" s="228"/>
      <c r="I530" s="231"/>
      <c r="J530" s="334"/>
      <c r="K530" s="335"/>
      <c r="L530" s="334"/>
      <c r="M530" s="334"/>
      <c r="N530" s="335"/>
      <c r="O530" s="333">
        <f t="shared" ref="O530" si="2644">IF(N530="ALTA",5,IF(N530="MEDIO ALTA",4,IF(N530="MEDIA",3,IF(N530="MEDIO BAJA",2,IF(N530="BAJA",1,0)))))</f>
        <v>0</v>
      </c>
      <c r="P530" s="335"/>
      <c r="Q530" s="333">
        <f t="shared" ref="Q530" si="2645">IF(P530="ALTO",5,IF(P530="MEDIO-ALTO",4,IF(P530="MEDIO",3,IF(P530="MEDIO-BAJO",2,IF(P530="BAJO",1,0)))))</f>
        <v>0</v>
      </c>
      <c r="R530" s="333">
        <f t="shared" si="2440"/>
        <v>0</v>
      </c>
      <c r="S530" s="230"/>
      <c r="T530" s="231">
        <f t="shared" si="2615"/>
        <v>0</v>
      </c>
      <c r="U530" s="366" t="e">
        <f t="shared" si="2359"/>
        <v>#DIV/0!</v>
      </c>
      <c r="V530" s="366" t="e">
        <f t="shared" si="2360"/>
        <v>#DIV/0!</v>
      </c>
      <c r="W530" s="228"/>
      <c r="X530" s="366" t="e">
        <f t="shared" ref="X530" si="2646">IF(S530="No_existen",5*$X$10,Y530*$X$10)</f>
        <v>#DIV/0!</v>
      </c>
      <c r="Y530" s="366" t="e">
        <f t="shared" si="2490"/>
        <v>#DIV/0!</v>
      </c>
      <c r="Z530" s="233">
        <f t="shared" si="2616"/>
        <v>0</v>
      </c>
      <c r="AA530" s="228"/>
      <c r="AB530" s="228"/>
      <c r="AC530" s="366" t="e">
        <f t="shared" ref="AC530" si="2647">IF(S530="No_existen",5*$AC$10,AD530*$AC$10)</f>
        <v>#DIV/0!</v>
      </c>
      <c r="AD530" s="366" t="e">
        <f t="shared" si="2363"/>
        <v>#DIV/0!</v>
      </c>
      <c r="AE530" s="233">
        <f t="shared" si="2617"/>
        <v>0</v>
      </c>
      <c r="AF530" s="228"/>
      <c r="AG530" s="228"/>
      <c r="AH530" s="366" t="e">
        <f t="shared" ref="AH530" si="2648">IF(S530="No_existen",5*$AH$10,AI530*$AH$10)</f>
        <v>#DIV/0!</v>
      </c>
      <c r="AI530" s="366" t="e">
        <f t="shared" ref="AI530" si="2649">ROUND(AVERAGEIF(AJ530:AJ532,"&gt;0"),0)</f>
        <v>#DIV/0!</v>
      </c>
      <c r="AJ530" s="233">
        <f t="shared" si="2618"/>
        <v>0</v>
      </c>
      <c r="AK530" s="228"/>
      <c r="AL530" s="228"/>
      <c r="AM530" s="366" t="e">
        <f t="shared" ref="AM530" si="2650">IF(S530="No_existen",5*$AM$10,AN530*$AM$10)</f>
        <v>#DIV/0!</v>
      </c>
      <c r="AN530" s="366" t="e">
        <f t="shared" ref="AN530" si="2651">ROUND(AVERAGEIF(AO530:AO532,"&gt;0"),0)</f>
        <v>#DIV/0!</v>
      </c>
      <c r="AO530" s="233">
        <f t="shared" si="2627"/>
        <v>0</v>
      </c>
      <c r="AP530" s="228"/>
      <c r="AQ530" s="366" t="e">
        <f t="shared" ref="AQ530" si="2652">ROUND(AVERAGE(U530,Y530,AD530,AI530,AN530),0)</f>
        <v>#DIV/0!</v>
      </c>
      <c r="AR530" s="374" t="e">
        <f t="shared" ref="AR530" si="2653">IF(AQ530&lt;1.5,"FUERTE",IF(AND(AQ530&gt;=1.5,AQ530&lt;2.5),"ACEPTABLE",IF(AQ530&gt;=5,"INEXISTENTE","DÉBIL")))</f>
        <v>#DIV/0!</v>
      </c>
      <c r="AS530" s="333">
        <f t="shared" ref="AS530" si="2654">IF(R530=0,0,ROUND((R530*AQ530),0))</f>
        <v>0</v>
      </c>
      <c r="AT530" s="373" t="str">
        <f t="shared" ref="AT530" si="2655">IF(AS530&gt;=36,"GRAVE", IF(AS530&lt;=10, "LEVE", "MODERADO"))</f>
        <v>LEVE</v>
      </c>
      <c r="AU530" s="338"/>
      <c r="AV530" s="338"/>
      <c r="AW530" s="228"/>
      <c r="AX530" s="228"/>
      <c r="AY530" s="234"/>
      <c r="AZ530" s="235"/>
      <c r="BA530" s="226"/>
      <c r="BB530" s="226"/>
      <c r="BC530" s="226"/>
      <c r="BD530" s="226"/>
      <c r="BE530" s="226"/>
      <c r="BF530" s="226"/>
      <c r="BG530" s="226"/>
    </row>
    <row r="531" spans="1:59" s="129" customFormat="1" hidden="1" x14ac:dyDescent="0.2">
      <c r="A531" s="336"/>
      <c r="B531" s="335"/>
      <c r="C531" s="337"/>
      <c r="D531" s="338"/>
      <c r="E531" s="339"/>
      <c r="F531" s="334"/>
      <c r="G531" s="228"/>
      <c r="H531" s="228"/>
      <c r="I531" s="231"/>
      <c r="J531" s="334"/>
      <c r="K531" s="334"/>
      <c r="L531" s="334"/>
      <c r="M531" s="334"/>
      <c r="N531" s="335"/>
      <c r="O531" s="333"/>
      <c r="P531" s="335"/>
      <c r="Q531" s="333"/>
      <c r="R531" s="333"/>
      <c r="S531" s="230"/>
      <c r="T531" s="231">
        <f t="shared" si="2615"/>
        <v>0</v>
      </c>
      <c r="U531" s="366"/>
      <c r="V531" s="366"/>
      <c r="W531" s="228"/>
      <c r="X531" s="366"/>
      <c r="Y531" s="366"/>
      <c r="Z531" s="233">
        <f t="shared" si="2616"/>
        <v>0</v>
      </c>
      <c r="AA531" s="228"/>
      <c r="AB531" s="228"/>
      <c r="AC531" s="366"/>
      <c r="AD531" s="366"/>
      <c r="AE531" s="233">
        <f t="shared" si="2617"/>
        <v>0</v>
      </c>
      <c r="AF531" s="228"/>
      <c r="AG531" s="228"/>
      <c r="AH531" s="366"/>
      <c r="AI531" s="366"/>
      <c r="AJ531" s="233">
        <f t="shared" si="2618"/>
        <v>0</v>
      </c>
      <c r="AK531" s="228"/>
      <c r="AL531" s="228"/>
      <c r="AM531" s="366"/>
      <c r="AN531" s="366"/>
      <c r="AO531" s="233">
        <f t="shared" si="2627"/>
        <v>0</v>
      </c>
      <c r="AP531" s="228"/>
      <c r="AQ531" s="366"/>
      <c r="AR531" s="374"/>
      <c r="AS531" s="333"/>
      <c r="AT531" s="373"/>
      <c r="AU531" s="338"/>
      <c r="AV531" s="338"/>
      <c r="AW531" s="228"/>
      <c r="AX531" s="228"/>
      <c r="AY531" s="234"/>
      <c r="AZ531" s="235"/>
      <c r="BA531" s="226"/>
      <c r="BB531" s="226"/>
      <c r="BC531" s="226"/>
      <c r="BD531" s="226"/>
      <c r="BE531" s="226"/>
      <c r="BF531" s="226"/>
      <c r="BG531" s="226"/>
    </row>
    <row r="532" spans="1:59" s="129" customFormat="1" hidden="1" x14ac:dyDescent="0.2">
      <c r="A532" s="336"/>
      <c r="B532" s="335"/>
      <c r="C532" s="337"/>
      <c r="D532" s="338"/>
      <c r="E532" s="339"/>
      <c r="F532" s="334"/>
      <c r="G532" s="228"/>
      <c r="H532" s="228"/>
      <c r="I532" s="231"/>
      <c r="J532" s="334"/>
      <c r="K532" s="334"/>
      <c r="L532" s="334"/>
      <c r="M532" s="334"/>
      <c r="N532" s="335"/>
      <c r="O532" s="333"/>
      <c r="P532" s="335"/>
      <c r="Q532" s="333"/>
      <c r="R532" s="333"/>
      <c r="S532" s="230"/>
      <c r="T532" s="231">
        <f t="shared" si="2615"/>
        <v>0</v>
      </c>
      <c r="U532" s="366"/>
      <c r="V532" s="366"/>
      <c r="W532" s="228"/>
      <c r="X532" s="366"/>
      <c r="Y532" s="366"/>
      <c r="Z532" s="233">
        <f t="shared" si="2616"/>
        <v>0</v>
      </c>
      <c r="AA532" s="228"/>
      <c r="AB532" s="228"/>
      <c r="AC532" s="366"/>
      <c r="AD532" s="366"/>
      <c r="AE532" s="233">
        <f t="shared" si="2617"/>
        <v>0</v>
      </c>
      <c r="AF532" s="228"/>
      <c r="AG532" s="228"/>
      <c r="AH532" s="366"/>
      <c r="AI532" s="366"/>
      <c r="AJ532" s="233">
        <f t="shared" si="2618"/>
        <v>0</v>
      </c>
      <c r="AK532" s="228"/>
      <c r="AL532" s="228"/>
      <c r="AM532" s="366"/>
      <c r="AN532" s="366"/>
      <c r="AO532" s="233">
        <f t="shared" si="2627"/>
        <v>0</v>
      </c>
      <c r="AP532" s="228"/>
      <c r="AQ532" s="366"/>
      <c r="AR532" s="374"/>
      <c r="AS532" s="333"/>
      <c r="AT532" s="373"/>
      <c r="AU532" s="338"/>
      <c r="AV532" s="338"/>
      <c r="AW532" s="228"/>
      <c r="AX532" s="228"/>
      <c r="AY532" s="234"/>
      <c r="AZ532" s="235"/>
      <c r="BA532" s="226"/>
      <c r="BB532" s="226"/>
      <c r="BC532" s="226"/>
      <c r="BD532" s="226"/>
      <c r="BE532" s="226"/>
      <c r="BF532" s="226"/>
      <c r="BG532" s="226"/>
    </row>
    <row r="533" spans="1:59" s="129" customFormat="1" hidden="1" x14ac:dyDescent="0.2">
      <c r="A533" s="336">
        <v>175</v>
      </c>
      <c r="B533" s="335"/>
      <c r="C533" s="337" t="e">
        <f>+VLOOKUP(B533,$A$691:$B$730,2,0)</f>
        <v>#N/A</v>
      </c>
      <c r="D533" s="338"/>
      <c r="E533" s="339" t="e">
        <f>IF(D533=$D$661,$E$661,IF(D533=$D$662,$E$662,IF(D533=$D$663,$E$663,IF(D533=$D$664,$E$664,IF(D533=$D$665,$E$665,IF(D533=$D$666,$E$666,IF(D533=$D$667,$E$667,IF(D533=$D$668,$E$668,IF(D533=$D$669,$E$669,IF(D533=$D$670,$E$670,IF(D533=VICERRECTORÍA_ACADÉMICA_,BE1144,IF(D533=PLANEACIÓN_,BE1146, IF(D533=IMPACTO,BE1145,IF(D533=VICERRECTORÍA_ADMINISTRATIVA_FINANCIERA_,BE1147,IF(D533=_VICERRECTORÍA_RESPONSABILIDAD_SOCIAL_Y_BIENESTAR_UNIVERSITARIO_,BE1148," ")))))))))))))))</f>
        <v>#NAME?</v>
      </c>
      <c r="F533" s="334"/>
      <c r="G533" s="228"/>
      <c r="H533" s="228"/>
      <c r="I533" s="231"/>
      <c r="J533" s="334"/>
      <c r="K533" s="335"/>
      <c r="L533" s="334"/>
      <c r="M533" s="334"/>
      <c r="N533" s="335"/>
      <c r="O533" s="333">
        <f t="shared" ref="O533" si="2656">IF(N533="ALTA",5,IF(N533="MEDIO ALTA",4,IF(N533="MEDIA",3,IF(N533="MEDIO BAJA",2,IF(N533="BAJA",1,0)))))</f>
        <v>0</v>
      </c>
      <c r="P533" s="335"/>
      <c r="Q533" s="333">
        <f t="shared" ref="Q533" si="2657">IF(P533="ALTO",5,IF(P533="MEDIO-ALTO",4,IF(P533="MEDIO",3,IF(P533="MEDIO-BAJO",2,IF(P533="BAJO",1,0)))))</f>
        <v>0</v>
      </c>
      <c r="R533" s="333">
        <f t="shared" si="2440"/>
        <v>0</v>
      </c>
      <c r="S533" s="230"/>
      <c r="T533" s="231">
        <f t="shared" si="2615"/>
        <v>0</v>
      </c>
      <c r="U533" s="366" t="e">
        <f t="shared" si="2375"/>
        <v>#DIV/0!</v>
      </c>
      <c r="V533" s="366" t="e">
        <f t="shared" si="2376"/>
        <v>#DIV/0!</v>
      </c>
      <c r="W533" s="228"/>
      <c r="X533" s="366" t="e">
        <f t="shared" ref="X533" si="2658">IF(S533="No_existen",5*$X$10,Y533*$X$10)</f>
        <v>#DIV/0!</v>
      </c>
      <c r="Y533" s="366" t="e">
        <f t="shared" si="2503"/>
        <v>#DIV/0!</v>
      </c>
      <c r="Z533" s="233">
        <f t="shared" si="2616"/>
        <v>0</v>
      </c>
      <c r="AA533" s="228"/>
      <c r="AB533" s="228"/>
      <c r="AC533" s="366" t="e">
        <f t="shared" ref="AC533" si="2659">IF(S533="No_existen",5*$AC$10,AD533*$AC$10)</f>
        <v>#DIV/0!</v>
      </c>
      <c r="AD533" s="366" t="e">
        <f t="shared" si="2379"/>
        <v>#DIV/0!</v>
      </c>
      <c r="AE533" s="233">
        <f t="shared" si="2617"/>
        <v>0</v>
      </c>
      <c r="AF533" s="228"/>
      <c r="AG533" s="228"/>
      <c r="AH533" s="366" t="e">
        <f t="shared" ref="AH533" si="2660">IF(S533="No_existen",5*$AH$10,AI533*$AH$10)</f>
        <v>#DIV/0!</v>
      </c>
      <c r="AI533" s="366" t="e">
        <f t="shared" ref="AI533" si="2661">ROUND(AVERAGEIF(AJ533:AJ535,"&gt;0"),0)</f>
        <v>#DIV/0!</v>
      </c>
      <c r="AJ533" s="233">
        <f t="shared" si="2618"/>
        <v>0</v>
      </c>
      <c r="AK533" s="228"/>
      <c r="AL533" s="228"/>
      <c r="AM533" s="366" t="e">
        <f t="shared" ref="AM533" si="2662">IF(S533="No_existen",5*$AM$10,AN533*$AM$10)</f>
        <v>#DIV/0!</v>
      </c>
      <c r="AN533" s="366" t="e">
        <f t="shared" ref="AN533" si="2663">ROUND(AVERAGEIF(AO533:AO535,"&gt;0"),0)</f>
        <v>#DIV/0!</v>
      </c>
      <c r="AO533" s="233">
        <f t="shared" si="2627"/>
        <v>0</v>
      </c>
      <c r="AP533" s="228"/>
      <c r="AQ533" s="366" t="e">
        <f t="shared" ref="AQ533:AQ566" si="2664">ROUND(AVERAGE(U533,Y533,AD533,AI533,AN533),0)</f>
        <v>#DIV/0!</v>
      </c>
      <c r="AR533" s="374" t="e">
        <f t="shared" ref="AR533" si="2665">IF(AQ533&lt;1.5,"FUERTE",IF(AND(AQ533&gt;=1.5,AQ533&lt;2.5),"ACEPTABLE",IF(AQ533&gt;=5,"INEXISTENTE","DÉBIL")))</f>
        <v>#DIV/0!</v>
      </c>
      <c r="AS533" s="333">
        <f t="shared" ref="AS533" si="2666">IF(R533=0,0,ROUND((R533*AQ533),0))</f>
        <v>0</v>
      </c>
      <c r="AT533" s="373" t="str">
        <f t="shared" ref="AT533" si="2667">IF(AS533&gt;=36,"GRAVE", IF(AS533&lt;=10, "LEVE", "MODERADO"))</f>
        <v>LEVE</v>
      </c>
      <c r="AU533" s="338"/>
      <c r="AV533" s="338"/>
      <c r="AW533" s="228"/>
      <c r="AX533" s="228"/>
      <c r="AY533" s="234"/>
      <c r="AZ533" s="235"/>
      <c r="BA533" s="226"/>
      <c r="BB533" s="226"/>
      <c r="BC533" s="226"/>
      <c r="BD533" s="226"/>
      <c r="BE533" s="226"/>
      <c r="BF533" s="226"/>
      <c r="BG533" s="226"/>
    </row>
    <row r="534" spans="1:59" s="129" customFormat="1" hidden="1" x14ac:dyDescent="0.2">
      <c r="A534" s="336"/>
      <c r="B534" s="335"/>
      <c r="C534" s="337"/>
      <c r="D534" s="338"/>
      <c r="E534" s="339"/>
      <c r="F534" s="334"/>
      <c r="G534" s="228"/>
      <c r="H534" s="228"/>
      <c r="I534" s="231"/>
      <c r="J534" s="334"/>
      <c r="K534" s="334"/>
      <c r="L534" s="334"/>
      <c r="M534" s="334"/>
      <c r="N534" s="335"/>
      <c r="O534" s="333"/>
      <c r="P534" s="335"/>
      <c r="Q534" s="333"/>
      <c r="R534" s="333"/>
      <c r="S534" s="230"/>
      <c r="T534" s="231">
        <f t="shared" si="2615"/>
        <v>0</v>
      </c>
      <c r="U534" s="366"/>
      <c r="V534" s="366"/>
      <c r="W534" s="228"/>
      <c r="X534" s="366"/>
      <c r="Y534" s="366"/>
      <c r="Z534" s="233">
        <f t="shared" si="2616"/>
        <v>0</v>
      </c>
      <c r="AA534" s="228"/>
      <c r="AB534" s="228"/>
      <c r="AC534" s="366"/>
      <c r="AD534" s="366"/>
      <c r="AE534" s="233">
        <f t="shared" si="2617"/>
        <v>0</v>
      </c>
      <c r="AF534" s="228"/>
      <c r="AG534" s="228"/>
      <c r="AH534" s="366"/>
      <c r="AI534" s="366"/>
      <c r="AJ534" s="233">
        <f t="shared" si="2618"/>
        <v>0</v>
      </c>
      <c r="AK534" s="228"/>
      <c r="AL534" s="228"/>
      <c r="AM534" s="366"/>
      <c r="AN534" s="366"/>
      <c r="AO534" s="233">
        <f t="shared" si="2627"/>
        <v>0</v>
      </c>
      <c r="AP534" s="228"/>
      <c r="AQ534" s="366"/>
      <c r="AR534" s="374"/>
      <c r="AS534" s="333"/>
      <c r="AT534" s="373"/>
      <c r="AU534" s="338"/>
      <c r="AV534" s="338"/>
      <c r="AW534" s="228"/>
      <c r="AX534" s="228"/>
      <c r="AY534" s="234"/>
      <c r="AZ534" s="235"/>
      <c r="BA534" s="226"/>
      <c r="BB534" s="226"/>
      <c r="BC534" s="226"/>
      <c r="BD534" s="226"/>
      <c r="BE534" s="226"/>
      <c r="BF534" s="226"/>
      <c r="BG534" s="226"/>
    </row>
    <row r="535" spans="1:59" s="129" customFormat="1" hidden="1" x14ac:dyDescent="0.2">
      <c r="A535" s="336"/>
      <c r="B535" s="335"/>
      <c r="C535" s="337"/>
      <c r="D535" s="338"/>
      <c r="E535" s="339"/>
      <c r="F535" s="334"/>
      <c r="G535" s="228"/>
      <c r="H535" s="228"/>
      <c r="I535" s="231"/>
      <c r="J535" s="334"/>
      <c r="K535" s="334"/>
      <c r="L535" s="334"/>
      <c r="M535" s="334"/>
      <c r="N535" s="335"/>
      <c r="O535" s="333"/>
      <c r="P535" s="335"/>
      <c r="Q535" s="333"/>
      <c r="R535" s="333"/>
      <c r="S535" s="230"/>
      <c r="T535" s="231">
        <f t="shared" si="2615"/>
        <v>0</v>
      </c>
      <c r="U535" s="366"/>
      <c r="V535" s="366"/>
      <c r="W535" s="228"/>
      <c r="X535" s="366"/>
      <c r="Y535" s="366"/>
      <c r="Z535" s="233">
        <f t="shared" si="2616"/>
        <v>0</v>
      </c>
      <c r="AA535" s="228"/>
      <c r="AB535" s="228"/>
      <c r="AC535" s="366"/>
      <c r="AD535" s="366"/>
      <c r="AE535" s="233">
        <f t="shared" si="2617"/>
        <v>0</v>
      </c>
      <c r="AF535" s="228"/>
      <c r="AG535" s="228"/>
      <c r="AH535" s="366"/>
      <c r="AI535" s="366"/>
      <c r="AJ535" s="233">
        <f t="shared" si="2618"/>
        <v>0</v>
      </c>
      <c r="AK535" s="228"/>
      <c r="AL535" s="228"/>
      <c r="AM535" s="366"/>
      <c r="AN535" s="366"/>
      <c r="AO535" s="233">
        <f t="shared" si="2627"/>
        <v>0</v>
      </c>
      <c r="AP535" s="228"/>
      <c r="AQ535" s="366"/>
      <c r="AR535" s="374"/>
      <c r="AS535" s="333"/>
      <c r="AT535" s="373"/>
      <c r="AU535" s="338"/>
      <c r="AV535" s="338"/>
      <c r="AW535" s="228"/>
      <c r="AX535" s="228"/>
      <c r="AY535" s="234"/>
      <c r="AZ535" s="235"/>
      <c r="BA535" s="226"/>
      <c r="BB535" s="226"/>
      <c r="BC535" s="226"/>
      <c r="BD535" s="226"/>
      <c r="BE535" s="226"/>
      <c r="BF535" s="226"/>
      <c r="BG535" s="226"/>
    </row>
    <row r="536" spans="1:59" s="129" customFormat="1" hidden="1" x14ac:dyDescent="0.2">
      <c r="A536" s="336">
        <v>176</v>
      </c>
      <c r="B536" s="335"/>
      <c r="C536" s="337" t="e">
        <f>+VLOOKUP(B536,$A$691:$B$730,2,0)</f>
        <v>#N/A</v>
      </c>
      <c r="D536" s="338"/>
      <c r="E536" s="339" t="e">
        <f>IF(D536=$D$661,$E$661,IF(D536=$D$662,$E$662,IF(D536=$D$663,$E$663,IF(D536=$D$664,$E$664,IF(D536=$D$665,$E$665,IF(D536=$D$666,$E$666,IF(D536=$D$667,$E$667,IF(D536=$D$668,$E$668,IF(D536=$D$669,$E$669,IF(D536=$D$670,$E$670,IF(D536=VICERRECTORÍA_ACADÉMICA_,BE1147,IF(D536=PLANEACIÓN_,BE1149, IF(D536=IMPACTO,BE1148,IF(D536=VICERRECTORÍA_ADMINISTRATIVA_FINANCIERA_,BE1150,IF(D536=_VICERRECTORÍA_RESPONSABILIDAD_SOCIAL_Y_BIENESTAR_UNIVERSITARIO_,BE1151," ")))))))))))))))</f>
        <v>#NAME?</v>
      </c>
      <c r="F536" s="334"/>
      <c r="G536" s="228"/>
      <c r="H536" s="228"/>
      <c r="I536" s="231"/>
      <c r="J536" s="334"/>
      <c r="K536" s="335"/>
      <c r="L536" s="334"/>
      <c r="M536" s="334"/>
      <c r="N536" s="335"/>
      <c r="O536" s="333">
        <f t="shared" ref="O536" si="2668">IF(N536="ALTA",5,IF(N536="MEDIO ALTA",4,IF(N536="MEDIA",3,IF(N536="MEDIO BAJA",2,IF(N536="BAJA",1,0)))))</f>
        <v>0</v>
      </c>
      <c r="P536" s="335"/>
      <c r="Q536" s="266"/>
      <c r="R536" s="333">
        <f t="shared" ref="R536" si="2669">Q536*O536</f>
        <v>0</v>
      </c>
      <c r="S536" s="230"/>
      <c r="T536" s="231">
        <f t="shared" ref="T536:T568" si="2670">IF(S536=$S$665,1,IF(S536=$S$661,5,IF(S536=$S$662,4,IF(S536=$S$663,3,IF(S536=$S$664,2,0)))))</f>
        <v>0</v>
      </c>
      <c r="U536" s="366" t="e">
        <f t="shared" ref="U536:U566" si="2671">ROUND(AVERAGEIF(T536:T538,"&gt;0"),0)</f>
        <v>#DIV/0!</v>
      </c>
      <c r="V536" s="366" t="e">
        <f t="shared" ref="V536:V566" si="2672">U536*0.6</f>
        <v>#DIV/0!</v>
      </c>
      <c r="W536" s="228"/>
      <c r="X536" s="366" t="e">
        <f t="shared" ref="X536" si="2673">IF(S536="No_existen",5*$X$10,Y536*$X$10)</f>
        <v>#DIV/0!</v>
      </c>
      <c r="Y536" s="366" t="e">
        <f t="shared" ref="Y536:Y566" si="2674">ROUND(AVERAGEIF(Z536:Z538,"&gt;0"),0)</f>
        <v>#DIV/0!</v>
      </c>
      <c r="Z536" s="233">
        <f t="shared" ref="Z536:Z568" si="2675">IF(AA536=$AA$663,1,IF(AA536=$AA$662,2,IF(AA536=$AA$661,4,IF(S536="No_existen",5,0))))</f>
        <v>0</v>
      </c>
      <c r="AA536" s="228"/>
      <c r="AB536" s="228"/>
      <c r="AC536" s="366" t="e">
        <f t="shared" ref="AC536" si="2676">IF(S536="No_existen",5*$AC$10,AD536*$AC$10)</f>
        <v>#DIV/0!</v>
      </c>
      <c r="AD536" s="366" t="e">
        <f t="shared" ref="AD536:AD566" si="2677">ROUND(AVERAGEIF(AE536:AE538,"&gt;0"),0)</f>
        <v>#DIV/0!</v>
      </c>
      <c r="AE536" s="233">
        <f t="shared" si="2617"/>
        <v>0</v>
      </c>
      <c r="AF536" s="228"/>
      <c r="AG536" s="228"/>
      <c r="AH536" s="366" t="e">
        <f t="shared" ref="AH536" si="2678">IF(S536="No_existen",5*$AH$10,AI536*$AH$10)</f>
        <v>#DIV/0!</v>
      </c>
      <c r="AI536" s="366" t="e">
        <f t="shared" ref="AI536:AI566" si="2679">ROUND(AVERAGEIF(AJ536:AJ538,"&gt;0"),0)</f>
        <v>#DIV/0!</v>
      </c>
      <c r="AJ536" s="233">
        <f t="shared" si="2618"/>
        <v>0</v>
      </c>
      <c r="AK536" s="228"/>
      <c r="AL536" s="228"/>
      <c r="AM536" s="366" t="e">
        <f t="shared" ref="AM536" si="2680">IF(S536="No_existen",5*$AM$10,AN536*$AM$10)</f>
        <v>#DIV/0!</v>
      </c>
      <c r="AN536" s="366" t="e">
        <f t="shared" ref="AN536:AN566" si="2681">ROUND(AVERAGEIF(AO536:AO538,"&gt;0"),0)</f>
        <v>#DIV/0!</v>
      </c>
      <c r="AO536" s="233">
        <f t="shared" ref="AO536:AO568" si="2682">IF(AP536="Preventivo",1,IF(AP536="Detectivo",4, IF(S536="No_existen",5,0)))</f>
        <v>0</v>
      </c>
      <c r="AP536" s="228"/>
      <c r="AQ536" s="366" t="e">
        <f t="shared" si="2664"/>
        <v>#DIV/0!</v>
      </c>
      <c r="AR536" s="374" t="e">
        <f t="shared" ref="AR536" si="2683">IF(AQ536&lt;1.5,"FUERTE",IF(AND(AQ536&gt;=1.5,AQ536&lt;2.5),"ACEPTABLE",IF(AQ536&gt;=5,"INEXISTENTE","DÉBIL")))</f>
        <v>#DIV/0!</v>
      </c>
      <c r="AS536" s="333">
        <f t="shared" ref="AS536" si="2684">IF(R536=0,0,ROUND((R536*AQ536),0))</f>
        <v>0</v>
      </c>
      <c r="AT536" s="373" t="str">
        <f t="shared" ref="AT536:AT566" si="2685">IF(AS536&gt;=36,"GRAVE", IF(AS536&lt;=10, "LEVE", "MODERADO"))</f>
        <v>LEVE</v>
      </c>
      <c r="AU536" s="338"/>
      <c r="AV536" s="338"/>
      <c r="AW536" s="228"/>
      <c r="AX536" s="228"/>
      <c r="AY536" s="234"/>
      <c r="AZ536" s="235"/>
      <c r="BA536" s="226"/>
      <c r="BB536" s="226"/>
      <c r="BC536" s="226"/>
      <c r="BD536" s="226"/>
      <c r="BE536" s="226"/>
      <c r="BF536" s="226"/>
      <c r="BG536" s="226"/>
    </row>
    <row r="537" spans="1:59" s="129" customFormat="1" hidden="1" x14ac:dyDescent="0.2">
      <c r="A537" s="336"/>
      <c r="B537" s="335"/>
      <c r="C537" s="337"/>
      <c r="D537" s="338"/>
      <c r="E537" s="339"/>
      <c r="F537" s="334"/>
      <c r="G537" s="228"/>
      <c r="H537" s="228"/>
      <c r="I537" s="231"/>
      <c r="J537" s="334"/>
      <c r="K537" s="334"/>
      <c r="L537" s="334"/>
      <c r="M537" s="334"/>
      <c r="N537" s="335"/>
      <c r="O537" s="333"/>
      <c r="P537" s="335"/>
      <c r="Q537" s="266"/>
      <c r="R537" s="333"/>
      <c r="S537" s="230"/>
      <c r="T537" s="231">
        <f t="shared" si="2670"/>
        <v>0</v>
      </c>
      <c r="U537" s="366"/>
      <c r="V537" s="366"/>
      <c r="W537" s="228"/>
      <c r="X537" s="366"/>
      <c r="Y537" s="366"/>
      <c r="Z537" s="233">
        <f t="shared" si="2675"/>
        <v>0</v>
      </c>
      <c r="AA537" s="228"/>
      <c r="AB537" s="228"/>
      <c r="AC537" s="366"/>
      <c r="AD537" s="366"/>
      <c r="AE537" s="233">
        <f t="shared" si="2617"/>
        <v>0</v>
      </c>
      <c r="AF537" s="228"/>
      <c r="AG537" s="228"/>
      <c r="AH537" s="366"/>
      <c r="AI537" s="366"/>
      <c r="AJ537" s="233">
        <f t="shared" si="2618"/>
        <v>0</v>
      </c>
      <c r="AK537" s="228"/>
      <c r="AL537" s="228"/>
      <c r="AM537" s="366"/>
      <c r="AN537" s="366"/>
      <c r="AO537" s="233">
        <f t="shared" si="2682"/>
        <v>0</v>
      </c>
      <c r="AP537" s="228"/>
      <c r="AQ537" s="366"/>
      <c r="AR537" s="374"/>
      <c r="AS537" s="333"/>
      <c r="AT537" s="373"/>
      <c r="AU537" s="338"/>
      <c r="AV537" s="338"/>
      <c r="AW537" s="228"/>
      <c r="AX537" s="228"/>
      <c r="AY537" s="234"/>
      <c r="AZ537" s="235"/>
      <c r="BA537" s="226"/>
      <c r="BB537" s="226"/>
      <c r="BC537" s="226"/>
      <c r="BD537" s="226"/>
      <c r="BE537" s="226"/>
      <c r="BF537" s="226"/>
      <c r="BG537" s="226"/>
    </row>
    <row r="538" spans="1:59" s="129" customFormat="1" hidden="1" x14ac:dyDescent="0.2">
      <c r="A538" s="336"/>
      <c r="B538" s="335"/>
      <c r="C538" s="337"/>
      <c r="D538" s="338"/>
      <c r="E538" s="339"/>
      <c r="F538" s="334"/>
      <c r="G538" s="228"/>
      <c r="H538" s="228"/>
      <c r="I538" s="231"/>
      <c r="J538" s="334"/>
      <c r="K538" s="334"/>
      <c r="L538" s="334"/>
      <c r="M538" s="334"/>
      <c r="N538" s="335"/>
      <c r="O538" s="333"/>
      <c r="P538" s="335"/>
      <c r="Q538" s="266"/>
      <c r="R538" s="333"/>
      <c r="S538" s="230"/>
      <c r="T538" s="231">
        <f t="shared" si="2670"/>
        <v>0</v>
      </c>
      <c r="U538" s="366"/>
      <c r="V538" s="366"/>
      <c r="W538" s="228"/>
      <c r="X538" s="366"/>
      <c r="Y538" s="366"/>
      <c r="Z538" s="233">
        <f t="shared" si="2675"/>
        <v>0</v>
      </c>
      <c r="AA538" s="228"/>
      <c r="AB538" s="228"/>
      <c r="AC538" s="366"/>
      <c r="AD538" s="366"/>
      <c r="AE538" s="233">
        <f t="shared" si="2617"/>
        <v>0</v>
      </c>
      <c r="AF538" s="228"/>
      <c r="AG538" s="228"/>
      <c r="AH538" s="366"/>
      <c r="AI538" s="366"/>
      <c r="AJ538" s="233">
        <f t="shared" si="2618"/>
        <v>0</v>
      </c>
      <c r="AK538" s="228"/>
      <c r="AL538" s="228"/>
      <c r="AM538" s="366"/>
      <c r="AN538" s="366"/>
      <c r="AO538" s="233">
        <f t="shared" si="2682"/>
        <v>0</v>
      </c>
      <c r="AP538" s="228"/>
      <c r="AQ538" s="366"/>
      <c r="AR538" s="374"/>
      <c r="AS538" s="333"/>
      <c r="AT538" s="373"/>
      <c r="AU538" s="338"/>
      <c r="AV538" s="338"/>
      <c r="AW538" s="228"/>
      <c r="AX538" s="228"/>
      <c r="AY538" s="234"/>
      <c r="AZ538" s="235"/>
      <c r="BA538" s="226"/>
      <c r="BB538" s="226"/>
      <c r="BC538" s="226"/>
      <c r="BD538" s="226"/>
      <c r="BE538" s="226"/>
      <c r="BF538" s="226"/>
      <c r="BG538" s="226"/>
    </row>
    <row r="539" spans="1:59" s="129" customFormat="1" hidden="1" x14ac:dyDescent="0.2">
      <c r="A539" s="336">
        <v>177</v>
      </c>
      <c r="B539" s="335"/>
      <c r="C539" s="337" t="e">
        <f>+VLOOKUP(B539,$A$691:$B$730,2,0)</f>
        <v>#N/A</v>
      </c>
      <c r="D539" s="338"/>
      <c r="E539" s="339" t="e">
        <f>IF(D539=$D$661,$E$661,IF(D539=$D$662,$E$662,IF(D539=$D$663,$E$663,IF(D539=$D$664,$E$664,IF(D539=$D$665,$E$665,IF(D539=$D$666,$E$666,IF(D539=$D$667,$E$667,IF(D539=$D$668,$E$668,IF(D539=$D$669,$E$669,IF(D539=$D$670,$E$670,IF(D539=VICERRECTORÍA_ACADÉMICA_,BE1150,IF(D539=PLANEACIÓN_,BE1152, IF(D539=IMPACTO,BE1151,IF(D539=VICERRECTORÍA_ADMINISTRATIVA_FINANCIERA_,BE1153,IF(D539=_VICERRECTORÍA_RESPONSABILIDAD_SOCIAL_Y_BIENESTAR_UNIVERSITARIO_,BE1154," ")))))))))))))))</f>
        <v>#NAME?</v>
      </c>
      <c r="F539" s="334"/>
      <c r="G539" s="228"/>
      <c r="H539" s="228"/>
      <c r="I539" s="231"/>
      <c r="J539" s="334"/>
      <c r="K539" s="335"/>
      <c r="L539" s="334"/>
      <c r="M539" s="334"/>
      <c r="N539" s="335"/>
      <c r="O539" s="333">
        <f t="shared" ref="O539" si="2686">IF(N539="ALTA",5,IF(N539="MEDIO ALTA",4,IF(N539="MEDIA",3,IF(N539="MEDIO BAJA",2,IF(N539="BAJA",1,0)))))</f>
        <v>0</v>
      </c>
      <c r="P539" s="335"/>
      <c r="Q539" s="266"/>
      <c r="R539" s="333">
        <f t="shared" ref="R539" si="2687">Q539*O539</f>
        <v>0</v>
      </c>
      <c r="S539" s="230"/>
      <c r="T539" s="231">
        <f t="shared" si="2670"/>
        <v>0</v>
      </c>
      <c r="U539" s="366" t="e">
        <f t="shared" si="2671"/>
        <v>#DIV/0!</v>
      </c>
      <c r="V539" s="366" t="e">
        <f t="shared" si="2672"/>
        <v>#DIV/0!</v>
      </c>
      <c r="W539" s="228"/>
      <c r="X539" s="366" t="e">
        <f t="shared" ref="X539" si="2688">IF(S539="No_existen",5*$X$10,Y539*$X$10)</f>
        <v>#DIV/0!</v>
      </c>
      <c r="Y539" s="366" t="e">
        <f t="shared" si="2674"/>
        <v>#DIV/0!</v>
      </c>
      <c r="Z539" s="233">
        <f t="shared" si="2675"/>
        <v>0</v>
      </c>
      <c r="AA539" s="228"/>
      <c r="AB539" s="228"/>
      <c r="AC539" s="366" t="e">
        <f t="shared" ref="AC539" si="2689">IF(S539="No_existen",5*$AC$10,AD539*$AC$10)</f>
        <v>#DIV/0!</v>
      </c>
      <c r="AD539" s="366" t="e">
        <f t="shared" si="2677"/>
        <v>#DIV/0!</v>
      </c>
      <c r="AE539" s="233">
        <f t="shared" si="2617"/>
        <v>0</v>
      </c>
      <c r="AF539" s="228"/>
      <c r="AG539" s="228"/>
      <c r="AH539" s="366" t="e">
        <f t="shared" ref="AH539" si="2690">IF(S539="No_existen",5*$AH$10,AI539*$AH$10)</f>
        <v>#DIV/0!</v>
      </c>
      <c r="AI539" s="366" t="e">
        <f t="shared" si="2679"/>
        <v>#DIV/0!</v>
      </c>
      <c r="AJ539" s="233">
        <f t="shared" si="2618"/>
        <v>0</v>
      </c>
      <c r="AK539" s="228"/>
      <c r="AL539" s="228"/>
      <c r="AM539" s="366" t="e">
        <f t="shared" ref="AM539" si="2691">IF(S539="No_existen",5*$AM$10,AN539*$AM$10)</f>
        <v>#DIV/0!</v>
      </c>
      <c r="AN539" s="366" t="e">
        <f t="shared" si="2681"/>
        <v>#DIV/0!</v>
      </c>
      <c r="AO539" s="233">
        <f t="shared" si="2682"/>
        <v>0</v>
      </c>
      <c r="AP539" s="228"/>
      <c r="AQ539" s="366" t="e">
        <f t="shared" si="2664"/>
        <v>#DIV/0!</v>
      </c>
      <c r="AR539" s="374" t="e">
        <f t="shared" ref="AR539" si="2692">IF(AQ539&lt;1.5,"FUERTE",IF(AND(AQ539&gt;=1.5,AQ539&lt;2.5),"ACEPTABLE",IF(AQ539&gt;=5,"INEXISTENTE","DÉBIL")))</f>
        <v>#DIV/0!</v>
      </c>
      <c r="AS539" s="333">
        <f t="shared" ref="AS539" si="2693">IF(R539=0,0,ROUND((R539*AQ539),0))</f>
        <v>0</v>
      </c>
      <c r="AT539" s="373" t="str">
        <f t="shared" si="2685"/>
        <v>LEVE</v>
      </c>
      <c r="AU539" s="338"/>
      <c r="AV539" s="338"/>
      <c r="AW539" s="228"/>
      <c r="AX539" s="228"/>
      <c r="AY539" s="234"/>
      <c r="AZ539" s="235"/>
      <c r="BA539" s="226"/>
      <c r="BB539" s="226"/>
      <c r="BC539" s="226"/>
      <c r="BD539" s="226"/>
      <c r="BE539" s="226"/>
      <c r="BF539" s="226"/>
      <c r="BG539" s="226"/>
    </row>
    <row r="540" spans="1:59" s="129" customFormat="1" hidden="1" x14ac:dyDescent="0.2">
      <c r="A540" s="336"/>
      <c r="B540" s="335"/>
      <c r="C540" s="337"/>
      <c r="D540" s="338"/>
      <c r="E540" s="339"/>
      <c r="F540" s="334"/>
      <c r="G540" s="228"/>
      <c r="H540" s="228"/>
      <c r="I540" s="231"/>
      <c r="J540" s="334"/>
      <c r="K540" s="334"/>
      <c r="L540" s="334"/>
      <c r="M540" s="334"/>
      <c r="N540" s="335"/>
      <c r="O540" s="333"/>
      <c r="P540" s="335"/>
      <c r="Q540" s="266"/>
      <c r="R540" s="333"/>
      <c r="S540" s="230"/>
      <c r="T540" s="231">
        <f t="shared" si="2670"/>
        <v>0</v>
      </c>
      <c r="U540" s="366"/>
      <c r="V540" s="366"/>
      <c r="W540" s="228"/>
      <c r="X540" s="366"/>
      <c r="Y540" s="366"/>
      <c r="Z540" s="233">
        <f t="shared" si="2675"/>
        <v>0</v>
      </c>
      <c r="AA540" s="228"/>
      <c r="AB540" s="228"/>
      <c r="AC540" s="366"/>
      <c r="AD540" s="366"/>
      <c r="AE540" s="233">
        <f t="shared" si="2617"/>
        <v>0</v>
      </c>
      <c r="AF540" s="228"/>
      <c r="AG540" s="228"/>
      <c r="AH540" s="366"/>
      <c r="AI540" s="366"/>
      <c r="AJ540" s="233">
        <f t="shared" si="2618"/>
        <v>0</v>
      </c>
      <c r="AK540" s="228"/>
      <c r="AL540" s="228"/>
      <c r="AM540" s="366"/>
      <c r="AN540" s="366"/>
      <c r="AO540" s="233">
        <f t="shared" si="2682"/>
        <v>0</v>
      </c>
      <c r="AP540" s="228"/>
      <c r="AQ540" s="366"/>
      <c r="AR540" s="374"/>
      <c r="AS540" s="333"/>
      <c r="AT540" s="373"/>
      <c r="AU540" s="338"/>
      <c r="AV540" s="338"/>
      <c r="AW540" s="228"/>
      <c r="AX540" s="228"/>
      <c r="AY540" s="234"/>
      <c r="AZ540" s="235"/>
      <c r="BA540" s="226"/>
      <c r="BB540" s="226"/>
      <c r="BC540" s="226"/>
      <c r="BD540" s="226"/>
      <c r="BE540" s="226"/>
      <c r="BF540" s="226"/>
      <c r="BG540" s="226"/>
    </row>
    <row r="541" spans="1:59" s="129" customFormat="1" hidden="1" x14ac:dyDescent="0.2">
      <c r="A541" s="336"/>
      <c r="B541" s="335"/>
      <c r="C541" s="337"/>
      <c r="D541" s="338"/>
      <c r="E541" s="339"/>
      <c r="F541" s="334"/>
      <c r="G541" s="228"/>
      <c r="H541" s="228"/>
      <c r="I541" s="231"/>
      <c r="J541" s="334"/>
      <c r="K541" s="334"/>
      <c r="L541" s="334"/>
      <c r="M541" s="334"/>
      <c r="N541" s="335"/>
      <c r="O541" s="333"/>
      <c r="P541" s="335"/>
      <c r="Q541" s="266"/>
      <c r="R541" s="333"/>
      <c r="S541" s="230"/>
      <c r="T541" s="231">
        <f t="shared" si="2670"/>
        <v>0</v>
      </c>
      <c r="U541" s="366"/>
      <c r="V541" s="366"/>
      <c r="W541" s="228"/>
      <c r="X541" s="366"/>
      <c r="Y541" s="366"/>
      <c r="Z541" s="233">
        <f t="shared" si="2675"/>
        <v>0</v>
      </c>
      <c r="AA541" s="228"/>
      <c r="AB541" s="228"/>
      <c r="AC541" s="366"/>
      <c r="AD541" s="366"/>
      <c r="AE541" s="233">
        <f t="shared" si="2617"/>
        <v>0</v>
      </c>
      <c r="AF541" s="228"/>
      <c r="AG541" s="228"/>
      <c r="AH541" s="366"/>
      <c r="AI541" s="366"/>
      <c r="AJ541" s="233">
        <f t="shared" si="2618"/>
        <v>0</v>
      </c>
      <c r="AK541" s="228"/>
      <c r="AL541" s="228"/>
      <c r="AM541" s="366"/>
      <c r="AN541" s="366"/>
      <c r="AO541" s="233">
        <f t="shared" si="2682"/>
        <v>0</v>
      </c>
      <c r="AP541" s="228"/>
      <c r="AQ541" s="366"/>
      <c r="AR541" s="374"/>
      <c r="AS541" s="333"/>
      <c r="AT541" s="373"/>
      <c r="AU541" s="338"/>
      <c r="AV541" s="338"/>
      <c r="AW541" s="228"/>
      <c r="AX541" s="228"/>
      <c r="AY541" s="234"/>
      <c r="AZ541" s="235"/>
      <c r="BA541" s="226"/>
      <c r="BB541" s="226"/>
      <c r="BC541" s="226"/>
      <c r="BD541" s="226"/>
      <c r="BE541" s="226"/>
      <c r="BF541" s="226"/>
      <c r="BG541" s="226"/>
    </row>
    <row r="542" spans="1:59" s="129" customFormat="1" hidden="1" x14ac:dyDescent="0.2">
      <c r="A542" s="336">
        <v>178</v>
      </c>
      <c r="B542" s="335"/>
      <c r="C542" s="337" t="e">
        <f>+VLOOKUP(B542,$A$691:$B$730,2,0)</f>
        <v>#N/A</v>
      </c>
      <c r="D542" s="338"/>
      <c r="E542" s="339" t="e">
        <f>IF(D542=$D$661,$E$661,IF(D542=$D$662,$E$662,IF(D542=$D$663,$E$663,IF(D542=$D$664,$E$664,IF(D542=$D$665,$E$665,IF(D542=$D$666,$E$666,IF(D542=$D$667,$E$667,IF(D542=$D$668,$E$668,IF(D542=$D$669,$E$669,IF(D542=$D$670,$E$670,IF(D542=VICERRECTORÍA_ACADÉMICA_,BE1153,IF(D542=PLANEACIÓN_,BE1155, IF(D542=IMPACTO,BE1154,IF(D542=VICERRECTORÍA_ADMINISTRATIVA_FINANCIERA_,BE1156,IF(D542=_VICERRECTORÍA_RESPONSABILIDAD_SOCIAL_Y_BIENESTAR_UNIVERSITARIO_,BE1157," ")))))))))))))))</f>
        <v>#NAME?</v>
      </c>
      <c r="F542" s="334"/>
      <c r="G542" s="228"/>
      <c r="H542" s="228"/>
      <c r="I542" s="231"/>
      <c r="J542" s="334"/>
      <c r="K542" s="335"/>
      <c r="L542" s="334"/>
      <c r="M542" s="334"/>
      <c r="N542" s="335"/>
      <c r="O542" s="333">
        <f t="shared" ref="O542" si="2694">IF(N542="ALTA",5,IF(N542="MEDIO ALTA",4,IF(N542="MEDIA",3,IF(N542="MEDIO BAJA",2,IF(N542="BAJA",1,0)))))</f>
        <v>0</v>
      </c>
      <c r="P542" s="335"/>
      <c r="Q542" s="266"/>
      <c r="R542" s="333">
        <f t="shared" ref="R542" si="2695">Q542*O542</f>
        <v>0</v>
      </c>
      <c r="S542" s="230"/>
      <c r="T542" s="231">
        <f t="shared" si="2670"/>
        <v>0</v>
      </c>
      <c r="U542" s="366" t="e">
        <f t="shared" si="2671"/>
        <v>#DIV/0!</v>
      </c>
      <c r="V542" s="366" t="e">
        <f t="shared" si="2672"/>
        <v>#DIV/0!</v>
      </c>
      <c r="W542" s="228"/>
      <c r="X542" s="366" t="e">
        <f t="shared" ref="X542" si="2696">IF(S542="No_existen",5*$X$10,Y542*$X$10)</f>
        <v>#DIV/0!</v>
      </c>
      <c r="Y542" s="366" t="e">
        <f t="shared" si="2674"/>
        <v>#DIV/0!</v>
      </c>
      <c r="Z542" s="233">
        <f t="shared" si="2675"/>
        <v>0</v>
      </c>
      <c r="AA542" s="228"/>
      <c r="AB542" s="228"/>
      <c r="AC542" s="366" t="e">
        <f t="shared" ref="AC542" si="2697">IF(S542="No_existen",5*$AC$10,AD542*$AC$10)</f>
        <v>#DIV/0!</v>
      </c>
      <c r="AD542" s="366" t="e">
        <f t="shared" si="2677"/>
        <v>#DIV/0!</v>
      </c>
      <c r="AE542" s="233">
        <f t="shared" si="2617"/>
        <v>0</v>
      </c>
      <c r="AF542" s="228"/>
      <c r="AG542" s="228"/>
      <c r="AH542" s="366" t="e">
        <f t="shared" ref="AH542" si="2698">IF(S542="No_existen",5*$AH$10,AI542*$AH$10)</f>
        <v>#DIV/0!</v>
      </c>
      <c r="AI542" s="366" t="e">
        <f t="shared" si="2679"/>
        <v>#DIV/0!</v>
      </c>
      <c r="AJ542" s="233">
        <f t="shared" si="2618"/>
        <v>0</v>
      </c>
      <c r="AK542" s="228"/>
      <c r="AL542" s="228"/>
      <c r="AM542" s="366" t="e">
        <f t="shared" ref="AM542" si="2699">IF(S542="No_existen",5*$AM$10,AN542*$AM$10)</f>
        <v>#DIV/0!</v>
      </c>
      <c r="AN542" s="366" t="e">
        <f t="shared" si="2681"/>
        <v>#DIV/0!</v>
      </c>
      <c r="AO542" s="233">
        <f t="shared" si="2682"/>
        <v>0</v>
      </c>
      <c r="AP542" s="228"/>
      <c r="AQ542" s="366" t="e">
        <f t="shared" si="2664"/>
        <v>#DIV/0!</v>
      </c>
      <c r="AR542" s="374" t="e">
        <f t="shared" ref="AR542" si="2700">IF(AQ542&lt;1.5,"FUERTE",IF(AND(AQ542&gt;=1.5,AQ542&lt;2.5),"ACEPTABLE",IF(AQ542&gt;=5,"INEXISTENTE","DÉBIL")))</f>
        <v>#DIV/0!</v>
      </c>
      <c r="AS542" s="333">
        <f t="shared" ref="AS542" si="2701">IF(R542=0,0,ROUND((R542*AQ542),0))</f>
        <v>0</v>
      </c>
      <c r="AT542" s="373" t="str">
        <f t="shared" si="2685"/>
        <v>LEVE</v>
      </c>
      <c r="AU542" s="338"/>
      <c r="AV542" s="338"/>
      <c r="AW542" s="228"/>
      <c r="AX542" s="228"/>
      <c r="AY542" s="234"/>
      <c r="AZ542" s="235"/>
      <c r="BA542" s="226"/>
      <c r="BB542" s="226"/>
      <c r="BC542" s="226"/>
      <c r="BD542" s="226"/>
      <c r="BE542" s="226"/>
      <c r="BF542" s="226"/>
      <c r="BG542" s="226"/>
    </row>
    <row r="543" spans="1:59" s="129" customFormat="1" hidden="1" x14ac:dyDescent="0.2">
      <c r="A543" s="336"/>
      <c r="B543" s="335"/>
      <c r="C543" s="337"/>
      <c r="D543" s="338"/>
      <c r="E543" s="339"/>
      <c r="F543" s="334"/>
      <c r="G543" s="228"/>
      <c r="H543" s="228"/>
      <c r="I543" s="231"/>
      <c r="J543" s="334"/>
      <c r="K543" s="334"/>
      <c r="L543" s="334"/>
      <c r="M543" s="334"/>
      <c r="N543" s="335"/>
      <c r="O543" s="333"/>
      <c r="P543" s="335"/>
      <c r="Q543" s="266"/>
      <c r="R543" s="333"/>
      <c r="S543" s="230"/>
      <c r="T543" s="231">
        <f t="shared" si="2670"/>
        <v>0</v>
      </c>
      <c r="U543" s="366"/>
      <c r="V543" s="366"/>
      <c r="W543" s="228"/>
      <c r="X543" s="366"/>
      <c r="Y543" s="366"/>
      <c r="Z543" s="233">
        <f t="shared" si="2675"/>
        <v>0</v>
      </c>
      <c r="AA543" s="228"/>
      <c r="AB543" s="228"/>
      <c r="AC543" s="366"/>
      <c r="AD543" s="366"/>
      <c r="AE543" s="233">
        <f t="shared" si="2617"/>
        <v>0</v>
      </c>
      <c r="AF543" s="228"/>
      <c r="AG543" s="228"/>
      <c r="AH543" s="366"/>
      <c r="AI543" s="366"/>
      <c r="AJ543" s="233">
        <f t="shared" si="2618"/>
        <v>0</v>
      </c>
      <c r="AK543" s="228"/>
      <c r="AL543" s="228"/>
      <c r="AM543" s="366"/>
      <c r="AN543" s="366"/>
      <c r="AO543" s="233">
        <f t="shared" si="2682"/>
        <v>0</v>
      </c>
      <c r="AP543" s="228"/>
      <c r="AQ543" s="366"/>
      <c r="AR543" s="374"/>
      <c r="AS543" s="333"/>
      <c r="AT543" s="373"/>
      <c r="AU543" s="338"/>
      <c r="AV543" s="338"/>
      <c r="AW543" s="228"/>
      <c r="AX543" s="228"/>
      <c r="AY543" s="234"/>
      <c r="AZ543" s="235"/>
      <c r="BA543" s="226"/>
      <c r="BB543" s="226"/>
      <c r="BC543" s="226"/>
      <c r="BD543" s="226"/>
      <c r="BE543" s="226"/>
      <c r="BF543" s="226"/>
      <c r="BG543" s="226"/>
    </row>
    <row r="544" spans="1:59" s="129" customFormat="1" hidden="1" x14ac:dyDescent="0.2">
      <c r="A544" s="336"/>
      <c r="B544" s="335"/>
      <c r="C544" s="337"/>
      <c r="D544" s="338"/>
      <c r="E544" s="339"/>
      <c r="F544" s="334"/>
      <c r="G544" s="228"/>
      <c r="H544" s="228"/>
      <c r="I544" s="231"/>
      <c r="J544" s="334"/>
      <c r="K544" s="334"/>
      <c r="L544" s="334"/>
      <c r="M544" s="334"/>
      <c r="N544" s="335"/>
      <c r="O544" s="333"/>
      <c r="P544" s="335"/>
      <c r="Q544" s="266"/>
      <c r="R544" s="333"/>
      <c r="S544" s="230"/>
      <c r="T544" s="231">
        <f t="shared" si="2670"/>
        <v>0</v>
      </c>
      <c r="U544" s="366"/>
      <c r="V544" s="366"/>
      <c r="W544" s="228"/>
      <c r="X544" s="366"/>
      <c r="Y544" s="366"/>
      <c r="Z544" s="233">
        <f t="shared" si="2675"/>
        <v>0</v>
      </c>
      <c r="AA544" s="228"/>
      <c r="AB544" s="228"/>
      <c r="AC544" s="366"/>
      <c r="AD544" s="366"/>
      <c r="AE544" s="233">
        <f t="shared" si="2617"/>
        <v>0</v>
      </c>
      <c r="AF544" s="228"/>
      <c r="AG544" s="228"/>
      <c r="AH544" s="366"/>
      <c r="AI544" s="366"/>
      <c r="AJ544" s="233">
        <f t="shared" si="2618"/>
        <v>0</v>
      </c>
      <c r="AK544" s="228"/>
      <c r="AL544" s="228"/>
      <c r="AM544" s="366"/>
      <c r="AN544" s="366"/>
      <c r="AO544" s="233">
        <f t="shared" si="2682"/>
        <v>0</v>
      </c>
      <c r="AP544" s="228"/>
      <c r="AQ544" s="366"/>
      <c r="AR544" s="374"/>
      <c r="AS544" s="333"/>
      <c r="AT544" s="373"/>
      <c r="AU544" s="338"/>
      <c r="AV544" s="338"/>
      <c r="AW544" s="228"/>
      <c r="AX544" s="228"/>
      <c r="AY544" s="234"/>
      <c r="AZ544" s="235"/>
      <c r="BA544" s="226"/>
      <c r="BB544" s="226"/>
      <c r="BC544" s="226"/>
      <c r="BD544" s="226"/>
      <c r="BE544" s="226"/>
      <c r="BF544" s="226"/>
      <c r="BG544" s="226"/>
    </row>
    <row r="545" spans="1:59" s="129" customFormat="1" hidden="1" x14ac:dyDescent="0.2">
      <c r="A545" s="336">
        <v>179</v>
      </c>
      <c r="B545" s="335"/>
      <c r="C545" s="337" t="e">
        <f>+VLOOKUP(B545,$A$691:$B$730,2,0)</f>
        <v>#N/A</v>
      </c>
      <c r="D545" s="338"/>
      <c r="E545" s="339" t="e">
        <f>IF(D545=$D$661,$E$661,IF(D545=$D$662,$E$662,IF(D545=$D$663,$E$663,IF(D545=$D$664,$E$664,IF(D545=$D$665,$E$665,IF(D545=$D$666,$E$666,IF(D545=$D$667,$E$667,IF(D545=$D$668,$E$668,IF(D545=$D$669,$E$669,IF(D545=$D$670,$E$670,IF(D545=VICERRECTORÍA_ACADÉMICA_,BE1156,IF(D545=PLANEACIÓN_,BE1158, IF(D545=IMPACTO,BE1157,IF(D545=VICERRECTORÍA_ADMINISTRATIVA_FINANCIERA_,BE1159,IF(D545=_VICERRECTORÍA_RESPONSABILIDAD_SOCIAL_Y_BIENESTAR_UNIVERSITARIO_,BE1160," ")))))))))))))))</f>
        <v>#NAME?</v>
      </c>
      <c r="F545" s="334"/>
      <c r="G545" s="228"/>
      <c r="H545" s="228"/>
      <c r="I545" s="231"/>
      <c r="J545" s="334"/>
      <c r="K545" s="335"/>
      <c r="L545" s="334"/>
      <c r="M545" s="334"/>
      <c r="N545" s="335"/>
      <c r="O545" s="333">
        <f t="shared" ref="O545" si="2702">IF(N545="ALTA",5,IF(N545="MEDIO ALTA",4,IF(N545="MEDIA",3,IF(N545="MEDIO BAJA",2,IF(N545="BAJA",1,0)))))</f>
        <v>0</v>
      </c>
      <c r="P545" s="335"/>
      <c r="Q545" s="266"/>
      <c r="R545" s="333">
        <f t="shared" ref="R545" si="2703">Q545*O545</f>
        <v>0</v>
      </c>
      <c r="S545" s="230"/>
      <c r="T545" s="231">
        <f t="shared" si="2670"/>
        <v>0</v>
      </c>
      <c r="U545" s="366" t="e">
        <f t="shared" si="2671"/>
        <v>#DIV/0!</v>
      </c>
      <c r="V545" s="366" t="e">
        <f t="shared" si="2672"/>
        <v>#DIV/0!</v>
      </c>
      <c r="W545" s="228"/>
      <c r="X545" s="366" t="e">
        <f t="shared" ref="X545" si="2704">IF(S545="No_existen",5*$X$10,Y545*$X$10)</f>
        <v>#DIV/0!</v>
      </c>
      <c r="Y545" s="366" t="e">
        <f t="shared" si="2674"/>
        <v>#DIV/0!</v>
      </c>
      <c r="Z545" s="233">
        <f t="shared" si="2675"/>
        <v>0</v>
      </c>
      <c r="AA545" s="228"/>
      <c r="AB545" s="228"/>
      <c r="AC545" s="366" t="e">
        <f t="shared" ref="AC545" si="2705">IF(S545="No_existen",5*$AC$10,AD545*$AC$10)</f>
        <v>#DIV/0!</v>
      </c>
      <c r="AD545" s="366" t="e">
        <f t="shared" si="2677"/>
        <v>#DIV/0!</v>
      </c>
      <c r="AE545" s="233">
        <f t="shared" si="2617"/>
        <v>0</v>
      </c>
      <c r="AF545" s="228"/>
      <c r="AG545" s="228"/>
      <c r="AH545" s="366" t="e">
        <f t="shared" ref="AH545" si="2706">IF(S545="No_existen",5*$AH$10,AI545*$AH$10)</f>
        <v>#DIV/0!</v>
      </c>
      <c r="AI545" s="366" t="e">
        <f t="shared" si="2679"/>
        <v>#DIV/0!</v>
      </c>
      <c r="AJ545" s="233">
        <f t="shared" si="2618"/>
        <v>0</v>
      </c>
      <c r="AK545" s="228"/>
      <c r="AL545" s="228"/>
      <c r="AM545" s="366" t="e">
        <f t="shared" ref="AM545" si="2707">IF(S545="No_existen",5*$AM$10,AN545*$AM$10)</f>
        <v>#DIV/0!</v>
      </c>
      <c r="AN545" s="366" t="e">
        <f t="shared" si="2681"/>
        <v>#DIV/0!</v>
      </c>
      <c r="AO545" s="233">
        <f t="shared" si="2682"/>
        <v>0</v>
      </c>
      <c r="AP545" s="228"/>
      <c r="AQ545" s="366" t="e">
        <f t="shared" si="2664"/>
        <v>#DIV/0!</v>
      </c>
      <c r="AR545" s="374" t="e">
        <f t="shared" ref="AR545" si="2708">IF(AQ545&lt;1.5,"FUERTE",IF(AND(AQ545&gt;=1.5,AQ545&lt;2.5),"ACEPTABLE",IF(AQ545&gt;=5,"INEXISTENTE","DÉBIL")))</f>
        <v>#DIV/0!</v>
      </c>
      <c r="AS545" s="333">
        <f t="shared" ref="AS545" si="2709">IF(R545=0,0,ROUND((R545*AQ545),0))</f>
        <v>0</v>
      </c>
      <c r="AT545" s="373" t="str">
        <f t="shared" si="2685"/>
        <v>LEVE</v>
      </c>
      <c r="AU545" s="338"/>
      <c r="AV545" s="338"/>
      <c r="AW545" s="228"/>
      <c r="AX545" s="228"/>
      <c r="AY545" s="234"/>
      <c r="AZ545" s="235"/>
      <c r="BA545" s="226"/>
      <c r="BB545" s="226"/>
      <c r="BC545" s="226"/>
      <c r="BD545" s="226"/>
      <c r="BE545" s="226"/>
      <c r="BF545" s="226"/>
      <c r="BG545" s="226"/>
    </row>
    <row r="546" spans="1:59" s="129" customFormat="1" hidden="1" x14ac:dyDescent="0.2">
      <c r="A546" s="336"/>
      <c r="B546" s="335"/>
      <c r="C546" s="337"/>
      <c r="D546" s="338"/>
      <c r="E546" s="339"/>
      <c r="F546" s="334"/>
      <c r="G546" s="228"/>
      <c r="H546" s="228"/>
      <c r="I546" s="231"/>
      <c r="J546" s="334"/>
      <c r="K546" s="334"/>
      <c r="L546" s="334"/>
      <c r="M546" s="334"/>
      <c r="N546" s="335"/>
      <c r="O546" s="333"/>
      <c r="P546" s="335"/>
      <c r="Q546" s="266"/>
      <c r="R546" s="333"/>
      <c r="S546" s="230"/>
      <c r="T546" s="231">
        <f t="shared" si="2670"/>
        <v>0</v>
      </c>
      <c r="U546" s="366"/>
      <c r="V546" s="366"/>
      <c r="W546" s="228"/>
      <c r="X546" s="366"/>
      <c r="Y546" s="366"/>
      <c r="Z546" s="233">
        <f t="shared" si="2675"/>
        <v>0</v>
      </c>
      <c r="AA546" s="228"/>
      <c r="AB546" s="228"/>
      <c r="AC546" s="366"/>
      <c r="AD546" s="366"/>
      <c r="AE546" s="233">
        <f t="shared" si="2617"/>
        <v>0</v>
      </c>
      <c r="AF546" s="228"/>
      <c r="AG546" s="228"/>
      <c r="AH546" s="366"/>
      <c r="AI546" s="366"/>
      <c r="AJ546" s="233">
        <f t="shared" si="2618"/>
        <v>0</v>
      </c>
      <c r="AK546" s="228"/>
      <c r="AL546" s="228"/>
      <c r="AM546" s="366"/>
      <c r="AN546" s="366"/>
      <c r="AO546" s="233">
        <f t="shared" si="2682"/>
        <v>0</v>
      </c>
      <c r="AP546" s="228"/>
      <c r="AQ546" s="366"/>
      <c r="AR546" s="374"/>
      <c r="AS546" s="333"/>
      <c r="AT546" s="373"/>
      <c r="AU546" s="338"/>
      <c r="AV546" s="338"/>
      <c r="AW546" s="228"/>
      <c r="AX546" s="228"/>
      <c r="AY546" s="234"/>
      <c r="AZ546" s="235"/>
      <c r="BA546" s="226"/>
      <c r="BB546" s="226"/>
      <c r="BC546" s="226"/>
      <c r="BD546" s="226"/>
      <c r="BE546" s="226"/>
      <c r="BF546" s="226"/>
      <c r="BG546" s="226"/>
    </row>
    <row r="547" spans="1:59" s="129" customFormat="1" hidden="1" x14ac:dyDescent="0.2">
      <c r="A547" s="336"/>
      <c r="B547" s="335"/>
      <c r="C547" s="337"/>
      <c r="D547" s="338"/>
      <c r="E547" s="339"/>
      <c r="F547" s="334"/>
      <c r="G547" s="228"/>
      <c r="H547" s="228"/>
      <c r="I547" s="231"/>
      <c r="J547" s="334"/>
      <c r="K547" s="334"/>
      <c r="L547" s="334"/>
      <c r="M547" s="334"/>
      <c r="N547" s="335"/>
      <c r="O547" s="333"/>
      <c r="P547" s="335"/>
      <c r="Q547" s="266"/>
      <c r="R547" s="333"/>
      <c r="S547" s="230"/>
      <c r="T547" s="231">
        <f t="shared" si="2670"/>
        <v>0</v>
      </c>
      <c r="U547" s="366"/>
      <c r="V547" s="366"/>
      <c r="W547" s="228"/>
      <c r="X547" s="366"/>
      <c r="Y547" s="366"/>
      <c r="Z547" s="233">
        <f t="shared" si="2675"/>
        <v>0</v>
      </c>
      <c r="AA547" s="228"/>
      <c r="AB547" s="228"/>
      <c r="AC547" s="366"/>
      <c r="AD547" s="366"/>
      <c r="AE547" s="233">
        <f t="shared" si="2617"/>
        <v>0</v>
      </c>
      <c r="AF547" s="228"/>
      <c r="AG547" s="228"/>
      <c r="AH547" s="366"/>
      <c r="AI547" s="366"/>
      <c r="AJ547" s="233">
        <f t="shared" si="2618"/>
        <v>0</v>
      </c>
      <c r="AK547" s="228"/>
      <c r="AL547" s="228"/>
      <c r="AM547" s="366"/>
      <c r="AN547" s="366"/>
      <c r="AO547" s="233">
        <f t="shared" si="2682"/>
        <v>0</v>
      </c>
      <c r="AP547" s="228"/>
      <c r="AQ547" s="366"/>
      <c r="AR547" s="374"/>
      <c r="AS547" s="333"/>
      <c r="AT547" s="373"/>
      <c r="AU547" s="338"/>
      <c r="AV547" s="338"/>
      <c r="AW547" s="228"/>
      <c r="AX547" s="228"/>
      <c r="AY547" s="234"/>
      <c r="AZ547" s="235"/>
      <c r="BA547" s="226"/>
      <c r="BB547" s="226"/>
      <c r="BC547" s="226"/>
      <c r="BD547" s="226"/>
      <c r="BE547" s="226"/>
      <c r="BF547" s="226"/>
      <c r="BG547" s="226"/>
    </row>
    <row r="548" spans="1:59" s="129" customFormat="1" hidden="1" x14ac:dyDescent="0.2">
      <c r="A548" s="336">
        <v>180</v>
      </c>
      <c r="B548" s="335"/>
      <c r="C548" s="337" t="e">
        <f>+VLOOKUP(B548,$A$691:$B$730,2,0)</f>
        <v>#N/A</v>
      </c>
      <c r="D548" s="338"/>
      <c r="E548" s="339" t="e">
        <f>IF(D548=$D$661,$E$661,IF(D548=$D$662,$E$662,IF(D548=$D$663,$E$663,IF(D548=$D$664,$E$664,IF(D548=$D$665,$E$665,IF(D548=$D$666,$E$666,IF(D548=$D$667,$E$667,IF(D548=$D$668,$E$668,IF(D548=$D$669,$E$669,IF(D548=$D$670,$E$670,IF(D548=VICERRECTORÍA_ACADÉMICA_,BE1159,IF(D548=PLANEACIÓN_,BE1161, IF(D548=IMPACTO,BE1160,IF(D548=VICERRECTORÍA_ADMINISTRATIVA_FINANCIERA_,BE1162,IF(D548=_VICERRECTORÍA_RESPONSABILIDAD_SOCIAL_Y_BIENESTAR_UNIVERSITARIO_,BE1163," ")))))))))))))))</f>
        <v>#NAME?</v>
      </c>
      <c r="F548" s="334"/>
      <c r="G548" s="228"/>
      <c r="H548" s="228"/>
      <c r="I548" s="231"/>
      <c r="J548" s="334"/>
      <c r="K548" s="335"/>
      <c r="L548" s="334"/>
      <c r="M548" s="334"/>
      <c r="N548" s="335"/>
      <c r="O548" s="333">
        <f t="shared" ref="O548" si="2710">IF(N548="ALTA",5,IF(N548="MEDIO ALTA",4,IF(N548="MEDIA",3,IF(N548="MEDIO BAJA",2,IF(N548="BAJA",1,0)))))</f>
        <v>0</v>
      </c>
      <c r="P548" s="335"/>
      <c r="Q548" s="266"/>
      <c r="R548" s="333">
        <f t="shared" ref="R548" si="2711">Q548*O548</f>
        <v>0</v>
      </c>
      <c r="S548" s="230"/>
      <c r="T548" s="231">
        <f t="shared" si="2670"/>
        <v>0</v>
      </c>
      <c r="U548" s="366" t="e">
        <f t="shared" si="2671"/>
        <v>#DIV/0!</v>
      </c>
      <c r="V548" s="366" t="e">
        <f t="shared" si="2672"/>
        <v>#DIV/0!</v>
      </c>
      <c r="W548" s="228"/>
      <c r="X548" s="366" t="e">
        <f t="shared" ref="X548" si="2712">IF(S548="No_existen",5*$X$10,Y548*$X$10)</f>
        <v>#DIV/0!</v>
      </c>
      <c r="Y548" s="366" t="e">
        <f t="shared" si="2674"/>
        <v>#DIV/0!</v>
      </c>
      <c r="Z548" s="233">
        <f t="shared" si="2675"/>
        <v>0</v>
      </c>
      <c r="AA548" s="228"/>
      <c r="AB548" s="228"/>
      <c r="AC548" s="366" t="e">
        <f t="shared" ref="AC548" si="2713">IF(S548="No_existen",5*$AC$10,AD548*$AC$10)</f>
        <v>#DIV/0!</v>
      </c>
      <c r="AD548" s="366" t="e">
        <f t="shared" si="2677"/>
        <v>#DIV/0!</v>
      </c>
      <c r="AE548" s="233">
        <f t="shared" si="2617"/>
        <v>0</v>
      </c>
      <c r="AF548" s="228"/>
      <c r="AG548" s="228"/>
      <c r="AH548" s="366" t="e">
        <f t="shared" ref="AH548" si="2714">IF(S548="No_existen",5*$AH$10,AI548*$AH$10)</f>
        <v>#DIV/0!</v>
      </c>
      <c r="AI548" s="366" t="e">
        <f t="shared" si="2679"/>
        <v>#DIV/0!</v>
      </c>
      <c r="AJ548" s="233">
        <f t="shared" si="2618"/>
        <v>0</v>
      </c>
      <c r="AK548" s="228"/>
      <c r="AL548" s="228"/>
      <c r="AM548" s="366" t="e">
        <f t="shared" ref="AM548" si="2715">IF(S548="No_existen",5*$AM$10,AN548*$AM$10)</f>
        <v>#DIV/0!</v>
      </c>
      <c r="AN548" s="366" t="e">
        <f t="shared" si="2681"/>
        <v>#DIV/0!</v>
      </c>
      <c r="AO548" s="233">
        <f t="shared" si="2682"/>
        <v>0</v>
      </c>
      <c r="AP548" s="228"/>
      <c r="AQ548" s="366" t="e">
        <f t="shared" si="2664"/>
        <v>#DIV/0!</v>
      </c>
      <c r="AR548" s="374" t="e">
        <f t="shared" ref="AR548" si="2716">IF(AQ548&lt;1.5,"FUERTE",IF(AND(AQ548&gt;=1.5,AQ548&lt;2.5),"ACEPTABLE",IF(AQ548&gt;=5,"INEXISTENTE","DÉBIL")))</f>
        <v>#DIV/0!</v>
      </c>
      <c r="AS548" s="333">
        <f t="shared" ref="AS548" si="2717">IF(R548=0,0,ROUND((R548*AQ548),0))</f>
        <v>0</v>
      </c>
      <c r="AT548" s="373" t="str">
        <f t="shared" si="2685"/>
        <v>LEVE</v>
      </c>
      <c r="AU548" s="338"/>
      <c r="AV548" s="338"/>
      <c r="AW548" s="228"/>
      <c r="AX548" s="228"/>
      <c r="AY548" s="234"/>
      <c r="AZ548" s="235"/>
      <c r="BA548" s="226"/>
      <c r="BB548" s="226"/>
      <c r="BC548" s="226"/>
      <c r="BD548" s="226"/>
      <c r="BE548" s="226"/>
      <c r="BF548" s="226"/>
      <c r="BG548" s="226"/>
    </row>
    <row r="549" spans="1:59" s="129" customFormat="1" hidden="1" x14ac:dyDescent="0.2">
      <c r="A549" s="336"/>
      <c r="B549" s="335"/>
      <c r="C549" s="337"/>
      <c r="D549" s="338"/>
      <c r="E549" s="339"/>
      <c r="F549" s="334"/>
      <c r="G549" s="228"/>
      <c r="H549" s="228"/>
      <c r="I549" s="231"/>
      <c r="J549" s="334"/>
      <c r="K549" s="334"/>
      <c r="L549" s="334"/>
      <c r="M549" s="334"/>
      <c r="N549" s="335"/>
      <c r="O549" s="333"/>
      <c r="P549" s="335"/>
      <c r="Q549" s="266"/>
      <c r="R549" s="333"/>
      <c r="S549" s="230"/>
      <c r="T549" s="231">
        <f t="shared" si="2670"/>
        <v>0</v>
      </c>
      <c r="U549" s="366"/>
      <c r="V549" s="366"/>
      <c r="W549" s="228"/>
      <c r="X549" s="366"/>
      <c r="Y549" s="366"/>
      <c r="Z549" s="233">
        <f t="shared" si="2675"/>
        <v>0</v>
      </c>
      <c r="AA549" s="228"/>
      <c r="AB549" s="228"/>
      <c r="AC549" s="366"/>
      <c r="AD549" s="366"/>
      <c r="AE549" s="233">
        <f t="shared" si="2617"/>
        <v>0</v>
      </c>
      <c r="AF549" s="228"/>
      <c r="AG549" s="228"/>
      <c r="AH549" s="366"/>
      <c r="AI549" s="366"/>
      <c r="AJ549" s="233">
        <f t="shared" si="2618"/>
        <v>0</v>
      </c>
      <c r="AK549" s="228"/>
      <c r="AL549" s="228"/>
      <c r="AM549" s="366"/>
      <c r="AN549" s="366"/>
      <c r="AO549" s="233">
        <f t="shared" si="2682"/>
        <v>0</v>
      </c>
      <c r="AP549" s="228"/>
      <c r="AQ549" s="366"/>
      <c r="AR549" s="374"/>
      <c r="AS549" s="333"/>
      <c r="AT549" s="373"/>
      <c r="AU549" s="338"/>
      <c r="AV549" s="338"/>
      <c r="AW549" s="228"/>
      <c r="AX549" s="228"/>
      <c r="AY549" s="234"/>
      <c r="AZ549" s="235"/>
      <c r="BA549" s="226"/>
      <c r="BB549" s="226"/>
      <c r="BC549" s="226"/>
      <c r="BD549" s="226"/>
      <c r="BE549" s="226"/>
      <c r="BF549" s="226"/>
      <c r="BG549" s="226"/>
    </row>
    <row r="550" spans="1:59" s="129" customFormat="1" hidden="1" x14ac:dyDescent="0.2">
      <c r="A550" s="336"/>
      <c r="B550" s="335"/>
      <c r="C550" s="337"/>
      <c r="D550" s="338"/>
      <c r="E550" s="339"/>
      <c r="F550" s="334"/>
      <c r="G550" s="228"/>
      <c r="H550" s="228"/>
      <c r="I550" s="231"/>
      <c r="J550" s="334"/>
      <c r="K550" s="334"/>
      <c r="L550" s="334"/>
      <c r="M550" s="334"/>
      <c r="N550" s="335"/>
      <c r="O550" s="333"/>
      <c r="P550" s="335"/>
      <c r="Q550" s="266"/>
      <c r="R550" s="333"/>
      <c r="S550" s="230"/>
      <c r="T550" s="231">
        <f t="shared" si="2670"/>
        <v>0</v>
      </c>
      <c r="U550" s="366"/>
      <c r="V550" s="366"/>
      <c r="W550" s="228"/>
      <c r="X550" s="366"/>
      <c r="Y550" s="366"/>
      <c r="Z550" s="233">
        <f t="shared" si="2675"/>
        <v>0</v>
      </c>
      <c r="AA550" s="228"/>
      <c r="AB550" s="228"/>
      <c r="AC550" s="366"/>
      <c r="AD550" s="366"/>
      <c r="AE550" s="233">
        <f t="shared" si="2617"/>
        <v>0</v>
      </c>
      <c r="AF550" s="228"/>
      <c r="AG550" s="228"/>
      <c r="AH550" s="366"/>
      <c r="AI550" s="366"/>
      <c r="AJ550" s="233">
        <f t="shared" si="2618"/>
        <v>0</v>
      </c>
      <c r="AK550" s="228"/>
      <c r="AL550" s="228"/>
      <c r="AM550" s="366"/>
      <c r="AN550" s="366"/>
      <c r="AO550" s="233">
        <f t="shared" si="2682"/>
        <v>0</v>
      </c>
      <c r="AP550" s="228"/>
      <c r="AQ550" s="366"/>
      <c r="AR550" s="374"/>
      <c r="AS550" s="333"/>
      <c r="AT550" s="373"/>
      <c r="AU550" s="338"/>
      <c r="AV550" s="338"/>
      <c r="AW550" s="228"/>
      <c r="AX550" s="228"/>
      <c r="AY550" s="234"/>
      <c r="AZ550" s="235"/>
      <c r="BA550" s="226"/>
      <c r="BB550" s="226"/>
      <c r="BC550" s="226"/>
      <c r="BD550" s="226"/>
      <c r="BE550" s="226"/>
      <c r="BF550" s="226"/>
      <c r="BG550" s="226"/>
    </row>
    <row r="551" spans="1:59" s="129" customFormat="1" hidden="1" x14ac:dyDescent="0.2">
      <c r="A551" s="336">
        <v>181</v>
      </c>
      <c r="B551" s="335"/>
      <c r="C551" s="337" t="e">
        <f>+VLOOKUP(B551,$A$691:$B$730,2,0)</f>
        <v>#N/A</v>
      </c>
      <c r="D551" s="338"/>
      <c r="E551" s="339" t="e">
        <f>IF(D551=$D$661,$E$661,IF(D551=$D$662,$E$662,IF(D551=$D$663,$E$663,IF(D551=$D$664,$E$664,IF(D551=$D$665,$E$665,IF(D551=$D$666,$E$666,IF(D551=$D$667,$E$667,IF(D551=$D$668,$E$668,IF(D551=$D$669,$E$669,IF(D551=$D$670,$E$670,IF(D551=VICERRECTORÍA_ACADÉMICA_,BE1162,IF(D551=PLANEACIÓN_,BE1164, IF(D551=IMPACTO,BE1163,IF(D551=VICERRECTORÍA_ADMINISTRATIVA_FINANCIERA_,BE1165,IF(D551=_VICERRECTORÍA_RESPONSABILIDAD_SOCIAL_Y_BIENESTAR_UNIVERSITARIO_,BE1166," ")))))))))))))))</f>
        <v>#NAME?</v>
      </c>
      <c r="F551" s="334"/>
      <c r="G551" s="228"/>
      <c r="H551" s="228"/>
      <c r="I551" s="231"/>
      <c r="J551" s="334"/>
      <c r="K551" s="335"/>
      <c r="L551" s="334"/>
      <c r="M551" s="334"/>
      <c r="N551" s="335"/>
      <c r="O551" s="333">
        <f t="shared" ref="O551" si="2718">IF(N551="ALTA",5,IF(N551="MEDIO ALTA",4,IF(N551="MEDIA",3,IF(N551="MEDIO BAJA",2,IF(N551="BAJA",1,0)))))</f>
        <v>0</v>
      </c>
      <c r="P551" s="335"/>
      <c r="Q551" s="266"/>
      <c r="R551" s="333">
        <f t="shared" ref="R551" si="2719">Q551*O551</f>
        <v>0</v>
      </c>
      <c r="S551" s="230"/>
      <c r="T551" s="231">
        <f t="shared" si="2670"/>
        <v>0</v>
      </c>
      <c r="U551" s="366" t="e">
        <f t="shared" si="2671"/>
        <v>#DIV/0!</v>
      </c>
      <c r="V551" s="366" t="e">
        <f t="shared" si="2672"/>
        <v>#DIV/0!</v>
      </c>
      <c r="W551" s="228"/>
      <c r="X551" s="366" t="e">
        <f t="shared" ref="X551" si="2720">IF(S551="No_existen",5*$X$10,Y551*$X$10)</f>
        <v>#DIV/0!</v>
      </c>
      <c r="Y551" s="366" t="e">
        <f t="shared" si="2674"/>
        <v>#DIV/0!</v>
      </c>
      <c r="Z551" s="233">
        <f t="shared" si="2675"/>
        <v>0</v>
      </c>
      <c r="AA551" s="228"/>
      <c r="AB551" s="228"/>
      <c r="AC551" s="366" t="e">
        <f t="shared" ref="AC551" si="2721">IF(S551="No_existen",5*$AC$10,AD551*$AC$10)</f>
        <v>#DIV/0!</v>
      </c>
      <c r="AD551" s="366" t="e">
        <f t="shared" si="2677"/>
        <v>#DIV/0!</v>
      </c>
      <c r="AE551" s="233">
        <f t="shared" si="2617"/>
        <v>0</v>
      </c>
      <c r="AF551" s="228"/>
      <c r="AG551" s="228"/>
      <c r="AH551" s="366" t="e">
        <f t="shared" ref="AH551" si="2722">IF(S551="No_existen",5*$AH$10,AI551*$AH$10)</f>
        <v>#DIV/0!</v>
      </c>
      <c r="AI551" s="366" t="e">
        <f t="shared" si="2679"/>
        <v>#DIV/0!</v>
      </c>
      <c r="AJ551" s="233">
        <f t="shared" si="2618"/>
        <v>0</v>
      </c>
      <c r="AK551" s="228"/>
      <c r="AL551" s="228"/>
      <c r="AM551" s="366" t="e">
        <f t="shared" ref="AM551" si="2723">IF(S551="No_existen",5*$AM$10,AN551*$AM$10)</f>
        <v>#DIV/0!</v>
      </c>
      <c r="AN551" s="366" t="e">
        <f t="shared" si="2681"/>
        <v>#DIV/0!</v>
      </c>
      <c r="AO551" s="233">
        <f t="shared" si="2682"/>
        <v>0</v>
      </c>
      <c r="AP551" s="228"/>
      <c r="AQ551" s="366" t="e">
        <f t="shared" si="2664"/>
        <v>#DIV/0!</v>
      </c>
      <c r="AR551" s="374" t="e">
        <f t="shared" ref="AR551" si="2724">IF(AQ551&lt;1.5,"FUERTE",IF(AND(AQ551&gt;=1.5,AQ551&lt;2.5),"ACEPTABLE",IF(AQ551&gt;=5,"INEXISTENTE","DÉBIL")))</f>
        <v>#DIV/0!</v>
      </c>
      <c r="AS551" s="333">
        <f t="shared" ref="AS551" si="2725">IF(R551=0,0,ROUND((R551*AQ551),0))</f>
        <v>0</v>
      </c>
      <c r="AT551" s="373" t="str">
        <f t="shared" si="2685"/>
        <v>LEVE</v>
      </c>
      <c r="AU551" s="338"/>
      <c r="AV551" s="338"/>
      <c r="AW551" s="228"/>
      <c r="AX551" s="228"/>
      <c r="AY551" s="234"/>
      <c r="AZ551" s="235"/>
      <c r="BA551" s="226"/>
      <c r="BB551" s="226"/>
      <c r="BC551" s="226"/>
      <c r="BD551" s="226"/>
      <c r="BE551" s="226"/>
      <c r="BF551" s="226"/>
      <c r="BG551" s="226"/>
    </row>
    <row r="552" spans="1:59" s="129" customFormat="1" hidden="1" x14ac:dyDescent="0.2">
      <c r="A552" s="336"/>
      <c r="B552" s="335"/>
      <c r="C552" s="337"/>
      <c r="D552" s="338"/>
      <c r="E552" s="339"/>
      <c r="F552" s="334"/>
      <c r="G552" s="228"/>
      <c r="H552" s="228"/>
      <c r="I552" s="231"/>
      <c r="J552" s="334"/>
      <c r="K552" s="334"/>
      <c r="L552" s="334"/>
      <c r="M552" s="334"/>
      <c r="N552" s="335"/>
      <c r="O552" s="333"/>
      <c r="P552" s="335"/>
      <c r="Q552" s="266"/>
      <c r="R552" s="333"/>
      <c r="S552" s="230"/>
      <c r="T552" s="231">
        <f t="shared" si="2670"/>
        <v>0</v>
      </c>
      <c r="U552" s="366"/>
      <c r="V552" s="366"/>
      <c r="W552" s="228"/>
      <c r="X552" s="366"/>
      <c r="Y552" s="366"/>
      <c r="Z552" s="233">
        <f t="shared" si="2675"/>
        <v>0</v>
      </c>
      <c r="AA552" s="228"/>
      <c r="AB552" s="228"/>
      <c r="AC552" s="366"/>
      <c r="AD552" s="366"/>
      <c r="AE552" s="233">
        <f t="shared" si="2617"/>
        <v>0</v>
      </c>
      <c r="AF552" s="228"/>
      <c r="AG552" s="228"/>
      <c r="AH552" s="366"/>
      <c r="AI552" s="366"/>
      <c r="AJ552" s="233">
        <f t="shared" si="2618"/>
        <v>0</v>
      </c>
      <c r="AK552" s="228"/>
      <c r="AL552" s="228"/>
      <c r="AM552" s="366"/>
      <c r="AN552" s="366"/>
      <c r="AO552" s="233">
        <f t="shared" si="2682"/>
        <v>0</v>
      </c>
      <c r="AP552" s="228"/>
      <c r="AQ552" s="366"/>
      <c r="AR552" s="374"/>
      <c r="AS552" s="333"/>
      <c r="AT552" s="373"/>
      <c r="AU552" s="338"/>
      <c r="AV552" s="338"/>
      <c r="AW552" s="228"/>
      <c r="AX552" s="228"/>
      <c r="AY552" s="234"/>
      <c r="AZ552" s="235"/>
      <c r="BA552" s="226"/>
      <c r="BB552" s="226"/>
      <c r="BC552" s="226"/>
      <c r="BD552" s="226"/>
      <c r="BE552" s="226"/>
      <c r="BF552" s="226"/>
      <c r="BG552" s="226"/>
    </row>
    <row r="553" spans="1:59" s="129" customFormat="1" hidden="1" x14ac:dyDescent="0.2">
      <c r="A553" s="336"/>
      <c r="B553" s="335"/>
      <c r="C553" s="337"/>
      <c r="D553" s="338"/>
      <c r="E553" s="339"/>
      <c r="F553" s="334"/>
      <c r="G553" s="228"/>
      <c r="H553" s="228"/>
      <c r="I553" s="231"/>
      <c r="J553" s="334"/>
      <c r="K553" s="334"/>
      <c r="L553" s="334"/>
      <c r="M553" s="334"/>
      <c r="N553" s="335"/>
      <c r="O553" s="333"/>
      <c r="P553" s="335"/>
      <c r="Q553" s="266"/>
      <c r="R553" s="333"/>
      <c r="S553" s="230"/>
      <c r="T553" s="231">
        <f t="shared" si="2670"/>
        <v>0</v>
      </c>
      <c r="U553" s="366"/>
      <c r="V553" s="366"/>
      <c r="W553" s="228"/>
      <c r="X553" s="366"/>
      <c r="Y553" s="366"/>
      <c r="Z553" s="233">
        <f t="shared" si="2675"/>
        <v>0</v>
      </c>
      <c r="AA553" s="228"/>
      <c r="AB553" s="228"/>
      <c r="AC553" s="366"/>
      <c r="AD553" s="366"/>
      <c r="AE553" s="233">
        <f t="shared" si="2617"/>
        <v>0</v>
      </c>
      <c r="AF553" s="228"/>
      <c r="AG553" s="228"/>
      <c r="AH553" s="366"/>
      <c r="AI553" s="366"/>
      <c r="AJ553" s="233">
        <f t="shared" si="2618"/>
        <v>0</v>
      </c>
      <c r="AK553" s="228"/>
      <c r="AL553" s="228"/>
      <c r="AM553" s="366"/>
      <c r="AN553" s="366"/>
      <c r="AO553" s="233">
        <f t="shared" si="2682"/>
        <v>0</v>
      </c>
      <c r="AP553" s="228"/>
      <c r="AQ553" s="366"/>
      <c r="AR553" s="374"/>
      <c r="AS553" s="333"/>
      <c r="AT553" s="373"/>
      <c r="AU553" s="338"/>
      <c r="AV553" s="338"/>
      <c r="AW553" s="228"/>
      <c r="AX553" s="228"/>
      <c r="AY553" s="234"/>
      <c r="AZ553" s="235"/>
      <c r="BA553" s="226"/>
      <c r="BB553" s="226"/>
      <c r="BC553" s="226"/>
      <c r="BD553" s="226"/>
      <c r="BE553" s="226"/>
      <c r="BF553" s="226"/>
      <c r="BG553" s="226"/>
    </row>
    <row r="554" spans="1:59" s="129" customFormat="1" hidden="1" x14ac:dyDescent="0.2">
      <c r="A554" s="336">
        <v>182</v>
      </c>
      <c r="B554" s="335"/>
      <c r="C554" s="337" t="e">
        <f>+VLOOKUP(B554,$A$691:$B$730,2,0)</f>
        <v>#N/A</v>
      </c>
      <c r="D554" s="338"/>
      <c r="E554" s="339" t="e">
        <f>IF(D554=$D$661,$E$661,IF(D554=$D$662,$E$662,IF(D554=$D$663,$E$663,IF(D554=$D$664,$E$664,IF(D554=$D$665,$E$665,IF(D554=$D$666,$E$666,IF(D554=$D$667,$E$667,IF(D554=$D$668,$E$668,IF(D554=$D$669,$E$669,IF(D554=$D$670,$E$670,IF(D554=VICERRECTORÍA_ACADÉMICA_,BE1165,IF(D554=PLANEACIÓN_,BE1167, IF(D554=IMPACTO,BE1166,IF(D554=VICERRECTORÍA_ADMINISTRATIVA_FINANCIERA_,BE1168,IF(D554=_VICERRECTORÍA_RESPONSABILIDAD_SOCIAL_Y_BIENESTAR_UNIVERSITARIO_,BE1169," ")))))))))))))))</f>
        <v>#NAME?</v>
      </c>
      <c r="F554" s="334"/>
      <c r="G554" s="228"/>
      <c r="H554" s="228"/>
      <c r="I554" s="231"/>
      <c r="J554" s="334"/>
      <c r="K554" s="335"/>
      <c r="L554" s="334"/>
      <c r="M554" s="334"/>
      <c r="N554" s="335"/>
      <c r="O554" s="333">
        <f t="shared" ref="O554" si="2726">IF(N554="ALTA",5,IF(N554="MEDIO ALTA",4,IF(N554="MEDIA",3,IF(N554="MEDIO BAJA",2,IF(N554="BAJA",1,0)))))</f>
        <v>0</v>
      </c>
      <c r="P554" s="335"/>
      <c r="Q554" s="266"/>
      <c r="R554" s="333">
        <f t="shared" ref="R554" si="2727">Q554*O554</f>
        <v>0</v>
      </c>
      <c r="S554" s="230"/>
      <c r="T554" s="231">
        <f t="shared" si="2670"/>
        <v>0</v>
      </c>
      <c r="U554" s="366" t="e">
        <f t="shared" si="2671"/>
        <v>#DIV/0!</v>
      </c>
      <c r="V554" s="366" t="e">
        <f t="shared" si="2672"/>
        <v>#DIV/0!</v>
      </c>
      <c r="W554" s="228"/>
      <c r="X554" s="366" t="e">
        <f t="shared" ref="X554" si="2728">IF(S554="No_existen",5*$X$10,Y554*$X$10)</f>
        <v>#DIV/0!</v>
      </c>
      <c r="Y554" s="366" t="e">
        <f t="shared" si="2674"/>
        <v>#DIV/0!</v>
      </c>
      <c r="Z554" s="233">
        <f t="shared" si="2675"/>
        <v>0</v>
      </c>
      <c r="AA554" s="228"/>
      <c r="AB554" s="228"/>
      <c r="AC554" s="366" t="e">
        <f t="shared" ref="AC554" si="2729">IF(S554="No_existen",5*$AC$10,AD554*$AC$10)</f>
        <v>#DIV/0!</v>
      </c>
      <c r="AD554" s="366" t="e">
        <f t="shared" si="2677"/>
        <v>#DIV/0!</v>
      </c>
      <c r="AE554" s="233">
        <f t="shared" si="2617"/>
        <v>0</v>
      </c>
      <c r="AF554" s="228"/>
      <c r="AG554" s="228"/>
      <c r="AH554" s="366" t="e">
        <f t="shared" ref="AH554" si="2730">IF(S554="No_existen",5*$AH$10,AI554*$AH$10)</f>
        <v>#DIV/0!</v>
      </c>
      <c r="AI554" s="366" t="e">
        <f t="shared" si="2679"/>
        <v>#DIV/0!</v>
      </c>
      <c r="AJ554" s="233">
        <f t="shared" si="2618"/>
        <v>0</v>
      </c>
      <c r="AK554" s="228"/>
      <c r="AL554" s="228"/>
      <c r="AM554" s="366" t="e">
        <f t="shared" ref="AM554" si="2731">IF(S554="No_existen",5*$AM$10,AN554*$AM$10)</f>
        <v>#DIV/0!</v>
      </c>
      <c r="AN554" s="366" t="e">
        <f t="shared" si="2681"/>
        <v>#DIV/0!</v>
      </c>
      <c r="AO554" s="233">
        <f t="shared" si="2682"/>
        <v>0</v>
      </c>
      <c r="AP554" s="228"/>
      <c r="AQ554" s="366" t="e">
        <f t="shared" si="2664"/>
        <v>#DIV/0!</v>
      </c>
      <c r="AR554" s="374" t="e">
        <f t="shared" ref="AR554" si="2732">IF(AQ554&lt;1.5,"FUERTE",IF(AND(AQ554&gt;=1.5,AQ554&lt;2.5),"ACEPTABLE",IF(AQ554&gt;=5,"INEXISTENTE","DÉBIL")))</f>
        <v>#DIV/0!</v>
      </c>
      <c r="AS554" s="333">
        <f t="shared" ref="AS554" si="2733">IF(R554=0,0,ROUND((R554*AQ554),0))</f>
        <v>0</v>
      </c>
      <c r="AT554" s="373" t="str">
        <f t="shared" si="2685"/>
        <v>LEVE</v>
      </c>
      <c r="AU554" s="338"/>
      <c r="AV554" s="338"/>
      <c r="AW554" s="228"/>
      <c r="AX554" s="228"/>
      <c r="AY554" s="234"/>
      <c r="AZ554" s="235"/>
      <c r="BA554" s="226"/>
      <c r="BB554" s="226"/>
      <c r="BC554" s="226"/>
      <c r="BD554" s="226"/>
      <c r="BE554" s="226"/>
      <c r="BF554" s="226"/>
      <c r="BG554" s="226"/>
    </row>
    <row r="555" spans="1:59" s="129" customFormat="1" hidden="1" x14ac:dyDescent="0.2">
      <c r="A555" s="336"/>
      <c r="B555" s="335"/>
      <c r="C555" s="337"/>
      <c r="D555" s="338"/>
      <c r="E555" s="339"/>
      <c r="F555" s="334"/>
      <c r="G555" s="228"/>
      <c r="H555" s="228"/>
      <c r="I555" s="231"/>
      <c r="J555" s="334"/>
      <c r="K555" s="334"/>
      <c r="L555" s="334"/>
      <c r="M555" s="334"/>
      <c r="N555" s="335"/>
      <c r="O555" s="333"/>
      <c r="P555" s="335"/>
      <c r="Q555" s="266"/>
      <c r="R555" s="333"/>
      <c r="S555" s="230"/>
      <c r="T555" s="231">
        <f t="shared" si="2670"/>
        <v>0</v>
      </c>
      <c r="U555" s="366"/>
      <c r="V555" s="366"/>
      <c r="W555" s="228"/>
      <c r="X555" s="366"/>
      <c r="Y555" s="366"/>
      <c r="Z555" s="233">
        <f t="shared" si="2675"/>
        <v>0</v>
      </c>
      <c r="AA555" s="228"/>
      <c r="AB555" s="228"/>
      <c r="AC555" s="366"/>
      <c r="AD555" s="366"/>
      <c r="AE555" s="233">
        <f t="shared" si="2617"/>
        <v>0</v>
      </c>
      <c r="AF555" s="228"/>
      <c r="AG555" s="228"/>
      <c r="AH555" s="366"/>
      <c r="AI555" s="366"/>
      <c r="AJ555" s="233">
        <f t="shared" si="2618"/>
        <v>0</v>
      </c>
      <c r="AK555" s="228"/>
      <c r="AL555" s="228"/>
      <c r="AM555" s="366"/>
      <c r="AN555" s="366"/>
      <c r="AO555" s="233">
        <f t="shared" si="2682"/>
        <v>0</v>
      </c>
      <c r="AP555" s="228"/>
      <c r="AQ555" s="366"/>
      <c r="AR555" s="374"/>
      <c r="AS555" s="333"/>
      <c r="AT555" s="373"/>
      <c r="AU555" s="338"/>
      <c r="AV555" s="338"/>
      <c r="AW555" s="228"/>
      <c r="AX555" s="228"/>
      <c r="AY555" s="234"/>
      <c r="AZ555" s="235"/>
      <c r="BA555" s="226"/>
      <c r="BB555" s="226"/>
      <c r="BC555" s="226"/>
      <c r="BD555" s="226"/>
      <c r="BE555" s="226"/>
      <c r="BF555" s="226"/>
      <c r="BG555" s="226"/>
    </row>
    <row r="556" spans="1:59" s="129" customFormat="1" hidden="1" x14ac:dyDescent="0.2">
      <c r="A556" s="336"/>
      <c r="B556" s="335"/>
      <c r="C556" s="337"/>
      <c r="D556" s="338"/>
      <c r="E556" s="339"/>
      <c r="F556" s="334"/>
      <c r="G556" s="228"/>
      <c r="H556" s="228"/>
      <c r="I556" s="231"/>
      <c r="J556" s="334"/>
      <c r="K556" s="334"/>
      <c r="L556" s="334"/>
      <c r="M556" s="334"/>
      <c r="N556" s="335"/>
      <c r="O556" s="333"/>
      <c r="P556" s="335"/>
      <c r="Q556" s="266"/>
      <c r="R556" s="333"/>
      <c r="S556" s="230"/>
      <c r="T556" s="231">
        <f t="shared" si="2670"/>
        <v>0</v>
      </c>
      <c r="U556" s="366"/>
      <c r="V556" s="366"/>
      <c r="W556" s="228"/>
      <c r="X556" s="366"/>
      <c r="Y556" s="366"/>
      <c r="Z556" s="233">
        <f t="shared" si="2675"/>
        <v>0</v>
      </c>
      <c r="AA556" s="228"/>
      <c r="AB556" s="228"/>
      <c r="AC556" s="366"/>
      <c r="AD556" s="366"/>
      <c r="AE556" s="233">
        <f t="shared" si="2617"/>
        <v>0</v>
      </c>
      <c r="AF556" s="228"/>
      <c r="AG556" s="228"/>
      <c r="AH556" s="366"/>
      <c r="AI556" s="366"/>
      <c r="AJ556" s="233">
        <f t="shared" si="2618"/>
        <v>0</v>
      </c>
      <c r="AK556" s="228"/>
      <c r="AL556" s="228"/>
      <c r="AM556" s="366"/>
      <c r="AN556" s="366"/>
      <c r="AO556" s="233">
        <f t="shared" si="2682"/>
        <v>0</v>
      </c>
      <c r="AP556" s="228"/>
      <c r="AQ556" s="366"/>
      <c r="AR556" s="374"/>
      <c r="AS556" s="333"/>
      <c r="AT556" s="373"/>
      <c r="AU556" s="338"/>
      <c r="AV556" s="338"/>
      <c r="AW556" s="228"/>
      <c r="AX556" s="228"/>
      <c r="AY556" s="234"/>
      <c r="AZ556" s="235"/>
      <c r="BA556" s="226"/>
      <c r="BB556" s="226"/>
      <c r="BC556" s="226"/>
      <c r="BD556" s="226"/>
      <c r="BE556" s="226"/>
      <c r="BF556" s="226"/>
      <c r="BG556" s="226"/>
    </row>
    <row r="557" spans="1:59" s="129" customFormat="1" hidden="1" x14ac:dyDescent="0.2">
      <c r="A557" s="336">
        <v>183</v>
      </c>
      <c r="B557" s="335"/>
      <c r="C557" s="337" t="e">
        <f>+VLOOKUP(B557,$A$691:$B$730,2,0)</f>
        <v>#N/A</v>
      </c>
      <c r="D557" s="338"/>
      <c r="E557" s="339" t="e">
        <f>IF(D557=$D$661,$E$661,IF(D557=$D$662,$E$662,IF(D557=$D$663,$E$663,IF(D557=$D$664,$E$664,IF(D557=$D$665,$E$665,IF(D557=$D$666,$E$666,IF(D557=$D$667,$E$667,IF(D557=$D$668,$E$668,IF(D557=$D$669,$E$669,IF(D557=$D$670,$E$670,IF(D557=VICERRECTORÍA_ACADÉMICA_,BE1168,IF(D557=PLANEACIÓN_,BE1170, IF(D557=IMPACTO,BE1169,IF(D557=VICERRECTORÍA_ADMINISTRATIVA_FINANCIERA_,BE1171,IF(D557=_VICERRECTORÍA_RESPONSABILIDAD_SOCIAL_Y_BIENESTAR_UNIVERSITARIO_,BE1172," ")))))))))))))))</f>
        <v>#NAME?</v>
      </c>
      <c r="F557" s="334"/>
      <c r="G557" s="228"/>
      <c r="H557" s="228"/>
      <c r="I557" s="231"/>
      <c r="J557" s="334"/>
      <c r="K557" s="335"/>
      <c r="L557" s="334"/>
      <c r="M557" s="334"/>
      <c r="N557" s="335"/>
      <c r="O557" s="333">
        <f t="shared" ref="O557" si="2734">IF(N557="ALTA",5,IF(N557="MEDIO ALTA",4,IF(N557="MEDIA",3,IF(N557="MEDIO BAJA",2,IF(N557="BAJA",1,0)))))</f>
        <v>0</v>
      </c>
      <c r="P557" s="335"/>
      <c r="Q557" s="266"/>
      <c r="R557" s="333">
        <f t="shared" ref="R557" si="2735">Q557*O557</f>
        <v>0</v>
      </c>
      <c r="S557" s="230"/>
      <c r="T557" s="231">
        <f t="shared" si="2670"/>
        <v>0</v>
      </c>
      <c r="U557" s="366" t="e">
        <f t="shared" si="2671"/>
        <v>#DIV/0!</v>
      </c>
      <c r="V557" s="366" t="e">
        <f t="shared" si="2672"/>
        <v>#DIV/0!</v>
      </c>
      <c r="W557" s="228"/>
      <c r="X557" s="366" t="e">
        <f t="shared" ref="X557" si="2736">IF(S557="No_existen",5*$X$10,Y557*$X$10)</f>
        <v>#DIV/0!</v>
      </c>
      <c r="Y557" s="366" t="e">
        <f t="shared" si="2674"/>
        <v>#DIV/0!</v>
      </c>
      <c r="Z557" s="233">
        <f t="shared" si="2675"/>
        <v>0</v>
      </c>
      <c r="AA557" s="228"/>
      <c r="AB557" s="228"/>
      <c r="AC557" s="366" t="e">
        <f t="shared" ref="AC557" si="2737">IF(S557="No_existen",5*$AC$10,AD557*$AC$10)</f>
        <v>#DIV/0!</v>
      </c>
      <c r="AD557" s="366" t="e">
        <f t="shared" si="2677"/>
        <v>#DIV/0!</v>
      </c>
      <c r="AE557" s="233">
        <f t="shared" si="2617"/>
        <v>0</v>
      </c>
      <c r="AF557" s="228"/>
      <c r="AG557" s="228"/>
      <c r="AH557" s="366" t="e">
        <f t="shared" ref="AH557" si="2738">IF(S557="No_existen",5*$AH$10,AI557*$AH$10)</f>
        <v>#DIV/0!</v>
      </c>
      <c r="AI557" s="366" t="e">
        <f t="shared" si="2679"/>
        <v>#DIV/0!</v>
      </c>
      <c r="AJ557" s="233">
        <f t="shared" si="2618"/>
        <v>0</v>
      </c>
      <c r="AK557" s="228"/>
      <c r="AL557" s="228"/>
      <c r="AM557" s="366" t="e">
        <f t="shared" ref="AM557" si="2739">IF(S557="No_existen",5*$AM$10,AN557*$AM$10)</f>
        <v>#DIV/0!</v>
      </c>
      <c r="AN557" s="366" t="e">
        <f t="shared" si="2681"/>
        <v>#DIV/0!</v>
      </c>
      <c r="AO557" s="233">
        <f t="shared" si="2682"/>
        <v>0</v>
      </c>
      <c r="AP557" s="228"/>
      <c r="AQ557" s="366" t="e">
        <f t="shared" si="2664"/>
        <v>#DIV/0!</v>
      </c>
      <c r="AR557" s="374" t="e">
        <f t="shared" ref="AR557" si="2740">IF(AQ557&lt;1.5,"FUERTE",IF(AND(AQ557&gt;=1.5,AQ557&lt;2.5),"ACEPTABLE",IF(AQ557&gt;=5,"INEXISTENTE","DÉBIL")))</f>
        <v>#DIV/0!</v>
      </c>
      <c r="AS557" s="333">
        <f t="shared" ref="AS557" si="2741">IF(R557=0,0,ROUND((R557*AQ557),0))</f>
        <v>0</v>
      </c>
      <c r="AT557" s="373" t="str">
        <f t="shared" si="2685"/>
        <v>LEVE</v>
      </c>
      <c r="AU557" s="338"/>
      <c r="AV557" s="338"/>
      <c r="AW557" s="228"/>
      <c r="AX557" s="228"/>
      <c r="AY557" s="234"/>
      <c r="AZ557" s="235"/>
      <c r="BA557" s="226"/>
      <c r="BB557" s="226"/>
      <c r="BC557" s="226"/>
      <c r="BD557" s="226"/>
      <c r="BE557" s="226"/>
      <c r="BF557" s="226"/>
      <c r="BG557" s="226"/>
    </row>
    <row r="558" spans="1:59" s="129" customFormat="1" hidden="1" x14ac:dyDescent="0.2">
      <c r="A558" s="336"/>
      <c r="B558" s="335"/>
      <c r="C558" s="337"/>
      <c r="D558" s="338"/>
      <c r="E558" s="339"/>
      <c r="F558" s="334"/>
      <c r="G558" s="228"/>
      <c r="H558" s="228"/>
      <c r="I558" s="231"/>
      <c r="J558" s="334"/>
      <c r="K558" s="334"/>
      <c r="L558" s="334"/>
      <c r="M558" s="334"/>
      <c r="N558" s="335"/>
      <c r="O558" s="333"/>
      <c r="P558" s="335"/>
      <c r="Q558" s="266"/>
      <c r="R558" s="333"/>
      <c r="S558" s="230"/>
      <c r="T558" s="231">
        <f t="shared" si="2670"/>
        <v>0</v>
      </c>
      <c r="U558" s="366"/>
      <c r="V558" s="366"/>
      <c r="W558" s="228"/>
      <c r="X558" s="366"/>
      <c r="Y558" s="366"/>
      <c r="Z558" s="233">
        <f t="shared" si="2675"/>
        <v>0</v>
      </c>
      <c r="AA558" s="228"/>
      <c r="AB558" s="228"/>
      <c r="AC558" s="366"/>
      <c r="AD558" s="366"/>
      <c r="AE558" s="233">
        <f t="shared" si="2617"/>
        <v>0</v>
      </c>
      <c r="AF558" s="228"/>
      <c r="AG558" s="228"/>
      <c r="AH558" s="366"/>
      <c r="AI558" s="366"/>
      <c r="AJ558" s="233">
        <f t="shared" si="2618"/>
        <v>0</v>
      </c>
      <c r="AK558" s="228"/>
      <c r="AL558" s="228"/>
      <c r="AM558" s="366"/>
      <c r="AN558" s="366"/>
      <c r="AO558" s="233">
        <f t="shared" si="2682"/>
        <v>0</v>
      </c>
      <c r="AP558" s="228"/>
      <c r="AQ558" s="366"/>
      <c r="AR558" s="374"/>
      <c r="AS558" s="333"/>
      <c r="AT558" s="373"/>
      <c r="AU558" s="338"/>
      <c r="AV558" s="338"/>
      <c r="AW558" s="228"/>
      <c r="AX558" s="228"/>
      <c r="AY558" s="234"/>
      <c r="AZ558" s="235"/>
      <c r="BA558" s="226"/>
      <c r="BB558" s="226"/>
      <c r="BC558" s="226"/>
      <c r="BD558" s="226"/>
      <c r="BE558" s="226"/>
      <c r="BF558" s="226"/>
      <c r="BG558" s="226"/>
    </row>
    <row r="559" spans="1:59" s="129" customFormat="1" hidden="1" x14ac:dyDescent="0.2">
      <c r="A559" s="336"/>
      <c r="B559" s="335"/>
      <c r="C559" s="337"/>
      <c r="D559" s="338"/>
      <c r="E559" s="339"/>
      <c r="F559" s="334"/>
      <c r="G559" s="228"/>
      <c r="H559" s="228"/>
      <c r="I559" s="231"/>
      <c r="J559" s="334"/>
      <c r="K559" s="334"/>
      <c r="L559" s="334"/>
      <c r="M559" s="334"/>
      <c r="N559" s="335"/>
      <c r="O559" s="333"/>
      <c r="P559" s="335"/>
      <c r="Q559" s="266"/>
      <c r="R559" s="333"/>
      <c r="S559" s="230"/>
      <c r="T559" s="231">
        <f t="shared" si="2670"/>
        <v>0</v>
      </c>
      <c r="U559" s="366"/>
      <c r="V559" s="366"/>
      <c r="W559" s="228"/>
      <c r="X559" s="366"/>
      <c r="Y559" s="366"/>
      <c r="Z559" s="233">
        <f t="shared" si="2675"/>
        <v>0</v>
      </c>
      <c r="AA559" s="228"/>
      <c r="AB559" s="228"/>
      <c r="AC559" s="366"/>
      <c r="AD559" s="366"/>
      <c r="AE559" s="233">
        <f t="shared" si="2617"/>
        <v>0</v>
      </c>
      <c r="AF559" s="228"/>
      <c r="AG559" s="228"/>
      <c r="AH559" s="366"/>
      <c r="AI559" s="366"/>
      <c r="AJ559" s="233">
        <f t="shared" si="2618"/>
        <v>0</v>
      </c>
      <c r="AK559" s="228"/>
      <c r="AL559" s="228"/>
      <c r="AM559" s="366"/>
      <c r="AN559" s="366"/>
      <c r="AO559" s="233">
        <f t="shared" si="2682"/>
        <v>0</v>
      </c>
      <c r="AP559" s="228"/>
      <c r="AQ559" s="366"/>
      <c r="AR559" s="374"/>
      <c r="AS559" s="333"/>
      <c r="AT559" s="373"/>
      <c r="AU559" s="338"/>
      <c r="AV559" s="338"/>
      <c r="AW559" s="228"/>
      <c r="AX559" s="228"/>
      <c r="AY559" s="234"/>
      <c r="AZ559" s="235"/>
      <c r="BA559" s="226"/>
      <c r="BB559" s="226"/>
      <c r="BC559" s="226"/>
      <c r="BD559" s="226"/>
      <c r="BE559" s="226"/>
      <c r="BF559" s="226"/>
      <c r="BG559" s="226"/>
    </row>
    <row r="560" spans="1:59" s="129" customFormat="1" hidden="1" x14ac:dyDescent="0.2">
      <c r="A560" s="336">
        <v>184</v>
      </c>
      <c r="B560" s="335"/>
      <c r="C560" s="337" t="e">
        <f>+VLOOKUP(B560,$A$691:$B$730,2,0)</f>
        <v>#N/A</v>
      </c>
      <c r="D560" s="338"/>
      <c r="E560" s="339" t="e">
        <f>IF(D560=$D$661,$E$661,IF(D560=$D$662,$E$662,IF(D560=$D$663,$E$663,IF(D560=$D$664,$E$664,IF(D560=$D$665,$E$665,IF(D560=$D$666,$E$666,IF(D560=$D$667,$E$667,IF(D560=$D$668,$E$668,IF(D560=$D$669,$E$669,IF(D560=$D$670,$E$670,IF(D560=VICERRECTORÍA_ACADÉMICA_,BE1171,IF(D560=PLANEACIÓN_,BE1173, IF(D560=IMPACTO,BE1172,IF(D560=VICERRECTORÍA_ADMINISTRATIVA_FINANCIERA_,BE1174,IF(D560=_VICERRECTORÍA_RESPONSABILIDAD_SOCIAL_Y_BIENESTAR_UNIVERSITARIO_,BE1175," ")))))))))))))))</f>
        <v>#NAME?</v>
      </c>
      <c r="F560" s="334"/>
      <c r="G560" s="228"/>
      <c r="H560" s="228"/>
      <c r="I560" s="231"/>
      <c r="J560" s="334"/>
      <c r="K560" s="335"/>
      <c r="L560" s="334"/>
      <c r="M560" s="334"/>
      <c r="N560" s="335"/>
      <c r="O560" s="333">
        <f t="shared" ref="O560" si="2742">IF(N560="ALTA",5,IF(N560="MEDIO ALTA",4,IF(N560="MEDIA",3,IF(N560="MEDIO BAJA",2,IF(N560="BAJA",1,0)))))</f>
        <v>0</v>
      </c>
      <c r="P560" s="335"/>
      <c r="Q560" s="266"/>
      <c r="R560" s="333">
        <f t="shared" ref="R560" si="2743">Q560*O560</f>
        <v>0</v>
      </c>
      <c r="S560" s="230"/>
      <c r="T560" s="231">
        <f t="shared" si="2670"/>
        <v>0</v>
      </c>
      <c r="U560" s="366" t="e">
        <f t="shared" si="2671"/>
        <v>#DIV/0!</v>
      </c>
      <c r="V560" s="366" t="e">
        <f t="shared" si="2672"/>
        <v>#DIV/0!</v>
      </c>
      <c r="W560" s="228"/>
      <c r="X560" s="366" t="e">
        <f t="shared" ref="X560" si="2744">IF(S560="No_existen",5*$X$10,Y560*$X$10)</f>
        <v>#DIV/0!</v>
      </c>
      <c r="Y560" s="366" t="e">
        <f t="shared" si="2674"/>
        <v>#DIV/0!</v>
      </c>
      <c r="Z560" s="233">
        <f t="shared" si="2675"/>
        <v>0</v>
      </c>
      <c r="AA560" s="228"/>
      <c r="AB560" s="228"/>
      <c r="AC560" s="366" t="e">
        <f t="shared" ref="AC560" si="2745">IF(S560="No_existen",5*$AC$10,AD560*$AC$10)</f>
        <v>#DIV/0!</v>
      </c>
      <c r="AD560" s="366" t="e">
        <f t="shared" si="2677"/>
        <v>#DIV/0!</v>
      </c>
      <c r="AE560" s="233">
        <f t="shared" si="2617"/>
        <v>0</v>
      </c>
      <c r="AF560" s="228"/>
      <c r="AG560" s="228"/>
      <c r="AH560" s="366" t="e">
        <f t="shared" ref="AH560" si="2746">IF(S560="No_existen",5*$AH$10,AI560*$AH$10)</f>
        <v>#DIV/0!</v>
      </c>
      <c r="AI560" s="366" t="e">
        <f t="shared" si="2679"/>
        <v>#DIV/0!</v>
      </c>
      <c r="AJ560" s="233">
        <f t="shared" si="2618"/>
        <v>0</v>
      </c>
      <c r="AK560" s="228"/>
      <c r="AL560" s="228"/>
      <c r="AM560" s="366" t="e">
        <f t="shared" ref="AM560" si="2747">IF(S560="No_existen",5*$AM$10,AN560*$AM$10)</f>
        <v>#DIV/0!</v>
      </c>
      <c r="AN560" s="366" t="e">
        <f t="shared" si="2681"/>
        <v>#DIV/0!</v>
      </c>
      <c r="AO560" s="233">
        <f t="shared" si="2682"/>
        <v>0</v>
      </c>
      <c r="AP560" s="228"/>
      <c r="AQ560" s="366" t="e">
        <f t="shared" si="2664"/>
        <v>#DIV/0!</v>
      </c>
      <c r="AR560" s="374" t="e">
        <f t="shared" ref="AR560" si="2748">IF(AQ560&lt;1.5,"FUERTE",IF(AND(AQ560&gt;=1.5,AQ560&lt;2.5),"ACEPTABLE",IF(AQ560&gt;=5,"INEXISTENTE","DÉBIL")))</f>
        <v>#DIV/0!</v>
      </c>
      <c r="AS560" s="333">
        <f t="shared" ref="AS560" si="2749">IF(R560=0,0,ROUND((R560*AQ560),0))</f>
        <v>0</v>
      </c>
      <c r="AT560" s="373" t="str">
        <f t="shared" si="2685"/>
        <v>LEVE</v>
      </c>
      <c r="AU560" s="338"/>
      <c r="AV560" s="338"/>
      <c r="AW560" s="228"/>
      <c r="AX560" s="228"/>
      <c r="AY560" s="234"/>
      <c r="AZ560" s="235"/>
      <c r="BA560" s="226"/>
      <c r="BB560" s="226"/>
      <c r="BC560" s="226"/>
      <c r="BD560" s="226"/>
      <c r="BE560" s="226"/>
      <c r="BF560" s="226"/>
      <c r="BG560" s="226"/>
    </row>
    <row r="561" spans="1:59" s="129" customFormat="1" hidden="1" x14ac:dyDescent="0.2">
      <c r="A561" s="336"/>
      <c r="B561" s="335"/>
      <c r="C561" s="337"/>
      <c r="D561" s="338"/>
      <c r="E561" s="339"/>
      <c r="F561" s="334"/>
      <c r="G561" s="228"/>
      <c r="H561" s="228"/>
      <c r="I561" s="231"/>
      <c r="J561" s="334"/>
      <c r="K561" s="334"/>
      <c r="L561" s="334"/>
      <c r="M561" s="334"/>
      <c r="N561" s="335"/>
      <c r="O561" s="333"/>
      <c r="P561" s="335"/>
      <c r="Q561" s="266"/>
      <c r="R561" s="333"/>
      <c r="S561" s="230"/>
      <c r="T561" s="231">
        <f t="shared" si="2670"/>
        <v>0</v>
      </c>
      <c r="U561" s="366"/>
      <c r="V561" s="366"/>
      <c r="W561" s="228"/>
      <c r="X561" s="366"/>
      <c r="Y561" s="366"/>
      <c r="Z561" s="233">
        <f t="shared" si="2675"/>
        <v>0</v>
      </c>
      <c r="AA561" s="228"/>
      <c r="AB561" s="228"/>
      <c r="AC561" s="366"/>
      <c r="AD561" s="366"/>
      <c r="AE561" s="233">
        <f t="shared" si="2617"/>
        <v>0</v>
      </c>
      <c r="AF561" s="228"/>
      <c r="AG561" s="228"/>
      <c r="AH561" s="366"/>
      <c r="AI561" s="366"/>
      <c r="AJ561" s="233">
        <f t="shared" si="2618"/>
        <v>0</v>
      </c>
      <c r="AK561" s="228"/>
      <c r="AL561" s="228"/>
      <c r="AM561" s="366"/>
      <c r="AN561" s="366"/>
      <c r="AO561" s="233">
        <f t="shared" si="2682"/>
        <v>0</v>
      </c>
      <c r="AP561" s="228"/>
      <c r="AQ561" s="366"/>
      <c r="AR561" s="374"/>
      <c r="AS561" s="333"/>
      <c r="AT561" s="373"/>
      <c r="AU561" s="338"/>
      <c r="AV561" s="338"/>
      <c r="AW561" s="228"/>
      <c r="AX561" s="228"/>
      <c r="AY561" s="234"/>
      <c r="AZ561" s="235"/>
      <c r="BA561" s="226"/>
      <c r="BB561" s="226"/>
      <c r="BC561" s="226"/>
      <c r="BD561" s="226"/>
      <c r="BE561" s="226"/>
      <c r="BF561" s="226"/>
      <c r="BG561" s="226"/>
    </row>
    <row r="562" spans="1:59" s="129" customFormat="1" hidden="1" x14ac:dyDescent="0.2">
      <c r="A562" s="336"/>
      <c r="B562" s="335"/>
      <c r="C562" s="337"/>
      <c r="D562" s="338"/>
      <c r="E562" s="339"/>
      <c r="F562" s="334"/>
      <c r="G562" s="228"/>
      <c r="H562" s="228"/>
      <c r="I562" s="231"/>
      <c r="J562" s="334"/>
      <c r="K562" s="334"/>
      <c r="L562" s="334"/>
      <c r="M562" s="334"/>
      <c r="N562" s="335"/>
      <c r="O562" s="333"/>
      <c r="P562" s="335"/>
      <c r="Q562" s="266"/>
      <c r="R562" s="333"/>
      <c r="S562" s="230"/>
      <c r="T562" s="231">
        <f t="shared" si="2670"/>
        <v>0</v>
      </c>
      <c r="U562" s="366"/>
      <c r="V562" s="366"/>
      <c r="W562" s="228"/>
      <c r="X562" s="366"/>
      <c r="Y562" s="366"/>
      <c r="Z562" s="233">
        <f t="shared" si="2675"/>
        <v>0</v>
      </c>
      <c r="AA562" s="228"/>
      <c r="AB562" s="228"/>
      <c r="AC562" s="366"/>
      <c r="AD562" s="366"/>
      <c r="AE562" s="233">
        <f t="shared" si="2617"/>
        <v>0</v>
      </c>
      <c r="AF562" s="228"/>
      <c r="AG562" s="228"/>
      <c r="AH562" s="366"/>
      <c r="AI562" s="366"/>
      <c r="AJ562" s="233">
        <f t="shared" si="2618"/>
        <v>0</v>
      </c>
      <c r="AK562" s="228"/>
      <c r="AL562" s="228"/>
      <c r="AM562" s="366"/>
      <c r="AN562" s="366"/>
      <c r="AO562" s="233">
        <f t="shared" si="2682"/>
        <v>0</v>
      </c>
      <c r="AP562" s="228"/>
      <c r="AQ562" s="366"/>
      <c r="AR562" s="374"/>
      <c r="AS562" s="333"/>
      <c r="AT562" s="373"/>
      <c r="AU562" s="338"/>
      <c r="AV562" s="338"/>
      <c r="AW562" s="228"/>
      <c r="AX562" s="228"/>
      <c r="AY562" s="234"/>
      <c r="AZ562" s="235"/>
      <c r="BA562" s="226"/>
      <c r="BB562" s="226"/>
      <c r="BC562" s="226"/>
      <c r="BD562" s="226"/>
      <c r="BE562" s="226"/>
      <c r="BF562" s="226"/>
      <c r="BG562" s="226"/>
    </row>
    <row r="563" spans="1:59" s="129" customFormat="1" hidden="1" x14ac:dyDescent="0.2">
      <c r="A563" s="336">
        <v>185</v>
      </c>
      <c r="B563" s="335"/>
      <c r="C563" s="337" t="e">
        <f>+VLOOKUP(B563,$A$691:$B$730,2,0)</f>
        <v>#N/A</v>
      </c>
      <c r="D563" s="338"/>
      <c r="E563" s="339" t="e">
        <f>IF(D563=$D$661,$E$661,IF(D563=$D$662,$E$662,IF(D563=$D$663,$E$663,IF(D563=$D$664,$E$664,IF(D563=$D$665,$E$665,IF(D563=$D$666,$E$666,IF(D563=$D$667,$E$667,IF(D563=$D$668,$E$668,IF(D563=$D$669,$E$669,IF(D563=$D$670,$E$670,IF(D563=VICERRECTORÍA_ACADÉMICA_,BE1174,IF(D563=PLANEACIÓN_,BE1176, IF(D563=IMPACTO,BE1175,IF(D563=VICERRECTORÍA_ADMINISTRATIVA_FINANCIERA_,BE1177,IF(D563=_VICERRECTORÍA_RESPONSABILIDAD_SOCIAL_Y_BIENESTAR_UNIVERSITARIO_,BE1178," ")))))))))))))))</f>
        <v>#NAME?</v>
      </c>
      <c r="F563" s="334"/>
      <c r="G563" s="228"/>
      <c r="H563" s="228"/>
      <c r="I563" s="231"/>
      <c r="J563" s="334"/>
      <c r="K563" s="335"/>
      <c r="L563" s="334"/>
      <c r="M563" s="334"/>
      <c r="N563" s="335"/>
      <c r="O563" s="333">
        <f t="shared" ref="O563" si="2750">IF(N563="ALTA",5,IF(N563="MEDIO ALTA",4,IF(N563="MEDIA",3,IF(N563="MEDIO BAJA",2,IF(N563="BAJA",1,0)))))</f>
        <v>0</v>
      </c>
      <c r="P563" s="335"/>
      <c r="Q563" s="266"/>
      <c r="R563" s="333">
        <f t="shared" ref="R563" si="2751">Q563*O563</f>
        <v>0</v>
      </c>
      <c r="S563" s="230"/>
      <c r="T563" s="231">
        <f t="shared" si="2670"/>
        <v>0</v>
      </c>
      <c r="U563" s="366" t="e">
        <f t="shared" si="2671"/>
        <v>#DIV/0!</v>
      </c>
      <c r="V563" s="366" t="e">
        <f t="shared" si="2672"/>
        <v>#DIV/0!</v>
      </c>
      <c r="W563" s="228"/>
      <c r="X563" s="366" t="e">
        <f t="shared" ref="X563" si="2752">IF(S563="No_existen",5*$X$10,Y563*$X$10)</f>
        <v>#DIV/0!</v>
      </c>
      <c r="Y563" s="366" t="e">
        <f t="shared" si="2674"/>
        <v>#DIV/0!</v>
      </c>
      <c r="Z563" s="233">
        <f t="shared" si="2675"/>
        <v>0</v>
      </c>
      <c r="AA563" s="228"/>
      <c r="AB563" s="228"/>
      <c r="AC563" s="366" t="e">
        <f t="shared" ref="AC563" si="2753">IF(S563="No_existen",5*$AC$10,AD563*$AC$10)</f>
        <v>#DIV/0!</v>
      </c>
      <c r="AD563" s="366" t="e">
        <f t="shared" si="2677"/>
        <v>#DIV/0!</v>
      </c>
      <c r="AE563" s="233">
        <f t="shared" si="2617"/>
        <v>0</v>
      </c>
      <c r="AF563" s="228"/>
      <c r="AG563" s="228"/>
      <c r="AH563" s="366" t="e">
        <f t="shared" ref="AH563" si="2754">IF(S563="No_existen",5*$AH$10,AI563*$AH$10)</f>
        <v>#DIV/0!</v>
      </c>
      <c r="AI563" s="366" t="e">
        <f t="shared" si="2679"/>
        <v>#DIV/0!</v>
      </c>
      <c r="AJ563" s="233">
        <f t="shared" si="2618"/>
        <v>0</v>
      </c>
      <c r="AK563" s="228"/>
      <c r="AL563" s="228"/>
      <c r="AM563" s="366" t="e">
        <f t="shared" ref="AM563" si="2755">IF(S563="No_existen",5*$AM$10,AN563*$AM$10)</f>
        <v>#DIV/0!</v>
      </c>
      <c r="AN563" s="366" t="e">
        <f t="shared" si="2681"/>
        <v>#DIV/0!</v>
      </c>
      <c r="AO563" s="233">
        <f t="shared" si="2682"/>
        <v>0</v>
      </c>
      <c r="AP563" s="228"/>
      <c r="AQ563" s="366" t="e">
        <f t="shared" si="2664"/>
        <v>#DIV/0!</v>
      </c>
      <c r="AR563" s="374" t="e">
        <f t="shared" ref="AR563" si="2756">IF(AQ563&lt;1.5,"FUERTE",IF(AND(AQ563&gt;=1.5,AQ563&lt;2.5),"ACEPTABLE",IF(AQ563&gt;=5,"INEXISTENTE","DÉBIL")))</f>
        <v>#DIV/0!</v>
      </c>
      <c r="AS563" s="333">
        <f t="shared" ref="AS563" si="2757">IF(R563=0,0,ROUND((R563*AQ563),0))</f>
        <v>0</v>
      </c>
      <c r="AT563" s="373" t="str">
        <f t="shared" si="2685"/>
        <v>LEVE</v>
      </c>
      <c r="AU563" s="338"/>
      <c r="AV563" s="338"/>
      <c r="AW563" s="228"/>
      <c r="AX563" s="228"/>
      <c r="AY563" s="234"/>
      <c r="AZ563" s="235"/>
      <c r="BA563" s="226"/>
      <c r="BB563" s="226"/>
      <c r="BC563" s="226"/>
      <c r="BD563" s="226"/>
      <c r="BE563" s="226"/>
      <c r="BF563" s="226"/>
      <c r="BG563" s="226"/>
    </row>
    <row r="564" spans="1:59" s="129" customFormat="1" hidden="1" x14ac:dyDescent="0.2">
      <c r="A564" s="336"/>
      <c r="B564" s="335"/>
      <c r="C564" s="337"/>
      <c r="D564" s="338"/>
      <c r="E564" s="339"/>
      <c r="F564" s="334"/>
      <c r="G564" s="228"/>
      <c r="H564" s="228"/>
      <c r="I564" s="231"/>
      <c r="J564" s="334"/>
      <c r="K564" s="334"/>
      <c r="L564" s="334"/>
      <c r="M564" s="334"/>
      <c r="N564" s="335"/>
      <c r="O564" s="333"/>
      <c r="P564" s="335"/>
      <c r="Q564" s="266"/>
      <c r="R564" s="333"/>
      <c r="S564" s="230"/>
      <c r="T564" s="231">
        <f t="shared" si="2670"/>
        <v>0</v>
      </c>
      <c r="U564" s="366"/>
      <c r="V564" s="366"/>
      <c r="W564" s="228"/>
      <c r="X564" s="366"/>
      <c r="Y564" s="366"/>
      <c r="Z564" s="233">
        <f t="shared" si="2675"/>
        <v>0</v>
      </c>
      <c r="AA564" s="228"/>
      <c r="AB564" s="228"/>
      <c r="AC564" s="366"/>
      <c r="AD564" s="366"/>
      <c r="AE564" s="233">
        <f t="shared" si="2617"/>
        <v>0</v>
      </c>
      <c r="AF564" s="228"/>
      <c r="AG564" s="228"/>
      <c r="AH564" s="366"/>
      <c r="AI564" s="366"/>
      <c r="AJ564" s="233">
        <f t="shared" si="2618"/>
        <v>0</v>
      </c>
      <c r="AK564" s="228"/>
      <c r="AL564" s="228"/>
      <c r="AM564" s="366"/>
      <c r="AN564" s="366"/>
      <c r="AO564" s="233">
        <f t="shared" si="2682"/>
        <v>0</v>
      </c>
      <c r="AP564" s="228"/>
      <c r="AQ564" s="366"/>
      <c r="AR564" s="374"/>
      <c r="AS564" s="333"/>
      <c r="AT564" s="373"/>
      <c r="AU564" s="338"/>
      <c r="AV564" s="338"/>
      <c r="AW564" s="228"/>
      <c r="AX564" s="228"/>
      <c r="AY564" s="234"/>
      <c r="AZ564" s="235"/>
      <c r="BA564" s="226"/>
      <c r="BB564" s="226"/>
      <c r="BC564" s="226"/>
      <c r="BD564" s="226"/>
      <c r="BE564" s="226"/>
      <c r="BF564" s="226"/>
      <c r="BG564" s="226"/>
    </row>
    <row r="565" spans="1:59" s="129" customFormat="1" hidden="1" x14ac:dyDescent="0.2">
      <c r="A565" s="336"/>
      <c r="B565" s="335"/>
      <c r="C565" s="337"/>
      <c r="D565" s="338"/>
      <c r="E565" s="339"/>
      <c r="F565" s="334"/>
      <c r="G565" s="228"/>
      <c r="H565" s="228"/>
      <c r="I565" s="231"/>
      <c r="J565" s="334"/>
      <c r="K565" s="334"/>
      <c r="L565" s="334"/>
      <c r="M565" s="334"/>
      <c r="N565" s="335"/>
      <c r="O565" s="333"/>
      <c r="P565" s="335"/>
      <c r="Q565" s="266"/>
      <c r="R565" s="333"/>
      <c r="S565" s="230"/>
      <c r="T565" s="231">
        <f t="shared" si="2670"/>
        <v>0</v>
      </c>
      <c r="U565" s="366"/>
      <c r="V565" s="366"/>
      <c r="W565" s="228"/>
      <c r="X565" s="366"/>
      <c r="Y565" s="366"/>
      <c r="Z565" s="233">
        <f t="shared" si="2675"/>
        <v>0</v>
      </c>
      <c r="AA565" s="228"/>
      <c r="AB565" s="228"/>
      <c r="AC565" s="366"/>
      <c r="AD565" s="366"/>
      <c r="AE565" s="233">
        <f t="shared" si="2617"/>
        <v>0</v>
      </c>
      <c r="AF565" s="228"/>
      <c r="AG565" s="228"/>
      <c r="AH565" s="366"/>
      <c r="AI565" s="366"/>
      <c r="AJ565" s="233">
        <f t="shared" si="2618"/>
        <v>0</v>
      </c>
      <c r="AK565" s="228"/>
      <c r="AL565" s="228"/>
      <c r="AM565" s="366"/>
      <c r="AN565" s="366"/>
      <c r="AO565" s="233">
        <f t="shared" si="2682"/>
        <v>0</v>
      </c>
      <c r="AP565" s="228"/>
      <c r="AQ565" s="366"/>
      <c r="AR565" s="374"/>
      <c r="AS565" s="333"/>
      <c r="AT565" s="373"/>
      <c r="AU565" s="338"/>
      <c r="AV565" s="338"/>
      <c r="AW565" s="228"/>
      <c r="AX565" s="228"/>
      <c r="AY565" s="234"/>
      <c r="AZ565" s="235"/>
      <c r="BA565" s="226"/>
      <c r="BB565" s="226"/>
      <c r="BC565" s="226"/>
      <c r="BD565" s="226"/>
      <c r="BE565" s="226"/>
      <c r="BF565" s="226"/>
      <c r="BG565" s="226"/>
    </row>
    <row r="566" spans="1:59" s="129" customFormat="1" hidden="1" x14ac:dyDescent="0.2">
      <c r="A566" s="336">
        <v>186</v>
      </c>
      <c r="B566" s="335"/>
      <c r="C566" s="337" t="e">
        <f>+VLOOKUP(B566,$A$691:$B$730,2,0)</f>
        <v>#N/A</v>
      </c>
      <c r="D566" s="338"/>
      <c r="E566" s="339" t="e">
        <f>IF(D566=$D$661,$E$661,IF(D566=$D$662,$E$662,IF(D566=$D$663,$E$663,IF(D566=$D$664,$E$664,IF(D566=$D$665,$E$665,IF(D566=$D$666,$E$666,IF(D566=$D$667,$E$667,IF(D566=$D$668,$E$668,IF(D566=$D$669,$E$669,IF(D566=$D$670,$E$670,IF(D566=VICERRECTORÍA_ACADÉMICA_,BE1177,IF(D566=PLANEACIÓN_,BE1179, IF(D566=IMPACTO,BE1178,IF(D566=VICERRECTORÍA_ADMINISTRATIVA_FINANCIERA_,BE1180,IF(D566=_VICERRECTORÍA_RESPONSABILIDAD_SOCIAL_Y_BIENESTAR_UNIVERSITARIO_,BE1181," ")))))))))))))))</f>
        <v>#NAME?</v>
      </c>
      <c r="F566" s="334"/>
      <c r="G566" s="228"/>
      <c r="H566" s="228"/>
      <c r="I566" s="231"/>
      <c r="J566" s="334"/>
      <c r="K566" s="335"/>
      <c r="L566" s="334"/>
      <c r="M566" s="334"/>
      <c r="N566" s="335"/>
      <c r="O566" s="333">
        <f t="shared" ref="O566" si="2758">IF(N566="ALTA",5,IF(N566="MEDIO ALTA",4,IF(N566="MEDIA",3,IF(N566="MEDIO BAJA",2,IF(N566="BAJA",1,0)))))</f>
        <v>0</v>
      </c>
      <c r="P566" s="335"/>
      <c r="Q566" s="266"/>
      <c r="R566" s="333">
        <f t="shared" ref="R566" si="2759">Q566*O566</f>
        <v>0</v>
      </c>
      <c r="S566" s="230"/>
      <c r="T566" s="231">
        <f t="shared" si="2670"/>
        <v>0</v>
      </c>
      <c r="U566" s="366" t="e">
        <f t="shared" si="2671"/>
        <v>#DIV/0!</v>
      </c>
      <c r="V566" s="366" t="e">
        <f t="shared" si="2672"/>
        <v>#DIV/0!</v>
      </c>
      <c r="W566" s="228"/>
      <c r="X566" s="366" t="e">
        <f t="shared" ref="X566" si="2760">IF(S566="No_existen",5*$X$10,Y566*$X$10)</f>
        <v>#DIV/0!</v>
      </c>
      <c r="Y566" s="366" t="e">
        <f t="shared" si="2674"/>
        <v>#DIV/0!</v>
      </c>
      <c r="Z566" s="233">
        <f t="shared" si="2675"/>
        <v>0</v>
      </c>
      <c r="AA566" s="228"/>
      <c r="AB566" s="228"/>
      <c r="AC566" s="366" t="e">
        <f t="shared" ref="AC566" si="2761">IF(S566="No_existen",5*$AC$10,AD566*$AC$10)</f>
        <v>#DIV/0!</v>
      </c>
      <c r="AD566" s="366" t="e">
        <f t="shared" si="2677"/>
        <v>#DIV/0!</v>
      </c>
      <c r="AE566" s="233">
        <f t="shared" si="2617"/>
        <v>0</v>
      </c>
      <c r="AF566" s="228"/>
      <c r="AG566" s="228"/>
      <c r="AH566" s="366" t="e">
        <f t="shared" ref="AH566" si="2762">IF(S566="No_existen",5*$AH$10,AI566*$AH$10)</f>
        <v>#DIV/0!</v>
      </c>
      <c r="AI566" s="366" t="e">
        <f t="shared" si="2679"/>
        <v>#DIV/0!</v>
      </c>
      <c r="AJ566" s="233">
        <f t="shared" si="2618"/>
        <v>0</v>
      </c>
      <c r="AK566" s="228"/>
      <c r="AL566" s="228"/>
      <c r="AM566" s="366" t="e">
        <f t="shared" ref="AM566" si="2763">IF(S566="No_existen",5*$AM$10,AN566*$AM$10)</f>
        <v>#DIV/0!</v>
      </c>
      <c r="AN566" s="366" t="e">
        <f t="shared" si="2681"/>
        <v>#DIV/0!</v>
      </c>
      <c r="AO566" s="233">
        <f t="shared" si="2682"/>
        <v>0</v>
      </c>
      <c r="AP566" s="228"/>
      <c r="AQ566" s="366" t="e">
        <f t="shared" si="2664"/>
        <v>#DIV/0!</v>
      </c>
      <c r="AR566" s="374" t="e">
        <f t="shared" ref="AR566" si="2764">IF(AQ566&lt;1.5,"FUERTE",IF(AND(AQ566&gt;=1.5,AQ566&lt;2.5),"ACEPTABLE",IF(AQ566&gt;=5,"INEXISTENTE","DÉBIL")))</f>
        <v>#DIV/0!</v>
      </c>
      <c r="AS566" s="333">
        <f t="shared" ref="AS566" si="2765">IF(R566=0,0,ROUND((R566*AQ566),0))</f>
        <v>0</v>
      </c>
      <c r="AT566" s="373" t="str">
        <f t="shared" si="2685"/>
        <v>LEVE</v>
      </c>
      <c r="AU566" s="338"/>
      <c r="AV566" s="338"/>
      <c r="AW566" s="228"/>
      <c r="AX566" s="228"/>
      <c r="AY566" s="234"/>
      <c r="AZ566" s="235"/>
      <c r="BA566" s="226"/>
      <c r="BB566" s="226"/>
      <c r="BC566" s="226"/>
      <c r="BD566" s="226"/>
      <c r="BE566" s="226"/>
      <c r="BF566" s="226"/>
      <c r="BG566" s="226"/>
    </row>
    <row r="567" spans="1:59" s="129" customFormat="1" hidden="1" x14ac:dyDescent="0.2">
      <c r="A567" s="336"/>
      <c r="B567" s="335"/>
      <c r="C567" s="337"/>
      <c r="D567" s="338"/>
      <c r="E567" s="339"/>
      <c r="F567" s="334"/>
      <c r="G567" s="228"/>
      <c r="H567" s="228"/>
      <c r="I567" s="231"/>
      <c r="J567" s="334"/>
      <c r="K567" s="334"/>
      <c r="L567" s="334"/>
      <c r="M567" s="334"/>
      <c r="N567" s="335"/>
      <c r="O567" s="333"/>
      <c r="P567" s="335"/>
      <c r="Q567" s="266"/>
      <c r="R567" s="333"/>
      <c r="S567" s="230"/>
      <c r="T567" s="231">
        <f t="shared" si="2670"/>
        <v>0</v>
      </c>
      <c r="U567" s="366"/>
      <c r="V567" s="366"/>
      <c r="W567" s="228"/>
      <c r="X567" s="366"/>
      <c r="Y567" s="366"/>
      <c r="Z567" s="233">
        <f t="shared" si="2675"/>
        <v>0</v>
      </c>
      <c r="AA567" s="228"/>
      <c r="AB567" s="228"/>
      <c r="AC567" s="366"/>
      <c r="AD567" s="366"/>
      <c r="AE567" s="233">
        <f t="shared" si="2617"/>
        <v>0</v>
      </c>
      <c r="AF567" s="228"/>
      <c r="AG567" s="228"/>
      <c r="AH567" s="366"/>
      <c r="AI567" s="366"/>
      <c r="AJ567" s="233">
        <f t="shared" si="2618"/>
        <v>0</v>
      </c>
      <c r="AK567" s="228"/>
      <c r="AL567" s="228"/>
      <c r="AM567" s="366"/>
      <c r="AN567" s="366"/>
      <c r="AO567" s="233">
        <f t="shared" si="2682"/>
        <v>0</v>
      </c>
      <c r="AP567" s="228"/>
      <c r="AQ567" s="366"/>
      <c r="AR567" s="374"/>
      <c r="AS567" s="333"/>
      <c r="AT567" s="373"/>
      <c r="AU567" s="338"/>
      <c r="AV567" s="338"/>
      <c r="AW567" s="228"/>
      <c r="AX567" s="228"/>
      <c r="AY567" s="234"/>
      <c r="AZ567" s="235"/>
      <c r="BA567" s="226"/>
      <c r="BB567" s="226"/>
      <c r="BC567" s="226"/>
      <c r="BD567" s="226"/>
      <c r="BE567" s="226"/>
      <c r="BF567" s="226"/>
      <c r="BG567" s="226"/>
    </row>
    <row r="568" spans="1:59" s="129" customFormat="1" ht="13.5" hidden="1" thickBot="1" x14ac:dyDescent="0.25">
      <c r="A568" s="346"/>
      <c r="B568" s="347"/>
      <c r="C568" s="348"/>
      <c r="D568" s="349"/>
      <c r="E568" s="350"/>
      <c r="F568" s="351"/>
      <c r="G568" s="254"/>
      <c r="H568" s="254"/>
      <c r="I568" s="257"/>
      <c r="J568" s="351"/>
      <c r="K568" s="351"/>
      <c r="L568" s="351"/>
      <c r="M568" s="351"/>
      <c r="N568" s="347"/>
      <c r="O568" s="397"/>
      <c r="P568" s="347"/>
      <c r="Q568" s="267"/>
      <c r="R568" s="397"/>
      <c r="S568" s="256"/>
      <c r="T568" s="257">
        <f t="shared" si="2670"/>
        <v>0</v>
      </c>
      <c r="U568" s="398"/>
      <c r="V568" s="398"/>
      <c r="W568" s="254"/>
      <c r="X568" s="398"/>
      <c r="Y568" s="398"/>
      <c r="Z568" s="258">
        <f t="shared" si="2675"/>
        <v>0</v>
      </c>
      <c r="AA568" s="254"/>
      <c r="AB568" s="254"/>
      <c r="AC568" s="398"/>
      <c r="AD568" s="398"/>
      <c r="AE568" s="258">
        <f t="shared" si="2617"/>
        <v>0</v>
      </c>
      <c r="AF568" s="254"/>
      <c r="AG568" s="254"/>
      <c r="AH568" s="398"/>
      <c r="AI568" s="398"/>
      <c r="AJ568" s="258">
        <f t="shared" si="2618"/>
        <v>0</v>
      </c>
      <c r="AK568" s="254"/>
      <c r="AL568" s="254"/>
      <c r="AM568" s="398"/>
      <c r="AN568" s="398"/>
      <c r="AO568" s="258">
        <f t="shared" si="2682"/>
        <v>0</v>
      </c>
      <c r="AP568" s="254"/>
      <c r="AQ568" s="398"/>
      <c r="AR568" s="399"/>
      <c r="AS568" s="397"/>
      <c r="AT568" s="395"/>
      <c r="AU568" s="349"/>
      <c r="AV568" s="349"/>
      <c r="AW568" s="254"/>
      <c r="AX568" s="254"/>
      <c r="AY568" s="259"/>
      <c r="AZ568" s="260"/>
      <c r="BA568" s="226"/>
      <c r="BB568" s="226"/>
      <c r="BC568" s="226"/>
      <c r="BD568" s="226"/>
      <c r="BE568" s="226"/>
      <c r="BF568" s="226"/>
      <c r="BG568" s="226"/>
    </row>
    <row r="569" spans="1:59" s="129" customFormat="1" x14ac:dyDescent="0.2">
      <c r="A569" s="268"/>
      <c r="B569" s="268"/>
      <c r="C569" s="268"/>
      <c r="D569" s="269"/>
      <c r="E569" s="270"/>
      <c r="F569" s="182"/>
      <c r="G569" s="182"/>
      <c r="H569" s="182"/>
      <c r="I569" s="271"/>
      <c r="J569" s="182"/>
      <c r="K569" s="268"/>
      <c r="L569" s="182"/>
      <c r="M569" s="182"/>
      <c r="N569" s="268"/>
      <c r="O569" s="272"/>
      <c r="P569" s="268"/>
      <c r="Q569" s="272"/>
      <c r="R569" s="273"/>
      <c r="S569" s="273"/>
      <c r="T569" s="273"/>
      <c r="U569" s="274"/>
      <c r="V569" s="274"/>
      <c r="W569" s="182"/>
      <c r="X569" s="274"/>
      <c r="Y569" s="274"/>
      <c r="Z569" s="274"/>
      <c r="AA569" s="182"/>
      <c r="AB569" s="182"/>
      <c r="AC569" s="274"/>
      <c r="AD569" s="274"/>
      <c r="AE569" s="274"/>
      <c r="AF569" s="182"/>
      <c r="AG569" s="182"/>
      <c r="AH569" s="274"/>
      <c r="AI569" s="274"/>
      <c r="AJ569" s="274"/>
      <c r="AK569" s="182"/>
      <c r="AL569" s="182"/>
      <c r="AM569" s="274"/>
      <c r="AN569" s="274"/>
      <c r="AO569" s="274"/>
      <c r="AP569" s="182"/>
      <c r="AQ569" s="274"/>
      <c r="AR569" s="275"/>
      <c r="AS569" s="272"/>
      <c r="AT569" s="276"/>
      <c r="AU569" s="269"/>
      <c r="AV569" s="269"/>
      <c r="AW569" s="182"/>
      <c r="AX569" s="182"/>
      <c r="AY569" s="277"/>
      <c r="AZ569" s="278"/>
      <c r="BA569" s="226"/>
      <c r="BB569" s="226"/>
      <c r="BC569" s="226"/>
      <c r="BD569" s="226"/>
      <c r="BE569" s="226"/>
      <c r="BF569" s="226"/>
      <c r="BG569" s="226"/>
    </row>
    <row r="570" spans="1:59" s="129" customFormat="1" x14ac:dyDescent="0.2">
      <c r="A570" s="268"/>
      <c r="B570" s="268"/>
      <c r="C570" s="268"/>
      <c r="D570" s="269"/>
      <c r="E570" s="182"/>
      <c r="F570" s="182"/>
      <c r="G570" s="182"/>
      <c r="H570" s="182"/>
      <c r="I570" s="271"/>
      <c r="J570" s="182"/>
      <c r="K570" s="268"/>
      <c r="L570" s="182"/>
      <c r="M570" s="182"/>
      <c r="N570" s="268"/>
      <c r="O570" s="272"/>
      <c r="P570" s="268"/>
      <c r="Q570" s="272"/>
      <c r="R570" s="273"/>
      <c r="S570" s="273"/>
      <c r="T570" s="273"/>
      <c r="U570" s="274"/>
      <c r="V570" s="274"/>
      <c r="W570" s="182"/>
      <c r="X570" s="274"/>
      <c r="Y570" s="274"/>
      <c r="Z570" s="274"/>
      <c r="AA570" s="182"/>
      <c r="AB570" s="182"/>
      <c r="AC570" s="274"/>
      <c r="AD570" s="274"/>
      <c r="AE570" s="274"/>
      <c r="AF570" s="182"/>
      <c r="AG570" s="182"/>
      <c r="AH570" s="274"/>
      <c r="AI570" s="274"/>
      <c r="AJ570" s="274"/>
      <c r="AK570" s="182"/>
      <c r="AL570" s="182"/>
      <c r="AM570" s="274"/>
      <c r="AN570" s="274"/>
      <c r="AO570" s="274"/>
      <c r="AP570" s="182"/>
      <c r="AQ570" s="274"/>
      <c r="AR570" s="275"/>
      <c r="AS570" s="272"/>
      <c r="AT570" s="269"/>
      <c r="AU570" s="269"/>
      <c r="AV570" s="269"/>
      <c r="AW570" s="182"/>
      <c r="AX570" s="182"/>
      <c r="AY570" s="277"/>
      <c r="AZ570" s="278"/>
      <c r="BA570" s="226"/>
      <c r="BB570" s="226"/>
      <c r="BC570" s="226"/>
      <c r="BD570" s="226"/>
      <c r="BE570" s="226"/>
      <c r="BF570" s="226"/>
      <c r="BG570" s="226"/>
    </row>
    <row r="571" spans="1:59" s="129" customFormat="1" x14ac:dyDescent="0.2">
      <c r="A571" s="268"/>
      <c r="B571" s="268"/>
      <c r="C571" s="268"/>
      <c r="D571" s="269"/>
      <c r="E571" s="182"/>
      <c r="F571" s="182"/>
      <c r="G571" s="182"/>
      <c r="H571" s="182"/>
      <c r="I571" s="271"/>
      <c r="J571" s="182"/>
      <c r="K571" s="268"/>
      <c r="L571" s="182"/>
      <c r="M571" s="182"/>
      <c r="N571" s="268"/>
      <c r="O571" s="272"/>
      <c r="P571" s="268"/>
      <c r="Q571" s="272"/>
      <c r="R571" s="273"/>
      <c r="S571" s="273"/>
      <c r="T571" s="273"/>
      <c r="U571" s="274"/>
      <c r="V571" s="274"/>
      <c r="W571" s="182"/>
      <c r="X571" s="274"/>
      <c r="Y571" s="274"/>
      <c r="Z571" s="274"/>
      <c r="AA571" s="182"/>
      <c r="AB571" s="182"/>
      <c r="AC571" s="274"/>
      <c r="AD571" s="274"/>
      <c r="AE571" s="274"/>
      <c r="AF571" s="182"/>
      <c r="AG571" s="182"/>
      <c r="AH571" s="274"/>
      <c r="AI571" s="274"/>
      <c r="AJ571" s="274"/>
      <c r="AK571" s="182"/>
      <c r="AL571" s="182"/>
      <c r="AM571" s="274"/>
      <c r="AN571" s="274"/>
      <c r="AO571" s="274"/>
      <c r="AP571" s="182"/>
      <c r="AQ571" s="274"/>
      <c r="AR571" s="272"/>
      <c r="AS571" s="272"/>
      <c r="AT571" s="269"/>
      <c r="AU571" s="269"/>
      <c r="AV571" s="269"/>
      <c r="AW571" s="182"/>
      <c r="AX571" s="182"/>
      <c r="AY571" s="277"/>
      <c r="AZ571" s="278"/>
      <c r="BA571" s="226"/>
      <c r="BB571" s="226"/>
      <c r="BC571" s="226"/>
      <c r="BD571" s="226"/>
      <c r="BE571" s="226"/>
      <c r="BF571" s="226"/>
      <c r="BG571" s="226"/>
    </row>
    <row r="572" spans="1:59" s="129" customFormat="1" x14ac:dyDescent="0.2">
      <c r="A572" s="268"/>
      <c r="B572" s="268"/>
      <c r="C572" s="268"/>
      <c r="D572" s="269"/>
      <c r="E572" s="182"/>
      <c r="F572" s="182"/>
      <c r="G572" s="182"/>
      <c r="H572" s="182"/>
      <c r="I572" s="271"/>
      <c r="J572" s="182"/>
      <c r="K572" s="268"/>
      <c r="L572" s="182"/>
      <c r="M572" s="182"/>
      <c r="N572" s="268"/>
      <c r="O572" s="272"/>
      <c r="P572" s="268"/>
      <c r="Q572" s="272"/>
      <c r="R572" s="273"/>
      <c r="S572" s="273"/>
      <c r="T572" s="273"/>
      <c r="U572" s="274"/>
      <c r="V572" s="274"/>
      <c r="W572" s="182"/>
      <c r="X572" s="274"/>
      <c r="Y572" s="274"/>
      <c r="Z572" s="274"/>
      <c r="AA572" s="182"/>
      <c r="AB572" s="182"/>
      <c r="AC572" s="274"/>
      <c r="AD572" s="274"/>
      <c r="AE572" s="274"/>
      <c r="AF572" s="182"/>
      <c r="AG572" s="182"/>
      <c r="AH572" s="274"/>
      <c r="AI572" s="274"/>
      <c r="AJ572" s="274"/>
      <c r="AK572" s="182"/>
      <c r="AL572" s="182"/>
      <c r="AM572" s="274"/>
      <c r="AN572" s="274"/>
      <c r="AO572" s="274"/>
      <c r="AP572" s="182"/>
      <c r="AQ572" s="274"/>
      <c r="AR572" s="272"/>
      <c r="AS572" s="272"/>
      <c r="AT572" s="269"/>
      <c r="AU572" s="269"/>
      <c r="AV572" s="269"/>
      <c r="AW572" s="182"/>
      <c r="AX572" s="182"/>
      <c r="AY572" s="277"/>
      <c r="AZ572" s="278"/>
      <c r="BA572" s="226"/>
      <c r="BB572" s="226"/>
      <c r="BC572" s="226"/>
      <c r="BD572" s="226"/>
      <c r="BE572" s="226"/>
      <c r="BF572" s="226"/>
      <c r="BG572" s="226"/>
    </row>
    <row r="573" spans="1:59" s="129" customFormat="1" x14ac:dyDescent="0.2">
      <c r="A573" s="268"/>
      <c r="B573" s="268"/>
      <c r="C573" s="268"/>
      <c r="D573" s="269"/>
      <c r="E573" s="182"/>
      <c r="F573" s="182"/>
      <c r="G573" s="182"/>
      <c r="H573" s="182"/>
      <c r="I573" s="271"/>
      <c r="J573" s="182"/>
      <c r="K573" s="268"/>
      <c r="L573" s="182"/>
      <c r="M573" s="182"/>
      <c r="N573" s="268"/>
      <c r="O573" s="272"/>
      <c r="P573" s="268"/>
      <c r="Q573" s="272"/>
      <c r="R573" s="273"/>
      <c r="S573" s="273"/>
      <c r="T573" s="273"/>
      <c r="U573" s="274"/>
      <c r="V573" s="274"/>
      <c r="W573" s="182"/>
      <c r="X573" s="274"/>
      <c r="Y573" s="274"/>
      <c r="Z573" s="274"/>
      <c r="AA573" s="182"/>
      <c r="AB573" s="182"/>
      <c r="AC573" s="274"/>
      <c r="AD573" s="274"/>
      <c r="AE573" s="274"/>
      <c r="AF573" s="182"/>
      <c r="AG573" s="182"/>
      <c r="AH573" s="274"/>
      <c r="AI573" s="274"/>
      <c r="AJ573" s="274"/>
      <c r="AK573" s="182"/>
      <c r="AL573" s="182"/>
      <c r="AM573" s="274"/>
      <c r="AN573" s="274"/>
      <c r="AO573" s="274"/>
      <c r="AP573" s="182"/>
      <c r="AQ573" s="274"/>
      <c r="AR573" s="272"/>
      <c r="AS573" s="272"/>
      <c r="AT573" s="269"/>
      <c r="AU573" s="269"/>
      <c r="AV573" s="269"/>
      <c r="AW573" s="182"/>
      <c r="AX573" s="182"/>
      <c r="AY573" s="277"/>
      <c r="AZ573" s="278"/>
      <c r="BA573" s="226"/>
      <c r="BB573" s="226"/>
      <c r="BC573" s="226"/>
      <c r="BD573" s="226"/>
      <c r="BE573" s="226"/>
      <c r="BF573" s="226"/>
      <c r="BG573" s="226"/>
    </row>
    <row r="574" spans="1:59" s="129" customFormat="1" x14ac:dyDescent="0.2">
      <c r="A574" s="268"/>
      <c r="B574" s="268"/>
      <c r="C574" s="268"/>
      <c r="D574" s="269"/>
      <c r="E574" s="182"/>
      <c r="F574" s="182"/>
      <c r="G574" s="182"/>
      <c r="H574" s="182"/>
      <c r="I574" s="271"/>
      <c r="J574" s="182"/>
      <c r="K574" s="268"/>
      <c r="L574" s="182"/>
      <c r="M574" s="182"/>
      <c r="N574" s="268"/>
      <c r="O574" s="272"/>
      <c r="P574" s="268"/>
      <c r="Q574" s="272"/>
      <c r="R574" s="273"/>
      <c r="S574" s="273"/>
      <c r="T574" s="273"/>
      <c r="U574" s="274"/>
      <c r="V574" s="274"/>
      <c r="W574" s="182"/>
      <c r="X574" s="274"/>
      <c r="Y574" s="274"/>
      <c r="Z574" s="274"/>
      <c r="AA574" s="182"/>
      <c r="AB574" s="182"/>
      <c r="AC574" s="274"/>
      <c r="AD574" s="274"/>
      <c r="AE574" s="274"/>
      <c r="AF574" s="182"/>
      <c r="AG574" s="182"/>
      <c r="AH574" s="274"/>
      <c r="AI574" s="274"/>
      <c r="AJ574" s="274"/>
      <c r="AK574" s="182"/>
      <c r="AL574" s="182"/>
      <c r="AM574" s="274"/>
      <c r="AN574" s="274"/>
      <c r="AO574" s="274"/>
      <c r="AP574" s="182"/>
      <c r="AQ574" s="274"/>
      <c r="AR574" s="272"/>
      <c r="AS574" s="272"/>
      <c r="AT574" s="269"/>
      <c r="AU574" s="269"/>
      <c r="AV574" s="269"/>
      <c r="AW574" s="182"/>
      <c r="AX574" s="182"/>
      <c r="AY574" s="277"/>
      <c r="AZ574" s="278"/>
      <c r="BA574" s="226"/>
      <c r="BB574" s="226"/>
      <c r="BC574" s="226"/>
      <c r="BD574" s="226"/>
      <c r="BE574" s="226"/>
      <c r="BF574" s="226"/>
      <c r="BG574" s="226"/>
    </row>
    <row r="575" spans="1:59" s="129" customFormat="1" x14ac:dyDescent="0.2">
      <c r="A575" s="268"/>
      <c r="B575" s="268"/>
      <c r="C575" s="268"/>
      <c r="D575" s="269"/>
      <c r="E575" s="182"/>
      <c r="F575" s="182"/>
      <c r="G575" s="182"/>
      <c r="H575" s="182"/>
      <c r="I575" s="271"/>
      <c r="J575" s="182"/>
      <c r="K575" s="268"/>
      <c r="L575" s="182"/>
      <c r="M575" s="182"/>
      <c r="N575" s="268"/>
      <c r="O575" s="272"/>
      <c r="P575" s="268"/>
      <c r="Q575" s="272"/>
      <c r="R575" s="273"/>
      <c r="S575" s="273"/>
      <c r="T575" s="273"/>
      <c r="U575" s="274"/>
      <c r="V575" s="274"/>
      <c r="W575" s="182"/>
      <c r="X575" s="274"/>
      <c r="Y575" s="274"/>
      <c r="Z575" s="274"/>
      <c r="AA575" s="182"/>
      <c r="AB575" s="182"/>
      <c r="AC575" s="274"/>
      <c r="AD575" s="274"/>
      <c r="AE575" s="274"/>
      <c r="AF575" s="182"/>
      <c r="AG575" s="182"/>
      <c r="AH575" s="274"/>
      <c r="AI575" s="274"/>
      <c r="AJ575" s="274"/>
      <c r="AK575" s="182"/>
      <c r="AL575" s="182"/>
      <c r="AM575" s="274"/>
      <c r="AN575" s="274"/>
      <c r="AO575" s="274"/>
      <c r="AP575" s="182"/>
      <c r="AQ575" s="274"/>
      <c r="AR575" s="272"/>
      <c r="AS575" s="272"/>
      <c r="AT575" s="269"/>
      <c r="AU575" s="269"/>
      <c r="AV575" s="269"/>
      <c r="AW575" s="182"/>
      <c r="AX575" s="182"/>
      <c r="AY575" s="277"/>
      <c r="AZ575" s="278"/>
      <c r="BA575" s="226"/>
      <c r="BB575" s="226"/>
      <c r="BC575" s="226"/>
      <c r="BD575" s="226"/>
      <c r="BE575" s="226"/>
      <c r="BF575" s="226"/>
      <c r="BG575" s="226"/>
    </row>
    <row r="576" spans="1:59" s="129" customFormat="1" x14ac:dyDescent="0.2">
      <c r="A576" s="268"/>
      <c r="B576" s="268"/>
      <c r="C576" s="268"/>
      <c r="D576" s="269"/>
      <c r="E576" s="182"/>
      <c r="F576" s="182"/>
      <c r="G576" s="182"/>
      <c r="H576" s="182"/>
      <c r="I576" s="271"/>
      <c r="J576" s="182"/>
      <c r="K576" s="268"/>
      <c r="L576" s="182"/>
      <c r="M576" s="182"/>
      <c r="N576" s="268"/>
      <c r="O576" s="272"/>
      <c r="P576" s="268"/>
      <c r="Q576" s="272"/>
      <c r="R576" s="273"/>
      <c r="S576" s="273"/>
      <c r="T576" s="273"/>
      <c r="U576" s="274"/>
      <c r="V576" s="274"/>
      <c r="W576" s="182"/>
      <c r="X576" s="274"/>
      <c r="Y576" s="274"/>
      <c r="Z576" s="274"/>
      <c r="AA576" s="182"/>
      <c r="AB576" s="182"/>
      <c r="AC576" s="274"/>
      <c r="AD576" s="274"/>
      <c r="AE576" s="274"/>
      <c r="AF576" s="182"/>
      <c r="AG576" s="182"/>
      <c r="AH576" s="274"/>
      <c r="AI576" s="274"/>
      <c r="AJ576" s="274"/>
      <c r="AK576" s="182"/>
      <c r="AL576" s="182"/>
      <c r="AM576" s="274"/>
      <c r="AN576" s="274"/>
      <c r="AO576" s="274"/>
      <c r="AP576" s="182"/>
      <c r="AQ576" s="274"/>
      <c r="AR576" s="272"/>
      <c r="AS576" s="272"/>
      <c r="AT576" s="269"/>
      <c r="AU576" s="269"/>
      <c r="AV576" s="269"/>
      <c r="AW576" s="182"/>
      <c r="AX576" s="182"/>
      <c r="AY576" s="277"/>
      <c r="AZ576" s="278"/>
      <c r="BA576" s="226"/>
      <c r="BB576" s="226"/>
      <c r="BC576" s="226"/>
      <c r="BD576" s="226"/>
      <c r="BE576" s="226"/>
      <c r="BF576" s="226"/>
      <c r="BG576" s="226"/>
    </row>
    <row r="577" spans="1:59" s="129" customFormat="1" x14ac:dyDescent="0.2">
      <c r="A577" s="268"/>
      <c r="B577" s="268"/>
      <c r="C577" s="268"/>
      <c r="D577" s="269"/>
      <c r="E577" s="182"/>
      <c r="F577" s="182"/>
      <c r="G577" s="182"/>
      <c r="H577" s="182"/>
      <c r="I577" s="271"/>
      <c r="J577" s="182"/>
      <c r="K577" s="268"/>
      <c r="L577" s="182"/>
      <c r="M577" s="182"/>
      <c r="N577" s="268"/>
      <c r="O577" s="272"/>
      <c r="P577" s="268"/>
      <c r="Q577" s="272"/>
      <c r="R577" s="273"/>
      <c r="S577" s="273"/>
      <c r="T577" s="273"/>
      <c r="U577" s="274"/>
      <c r="V577" s="274"/>
      <c r="W577" s="182"/>
      <c r="X577" s="274"/>
      <c r="Y577" s="274"/>
      <c r="Z577" s="274"/>
      <c r="AA577" s="182"/>
      <c r="AB577" s="182"/>
      <c r="AC577" s="274"/>
      <c r="AD577" s="274"/>
      <c r="AE577" s="274"/>
      <c r="AF577" s="182"/>
      <c r="AG577" s="182"/>
      <c r="AH577" s="274"/>
      <c r="AI577" s="274"/>
      <c r="AJ577" s="274"/>
      <c r="AK577" s="182"/>
      <c r="AL577" s="182"/>
      <c r="AM577" s="274"/>
      <c r="AN577" s="274"/>
      <c r="AO577" s="274"/>
      <c r="AP577" s="182"/>
      <c r="AQ577" s="274"/>
      <c r="AR577" s="272"/>
      <c r="AS577" s="272"/>
      <c r="AT577" s="269"/>
      <c r="AU577" s="269"/>
      <c r="AV577" s="269"/>
      <c r="AW577" s="182"/>
      <c r="AX577" s="182"/>
      <c r="AY577" s="277"/>
      <c r="AZ577" s="278"/>
      <c r="BA577" s="226"/>
      <c r="BB577" s="226"/>
      <c r="BC577" s="226"/>
      <c r="BD577" s="226"/>
      <c r="BE577" s="226"/>
      <c r="BF577" s="226"/>
      <c r="BG577" s="226"/>
    </row>
    <row r="578" spans="1:59" s="129" customFormat="1" x14ac:dyDescent="0.2">
      <c r="A578" s="268"/>
      <c r="B578" s="268"/>
      <c r="C578" s="268"/>
      <c r="D578" s="269"/>
      <c r="E578" s="182"/>
      <c r="F578" s="182"/>
      <c r="G578" s="182"/>
      <c r="H578" s="182"/>
      <c r="I578" s="271"/>
      <c r="J578" s="182"/>
      <c r="K578" s="268"/>
      <c r="L578" s="182"/>
      <c r="M578" s="182"/>
      <c r="N578" s="268"/>
      <c r="O578" s="272"/>
      <c r="P578" s="268"/>
      <c r="Q578" s="272"/>
      <c r="R578" s="273"/>
      <c r="S578" s="273"/>
      <c r="T578" s="273"/>
      <c r="U578" s="274"/>
      <c r="V578" s="274"/>
      <c r="W578" s="182"/>
      <c r="X578" s="274"/>
      <c r="Y578" s="274"/>
      <c r="Z578" s="274"/>
      <c r="AA578" s="182"/>
      <c r="AB578" s="182"/>
      <c r="AC578" s="274"/>
      <c r="AD578" s="274"/>
      <c r="AE578" s="274"/>
      <c r="AF578" s="182"/>
      <c r="AG578" s="182"/>
      <c r="AH578" s="274"/>
      <c r="AI578" s="274"/>
      <c r="AJ578" s="274"/>
      <c r="AK578" s="182"/>
      <c r="AL578" s="182"/>
      <c r="AM578" s="274"/>
      <c r="AN578" s="274"/>
      <c r="AO578" s="274"/>
      <c r="AP578" s="182"/>
      <c r="AQ578" s="274"/>
      <c r="AR578" s="272"/>
      <c r="AS578" s="272"/>
      <c r="AT578" s="269"/>
      <c r="AU578" s="269"/>
      <c r="AV578" s="269"/>
      <c r="AW578" s="182"/>
      <c r="AX578" s="182"/>
      <c r="AY578" s="277"/>
      <c r="AZ578" s="278"/>
      <c r="BA578" s="226"/>
      <c r="BB578" s="226"/>
      <c r="BC578" s="226"/>
      <c r="BD578" s="226"/>
      <c r="BE578" s="226"/>
      <c r="BF578" s="226"/>
      <c r="BG578" s="226"/>
    </row>
    <row r="579" spans="1:59" s="129" customFormat="1" x14ac:dyDescent="0.2">
      <c r="A579" s="268"/>
      <c r="B579" s="268"/>
      <c r="C579" s="268"/>
      <c r="D579" s="269"/>
      <c r="E579" s="182"/>
      <c r="F579" s="182"/>
      <c r="G579" s="182"/>
      <c r="H579" s="182"/>
      <c r="I579" s="271"/>
      <c r="J579" s="182"/>
      <c r="K579" s="268"/>
      <c r="L579" s="182"/>
      <c r="M579" s="182"/>
      <c r="N579" s="268"/>
      <c r="O579" s="272"/>
      <c r="P579" s="268"/>
      <c r="Q579" s="272"/>
      <c r="R579" s="273"/>
      <c r="S579" s="273"/>
      <c r="T579" s="273"/>
      <c r="U579" s="274"/>
      <c r="V579" s="274"/>
      <c r="W579" s="182"/>
      <c r="X579" s="274"/>
      <c r="Y579" s="274"/>
      <c r="Z579" s="274"/>
      <c r="AA579" s="182"/>
      <c r="AB579" s="182"/>
      <c r="AC579" s="274"/>
      <c r="AD579" s="274"/>
      <c r="AE579" s="274"/>
      <c r="AF579" s="182"/>
      <c r="AG579" s="182"/>
      <c r="AH579" s="274"/>
      <c r="AI579" s="274"/>
      <c r="AJ579" s="274"/>
      <c r="AK579" s="182"/>
      <c r="AL579" s="182"/>
      <c r="AM579" s="274"/>
      <c r="AN579" s="274"/>
      <c r="AO579" s="274"/>
      <c r="AP579" s="182"/>
      <c r="AQ579" s="274"/>
      <c r="AR579" s="272"/>
      <c r="AS579" s="272"/>
      <c r="AT579" s="269"/>
      <c r="AU579" s="269"/>
      <c r="AV579" s="269"/>
      <c r="AW579" s="182"/>
      <c r="AX579" s="182"/>
      <c r="AY579" s="277"/>
      <c r="AZ579" s="278"/>
      <c r="BA579" s="226"/>
      <c r="BB579" s="226"/>
      <c r="BC579" s="226"/>
      <c r="BD579" s="226"/>
      <c r="BE579" s="226"/>
      <c r="BF579" s="226"/>
      <c r="BG579" s="226"/>
    </row>
    <row r="580" spans="1:59" s="129" customFormat="1" x14ac:dyDescent="0.2">
      <c r="A580" s="268"/>
      <c r="B580" s="268"/>
      <c r="C580" s="268"/>
      <c r="D580" s="269"/>
      <c r="E580" s="182"/>
      <c r="F580" s="182"/>
      <c r="G580" s="182"/>
      <c r="H580" s="182"/>
      <c r="I580" s="271"/>
      <c r="J580" s="182"/>
      <c r="K580" s="268"/>
      <c r="L580" s="182"/>
      <c r="M580" s="182"/>
      <c r="N580" s="268"/>
      <c r="O580" s="272"/>
      <c r="P580" s="268"/>
      <c r="Q580" s="272"/>
      <c r="R580" s="273"/>
      <c r="S580" s="273"/>
      <c r="T580" s="273"/>
      <c r="U580" s="274"/>
      <c r="V580" s="274"/>
      <c r="W580" s="182"/>
      <c r="X580" s="274"/>
      <c r="Y580" s="274"/>
      <c r="Z580" s="274"/>
      <c r="AA580" s="182"/>
      <c r="AB580" s="182"/>
      <c r="AC580" s="274"/>
      <c r="AD580" s="274"/>
      <c r="AE580" s="274"/>
      <c r="AF580" s="182"/>
      <c r="AG580" s="182"/>
      <c r="AH580" s="274"/>
      <c r="AI580" s="274"/>
      <c r="AJ580" s="274"/>
      <c r="AK580" s="182"/>
      <c r="AL580" s="182"/>
      <c r="AM580" s="274"/>
      <c r="AN580" s="274"/>
      <c r="AO580" s="274"/>
      <c r="AP580" s="182"/>
      <c r="AQ580" s="274"/>
      <c r="AR580" s="272"/>
      <c r="AS580" s="272"/>
      <c r="AT580" s="269"/>
      <c r="AU580" s="269"/>
      <c r="AV580" s="269"/>
      <c r="AW580" s="182"/>
      <c r="AX580" s="182"/>
      <c r="AY580" s="277"/>
      <c r="AZ580" s="278"/>
      <c r="BA580" s="226"/>
      <c r="BB580" s="226"/>
      <c r="BC580" s="226"/>
      <c r="BD580" s="226"/>
      <c r="BE580" s="226"/>
      <c r="BF580" s="226"/>
      <c r="BG580" s="226"/>
    </row>
    <row r="581" spans="1:59" s="129" customFormat="1" x14ac:dyDescent="0.2">
      <c r="A581" s="268"/>
      <c r="B581" s="268"/>
      <c r="C581" s="268"/>
      <c r="D581" s="269"/>
      <c r="E581" s="182"/>
      <c r="F581" s="182"/>
      <c r="G581" s="182"/>
      <c r="H581" s="182"/>
      <c r="I581" s="271"/>
      <c r="J581" s="182"/>
      <c r="K581" s="268"/>
      <c r="L581" s="182"/>
      <c r="M581" s="182"/>
      <c r="N581" s="268"/>
      <c r="O581" s="272"/>
      <c r="P581" s="268"/>
      <c r="Q581" s="272"/>
      <c r="R581" s="273"/>
      <c r="S581" s="273"/>
      <c r="T581" s="273"/>
      <c r="U581" s="274"/>
      <c r="V581" s="274"/>
      <c r="W581" s="182"/>
      <c r="X581" s="274"/>
      <c r="Y581" s="274"/>
      <c r="Z581" s="274"/>
      <c r="AA581" s="182"/>
      <c r="AB581" s="182"/>
      <c r="AC581" s="274"/>
      <c r="AD581" s="274"/>
      <c r="AE581" s="274"/>
      <c r="AF581" s="182"/>
      <c r="AG581" s="182"/>
      <c r="AH581" s="274"/>
      <c r="AI581" s="274"/>
      <c r="AJ581" s="274"/>
      <c r="AK581" s="182"/>
      <c r="AL581" s="182"/>
      <c r="AM581" s="274"/>
      <c r="AN581" s="274"/>
      <c r="AO581" s="274"/>
      <c r="AP581" s="182"/>
      <c r="AQ581" s="274"/>
      <c r="AR581" s="272"/>
      <c r="AS581" s="272"/>
      <c r="AT581" s="269"/>
      <c r="AU581" s="269"/>
      <c r="AV581" s="269"/>
      <c r="AW581" s="182"/>
      <c r="AX581" s="182"/>
      <c r="AY581" s="277"/>
      <c r="AZ581" s="278"/>
      <c r="BA581" s="226"/>
      <c r="BB581" s="226"/>
      <c r="BC581" s="226"/>
      <c r="BD581" s="226"/>
      <c r="BE581" s="226"/>
      <c r="BF581" s="226"/>
      <c r="BG581" s="226"/>
    </row>
    <row r="582" spans="1:59" s="129" customFormat="1" x14ac:dyDescent="0.2">
      <c r="A582" s="268"/>
      <c r="B582" s="268"/>
      <c r="C582" s="268"/>
      <c r="D582" s="269"/>
      <c r="E582" s="182"/>
      <c r="F582" s="182"/>
      <c r="G582" s="182"/>
      <c r="H582" s="182"/>
      <c r="I582" s="271"/>
      <c r="J582" s="182"/>
      <c r="K582" s="268"/>
      <c r="L582" s="182"/>
      <c r="M582" s="182"/>
      <c r="N582" s="268"/>
      <c r="O582" s="272"/>
      <c r="P582" s="268"/>
      <c r="Q582" s="272"/>
      <c r="R582" s="273"/>
      <c r="S582" s="273"/>
      <c r="T582" s="273"/>
      <c r="U582" s="274"/>
      <c r="V582" s="274"/>
      <c r="W582" s="182"/>
      <c r="X582" s="274"/>
      <c r="Y582" s="274"/>
      <c r="Z582" s="274"/>
      <c r="AA582" s="182"/>
      <c r="AB582" s="182"/>
      <c r="AC582" s="274"/>
      <c r="AD582" s="274"/>
      <c r="AE582" s="274"/>
      <c r="AF582" s="182"/>
      <c r="AG582" s="182"/>
      <c r="AH582" s="274"/>
      <c r="AI582" s="274"/>
      <c r="AJ582" s="274"/>
      <c r="AK582" s="182"/>
      <c r="AL582" s="182"/>
      <c r="AM582" s="274"/>
      <c r="AN582" s="274"/>
      <c r="AO582" s="274"/>
      <c r="AP582" s="182"/>
      <c r="AQ582" s="274"/>
      <c r="AR582" s="272"/>
      <c r="AS582" s="272"/>
      <c r="AT582" s="269"/>
      <c r="AU582" s="269"/>
      <c r="AV582" s="269"/>
      <c r="AW582" s="182"/>
      <c r="AX582" s="182"/>
      <c r="AY582" s="277"/>
      <c r="AZ582" s="278"/>
      <c r="BA582" s="226"/>
      <c r="BB582" s="226"/>
      <c r="BC582" s="226"/>
      <c r="BD582" s="226"/>
      <c r="BE582" s="226"/>
      <c r="BF582" s="226"/>
      <c r="BG582" s="226"/>
    </row>
    <row r="583" spans="1:59" s="129" customFormat="1" x14ac:dyDescent="0.2">
      <c r="A583" s="268"/>
      <c r="B583" s="268"/>
      <c r="C583" s="268"/>
      <c r="D583" s="269"/>
      <c r="E583" s="182"/>
      <c r="F583" s="182"/>
      <c r="G583" s="182"/>
      <c r="H583" s="182"/>
      <c r="I583" s="271"/>
      <c r="J583" s="182"/>
      <c r="K583" s="268"/>
      <c r="L583" s="182"/>
      <c r="M583" s="182"/>
      <c r="N583" s="268"/>
      <c r="O583" s="272"/>
      <c r="P583" s="268"/>
      <c r="Q583" s="272"/>
      <c r="R583" s="273"/>
      <c r="S583" s="273"/>
      <c r="T583" s="273"/>
      <c r="U583" s="274"/>
      <c r="V583" s="274"/>
      <c r="W583" s="182"/>
      <c r="X583" s="274"/>
      <c r="Y583" s="274"/>
      <c r="Z583" s="274"/>
      <c r="AA583" s="182"/>
      <c r="AB583" s="182"/>
      <c r="AC583" s="274"/>
      <c r="AD583" s="274"/>
      <c r="AE583" s="274"/>
      <c r="AF583" s="182"/>
      <c r="AG583" s="182"/>
      <c r="AH583" s="274"/>
      <c r="AI583" s="274"/>
      <c r="AJ583" s="274"/>
      <c r="AK583" s="182"/>
      <c r="AL583" s="182"/>
      <c r="AM583" s="274"/>
      <c r="AN583" s="274"/>
      <c r="AO583" s="274"/>
      <c r="AP583" s="182"/>
      <c r="AQ583" s="274"/>
      <c r="AR583" s="272"/>
      <c r="AS583" s="272"/>
      <c r="AT583" s="269"/>
      <c r="AU583" s="269"/>
      <c r="AV583" s="269"/>
      <c r="AW583" s="182"/>
      <c r="AX583" s="182"/>
      <c r="AY583" s="277"/>
      <c r="AZ583" s="278"/>
      <c r="BA583" s="226"/>
      <c r="BB583" s="226"/>
      <c r="BC583" s="226"/>
      <c r="BD583" s="226"/>
      <c r="BE583" s="226"/>
      <c r="BF583" s="226"/>
      <c r="BG583" s="226"/>
    </row>
    <row r="584" spans="1:59" s="129" customFormat="1" x14ac:dyDescent="0.2">
      <c r="A584" s="268"/>
      <c r="B584" s="268"/>
      <c r="C584" s="268"/>
      <c r="D584" s="269"/>
      <c r="E584" s="182"/>
      <c r="F584" s="182"/>
      <c r="G584" s="182"/>
      <c r="H584" s="182"/>
      <c r="I584" s="271"/>
      <c r="J584" s="182"/>
      <c r="K584" s="268"/>
      <c r="L584" s="182"/>
      <c r="M584" s="182"/>
      <c r="N584" s="268"/>
      <c r="O584" s="272"/>
      <c r="P584" s="268"/>
      <c r="Q584" s="272"/>
      <c r="R584" s="273"/>
      <c r="S584" s="273"/>
      <c r="T584" s="273"/>
      <c r="U584" s="274"/>
      <c r="V584" s="274"/>
      <c r="W584" s="182"/>
      <c r="X584" s="274"/>
      <c r="Y584" s="274"/>
      <c r="Z584" s="274"/>
      <c r="AA584" s="182"/>
      <c r="AB584" s="182"/>
      <c r="AC584" s="274"/>
      <c r="AD584" s="274"/>
      <c r="AE584" s="274"/>
      <c r="AF584" s="182"/>
      <c r="AG584" s="182"/>
      <c r="AH584" s="274"/>
      <c r="AI584" s="274"/>
      <c r="AJ584" s="274"/>
      <c r="AK584" s="182"/>
      <c r="AL584" s="182"/>
      <c r="AM584" s="274"/>
      <c r="AN584" s="274"/>
      <c r="AO584" s="274"/>
      <c r="AP584" s="182"/>
      <c r="AQ584" s="274"/>
      <c r="AR584" s="272"/>
      <c r="AS584" s="272"/>
      <c r="AT584" s="269"/>
      <c r="AU584" s="269"/>
      <c r="AV584" s="269"/>
      <c r="AW584" s="182"/>
      <c r="AX584" s="182"/>
      <c r="AY584" s="277"/>
      <c r="AZ584" s="278"/>
      <c r="BA584" s="226"/>
      <c r="BB584" s="226"/>
      <c r="BC584" s="226"/>
      <c r="BD584" s="226"/>
      <c r="BE584" s="226"/>
      <c r="BF584" s="226"/>
      <c r="BG584" s="226"/>
    </row>
    <row r="585" spans="1:59" s="129" customFormat="1" x14ac:dyDescent="0.2">
      <c r="A585" s="268"/>
      <c r="B585" s="268"/>
      <c r="C585" s="268"/>
      <c r="D585" s="269"/>
      <c r="E585" s="182"/>
      <c r="F585" s="182"/>
      <c r="G585" s="182"/>
      <c r="H585" s="182"/>
      <c r="I585" s="271"/>
      <c r="J585" s="182"/>
      <c r="K585" s="268"/>
      <c r="L585" s="182"/>
      <c r="M585" s="182"/>
      <c r="N585" s="268"/>
      <c r="O585" s="272"/>
      <c r="P585" s="268"/>
      <c r="Q585" s="272"/>
      <c r="R585" s="273"/>
      <c r="S585" s="273"/>
      <c r="T585" s="273"/>
      <c r="U585" s="274"/>
      <c r="V585" s="274"/>
      <c r="W585" s="182"/>
      <c r="X585" s="274"/>
      <c r="Y585" s="274"/>
      <c r="Z585" s="274"/>
      <c r="AA585" s="182"/>
      <c r="AB585" s="182"/>
      <c r="AC585" s="274"/>
      <c r="AD585" s="274"/>
      <c r="AE585" s="274"/>
      <c r="AF585" s="182"/>
      <c r="AG585" s="182"/>
      <c r="AH585" s="274"/>
      <c r="AI585" s="274"/>
      <c r="AJ585" s="274"/>
      <c r="AK585" s="182"/>
      <c r="AL585" s="182"/>
      <c r="AM585" s="274"/>
      <c r="AN585" s="274"/>
      <c r="AO585" s="274"/>
      <c r="AP585" s="182"/>
      <c r="AQ585" s="274"/>
      <c r="AR585" s="272"/>
      <c r="AS585" s="272"/>
      <c r="AT585" s="269"/>
      <c r="AU585" s="269"/>
      <c r="AV585" s="269"/>
      <c r="AW585" s="182"/>
      <c r="AX585" s="182"/>
      <c r="AY585" s="277"/>
      <c r="AZ585" s="278"/>
      <c r="BA585" s="226"/>
      <c r="BB585" s="226"/>
      <c r="BC585" s="226"/>
      <c r="BD585" s="226"/>
      <c r="BE585" s="226"/>
      <c r="BF585" s="226"/>
      <c r="BG585" s="226"/>
    </row>
    <row r="586" spans="1:59" s="129" customFormat="1" x14ac:dyDescent="0.2">
      <c r="A586" s="268"/>
      <c r="B586" s="268"/>
      <c r="C586" s="268"/>
      <c r="D586" s="269"/>
      <c r="E586" s="182"/>
      <c r="F586" s="182"/>
      <c r="G586" s="182"/>
      <c r="H586" s="182"/>
      <c r="I586" s="271"/>
      <c r="J586" s="182"/>
      <c r="K586" s="268"/>
      <c r="L586" s="182"/>
      <c r="M586" s="182"/>
      <c r="N586" s="268"/>
      <c r="O586" s="272"/>
      <c r="P586" s="268"/>
      <c r="Q586" s="272"/>
      <c r="R586" s="273"/>
      <c r="S586" s="273"/>
      <c r="T586" s="273"/>
      <c r="U586" s="274"/>
      <c r="V586" s="274"/>
      <c r="W586" s="182"/>
      <c r="X586" s="274"/>
      <c r="Y586" s="274"/>
      <c r="Z586" s="274"/>
      <c r="AA586" s="182"/>
      <c r="AB586" s="182"/>
      <c r="AC586" s="274"/>
      <c r="AD586" s="274"/>
      <c r="AE586" s="274"/>
      <c r="AF586" s="182"/>
      <c r="AG586" s="182"/>
      <c r="AH586" s="274"/>
      <c r="AI586" s="274"/>
      <c r="AJ586" s="274"/>
      <c r="AK586" s="182"/>
      <c r="AL586" s="182"/>
      <c r="AM586" s="274"/>
      <c r="AN586" s="274"/>
      <c r="AO586" s="274"/>
      <c r="AP586" s="182"/>
      <c r="AQ586" s="274"/>
      <c r="AR586" s="272"/>
      <c r="AS586" s="272"/>
      <c r="AT586" s="269"/>
      <c r="AU586" s="269"/>
      <c r="AV586" s="269"/>
      <c r="AW586" s="182"/>
      <c r="AX586" s="182"/>
      <c r="AY586" s="277"/>
      <c r="AZ586" s="278"/>
      <c r="BA586" s="226"/>
      <c r="BB586" s="226"/>
      <c r="BC586" s="226"/>
      <c r="BD586" s="226"/>
      <c r="BE586" s="226"/>
      <c r="BF586" s="226"/>
      <c r="BG586" s="226"/>
    </row>
    <row r="587" spans="1:59" s="129" customFormat="1" x14ac:dyDescent="0.2">
      <c r="A587" s="268"/>
      <c r="B587" s="268"/>
      <c r="C587" s="268"/>
      <c r="D587" s="269"/>
      <c r="E587" s="182"/>
      <c r="F587" s="182"/>
      <c r="G587" s="182"/>
      <c r="H587" s="182"/>
      <c r="I587" s="271"/>
      <c r="J587" s="182"/>
      <c r="K587" s="268"/>
      <c r="L587" s="182"/>
      <c r="M587" s="182"/>
      <c r="N587" s="268"/>
      <c r="O587" s="272"/>
      <c r="P587" s="268"/>
      <c r="Q587" s="272"/>
      <c r="R587" s="273"/>
      <c r="S587" s="273"/>
      <c r="T587" s="273"/>
      <c r="U587" s="274"/>
      <c r="V587" s="274"/>
      <c r="W587" s="182"/>
      <c r="X587" s="274"/>
      <c r="Y587" s="274"/>
      <c r="Z587" s="274"/>
      <c r="AA587" s="182"/>
      <c r="AB587" s="182"/>
      <c r="AC587" s="274"/>
      <c r="AD587" s="274"/>
      <c r="AE587" s="274"/>
      <c r="AF587" s="182"/>
      <c r="AG587" s="182"/>
      <c r="AH587" s="274"/>
      <c r="AI587" s="274"/>
      <c r="AJ587" s="274"/>
      <c r="AK587" s="182"/>
      <c r="AL587" s="182"/>
      <c r="AM587" s="274"/>
      <c r="AN587" s="274"/>
      <c r="AO587" s="274"/>
      <c r="AP587" s="182"/>
      <c r="AQ587" s="274"/>
      <c r="AR587" s="272"/>
      <c r="AS587" s="272"/>
      <c r="AT587" s="269"/>
      <c r="AU587" s="269"/>
      <c r="AV587" s="269"/>
      <c r="AW587" s="182"/>
      <c r="AX587" s="182"/>
      <c r="AY587" s="277"/>
      <c r="AZ587" s="278"/>
      <c r="BA587" s="226"/>
      <c r="BB587" s="226"/>
      <c r="BC587" s="226"/>
      <c r="BD587" s="226"/>
      <c r="BE587" s="226"/>
      <c r="BF587" s="226"/>
      <c r="BG587" s="226"/>
    </row>
    <row r="588" spans="1:59" s="129" customFormat="1" x14ac:dyDescent="0.2">
      <c r="A588" s="268"/>
      <c r="B588" s="268"/>
      <c r="C588" s="268"/>
      <c r="D588" s="269"/>
      <c r="E588" s="182"/>
      <c r="F588" s="182"/>
      <c r="G588" s="182"/>
      <c r="H588" s="182"/>
      <c r="I588" s="271"/>
      <c r="J588" s="182"/>
      <c r="K588" s="268"/>
      <c r="L588" s="182"/>
      <c r="M588" s="182"/>
      <c r="N588" s="268"/>
      <c r="O588" s="272"/>
      <c r="P588" s="268"/>
      <c r="Q588" s="272"/>
      <c r="R588" s="273"/>
      <c r="S588" s="273"/>
      <c r="T588" s="273"/>
      <c r="U588" s="274"/>
      <c r="V588" s="274"/>
      <c r="W588" s="182"/>
      <c r="X588" s="274"/>
      <c r="Y588" s="274"/>
      <c r="Z588" s="274"/>
      <c r="AA588" s="182"/>
      <c r="AB588" s="182"/>
      <c r="AC588" s="274"/>
      <c r="AD588" s="274"/>
      <c r="AE588" s="274"/>
      <c r="AF588" s="182"/>
      <c r="AG588" s="182"/>
      <c r="AH588" s="274"/>
      <c r="AI588" s="274"/>
      <c r="AJ588" s="274"/>
      <c r="AK588" s="182"/>
      <c r="AL588" s="182"/>
      <c r="AM588" s="274"/>
      <c r="AN588" s="274"/>
      <c r="AO588" s="274"/>
      <c r="AP588" s="182"/>
      <c r="AQ588" s="274"/>
      <c r="AR588" s="272"/>
      <c r="AS588" s="272"/>
      <c r="AT588" s="269"/>
      <c r="AU588" s="269"/>
      <c r="AV588" s="269"/>
      <c r="AW588" s="182"/>
      <c r="AX588" s="182"/>
      <c r="AY588" s="277"/>
      <c r="AZ588" s="278"/>
      <c r="BA588" s="226"/>
      <c r="BB588" s="226"/>
      <c r="BC588" s="226"/>
      <c r="BD588" s="226"/>
      <c r="BE588" s="226"/>
      <c r="BF588" s="226"/>
      <c r="BG588" s="226"/>
    </row>
    <row r="589" spans="1:59" s="129" customFormat="1" x14ac:dyDescent="0.2">
      <c r="A589" s="268"/>
      <c r="B589" s="268"/>
      <c r="C589" s="268"/>
      <c r="D589" s="269"/>
      <c r="E589" s="182"/>
      <c r="F589" s="182"/>
      <c r="G589" s="182"/>
      <c r="H589" s="182"/>
      <c r="I589" s="271"/>
      <c r="J589" s="182"/>
      <c r="K589" s="268"/>
      <c r="L589" s="182"/>
      <c r="M589" s="182"/>
      <c r="N589" s="268"/>
      <c r="O589" s="272"/>
      <c r="P589" s="268"/>
      <c r="Q589" s="272"/>
      <c r="R589" s="273"/>
      <c r="S589" s="273"/>
      <c r="T589" s="273"/>
      <c r="U589" s="274"/>
      <c r="V589" s="274"/>
      <c r="W589" s="182"/>
      <c r="X589" s="274"/>
      <c r="Y589" s="274"/>
      <c r="Z589" s="274"/>
      <c r="AA589" s="182"/>
      <c r="AB589" s="182"/>
      <c r="AC589" s="274"/>
      <c r="AD589" s="274"/>
      <c r="AE589" s="274"/>
      <c r="AF589" s="182"/>
      <c r="AG589" s="182"/>
      <c r="AH589" s="274"/>
      <c r="AI589" s="274"/>
      <c r="AJ589" s="274"/>
      <c r="AK589" s="182"/>
      <c r="AL589" s="182"/>
      <c r="AM589" s="274"/>
      <c r="AN589" s="274"/>
      <c r="AO589" s="274"/>
      <c r="AP589" s="182"/>
      <c r="AQ589" s="274"/>
      <c r="AR589" s="272"/>
      <c r="AS589" s="272"/>
      <c r="AT589" s="269"/>
      <c r="AU589" s="269"/>
      <c r="AV589" s="269"/>
      <c r="AW589" s="182"/>
      <c r="AX589" s="182"/>
      <c r="AY589" s="277"/>
      <c r="AZ589" s="278"/>
      <c r="BA589" s="226"/>
      <c r="BB589" s="226"/>
      <c r="BC589" s="226"/>
      <c r="BD589" s="226"/>
      <c r="BE589" s="226"/>
      <c r="BF589" s="226"/>
      <c r="BG589" s="226"/>
    </row>
    <row r="590" spans="1:59" s="129" customFormat="1" x14ac:dyDescent="0.2">
      <c r="A590" s="268"/>
      <c r="B590" s="268"/>
      <c r="C590" s="268"/>
      <c r="D590" s="269"/>
      <c r="E590" s="182"/>
      <c r="F590" s="182"/>
      <c r="G590" s="182"/>
      <c r="H590" s="182"/>
      <c r="I590" s="271"/>
      <c r="J590" s="182"/>
      <c r="K590" s="268"/>
      <c r="L590" s="182"/>
      <c r="M590" s="182"/>
      <c r="N590" s="268"/>
      <c r="O590" s="272"/>
      <c r="P590" s="268"/>
      <c r="Q590" s="272"/>
      <c r="R590" s="273"/>
      <c r="S590" s="273"/>
      <c r="T590" s="273"/>
      <c r="U590" s="274"/>
      <c r="V590" s="274"/>
      <c r="W590" s="182"/>
      <c r="X590" s="274"/>
      <c r="Y590" s="274"/>
      <c r="Z590" s="274"/>
      <c r="AA590" s="182"/>
      <c r="AB590" s="182"/>
      <c r="AC590" s="274"/>
      <c r="AD590" s="274"/>
      <c r="AE590" s="274"/>
      <c r="AF590" s="182"/>
      <c r="AG590" s="182"/>
      <c r="AH590" s="274"/>
      <c r="AI590" s="274"/>
      <c r="AJ590" s="274"/>
      <c r="AK590" s="182"/>
      <c r="AL590" s="182"/>
      <c r="AM590" s="274"/>
      <c r="AN590" s="274"/>
      <c r="AO590" s="274"/>
      <c r="AP590" s="182"/>
      <c r="AQ590" s="274"/>
      <c r="AR590" s="272"/>
      <c r="AS590" s="272"/>
      <c r="AT590" s="269"/>
      <c r="AU590" s="269"/>
      <c r="AV590" s="269"/>
      <c r="AW590" s="182"/>
      <c r="AX590" s="182"/>
      <c r="AY590" s="277"/>
      <c r="AZ590" s="278"/>
      <c r="BA590" s="226"/>
      <c r="BB590" s="226"/>
      <c r="BC590" s="226"/>
      <c r="BD590" s="226"/>
      <c r="BE590" s="226"/>
      <c r="BF590" s="226"/>
      <c r="BG590" s="226"/>
    </row>
    <row r="591" spans="1:59" s="129" customFormat="1" x14ac:dyDescent="0.2">
      <c r="A591" s="268"/>
      <c r="B591" s="268"/>
      <c r="C591" s="268"/>
      <c r="D591" s="269"/>
      <c r="E591" s="182"/>
      <c r="F591" s="182"/>
      <c r="G591" s="182"/>
      <c r="H591" s="182"/>
      <c r="I591" s="271"/>
      <c r="J591" s="182"/>
      <c r="K591" s="268"/>
      <c r="L591" s="182"/>
      <c r="M591" s="182"/>
      <c r="N591" s="268"/>
      <c r="O591" s="272"/>
      <c r="P591" s="268"/>
      <c r="Q591" s="272"/>
      <c r="R591" s="273"/>
      <c r="S591" s="273"/>
      <c r="T591" s="273"/>
      <c r="U591" s="274"/>
      <c r="V591" s="274"/>
      <c r="W591" s="182"/>
      <c r="X591" s="274"/>
      <c r="Y591" s="274"/>
      <c r="Z591" s="274"/>
      <c r="AA591" s="182"/>
      <c r="AB591" s="182"/>
      <c r="AC591" s="274"/>
      <c r="AD591" s="274"/>
      <c r="AE591" s="274"/>
      <c r="AF591" s="182"/>
      <c r="AG591" s="182"/>
      <c r="AH591" s="274"/>
      <c r="AI591" s="274"/>
      <c r="AJ591" s="274"/>
      <c r="AK591" s="182"/>
      <c r="AL591" s="182"/>
      <c r="AM591" s="274"/>
      <c r="AN591" s="274"/>
      <c r="AO591" s="274"/>
      <c r="AP591" s="182"/>
      <c r="AQ591" s="274"/>
      <c r="AR591" s="272"/>
      <c r="AS591" s="272"/>
      <c r="AT591" s="269"/>
      <c r="AU591" s="269"/>
      <c r="AV591" s="269"/>
      <c r="AW591" s="182"/>
      <c r="AX591" s="182"/>
      <c r="AY591" s="277"/>
      <c r="AZ591" s="278"/>
      <c r="BA591" s="226"/>
      <c r="BB591" s="226"/>
      <c r="BC591" s="226"/>
      <c r="BD591" s="226"/>
      <c r="BE591" s="226"/>
      <c r="BF591" s="226"/>
      <c r="BG591" s="226"/>
    </row>
    <row r="592" spans="1:59" s="129" customFormat="1" x14ac:dyDescent="0.2">
      <c r="A592" s="268"/>
      <c r="B592" s="268"/>
      <c r="C592" s="268"/>
      <c r="D592" s="269"/>
      <c r="E592" s="182"/>
      <c r="F592" s="182"/>
      <c r="G592" s="182"/>
      <c r="H592" s="182"/>
      <c r="I592" s="271"/>
      <c r="J592" s="182"/>
      <c r="K592" s="268"/>
      <c r="L592" s="182"/>
      <c r="M592" s="182"/>
      <c r="N592" s="268"/>
      <c r="O592" s="272"/>
      <c r="P592" s="268"/>
      <c r="Q592" s="272"/>
      <c r="R592" s="273"/>
      <c r="S592" s="273"/>
      <c r="T592" s="273"/>
      <c r="U592" s="274"/>
      <c r="V592" s="274"/>
      <c r="W592" s="182"/>
      <c r="X592" s="274"/>
      <c r="Y592" s="274"/>
      <c r="Z592" s="274"/>
      <c r="AA592" s="182"/>
      <c r="AB592" s="182"/>
      <c r="AC592" s="274"/>
      <c r="AD592" s="274"/>
      <c r="AE592" s="274"/>
      <c r="AF592" s="182"/>
      <c r="AG592" s="182"/>
      <c r="AH592" s="274"/>
      <c r="AI592" s="274"/>
      <c r="AJ592" s="274"/>
      <c r="AK592" s="182"/>
      <c r="AL592" s="182"/>
      <c r="AM592" s="274"/>
      <c r="AN592" s="274"/>
      <c r="AO592" s="274"/>
      <c r="AP592" s="182"/>
      <c r="AQ592" s="274"/>
      <c r="AR592" s="272"/>
      <c r="AS592" s="272"/>
      <c r="AT592" s="269"/>
      <c r="AU592" s="269"/>
      <c r="AV592" s="269"/>
      <c r="AW592" s="182"/>
      <c r="AX592" s="182"/>
      <c r="AY592" s="277"/>
      <c r="AZ592" s="278"/>
      <c r="BA592" s="226"/>
      <c r="BB592" s="226"/>
      <c r="BC592" s="226"/>
      <c r="BD592" s="226"/>
      <c r="BE592" s="226"/>
      <c r="BF592" s="226"/>
      <c r="BG592" s="226"/>
    </row>
    <row r="593" spans="1:59" s="129" customFormat="1" x14ac:dyDescent="0.2">
      <c r="A593" s="268"/>
      <c r="B593" s="268"/>
      <c r="C593" s="268"/>
      <c r="D593" s="269"/>
      <c r="E593" s="182"/>
      <c r="F593" s="182"/>
      <c r="G593" s="182"/>
      <c r="H593" s="182"/>
      <c r="I593" s="271"/>
      <c r="J593" s="182"/>
      <c r="K593" s="268"/>
      <c r="L593" s="182"/>
      <c r="M593" s="182"/>
      <c r="N593" s="268"/>
      <c r="O593" s="272"/>
      <c r="P593" s="268"/>
      <c r="Q593" s="272"/>
      <c r="R593" s="273"/>
      <c r="S593" s="273"/>
      <c r="T593" s="273"/>
      <c r="U593" s="274"/>
      <c r="V593" s="274"/>
      <c r="W593" s="182"/>
      <c r="X593" s="274"/>
      <c r="Y593" s="274"/>
      <c r="Z593" s="274"/>
      <c r="AA593" s="182"/>
      <c r="AB593" s="182"/>
      <c r="AC593" s="274"/>
      <c r="AD593" s="274"/>
      <c r="AE593" s="274"/>
      <c r="AF593" s="182"/>
      <c r="AG593" s="182"/>
      <c r="AH593" s="274"/>
      <c r="AI593" s="274"/>
      <c r="AJ593" s="274"/>
      <c r="AK593" s="182"/>
      <c r="AL593" s="182"/>
      <c r="AM593" s="274"/>
      <c r="AN593" s="274"/>
      <c r="AO593" s="274"/>
      <c r="AP593" s="182"/>
      <c r="AQ593" s="274"/>
      <c r="AR593" s="272"/>
      <c r="AS593" s="272"/>
      <c r="AT593" s="269"/>
      <c r="AU593" s="269"/>
      <c r="AV593" s="269"/>
      <c r="AW593" s="182"/>
      <c r="AX593" s="182"/>
      <c r="AY593" s="277"/>
      <c r="AZ593" s="278"/>
      <c r="BA593" s="226"/>
      <c r="BB593" s="226"/>
      <c r="BC593" s="226"/>
      <c r="BD593" s="226"/>
      <c r="BE593" s="226"/>
      <c r="BF593" s="226"/>
      <c r="BG593" s="226"/>
    </row>
    <row r="594" spans="1:59" s="129" customFormat="1" x14ac:dyDescent="0.2">
      <c r="A594" s="268"/>
      <c r="B594" s="268"/>
      <c r="C594" s="268"/>
      <c r="D594" s="269"/>
      <c r="E594" s="182"/>
      <c r="F594" s="182"/>
      <c r="G594" s="182"/>
      <c r="H594" s="182"/>
      <c r="I594" s="271"/>
      <c r="J594" s="182"/>
      <c r="K594" s="268"/>
      <c r="L594" s="182"/>
      <c r="M594" s="182"/>
      <c r="N594" s="268"/>
      <c r="O594" s="272"/>
      <c r="P594" s="268"/>
      <c r="Q594" s="272"/>
      <c r="R594" s="273"/>
      <c r="S594" s="273"/>
      <c r="T594" s="273"/>
      <c r="U594" s="274"/>
      <c r="V594" s="274"/>
      <c r="W594" s="182"/>
      <c r="X594" s="274"/>
      <c r="Y594" s="274"/>
      <c r="Z594" s="274"/>
      <c r="AA594" s="182"/>
      <c r="AB594" s="182"/>
      <c r="AC594" s="274"/>
      <c r="AD594" s="274"/>
      <c r="AE594" s="274"/>
      <c r="AF594" s="182"/>
      <c r="AG594" s="182"/>
      <c r="AH594" s="274"/>
      <c r="AI594" s="274"/>
      <c r="AJ594" s="274"/>
      <c r="AK594" s="182"/>
      <c r="AL594" s="182"/>
      <c r="AM594" s="274"/>
      <c r="AN594" s="274"/>
      <c r="AO594" s="274"/>
      <c r="AP594" s="182"/>
      <c r="AQ594" s="274"/>
      <c r="AR594" s="272"/>
      <c r="AS594" s="272"/>
      <c r="AT594" s="269"/>
      <c r="AU594" s="269"/>
      <c r="AV594" s="269"/>
      <c r="AW594" s="182"/>
      <c r="AX594" s="182"/>
      <c r="AY594" s="277"/>
      <c r="AZ594" s="278"/>
      <c r="BA594" s="226"/>
      <c r="BB594" s="226"/>
      <c r="BC594" s="226"/>
      <c r="BD594" s="226"/>
      <c r="BE594" s="226"/>
      <c r="BF594" s="226"/>
      <c r="BG594" s="226"/>
    </row>
    <row r="595" spans="1:59" s="129" customFormat="1" x14ac:dyDescent="0.2">
      <c r="A595" s="268"/>
      <c r="B595" s="268"/>
      <c r="C595" s="268"/>
      <c r="D595" s="269"/>
      <c r="E595" s="182"/>
      <c r="F595" s="182"/>
      <c r="G595" s="182"/>
      <c r="H595" s="182"/>
      <c r="I595" s="271"/>
      <c r="J595" s="182"/>
      <c r="K595" s="268"/>
      <c r="L595" s="182"/>
      <c r="M595" s="182"/>
      <c r="N595" s="268"/>
      <c r="O595" s="272"/>
      <c r="P595" s="268"/>
      <c r="Q595" s="272"/>
      <c r="R595" s="273"/>
      <c r="S595" s="273"/>
      <c r="T595" s="273"/>
      <c r="U595" s="274"/>
      <c r="V595" s="274"/>
      <c r="W595" s="182"/>
      <c r="X595" s="274"/>
      <c r="Y595" s="274"/>
      <c r="Z595" s="274"/>
      <c r="AA595" s="182"/>
      <c r="AB595" s="182"/>
      <c r="AC595" s="274"/>
      <c r="AD595" s="274"/>
      <c r="AE595" s="274"/>
      <c r="AF595" s="182"/>
      <c r="AG595" s="182"/>
      <c r="AH595" s="274"/>
      <c r="AI595" s="274"/>
      <c r="AJ595" s="274"/>
      <c r="AK595" s="182"/>
      <c r="AL595" s="182"/>
      <c r="AM595" s="274"/>
      <c r="AN595" s="274"/>
      <c r="AO595" s="274"/>
      <c r="AP595" s="182"/>
      <c r="AQ595" s="274"/>
      <c r="AR595" s="272"/>
      <c r="AS595" s="272"/>
      <c r="AT595" s="269"/>
      <c r="AU595" s="269"/>
      <c r="AV595" s="269"/>
      <c r="AW595" s="182"/>
      <c r="AX595" s="182"/>
      <c r="AY595" s="277"/>
      <c r="AZ595" s="278"/>
      <c r="BA595" s="226"/>
      <c r="BB595" s="226"/>
      <c r="BC595" s="226"/>
      <c r="BD595" s="226"/>
      <c r="BE595" s="226"/>
      <c r="BF595" s="226"/>
      <c r="BG595" s="226"/>
    </row>
    <row r="596" spans="1:59" s="129" customFormat="1" x14ac:dyDescent="0.2">
      <c r="A596" s="268"/>
      <c r="B596" s="268"/>
      <c r="C596" s="268"/>
      <c r="D596" s="269"/>
      <c r="E596" s="182"/>
      <c r="F596" s="182"/>
      <c r="G596" s="182"/>
      <c r="H596" s="182"/>
      <c r="I596" s="271"/>
      <c r="J596" s="182"/>
      <c r="K596" s="268"/>
      <c r="L596" s="182"/>
      <c r="M596" s="182"/>
      <c r="N596" s="268"/>
      <c r="O596" s="272"/>
      <c r="P596" s="268"/>
      <c r="Q596" s="272"/>
      <c r="R596" s="273"/>
      <c r="S596" s="273"/>
      <c r="T596" s="273"/>
      <c r="U596" s="274"/>
      <c r="V596" s="274"/>
      <c r="W596" s="182"/>
      <c r="X596" s="274"/>
      <c r="Y596" s="274"/>
      <c r="Z596" s="274"/>
      <c r="AA596" s="182"/>
      <c r="AB596" s="182"/>
      <c r="AC596" s="274"/>
      <c r="AD596" s="274"/>
      <c r="AE596" s="274"/>
      <c r="AF596" s="182"/>
      <c r="AG596" s="182"/>
      <c r="AH596" s="274"/>
      <c r="AI596" s="274"/>
      <c r="AJ596" s="274"/>
      <c r="AK596" s="182"/>
      <c r="AL596" s="182"/>
      <c r="AM596" s="274"/>
      <c r="AN596" s="274"/>
      <c r="AO596" s="274"/>
      <c r="AP596" s="182"/>
      <c r="AQ596" s="274"/>
      <c r="AR596" s="272"/>
      <c r="AS596" s="272"/>
      <c r="AT596" s="269"/>
      <c r="AU596" s="269"/>
      <c r="AV596" s="269"/>
      <c r="AW596" s="182"/>
      <c r="AX596" s="182"/>
      <c r="AY596" s="277"/>
      <c r="AZ596" s="278"/>
      <c r="BA596" s="226"/>
      <c r="BB596" s="226"/>
      <c r="BC596" s="226"/>
      <c r="BD596" s="226"/>
      <c r="BE596" s="226"/>
      <c r="BF596" s="226"/>
      <c r="BG596" s="226"/>
    </row>
    <row r="597" spans="1:59" s="129" customFormat="1" x14ac:dyDescent="0.2">
      <c r="A597" s="268"/>
      <c r="B597" s="268"/>
      <c r="C597" s="268"/>
      <c r="D597" s="269"/>
      <c r="E597" s="182"/>
      <c r="F597" s="182"/>
      <c r="G597" s="182"/>
      <c r="H597" s="182"/>
      <c r="I597" s="271"/>
      <c r="J597" s="182"/>
      <c r="K597" s="268"/>
      <c r="L597" s="182"/>
      <c r="M597" s="182"/>
      <c r="N597" s="268"/>
      <c r="O597" s="272"/>
      <c r="P597" s="268"/>
      <c r="Q597" s="272"/>
      <c r="R597" s="273"/>
      <c r="S597" s="273"/>
      <c r="T597" s="273"/>
      <c r="U597" s="274"/>
      <c r="V597" s="274"/>
      <c r="W597" s="182"/>
      <c r="X597" s="274"/>
      <c r="Y597" s="274"/>
      <c r="Z597" s="274"/>
      <c r="AA597" s="182"/>
      <c r="AB597" s="182"/>
      <c r="AC597" s="274"/>
      <c r="AD597" s="274"/>
      <c r="AE597" s="274"/>
      <c r="AF597" s="182"/>
      <c r="AG597" s="182"/>
      <c r="AH597" s="274"/>
      <c r="AI597" s="274"/>
      <c r="AJ597" s="274"/>
      <c r="AK597" s="182"/>
      <c r="AL597" s="182"/>
      <c r="AM597" s="274"/>
      <c r="AN597" s="274"/>
      <c r="AO597" s="274"/>
      <c r="AP597" s="182"/>
      <c r="AQ597" s="274"/>
      <c r="AR597" s="272"/>
      <c r="AS597" s="272"/>
      <c r="AT597" s="269"/>
      <c r="AU597" s="269"/>
      <c r="AV597" s="269"/>
      <c r="AW597" s="182"/>
      <c r="AX597" s="182"/>
      <c r="AY597" s="277"/>
      <c r="AZ597" s="278"/>
      <c r="BA597" s="226"/>
      <c r="BB597" s="226"/>
      <c r="BC597" s="226"/>
      <c r="BD597" s="226"/>
      <c r="BE597" s="226"/>
      <c r="BF597" s="226"/>
      <c r="BG597" s="226"/>
    </row>
    <row r="598" spans="1:59" s="129" customFormat="1" x14ac:dyDescent="0.2">
      <c r="A598" s="268"/>
      <c r="B598" s="268"/>
      <c r="C598" s="268"/>
      <c r="D598" s="269"/>
      <c r="E598" s="182"/>
      <c r="F598" s="182"/>
      <c r="G598" s="182"/>
      <c r="H598" s="182"/>
      <c r="I598" s="271"/>
      <c r="J598" s="182"/>
      <c r="K598" s="268"/>
      <c r="L598" s="182"/>
      <c r="M598" s="182"/>
      <c r="N598" s="268"/>
      <c r="O598" s="272"/>
      <c r="P598" s="268"/>
      <c r="Q598" s="272"/>
      <c r="R598" s="273"/>
      <c r="S598" s="273"/>
      <c r="T598" s="273"/>
      <c r="U598" s="274"/>
      <c r="V598" s="274"/>
      <c r="W598" s="182"/>
      <c r="X598" s="274"/>
      <c r="Y598" s="274"/>
      <c r="Z598" s="274"/>
      <c r="AA598" s="182"/>
      <c r="AB598" s="182"/>
      <c r="AC598" s="274"/>
      <c r="AD598" s="274"/>
      <c r="AE598" s="274"/>
      <c r="AF598" s="182"/>
      <c r="AG598" s="182"/>
      <c r="AH598" s="274"/>
      <c r="AI598" s="274"/>
      <c r="AJ598" s="274"/>
      <c r="AK598" s="182"/>
      <c r="AL598" s="182"/>
      <c r="AM598" s="274"/>
      <c r="AN598" s="274"/>
      <c r="AO598" s="274"/>
      <c r="AP598" s="182"/>
      <c r="AQ598" s="274"/>
      <c r="AR598" s="272"/>
      <c r="AS598" s="272"/>
      <c r="AT598" s="269"/>
      <c r="AU598" s="269"/>
      <c r="AV598" s="269"/>
      <c r="AW598" s="182"/>
      <c r="AX598" s="182"/>
      <c r="AY598" s="277"/>
      <c r="AZ598" s="278"/>
      <c r="BA598" s="226"/>
      <c r="BB598" s="226"/>
      <c r="BC598" s="226"/>
      <c r="BD598" s="226"/>
      <c r="BE598" s="226"/>
      <c r="BF598" s="226"/>
      <c r="BG598" s="226"/>
    </row>
    <row r="599" spans="1:59" s="129" customFormat="1" x14ac:dyDescent="0.2">
      <c r="A599" s="268"/>
      <c r="B599" s="268"/>
      <c r="C599" s="268"/>
      <c r="D599" s="269"/>
      <c r="E599" s="182"/>
      <c r="F599" s="182"/>
      <c r="G599" s="182"/>
      <c r="H599" s="182"/>
      <c r="I599" s="271"/>
      <c r="J599" s="182"/>
      <c r="K599" s="268"/>
      <c r="L599" s="182"/>
      <c r="M599" s="182"/>
      <c r="N599" s="268"/>
      <c r="O599" s="272"/>
      <c r="P599" s="268"/>
      <c r="Q599" s="272"/>
      <c r="R599" s="273"/>
      <c r="S599" s="273"/>
      <c r="T599" s="273"/>
      <c r="U599" s="274"/>
      <c r="V599" s="274"/>
      <c r="W599" s="182"/>
      <c r="X599" s="274"/>
      <c r="Y599" s="274"/>
      <c r="Z599" s="274"/>
      <c r="AA599" s="182"/>
      <c r="AB599" s="182"/>
      <c r="AC599" s="274"/>
      <c r="AD599" s="274"/>
      <c r="AE599" s="274"/>
      <c r="AF599" s="182"/>
      <c r="AG599" s="182"/>
      <c r="AH599" s="274"/>
      <c r="AI599" s="274"/>
      <c r="AJ599" s="274"/>
      <c r="AK599" s="182"/>
      <c r="AL599" s="182"/>
      <c r="AM599" s="274"/>
      <c r="AN599" s="274"/>
      <c r="AO599" s="274"/>
      <c r="AP599" s="182"/>
      <c r="AQ599" s="274"/>
      <c r="AR599" s="272"/>
      <c r="AS599" s="272"/>
      <c r="AT599" s="269"/>
      <c r="AU599" s="269"/>
      <c r="AV599" s="269"/>
      <c r="AW599" s="182"/>
      <c r="AX599" s="182"/>
      <c r="AY599" s="277"/>
      <c r="AZ599" s="278"/>
      <c r="BA599" s="226"/>
      <c r="BB599" s="226"/>
      <c r="BC599" s="226"/>
      <c r="BD599" s="226"/>
      <c r="BE599" s="226"/>
      <c r="BF599" s="226"/>
      <c r="BG599" s="226"/>
    </row>
    <row r="600" spans="1:59" s="129" customFormat="1" x14ac:dyDescent="0.2">
      <c r="A600" s="268"/>
      <c r="B600" s="268"/>
      <c r="C600" s="268"/>
      <c r="D600" s="269"/>
      <c r="E600" s="182"/>
      <c r="F600" s="182"/>
      <c r="G600" s="182"/>
      <c r="H600" s="182"/>
      <c r="I600" s="271"/>
      <c r="J600" s="182"/>
      <c r="K600" s="268"/>
      <c r="L600" s="182"/>
      <c r="M600" s="182"/>
      <c r="N600" s="268"/>
      <c r="O600" s="272"/>
      <c r="P600" s="268"/>
      <c r="Q600" s="272"/>
      <c r="R600" s="273"/>
      <c r="S600" s="273"/>
      <c r="T600" s="273"/>
      <c r="U600" s="274"/>
      <c r="V600" s="274"/>
      <c r="W600" s="182"/>
      <c r="X600" s="274"/>
      <c r="Y600" s="274"/>
      <c r="Z600" s="274"/>
      <c r="AA600" s="182"/>
      <c r="AB600" s="182"/>
      <c r="AC600" s="274"/>
      <c r="AD600" s="274"/>
      <c r="AE600" s="274"/>
      <c r="AF600" s="182"/>
      <c r="AG600" s="182"/>
      <c r="AH600" s="274"/>
      <c r="AI600" s="274"/>
      <c r="AJ600" s="274"/>
      <c r="AK600" s="182"/>
      <c r="AL600" s="182"/>
      <c r="AM600" s="274"/>
      <c r="AN600" s="274"/>
      <c r="AO600" s="274"/>
      <c r="AP600" s="182"/>
      <c r="AQ600" s="274"/>
      <c r="AR600" s="272"/>
      <c r="AS600" s="272"/>
      <c r="AT600" s="269"/>
      <c r="AU600" s="269"/>
      <c r="AV600" s="269"/>
      <c r="AW600" s="182"/>
      <c r="AX600" s="182"/>
      <c r="AY600" s="277"/>
      <c r="AZ600" s="278"/>
      <c r="BA600" s="226"/>
      <c r="BB600" s="226"/>
      <c r="BC600" s="226"/>
      <c r="BD600" s="226"/>
      <c r="BE600" s="226"/>
      <c r="BF600" s="226"/>
      <c r="BG600" s="226"/>
    </row>
    <row r="601" spans="1:59" s="129" customFormat="1" x14ac:dyDescent="0.2">
      <c r="A601" s="268"/>
      <c r="B601" s="268"/>
      <c r="C601" s="268"/>
      <c r="D601" s="269"/>
      <c r="E601" s="182"/>
      <c r="F601" s="182"/>
      <c r="G601" s="182"/>
      <c r="H601" s="182"/>
      <c r="I601" s="271"/>
      <c r="J601" s="182"/>
      <c r="K601" s="268"/>
      <c r="L601" s="182"/>
      <c r="M601" s="182"/>
      <c r="N601" s="268"/>
      <c r="O601" s="272"/>
      <c r="P601" s="268"/>
      <c r="Q601" s="272"/>
      <c r="R601" s="273"/>
      <c r="S601" s="273"/>
      <c r="T601" s="273"/>
      <c r="U601" s="274"/>
      <c r="V601" s="274"/>
      <c r="W601" s="182"/>
      <c r="X601" s="274"/>
      <c r="Y601" s="274"/>
      <c r="Z601" s="274"/>
      <c r="AA601" s="182"/>
      <c r="AB601" s="182"/>
      <c r="AC601" s="274"/>
      <c r="AD601" s="274"/>
      <c r="AE601" s="274"/>
      <c r="AF601" s="182"/>
      <c r="AG601" s="182"/>
      <c r="AH601" s="274"/>
      <c r="AI601" s="274"/>
      <c r="AJ601" s="274"/>
      <c r="AK601" s="182"/>
      <c r="AL601" s="182"/>
      <c r="AM601" s="274"/>
      <c r="AN601" s="274"/>
      <c r="AO601" s="274"/>
      <c r="AP601" s="182"/>
      <c r="AQ601" s="274"/>
      <c r="AR601" s="272"/>
      <c r="AS601" s="272"/>
      <c r="AT601" s="269"/>
      <c r="AU601" s="269"/>
      <c r="AV601" s="269"/>
      <c r="AW601" s="182"/>
      <c r="AX601" s="182"/>
      <c r="AY601" s="277"/>
      <c r="AZ601" s="278"/>
      <c r="BA601" s="226"/>
      <c r="BB601" s="226"/>
      <c r="BC601" s="226"/>
      <c r="BD601" s="226"/>
      <c r="BE601" s="226"/>
      <c r="BF601" s="226"/>
      <c r="BG601" s="226"/>
    </row>
    <row r="602" spans="1:59" s="129" customFormat="1" x14ac:dyDescent="0.2">
      <c r="A602" s="268"/>
      <c r="B602" s="268"/>
      <c r="C602" s="268"/>
      <c r="D602" s="269"/>
      <c r="E602" s="182"/>
      <c r="F602" s="182"/>
      <c r="G602" s="182"/>
      <c r="H602" s="182"/>
      <c r="I602" s="271"/>
      <c r="J602" s="182"/>
      <c r="K602" s="268"/>
      <c r="L602" s="182"/>
      <c r="M602" s="182"/>
      <c r="N602" s="268"/>
      <c r="O602" s="272"/>
      <c r="P602" s="268"/>
      <c r="Q602" s="272"/>
      <c r="R602" s="273"/>
      <c r="S602" s="273"/>
      <c r="T602" s="273"/>
      <c r="U602" s="274"/>
      <c r="V602" s="274"/>
      <c r="W602" s="182"/>
      <c r="X602" s="274"/>
      <c r="Y602" s="274"/>
      <c r="Z602" s="274"/>
      <c r="AA602" s="182"/>
      <c r="AB602" s="182"/>
      <c r="AC602" s="274"/>
      <c r="AD602" s="274"/>
      <c r="AE602" s="274"/>
      <c r="AF602" s="182"/>
      <c r="AG602" s="182"/>
      <c r="AH602" s="274"/>
      <c r="AI602" s="274"/>
      <c r="AJ602" s="274"/>
      <c r="AK602" s="182"/>
      <c r="AL602" s="182"/>
      <c r="AM602" s="274"/>
      <c r="AN602" s="274"/>
      <c r="AO602" s="274"/>
      <c r="AP602" s="182"/>
      <c r="AQ602" s="274"/>
      <c r="AR602" s="272"/>
      <c r="AS602" s="272"/>
      <c r="AT602" s="269"/>
      <c r="AU602" s="269"/>
      <c r="AV602" s="269"/>
      <c r="AW602" s="182"/>
      <c r="AX602" s="182"/>
      <c r="AY602" s="277"/>
      <c r="AZ602" s="278"/>
      <c r="BA602" s="226"/>
      <c r="BB602" s="226"/>
      <c r="BC602" s="226"/>
      <c r="BD602" s="226"/>
      <c r="BE602" s="226"/>
      <c r="BF602" s="226"/>
      <c r="BG602" s="226"/>
    </row>
    <row r="603" spans="1:59" s="129" customFormat="1" x14ac:dyDescent="0.2">
      <c r="A603" s="268"/>
      <c r="B603" s="268"/>
      <c r="C603" s="268"/>
      <c r="D603" s="269"/>
      <c r="E603" s="182"/>
      <c r="F603" s="182"/>
      <c r="G603" s="182"/>
      <c r="H603" s="182"/>
      <c r="I603" s="271"/>
      <c r="J603" s="182"/>
      <c r="K603" s="268"/>
      <c r="L603" s="182"/>
      <c r="M603" s="182"/>
      <c r="N603" s="268"/>
      <c r="O603" s="272"/>
      <c r="P603" s="268"/>
      <c r="Q603" s="272"/>
      <c r="R603" s="273"/>
      <c r="S603" s="273"/>
      <c r="T603" s="273"/>
      <c r="U603" s="274"/>
      <c r="V603" s="274"/>
      <c r="W603" s="182"/>
      <c r="X603" s="274"/>
      <c r="Y603" s="274"/>
      <c r="Z603" s="274"/>
      <c r="AA603" s="182"/>
      <c r="AB603" s="182"/>
      <c r="AC603" s="274"/>
      <c r="AD603" s="274"/>
      <c r="AE603" s="274"/>
      <c r="AF603" s="182"/>
      <c r="AG603" s="182"/>
      <c r="AH603" s="274"/>
      <c r="AI603" s="274"/>
      <c r="AJ603" s="274"/>
      <c r="AK603" s="182"/>
      <c r="AL603" s="182"/>
      <c r="AM603" s="274"/>
      <c r="AN603" s="274"/>
      <c r="AO603" s="274"/>
      <c r="AP603" s="182"/>
      <c r="AQ603" s="274"/>
      <c r="AR603" s="272"/>
      <c r="AS603" s="272"/>
      <c r="AT603" s="269"/>
      <c r="AU603" s="269"/>
      <c r="AV603" s="269"/>
      <c r="AW603" s="182"/>
      <c r="AX603" s="182"/>
      <c r="AY603" s="277"/>
      <c r="AZ603" s="278"/>
      <c r="BA603" s="226"/>
      <c r="BB603" s="226"/>
      <c r="BC603" s="226"/>
      <c r="BD603" s="226"/>
      <c r="BE603" s="226"/>
      <c r="BF603" s="226"/>
      <c r="BG603" s="226"/>
    </row>
    <row r="604" spans="1:59" s="129" customFormat="1" x14ac:dyDescent="0.2">
      <c r="A604" s="268"/>
      <c r="B604" s="268"/>
      <c r="C604" s="268"/>
      <c r="D604" s="269"/>
      <c r="E604" s="182"/>
      <c r="F604" s="182"/>
      <c r="G604" s="182"/>
      <c r="H604" s="182"/>
      <c r="I604" s="271"/>
      <c r="J604" s="182"/>
      <c r="K604" s="268"/>
      <c r="L604" s="182"/>
      <c r="M604" s="182"/>
      <c r="N604" s="268"/>
      <c r="O604" s="272"/>
      <c r="P604" s="268"/>
      <c r="Q604" s="272"/>
      <c r="R604" s="273"/>
      <c r="S604" s="273"/>
      <c r="T604" s="273"/>
      <c r="U604" s="274"/>
      <c r="V604" s="274"/>
      <c r="W604" s="182"/>
      <c r="X604" s="274"/>
      <c r="Y604" s="274"/>
      <c r="Z604" s="274"/>
      <c r="AA604" s="182"/>
      <c r="AB604" s="182"/>
      <c r="AC604" s="274"/>
      <c r="AD604" s="274"/>
      <c r="AE604" s="274"/>
      <c r="AF604" s="182"/>
      <c r="AG604" s="182"/>
      <c r="AH604" s="274"/>
      <c r="AI604" s="274"/>
      <c r="AJ604" s="274"/>
      <c r="AK604" s="182"/>
      <c r="AL604" s="182"/>
      <c r="AM604" s="274"/>
      <c r="AN604" s="274"/>
      <c r="AO604" s="274"/>
      <c r="AP604" s="182"/>
      <c r="AQ604" s="274"/>
      <c r="AR604" s="272"/>
      <c r="AS604" s="272"/>
      <c r="AT604" s="269"/>
      <c r="AU604" s="269"/>
      <c r="AV604" s="269"/>
      <c r="AW604" s="182"/>
      <c r="AX604" s="182"/>
      <c r="AY604" s="277"/>
      <c r="AZ604" s="278"/>
      <c r="BA604" s="226"/>
      <c r="BB604" s="226"/>
      <c r="BC604" s="226"/>
      <c r="BD604" s="226"/>
      <c r="BE604" s="226"/>
      <c r="BF604" s="226"/>
      <c r="BG604" s="226"/>
    </row>
    <row r="605" spans="1:59" s="129" customFormat="1" x14ac:dyDescent="0.2">
      <c r="A605" s="268"/>
      <c r="B605" s="268"/>
      <c r="C605" s="268"/>
      <c r="D605" s="269"/>
      <c r="E605" s="182"/>
      <c r="F605" s="182"/>
      <c r="G605" s="182"/>
      <c r="H605" s="182"/>
      <c r="I605" s="271"/>
      <c r="J605" s="182"/>
      <c r="K605" s="268"/>
      <c r="L605" s="182"/>
      <c r="M605" s="182"/>
      <c r="N605" s="268"/>
      <c r="O605" s="272"/>
      <c r="P605" s="268"/>
      <c r="Q605" s="272"/>
      <c r="R605" s="273"/>
      <c r="S605" s="273"/>
      <c r="T605" s="273"/>
      <c r="U605" s="274"/>
      <c r="V605" s="274"/>
      <c r="W605" s="182"/>
      <c r="X605" s="274"/>
      <c r="Y605" s="274"/>
      <c r="Z605" s="274"/>
      <c r="AA605" s="182"/>
      <c r="AB605" s="182"/>
      <c r="AC605" s="274"/>
      <c r="AD605" s="274"/>
      <c r="AE605" s="274"/>
      <c r="AF605" s="182"/>
      <c r="AG605" s="182"/>
      <c r="AH605" s="274"/>
      <c r="AI605" s="274"/>
      <c r="AJ605" s="274"/>
      <c r="AK605" s="182"/>
      <c r="AL605" s="182"/>
      <c r="AM605" s="274"/>
      <c r="AN605" s="274"/>
      <c r="AO605" s="274"/>
      <c r="AP605" s="182"/>
      <c r="AQ605" s="274"/>
      <c r="AR605" s="272"/>
      <c r="AS605" s="272"/>
      <c r="AT605" s="269"/>
      <c r="AU605" s="269"/>
      <c r="AV605" s="269"/>
      <c r="AW605" s="182"/>
      <c r="AX605" s="182"/>
      <c r="AY605" s="277"/>
      <c r="AZ605" s="278"/>
      <c r="BA605" s="226"/>
      <c r="BB605" s="226"/>
      <c r="BC605" s="226"/>
      <c r="BD605" s="226"/>
      <c r="BE605" s="226"/>
      <c r="BF605" s="226"/>
      <c r="BG605" s="226"/>
    </row>
    <row r="606" spans="1:59" s="129" customFormat="1" x14ac:dyDescent="0.2">
      <c r="A606" s="268"/>
      <c r="B606" s="268"/>
      <c r="C606" s="268"/>
      <c r="D606" s="269"/>
      <c r="E606" s="182"/>
      <c r="F606" s="182"/>
      <c r="G606" s="182"/>
      <c r="H606" s="182"/>
      <c r="I606" s="271"/>
      <c r="J606" s="182"/>
      <c r="K606" s="268"/>
      <c r="L606" s="182"/>
      <c r="M606" s="182"/>
      <c r="N606" s="268"/>
      <c r="O606" s="272"/>
      <c r="P606" s="268"/>
      <c r="Q606" s="272"/>
      <c r="R606" s="273"/>
      <c r="S606" s="273"/>
      <c r="T606" s="273"/>
      <c r="U606" s="274"/>
      <c r="V606" s="274"/>
      <c r="W606" s="182"/>
      <c r="X606" s="274"/>
      <c r="Y606" s="274"/>
      <c r="Z606" s="274"/>
      <c r="AA606" s="182"/>
      <c r="AB606" s="182"/>
      <c r="AC606" s="274"/>
      <c r="AD606" s="274"/>
      <c r="AE606" s="274"/>
      <c r="AF606" s="182"/>
      <c r="AG606" s="182"/>
      <c r="AH606" s="274"/>
      <c r="AI606" s="274"/>
      <c r="AJ606" s="274"/>
      <c r="AK606" s="182"/>
      <c r="AL606" s="182"/>
      <c r="AM606" s="274"/>
      <c r="AN606" s="274"/>
      <c r="AO606" s="274"/>
      <c r="AP606" s="182"/>
      <c r="AQ606" s="274"/>
      <c r="AR606" s="272"/>
      <c r="AS606" s="272"/>
      <c r="AT606" s="269"/>
      <c r="AU606" s="269"/>
      <c r="AV606" s="269"/>
      <c r="AW606" s="182"/>
      <c r="AX606" s="182"/>
      <c r="AY606" s="277"/>
      <c r="AZ606" s="278"/>
      <c r="BA606" s="226"/>
      <c r="BB606" s="226"/>
      <c r="BC606" s="226"/>
      <c r="BD606" s="226"/>
      <c r="BE606" s="226"/>
      <c r="BF606" s="226"/>
      <c r="BG606" s="226"/>
    </row>
    <row r="607" spans="1:59" s="129" customFormat="1" x14ac:dyDescent="0.2">
      <c r="A607" s="268"/>
      <c r="B607" s="268"/>
      <c r="C607" s="268"/>
      <c r="D607" s="269"/>
      <c r="E607" s="182"/>
      <c r="F607" s="182"/>
      <c r="G607" s="182"/>
      <c r="H607" s="182"/>
      <c r="I607" s="271"/>
      <c r="J607" s="182"/>
      <c r="K607" s="268"/>
      <c r="L607" s="182"/>
      <c r="M607" s="182"/>
      <c r="N607" s="268"/>
      <c r="O607" s="272"/>
      <c r="P607" s="268"/>
      <c r="Q607" s="272"/>
      <c r="R607" s="273"/>
      <c r="S607" s="273"/>
      <c r="T607" s="273"/>
      <c r="U607" s="274"/>
      <c r="V607" s="274"/>
      <c r="W607" s="182"/>
      <c r="X607" s="274"/>
      <c r="Y607" s="274"/>
      <c r="Z607" s="274"/>
      <c r="AA607" s="182"/>
      <c r="AB607" s="182"/>
      <c r="AC607" s="274"/>
      <c r="AD607" s="274"/>
      <c r="AE607" s="274"/>
      <c r="AF607" s="182"/>
      <c r="AG607" s="182"/>
      <c r="AH607" s="274"/>
      <c r="AI607" s="274"/>
      <c r="AJ607" s="274"/>
      <c r="AK607" s="182"/>
      <c r="AL607" s="182"/>
      <c r="AM607" s="274"/>
      <c r="AN607" s="274"/>
      <c r="AO607" s="274"/>
      <c r="AP607" s="182"/>
      <c r="AQ607" s="274"/>
      <c r="AR607" s="272"/>
      <c r="AS607" s="272"/>
      <c r="AT607" s="269"/>
      <c r="AU607" s="269"/>
      <c r="AV607" s="269"/>
      <c r="AW607" s="182"/>
      <c r="AX607" s="182"/>
      <c r="AY607" s="277"/>
      <c r="AZ607" s="278"/>
      <c r="BA607" s="226"/>
      <c r="BB607" s="226"/>
      <c r="BC607" s="226"/>
      <c r="BD607" s="226"/>
      <c r="BE607" s="226"/>
      <c r="BF607" s="226"/>
      <c r="BG607" s="226"/>
    </row>
    <row r="608" spans="1:59" s="129" customFormat="1" x14ac:dyDescent="0.2">
      <c r="A608" s="268"/>
      <c r="B608" s="268"/>
      <c r="C608" s="268"/>
      <c r="D608" s="269"/>
      <c r="E608" s="182"/>
      <c r="F608" s="182"/>
      <c r="G608" s="182"/>
      <c r="H608" s="182"/>
      <c r="I608" s="271"/>
      <c r="J608" s="182"/>
      <c r="K608" s="268"/>
      <c r="L608" s="182"/>
      <c r="M608" s="182"/>
      <c r="N608" s="268"/>
      <c r="O608" s="272"/>
      <c r="P608" s="268"/>
      <c r="Q608" s="272"/>
      <c r="R608" s="273"/>
      <c r="S608" s="273"/>
      <c r="T608" s="273"/>
      <c r="U608" s="274"/>
      <c r="V608" s="274"/>
      <c r="W608" s="182"/>
      <c r="X608" s="274"/>
      <c r="Y608" s="274"/>
      <c r="Z608" s="274"/>
      <c r="AA608" s="182"/>
      <c r="AB608" s="182"/>
      <c r="AC608" s="274"/>
      <c r="AD608" s="274"/>
      <c r="AE608" s="274"/>
      <c r="AF608" s="182"/>
      <c r="AG608" s="182"/>
      <c r="AH608" s="274"/>
      <c r="AI608" s="274"/>
      <c r="AJ608" s="274"/>
      <c r="AK608" s="182"/>
      <c r="AL608" s="182"/>
      <c r="AM608" s="274"/>
      <c r="AN608" s="274"/>
      <c r="AO608" s="274"/>
      <c r="AP608" s="182"/>
      <c r="AQ608" s="274"/>
      <c r="AR608" s="272"/>
      <c r="AS608" s="272"/>
      <c r="AT608" s="269"/>
      <c r="AU608" s="269"/>
      <c r="AV608" s="269"/>
      <c r="AW608" s="182"/>
      <c r="AX608" s="182"/>
      <c r="AY608" s="277"/>
      <c r="AZ608" s="278"/>
      <c r="BA608" s="226"/>
      <c r="BB608" s="226"/>
      <c r="BC608" s="226"/>
      <c r="BD608" s="226"/>
      <c r="BE608" s="226"/>
      <c r="BF608" s="226"/>
      <c r="BG608" s="226"/>
    </row>
    <row r="609" spans="1:59" s="129" customFormat="1" x14ac:dyDescent="0.2">
      <c r="A609" s="268"/>
      <c r="B609" s="268"/>
      <c r="C609" s="268"/>
      <c r="D609" s="269"/>
      <c r="E609" s="182"/>
      <c r="F609" s="182"/>
      <c r="G609" s="182"/>
      <c r="H609" s="182"/>
      <c r="I609" s="271"/>
      <c r="J609" s="182"/>
      <c r="K609" s="268"/>
      <c r="L609" s="182"/>
      <c r="M609" s="182"/>
      <c r="N609" s="268"/>
      <c r="O609" s="272"/>
      <c r="P609" s="268"/>
      <c r="Q609" s="272"/>
      <c r="R609" s="273"/>
      <c r="S609" s="273"/>
      <c r="T609" s="273"/>
      <c r="U609" s="274"/>
      <c r="V609" s="274"/>
      <c r="W609" s="182"/>
      <c r="X609" s="274"/>
      <c r="Y609" s="274"/>
      <c r="Z609" s="274"/>
      <c r="AA609" s="182"/>
      <c r="AB609" s="182"/>
      <c r="AC609" s="274"/>
      <c r="AD609" s="274"/>
      <c r="AE609" s="274"/>
      <c r="AF609" s="182"/>
      <c r="AG609" s="182"/>
      <c r="AH609" s="274"/>
      <c r="AI609" s="274"/>
      <c r="AJ609" s="274"/>
      <c r="AK609" s="182"/>
      <c r="AL609" s="182"/>
      <c r="AM609" s="274"/>
      <c r="AN609" s="274"/>
      <c r="AO609" s="274"/>
      <c r="AP609" s="182"/>
      <c r="AQ609" s="274"/>
      <c r="AR609" s="272"/>
      <c r="AS609" s="272"/>
      <c r="AT609" s="269"/>
      <c r="AU609" s="269"/>
      <c r="AV609" s="269"/>
      <c r="AW609" s="182"/>
      <c r="AX609" s="182"/>
      <c r="AY609" s="277"/>
      <c r="AZ609" s="278"/>
      <c r="BA609" s="226"/>
      <c r="BB609" s="226"/>
      <c r="BC609" s="226"/>
      <c r="BD609" s="226"/>
      <c r="BE609" s="226"/>
      <c r="BF609" s="226"/>
      <c r="BG609" s="226"/>
    </row>
    <row r="610" spans="1:59" s="129" customFormat="1" x14ac:dyDescent="0.2">
      <c r="A610" s="268"/>
      <c r="B610" s="268"/>
      <c r="C610" s="268"/>
      <c r="D610" s="269"/>
      <c r="E610" s="182"/>
      <c r="F610" s="182"/>
      <c r="G610" s="182"/>
      <c r="H610" s="182"/>
      <c r="I610" s="271"/>
      <c r="J610" s="182"/>
      <c r="K610" s="268"/>
      <c r="L610" s="182"/>
      <c r="M610" s="182"/>
      <c r="N610" s="268"/>
      <c r="O610" s="272"/>
      <c r="P610" s="268"/>
      <c r="Q610" s="272"/>
      <c r="R610" s="273"/>
      <c r="S610" s="273"/>
      <c r="T610" s="273"/>
      <c r="U610" s="274"/>
      <c r="V610" s="274"/>
      <c r="W610" s="182"/>
      <c r="X610" s="274"/>
      <c r="Y610" s="274"/>
      <c r="Z610" s="274"/>
      <c r="AA610" s="182"/>
      <c r="AB610" s="182"/>
      <c r="AC610" s="274"/>
      <c r="AD610" s="274"/>
      <c r="AE610" s="274"/>
      <c r="AF610" s="182"/>
      <c r="AG610" s="182"/>
      <c r="AH610" s="274"/>
      <c r="AI610" s="274"/>
      <c r="AJ610" s="274"/>
      <c r="AK610" s="182"/>
      <c r="AL610" s="182"/>
      <c r="AM610" s="274"/>
      <c r="AN610" s="274"/>
      <c r="AO610" s="274"/>
      <c r="AP610" s="182"/>
      <c r="AQ610" s="274"/>
      <c r="AR610" s="272"/>
      <c r="AS610" s="272"/>
      <c r="AT610" s="269"/>
      <c r="AU610" s="269"/>
      <c r="AV610" s="269"/>
      <c r="AW610" s="182"/>
      <c r="AX610" s="182"/>
      <c r="AY610" s="277"/>
      <c r="AZ610" s="278"/>
      <c r="BA610" s="226"/>
      <c r="BB610" s="226"/>
      <c r="BC610" s="226"/>
      <c r="BD610" s="226"/>
      <c r="BE610" s="226"/>
      <c r="BF610" s="226"/>
      <c r="BG610" s="226"/>
    </row>
    <row r="611" spans="1:59" s="129" customFormat="1" x14ac:dyDescent="0.2">
      <c r="A611" s="268"/>
      <c r="B611" s="268"/>
      <c r="C611" s="268"/>
      <c r="D611" s="269"/>
      <c r="E611" s="182"/>
      <c r="F611" s="182"/>
      <c r="G611" s="182"/>
      <c r="H611" s="182"/>
      <c r="I611" s="271"/>
      <c r="J611" s="182"/>
      <c r="K611" s="268"/>
      <c r="L611" s="182"/>
      <c r="M611" s="182"/>
      <c r="N611" s="268"/>
      <c r="O611" s="272"/>
      <c r="P611" s="268"/>
      <c r="Q611" s="272"/>
      <c r="R611" s="273"/>
      <c r="S611" s="273"/>
      <c r="T611" s="273"/>
      <c r="U611" s="274"/>
      <c r="V611" s="274"/>
      <c r="W611" s="182"/>
      <c r="X611" s="274"/>
      <c r="Y611" s="274"/>
      <c r="Z611" s="274"/>
      <c r="AA611" s="182"/>
      <c r="AB611" s="182"/>
      <c r="AC611" s="274"/>
      <c r="AD611" s="274"/>
      <c r="AE611" s="274"/>
      <c r="AF611" s="182"/>
      <c r="AG611" s="182"/>
      <c r="AH611" s="274"/>
      <c r="AI611" s="274"/>
      <c r="AJ611" s="274"/>
      <c r="AK611" s="182"/>
      <c r="AL611" s="182"/>
      <c r="AM611" s="274"/>
      <c r="AN611" s="274"/>
      <c r="AO611" s="274"/>
      <c r="AP611" s="182"/>
      <c r="AQ611" s="274"/>
      <c r="AR611" s="272"/>
      <c r="AS611" s="272"/>
      <c r="AT611" s="269"/>
      <c r="AU611" s="269"/>
      <c r="AV611" s="269"/>
      <c r="AW611" s="182"/>
      <c r="AX611" s="182"/>
      <c r="AY611" s="277"/>
      <c r="AZ611" s="278"/>
      <c r="BA611" s="226"/>
      <c r="BB611" s="226"/>
      <c r="BC611" s="226"/>
      <c r="BD611" s="226"/>
      <c r="BE611" s="226"/>
      <c r="BF611" s="226"/>
      <c r="BG611" s="226"/>
    </row>
    <row r="612" spans="1:59" s="129" customFormat="1" x14ac:dyDescent="0.2">
      <c r="A612" s="268"/>
      <c r="B612" s="268"/>
      <c r="C612" s="268"/>
      <c r="D612" s="269"/>
      <c r="E612" s="182"/>
      <c r="F612" s="182"/>
      <c r="G612" s="182"/>
      <c r="H612" s="182"/>
      <c r="I612" s="271"/>
      <c r="J612" s="182"/>
      <c r="K612" s="268"/>
      <c r="L612" s="182"/>
      <c r="M612" s="182"/>
      <c r="N612" s="268"/>
      <c r="O612" s="272"/>
      <c r="P612" s="268"/>
      <c r="Q612" s="272"/>
      <c r="R612" s="273"/>
      <c r="S612" s="273"/>
      <c r="T612" s="273"/>
      <c r="U612" s="274"/>
      <c r="V612" s="274"/>
      <c r="W612" s="182"/>
      <c r="X612" s="274"/>
      <c r="Y612" s="274"/>
      <c r="Z612" s="274"/>
      <c r="AA612" s="182"/>
      <c r="AB612" s="182"/>
      <c r="AC612" s="274"/>
      <c r="AD612" s="274"/>
      <c r="AE612" s="274"/>
      <c r="AF612" s="182"/>
      <c r="AG612" s="182"/>
      <c r="AH612" s="274"/>
      <c r="AI612" s="274"/>
      <c r="AJ612" s="274"/>
      <c r="AK612" s="182"/>
      <c r="AL612" s="182"/>
      <c r="AM612" s="274"/>
      <c r="AN612" s="274"/>
      <c r="AO612" s="274"/>
      <c r="AP612" s="182"/>
      <c r="AQ612" s="274"/>
      <c r="AR612" s="272"/>
      <c r="AS612" s="272"/>
      <c r="AT612" s="269"/>
      <c r="AU612" s="269"/>
      <c r="AV612" s="269"/>
      <c r="AW612" s="182"/>
      <c r="AX612" s="182"/>
      <c r="AY612" s="277"/>
      <c r="AZ612" s="278"/>
      <c r="BA612" s="226"/>
      <c r="BB612" s="226"/>
      <c r="BC612" s="226"/>
      <c r="BD612" s="226"/>
      <c r="BE612" s="226"/>
      <c r="BF612" s="226"/>
      <c r="BG612" s="226"/>
    </row>
    <row r="613" spans="1:59" s="129" customFormat="1" x14ac:dyDescent="0.2">
      <c r="A613" s="268"/>
      <c r="B613" s="268"/>
      <c r="C613" s="268"/>
      <c r="D613" s="269"/>
      <c r="E613" s="182"/>
      <c r="F613" s="182"/>
      <c r="G613" s="182"/>
      <c r="H613" s="182"/>
      <c r="I613" s="271"/>
      <c r="J613" s="182"/>
      <c r="K613" s="268"/>
      <c r="L613" s="182"/>
      <c r="M613" s="182"/>
      <c r="N613" s="268"/>
      <c r="O613" s="272"/>
      <c r="P613" s="268"/>
      <c r="Q613" s="272"/>
      <c r="R613" s="273"/>
      <c r="S613" s="273"/>
      <c r="T613" s="273"/>
      <c r="U613" s="274"/>
      <c r="V613" s="274"/>
      <c r="W613" s="182"/>
      <c r="X613" s="274"/>
      <c r="Y613" s="274"/>
      <c r="Z613" s="274"/>
      <c r="AA613" s="182"/>
      <c r="AB613" s="182"/>
      <c r="AC613" s="274"/>
      <c r="AD613" s="274"/>
      <c r="AE613" s="274"/>
      <c r="AF613" s="182"/>
      <c r="AG613" s="182"/>
      <c r="AH613" s="274"/>
      <c r="AI613" s="274"/>
      <c r="AJ613" s="274"/>
      <c r="AK613" s="182"/>
      <c r="AL613" s="182"/>
      <c r="AM613" s="274"/>
      <c r="AN613" s="274"/>
      <c r="AO613" s="274"/>
      <c r="AP613" s="182"/>
      <c r="AQ613" s="274"/>
      <c r="AR613" s="272"/>
      <c r="AS613" s="272"/>
      <c r="AT613" s="269"/>
      <c r="AU613" s="269"/>
      <c r="AV613" s="269"/>
      <c r="AW613" s="182"/>
      <c r="AX613" s="182"/>
      <c r="AY613" s="277"/>
      <c r="AZ613" s="278"/>
      <c r="BA613" s="226"/>
      <c r="BB613" s="226"/>
      <c r="BC613" s="226"/>
      <c r="BD613" s="226"/>
      <c r="BE613" s="226"/>
      <c r="BF613" s="226"/>
      <c r="BG613" s="226"/>
    </row>
    <row r="614" spans="1:59" s="129" customFormat="1" x14ac:dyDescent="0.2">
      <c r="A614" s="268"/>
      <c r="B614" s="268"/>
      <c r="C614" s="268"/>
      <c r="D614" s="269"/>
      <c r="E614" s="182"/>
      <c r="F614" s="182"/>
      <c r="G614" s="182"/>
      <c r="H614" s="182"/>
      <c r="I614" s="271"/>
      <c r="J614" s="182"/>
      <c r="K614" s="268"/>
      <c r="L614" s="182"/>
      <c r="M614" s="182"/>
      <c r="N614" s="268"/>
      <c r="O614" s="272"/>
      <c r="P614" s="268"/>
      <c r="Q614" s="272"/>
      <c r="R614" s="273"/>
      <c r="S614" s="273"/>
      <c r="T614" s="273"/>
      <c r="U614" s="274"/>
      <c r="V614" s="274"/>
      <c r="W614" s="182"/>
      <c r="X614" s="274"/>
      <c r="Y614" s="274"/>
      <c r="Z614" s="274"/>
      <c r="AA614" s="182"/>
      <c r="AB614" s="182"/>
      <c r="AC614" s="274"/>
      <c r="AD614" s="274"/>
      <c r="AE614" s="274"/>
      <c r="AF614" s="182"/>
      <c r="AG614" s="182"/>
      <c r="AH614" s="274"/>
      <c r="AI614" s="274"/>
      <c r="AJ614" s="274"/>
      <c r="AK614" s="182"/>
      <c r="AL614" s="182"/>
      <c r="AM614" s="274"/>
      <c r="AN614" s="274"/>
      <c r="AO614" s="274"/>
      <c r="AP614" s="182"/>
      <c r="AQ614" s="274"/>
      <c r="AR614" s="272"/>
      <c r="AS614" s="272"/>
      <c r="AT614" s="269"/>
      <c r="AU614" s="269"/>
      <c r="AV614" s="269"/>
      <c r="AW614" s="182"/>
      <c r="AX614" s="182"/>
      <c r="AY614" s="277"/>
      <c r="AZ614" s="278"/>
      <c r="BA614" s="226"/>
      <c r="BB614" s="226"/>
      <c r="BC614" s="226"/>
      <c r="BD614" s="226"/>
      <c r="BE614" s="226"/>
      <c r="BF614" s="226"/>
      <c r="BG614" s="226"/>
    </row>
    <row r="615" spans="1:59" s="129" customFormat="1" x14ac:dyDescent="0.2">
      <c r="A615" s="268"/>
      <c r="B615" s="268"/>
      <c r="C615" s="268"/>
      <c r="D615" s="269"/>
      <c r="E615" s="182"/>
      <c r="F615" s="182"/>
      <c r="G615" s="182"/>
      <c r="H615" s="182"/>
      <c r="I615" s="271"/>
      <c r="J615" s="182"/>
      <c r="K615" s="268"/>
      <c r="L615" s="182"/>
      <c r="M615" s="182"/>
      <c r="N615" s="268"/>
      <c r="O615" s="272"/>
      <c r="P615" s="268"/>
      <c r="Q615" s="272"/>
      <c r="R615" s="273"/>
      <c r="S615" s="273"/>
      <c r="T615" s="273"/>
      <c r="U615" s="274"/>
      <c r="V615" s="274"/>
      <c r="W615" s="182"/>
      <c r="X615" s="274"/>
      <c r="Y615" s="274"/>
      <c r="Z615" s="274"/>
      <c r="AA615" s="182"/>
      <c r="AB615" s="182"/>
      <c r="AC615" s="274"/>
      <c r="AD615" s="274"/>
      <c r="AE615" s="274"/>
      <c r="AF615" s="182"/>
      <c r="AG615" s="182"/>
      <c r="AH615" s="274"/>
      <c r="AI615" s="274"/>
      <c r="AJ615" s="274"/>
      <c r="AK615" s="182"/>
      <c r="AL615" s="182"/>
      <c r="AM615" s="274"/>
      <c r="AN615" s="274"/>
      <c r="AO615" s="274"/>
      <c r="AP615" s="182"/>
      <c r="AQ615" s="274"/>
      <c r="AR615" s="272"/>
      <c r="AS615" s="272"/>
      <c r="AT615" s="269"/>
      <c r="AU615" s="269"/>
      <c r="AV615" s="269"/>
      <c r="AW615" s="182"/>
      <c r="AX615" s="182"/>
      <c r="AY615" s="277"/>
      <c r="AZ615" s="278"/>
      <c r="BA615" s="226"/>
      <c r="BB615" s="226"/>
      <c r="BC615" s="226"/>
      <c r="BD615" s="226"/>
      <c r="BE615" s="226"/>
      <c r="BF615" s="226"/>
      <c r="BG615" s="226"/>
    </row>
    <row r="616" spans="1:59" s="129" customFormat="1" x14ac:dyDescent="0.2">
      <c r="A616" s="268"/>
      <c r="B616" s="268"/>
      <c r="C616" s="268"/>
      <c r="D616" s="269"/>
      <c r="E616" s="182"/>
      <c r="F616" s="182"/>
      <c r="G616" s="182"/>
      <c r="H616" s="182"/>
      <c r="I616" s="271"/>
      <c r="J616" s="182"/>
      <c r="K616" s="268"/>
      <c r="L616" s="182"/>
      <c r="M616" s="182"/>
      <c r="N616" s="268"/>
      <c r="O616" s="272"/>
      <c r="P616" s="268"/>
      <c r="Q616" s="272"/>
      <c r="R616" s="273"/>
      <c r="S616" s="273"/>
      <c r="T616" s="273"/>
      <c r="U616" s="274"/>
      <c r="V616" s="274"/>
      <c r="W616" s="182"/>
      <c r="X616" s="274"/>
      <c r="Y616" s="274"/>
      <c r="Z616" s="274"/>
      <c r="AA616" s="182"/>
      <c r="AB616" s="182"/>
      <c r="AC616" s="274"/>
      <c r="AD616" s="274"/>
      <c r="AE616" s="274"/>
      <c r="AF616" s="182"/>
      <c r="AG616" s="182"/>
      <c r="AH616" s="274"/>
      <c r="AI616" s="274"/>
      <c r="AJ616" s="274"/>
      <c r="AK616" s="182"/>
      <c r="AL616" s="182"/>
      <c r="AM616" s="274"/>
      <c r="AN616" s="274"/>
      <c r="AO616" s="274"/>
      <c r="AP616" s="182"/>
      <c r="AQ616" s="274"/>
      <c r="AR616" s="272"/>
      <c r="AS616" s="272"/>
      <c r="AT616" s="269"/>
      <c r="AU616" s="269"/>
      <c r="AV616" s="269"/>
      <c r="AW616" s="182"/>
      <c r="AX616" s="182"/>
      <c r="AY616" s="277"/>
      <c r="AZ616" s="278"/>
      <c r="BA616" s="226"/>
      <c r="BB616" s="226"/>
      <c r="BC616" s="226"/>
      <c r="BD616" s="226"/>
      <c r="BE616" s="226"/>
      <c r="BF616" s="226"/>
      <c r="BG616" s="226"/>
    </row>
    <row r="617" spans="1:59" s="129" customFormat="1" x14ac:dyDescent="0.2">
      <c r="A617" s="268"/>
      <c r="B617" s="268"/>
      <c r="C617" s="268"/>
      <c r="D617" s="269"/>
      <c r="E617" s="182"/>
      <c r="F617" s="182"/>
      <c r="G617" s="182"/>
      <c r="H617" s="182"/>
      <c r="I617" s="271"/>
      <c r="J617" s="182"/>
      <c r="K617" s="268"/>
      <c r="L617" s="182"/>
      <c r="M617" s="182"/>
      <c r="N617" s="268"/>
      <c r="O617" s="272"/>
      <c r="P617" s="268"/>
      <c r="Q617" s="272"/>
      <c r="R617" s="273"/>
      <c r="S617" s="273"/>
      <c r="T617" s="273"/>
      <c r="U617" s="274"/>
      <c r="V617" s="274"/>
      <c r="W617" s="182"/>
      <c r="X617" s="274"/>
      <c r="Y617" s="274"/>
      <c r="Z617" s="274"/>
      <c r="AA617" s="182"/>
      <c r="AB617" s="182"/>
      <c r="AC617" s="274"/>
      <c r="AD617" s="274"/>
      <c r="AE617" s="274"/>
      <c r="AF617" s="182"/>
      <c r="AG617" s="182"/>
      <c r="AH617" s="274"/>
      <c r="AI617" s="274"/>
      <c r="AJ617" s="274"/>
      <c r="AK617" s="182"/>
      <c r="AL617" s="182"/>
      <c r="AM617" s="274"/>
      <c r="AN617" s="274"/>
      <c r="AO617" s="274"/>
      <c r="AP617" s="182"/>
      <c r="AQ617" s="274"/>
      <c r="AR617" s="272"/>
      <c r="AS617" s="272"/>
      <c r="AT617" s="269"/>
      <c r="AU617" s="269"/>
      <c r="AV617" s="269"/>
      <c r="AW617" s="182"/>
      <c r="AX617" s="182"/>
      <c r="AY617" s="277"/>
      <c r="AZ617" s="278"/>
      <c r="BA617" s="226"/>
      <c r="BB617" s="226"/>
      <c r="BC617" s="226"/>
      <c r="BD617" s="226"/>
      <c r="BE617" s="226"/>
      <c r="BF617" s="226"/>
      <c r="BG617" s="226"/>
    </row>
    <row r="618" spans="1:59" s="129" customFormat="1" x14ac:dyDescent="0.2">
      <c r="A618" s="268"/>
      <c r="B618" s="268"/>
      <c r="C618" s="268"/>
      <c r="D618" s="269"/>
      <c r="E618" s="182"/>
      <c r="F618" s="182"/>
      <c r="G618" s="182"/>
      <c r="H618" s="182"/>
      <c r="I618" s="271"/>
      <c r="J618" s="182"/>
      <c r="K618" s="268"/>
      <c r="L618" s="182"/>
      <c r="M618" s="182"/>
      <c r="N618" s="268"/>
      <c r="O618" s="272"/>
      <c r="P618" s="268"/>
      <c r="Q618" s="272"/>
      <c r="R618" s="273"/>
      <c r="S618" s="273"/>
      <c r="T618" s="273"/>
      <c r="U618" s="274"/>
      <c r="V618" s="274"/>
      <c r="W618" s="182"/>
      <c r="X618" s="274"/>
      <c r="Y618" s="274"/>
      <c r="Z618" s="274"/>
      <c r="AA618" s="182"/>
      <c r="AB618" s="182"/>
      <c r="AC618" s="274"/>
      <c r="AD618" s="274"/>
      <c r="AE618" s="274"/>
      <c r="AF618" s="182"/>
      <c r="AG618" s="182"/>
      <c r="AH618" s="274"/>
      <c r="AI618" s="274"/>
      <c r="AJ618" s="274"/>
      <c r="AK618" s="182"/>
      <c r="AL618" s="182"/>
      <c r="AM618" s="274"/>
      <c r="AN618" s="274"/>
      <c r="AO618" s="274"/>
      <c r="AP618" s="182"/>
      <c r="AQ618" s="274"/>
      <c r="AR618" s="272"/>
      <c r="AS618" s="272"/>
      <c r="AT618" s="269"/>
      <c r="AU618" s="269"/>
      <c r="AV618" s="269"/>
      <c r="AW618" s="182"/>
      <c r="AX618" s="182"/>
      <c r="AY618" s="277"/>
      <c r="AZ618" s="278"/>
      <c r="BA618" s="226"/>
      <c r="BB618" s="226"/>
      <c r="BC618" s="226"/>
      <c r="BD618" s="226"/>
      <c r="BE618" s="226"/>
      <c r="BF618" s="226"/>
      <c r="BG618" s="226"/>
    </row>
    <row r="619" spans="1:59" s="129" customFormat="1" x14ac:dyDescent="0.2">
      <c r="A619" s="268"/>
      <c r="B619" s="268"/>
      <c r="C619" s="268"/>
      <c r="D619" s="269"/>
      <c r="E619" s="182"/>
      <c r="F619" s="182"/>
      <c r="G619" s="182"/>
      <c r="H619" s="182"/>
      <c r="I619" s="271"/>
      <c r="J619" s="182"/>
      <c r="K619" s="268"/>
      <c r="L619" s="182"/>
      <c r="M619" s="182"/>
      <c r="N619" s="268"/>
      <c r="O619" s="272"/>
      <c r="P619" s="268"/>
      <c r="Q619" s="272"/>
      <c r="R619" s="273"/>
      <c r="S619" s="273"/>
      <c r="T619" s="273"/>
      <c r="U619" s="274"/>
      <c r="V619" s="274"/>
      <c r="W619" s="182"/>
      <c r="X619" s="274"/>
      <c r="Y619" s="274"/>
      <c r="Z619" s="274"/>
      <c r="AA619" s="182"/>
      <c r="AB619" s="182"/>
      <c r="AC619" s="274"/>
      <c r="AD619" s="274"/>
      <c r="AE619" s="274"/>
      <c r="AF619" s="182"/>
      <c r="AG619" s="182"/>
      <c r="AH619" s="274"/>
      <c r="AI619" s="274"/>
      <c r="AJ619" s="274"/>
      <c r="AK619" s="182"/>
      <c r="AL619" s="182"/>
      <c r="AM619" s="274"/>
      <c r="AN619" s="274"/>
      <c r="AO619" s="274"/>
      <c r="AP619" s="182"/>
      <c r="AQ619" s="274"/>
      <c r="AR619" s="272"/>
      <c r="AS619" s="272"/>
      <c r="AT619" s="269"/>
      <c r="AU619" s="269"/>
      <c r="AV619" s="269"/>
      <c r="AW619" s="182"/>
      <c r="AX619" s="182"/>
      <c r="AY619" s="277"/>
      <c r="AZ619" s="278"/>
      <c r="BA619" s="226"/>
      <c r="BB619" s="226"/>
      <c r="BC619" s="226"/>
      <c r="BD619" s="226"/>
      <c r="BE619" s="226"/>
      <c r="BF619" s="226"/>
      <c r="BG619" s="226"/>
    </row>
    <row r="620" spans="1:59" s="129" customFormat="1" x14ac:dyDescent="0.2">
      <c r="A620" s="268"/>
      <c r="B620" s="268"/>
      <c r="C620" s="268"/>
      <c r="D620" s="269"/>
      <c r="E620" s="182"/>
      <c r="F620" s="182"/>
      <c r="G620" s="182"/>
      <c r="H620" s="182"/>
      <c r="I620" s="271"/>
      <c r="J620" s="182"/>
      <c r="K620" s="268"/>
      <c r="L620" s="182"/>
      <c r="M620" s="182"/>
      <c r="N620" s="268"/>
      <c r="O620" s="272"/>
      <c r="P620" s="268"/>
      <c r="Q620" s="272"/>
      <c r="R620" s="273"/>
      <c r="S620" s="273"/>
      <c r="T620" s="273"/>
      <c r="U620" s="274"/>
      <c r="V620" s="274"/>
      <c r="W620" s="182"/>
      <c r="X620" s="274"/>
      <c r="Y620" s="274"/>
      <c r="Z620" s="274"/>
      <c r="AA620" s="182"/>
      <c r="AB620" s="182"/>
      <c r="AC620" s="274"/>
      <c r="AD620" s="274"/>
      <c r="AE620" s="274"/>
      <c r="AF620" s="182"/>
      <c r="AG620" s="182"/>
      <c r="AH620" s="274"/>
      <c r="AI620" s="274"/>
      <c r="AJ620" s="274"/>
      <c r="AK620" s="182"/>
      <c r="AL620" s="182"/>
      <c r="AM620" s="274"/>
      <c r="AN620" s="274"/>
      <c r="AO620" s="274"/>
      <c r="AP620" s="182"/>
      <c r="AQ620" s="274"/>
      <c r="AR620" s="272"/>
      <c r="AS620" s="272"/>
      <c r="AT620" s="269"/>
      <c r="AU620" s="269"/>
      <c r="AV620" s="269"/>
      <c r="AW620" s="182"/>
      <c r="AX620" s="182"/>
      <c r="AY620" s="277"/>
      <c r="AZ620" s="278"/>
      <c r="BA620" s="226"/>
      <c r="BB620" s="226"/>
      <c r="BC620" s="226"/>
      <c r="BD620" s="226"/>
      <c r="BE620" s="226"/>
      <c r="BF620" s="226"/>
      <c r="BG620" s="226"/>
    </row>
    <row r="621" spans="1:59" s="129" customFormat="1" x14ac:dyDescent="0.2">
      <c r="A621" s="268"/>
      <c r="B621" s="268"/>
      <c r="C621" s="268"/>
      <c r="D621" s="269"/>
      <c r="E621" s="182"/>
      <c r="F621" s="182"/>
      <c r="G621" s="182"/>
      <c r="H621" s="182"/>
      <c r="I621" s="271"/>
      <c r="J621" s="182"/>
      <c r="K621" s="268"/>
      <c r="L621" s="182"/>
      <c r="M621" s="182"/>
      <c r="N621" s="268"/>
      <c r="O621" s="272"/>
      <c r="P621" s="268"/>
      <c r="Q621" s="272"/>
      <c r="R621" s="273"/>
      <c r="S621" s="273"/>
      <c r="T621" s="273"/>
      <c r="U621" s="274"/>
      <c r="V621" s="274"/>
      <c r="W621" s="182"/>
      <c r="X621" s="274"/>
      <c r="Y621" s="274"/>
      <c r="Z621" s="274"/>
      <c r="AA621" s="182"/>
      <c r="AB621" s="182"/>
      <c r="AC621" s="274"/>
      <c r="AD621" s="274"/>
      <c r="AE621" s="274"/>
      <c r="AF621" s="182"/>
      <c r="AG621" s="182"/>
      <c r="AH621" s="274"/>
      <c r="AI621" s="274"/>
      <c r="AJ621" s="274"/>
      <c r="AK621" s="182"/>
      <c r="AL621" s="182"/>
      <c r="AM621" s="274"/>
      <c r="AN621" s="274"/>
      <c r="AO621" s="274"/>
      <c r="AP621" s="182"/>
      <c r="AQ621" s="274"/>
      <c r="AR621" s="272"/>
      <c r="AS621" s="272"/>
      <c r="AT621" s="269"/>
      <c r="AU621" s="269"/>
      <c r="AV621" s="269"/>
      <c r="AW621" s="182"/>
      <c r="AX621" s="182"/>
      <c r="AY621" s="277"/>
      <c r="AZ621" s="278"/>
      <c r="BA621" s="226"/>
      <c r="BB621" s="226"/>
      <c r="BC621" s="226"/>
      <c r="BD621" s="226"/>
      <c r="BE621" s="226"/>
      <c r="BF621" s="226"/>
      <c r="BG621" s="226"/>
    </row>
    <row r="622" spans="1:59" s="129" customFormat="1" x14ac:dyDescent="0.2">
      <c r="A622" s="268"/>
      <c r="B622" s="268"/>
      <c r="C622" s="268"/>
      <c r="D622" s="269"/>
      <c r="E622" s="182"/>
      <c r="F622" s="182"/>
      <c r="G622" s="182"/>
      <c r="H622" s="182"/>
      <c r="I622" s="271"/>
      <c r="J622" s="182"/>
      <c r="K622" s="268"/>
      <c r="L622" s="182"/>
      <c r="M622" s="182"/>
      <c r="N622" s="268"/>
      <c r="O622" s="272"/>
      <c r="P622" s="268"/>
      <c r="Q622" s="272"/>
      <c r="R622" s="273"/>
      <c r="S622" s="273"/>
      <c r="T622" s="273"/>
      <c r="U622" s="274"/>
      <c r="V622" s="274"/>
      <c r="W622" s="182"/>
      <c r="X622" s="274"/>
      <c r="Y622" s="274"/>
      <c r="Z622" s="274"/>
      <c r="AA622" s="182"/>
      <c r="AB622" s="182"/>
      <c r="AC622" s="274"/>
      <c r="AD622" s="274"/>
      <c r="AE622" s="274"/>
      <c r="AF622" s="182"/>
      <c r="AG622" s="182"/>
      <c r="AH622" s="274"/>
      <c r="AI622" s="274"/>
      <c r="AJ622" s="274"/>
      <c r="AK622" s="182"/>
      <c r="AL622" s="182"/>
      <c r="AM622" s="274"/>
      <c r="AN622" s="274"/>
      <c r="AO622" s="274"/>
      <c r="AP622" s="182"/>
      <c r="AQ622" s="274"/>
      <c r="AR622" s="272"/>
      <c r="AS622" s="272"/>
      <c r="AT622" s="269"/>
      <c r="AU622" s="269"/>
      <c r="AV622" s="269"/>
      <c r="AW622" s="182"/>
      <c r="AX622" s="182"/>
      <c r="AY622" s="277"/>
      <c r="AZ622" s="278"/>
      <c r="BA622" s="226"/>
      <c r="BB622" s="226"/>
      <c r="BC622" s="226"/>
      <c r="BD622" s="226"/>
      <c r="BE622" s="226"/>
      <c r="BF622" s="226"/>
      <c r="BG622" s="226"/>
    </row>
    <row r="623" spans="1:59" s="129" customFormat="1" x14ac:dyDescent="0.2">
      <c r="A623" s="268"/>
      <c r="B623" s="268"/>
      <c r="C623" s="268"/>
      <c r="D623" s="269"/>
      <c r="E623" s="182"/>
      <c r="F623" s="182"/>
      <c r="G623" s="182"/>
      <c r="H623" s="182"/>
      <c r="I623" s="271"/>
      <c r="J623" s="182"/>
      <c r="K623" s="268"/>
      <c r="L623" s="182"/>
      <c r="M623" s="182"/>
      <c r="N623" s="268"/>
      <c r="O623" s="272"/>
      <c r="P623" s="268"/>
      <c r="Q623" s="272"/>
      <c r="R623" s="273"/>
      <c r="S623" s="273"/>
      <c r="T623" s="273"/>
      <c r="U623" s="274"/>
      <c r="V623" s="274"/>
      <c r="W623" s="182"/>
      <c r="X623" s="274"/>
      <c r="Y623" s="274"/>
      <c r="Z623" s="274"/>
      <c r="AA623" s="182"/>
      <c r="AB623" s="182"/>
      <c r="AC623" s="274"/>
      <c r="AD623" s="274"/>
      <c r="AE623" s="274"/>
      <c r="AF623" s="182"/>
      <c r="AG623" s="182"/>
      <c r="AH623" s="274"/>
      <c r="AI623" s="274"/>
      <c r="AJ623" s="274"/>
      <c r="AK623" s="182"/>
      <c r="AL623" s="182"/>
      <c r="AM623" s="274"/>
      <c r="AN623" s="274"/>
      <c r="AO623" s="274"/>
      <c r="AP623" s="182"/>
      <c r="AQ623" s="274"/>
      <c r="AR623" s="272"/>
      <c r="AS623" s="272"/>
      <c r="AT623" s="269"/>
      <c r="AU623" s="269"/>
      <c r="AV623" s="269"/>
      <c r="AW623" s="182"/>
      <c r="AX623" s="182"/>
      <c r="AY623" s="277"/>
      <c r="AZ623" s="278"/>
      <c r="BA623" s="226"/>
      <c r="BB623" s="226"/>
      <c r="BC623" s="226"/>
      <c r="BD623" s="226"/>
      <c r="BE623" s="226"/>
      <c r="BF623" s="226"/>
      <c r="BG623" s="226"/>
    </row>
    <row r="624" spans="1:59" s="129" customFormat="1" x14ac:dyDescent="0.2">
      <c r="A624" s="268"/>
      <c r="B624" s="268"/>
      <c r="C624" s="268"/>
      <c r="D624" s="269"/>
      <c r="E624" s="182"/>
      <c r="F624" s="182"/>
      <c r="G624" s="182"/>
      <c r="H624" s="182"/>
      <c r="I624" s="271"/>
      <c r="J624" s="182"/>
      <c r="K624" s="268"/>
      <c r="L624" s="182"/>
      <c r="M624" s="182"/>
      <c r="N624" s="268"/>
      <c r="O624" s="272"/>
      <c r="P624" s="268"/>
      <c r="Q624" s="272"/>
      <c r="R624" s="273"/>
      <c r="S624" s="273"/>
      <c r="T624" s="273"/>
      <c r="U624" s="274"/>
      <c r="V624" s="274"/>
      <c r="W624" s="182"/>
      <c r="X624" s="274"/>
      <c r="Y624" s="274"/>
      <c r="Z624" s="274"/>
      <c r="AA624" s="182"/>
      <c r="AB624" s="182"/>
      <c r="AC624" s="274"/>
      <c r="AD624" s="274"/>
      <c r="AE624" s="274"/>
      <c r="AF624" s="182"/>
      <c r="AG624" s="182"/>
      <c r="AH624" s="274"/>
      <c r="AI624" s="274"/>
      <c r="AJ624" s="274"/>
      <c r="AK624" s="182"/>
      <c r="AL624" s="182"/>
      <c r="AM624" s="274"/>
      <c r="AN624" s="274"/>
      <c r="AO624" s="274"/>
      <c r="AP624" s="182"/>
      <c r="AQ624" s="274"/>
      <c r="AR624" s="272"/>
      <c r="AS624" s="272"/>
      <c r="AT624" s="269"/>
      <c r="AU624" s="269"/>
      <c r="AV624" s="269"/>
      <c r="AW624" s="182"/>
      <c r="AX624" s="182"/>
      <c r="AY624" s="277"/>
      <c r="AZ624" s="278"/>
      <c r="BA624" s="226"/>
      <c r="BB624" s="226"/>
      <c r="BC624" s="226"/>
      <c r="BD624" s="226"/>
      <c r="BE624" s="226"/>
      <c r="BF624" s="226"/>
      <c r="BG624" s="226"/>
    </row>
    <row r="625" spans="1:59" s="129" customFormat="1" x14ac:dyDescent="0.2">
      <c r="A625" s="268"/>
      <c r="B625" s="268"/>
      <c r="C625" s="268"/>
      <c r="D625" s="269"/>
      <c r="E625" s="182"/>
      <c r="F625" s="182"/>
      <c r="G625" s="182"/>
      <c r="H625" s="182"/>
      <c r="I625" s="271"/>
      <c r="J625" s="182"/>
      <c r="K625" s="268"/>
      <c r="L625" s="182"/>
      <c r="M625" s="182"/>
      <c r="N625" s="268"/>
      <c r="O625" s="272"/>
      <c r="P625" s="268"/>
      <c r="Q625" s="272"/>
      <c r="R625" s="273"/>
      <c r="S625" s="273"/>
      <c r="T625" s="273"/>
      <c r="U625" s="274"/>
      <c r="V625" s="274"/>
      <c r="W625" s="182"/>
      <c r="X625" s="274"/>
      <c r="Y625" s="274"/>
      <c r="Z625" s="274"/>
      <c r="AA625" s="182"/>
      <c r="AB625" s="182"/>
      <c r="AC625" s="274"/>
      <c r="AD625" s="274"/>
      <c r="AE625" s="274"/>
      <c r="AF625" s="182"/>
      <c r="AG625" s="182"/>
      <c r="AH625" s="274"/>
      <c r="AI625" s="274"/>
      <c r="AJ625" s="274"/>
      <c r="AK625" s="182"/>
      <c r="AL625" s="182"/>
      <c r="AM625" s="274"/>
      <c r="AN625" s="274"/>
      <c r="AO625" s="274"/>
      <c r="AP625" s="182"/>
      <c r="AQ625" s="274"/>
      <c r="AR625" s="272"/>
      <c r="AS625" s="272"/>
      <c r="AT625" s="269"/>
      <c r="AU625" s="269"/>
      <c r="AV625" s="269"/>
      <c r="AW625" s="182"/>
      <c r="AX625" s="182"/>
      <c r="AY625" s="277"/>
      <c r="AZ625" s="278"/>
      <c r="BA625" s="226"/>
      <c r="BB625" s="226"/>
      <c r="BC625" s="226"/>
      <c r="BD625" s="226"/>
      <c r="BE625" s="226"/>
      <c r="BF625" s="226"/>
      <c r="BG625" s="226"/>
    </row>
    <row r="626" spans="1:59" s="129" customFormat="1" x14ac:dyDescent="0.2">
      <c r="A626" s="268"/>
      <c r="B626" s="268"/>
      <c r="C626" s="268"/>
      <c r="D626" s="269"/>
      <c r="E626" s="182"/>
      <c r="F626" s="182"/>
      <c r="G626" s="182"/>
      <c r="H626" s="182"/>
      <c r="I626" s="271"/>
      <c r="J626" s="182"/>
      <c r="K626" s="268"/>
      <c r="L626" s="182"/>
      <c r="M626" s="182"/>
      <c r="N626" s="268"/>
      <c r="O626" s="272"/>
      <c r="P626" s="268"/>
      <c r="Q626" s="272"/>
      <c r="R626" s="273"/>
      <c r="S626" s="273"/>
      <c r="T626" s="273"/>
      <c r="U626" s="274"/>
      <c r="V626" s="274"/>
      <c r="W626" s="182"/>
      <c r="X626" s="274"/>
      <c r="Y626" s="274"/>
      <c r="Z626" s="274"/>
      <c r="AA626" s="182"/>
      <c r="AB626" s="182"/>
      <c r="AC626" s="274"/>
      <c r="AD626" s="274"/>
      <c r="AE626" s="274"/>
      <c r="AF626" s="182"/>
      <c r="AG626" s="182"/>
      <c r="AH626" s="274"/>
      <c r="AI626" s="274"/>
      <c r="AJ626" s="274"/>
      <c r="AK626" s="182"/>
      <c r="AL626" s="182"/>
      <c r="AM626" s="274"/>
      <c r="AN626" s="274"/>
      <c r="AO626" s="274"/>
      <c r="AP626" s="182"/>
      <c r="AQ626" s="274"/>
      <c r="AR626" s="272"/>
      <c r="AS626" s="272"/>
      <c r="AT626" s="269"/>
      <c r="AU626" s="269"/>
      <c r="AV626" s="269"/>
      <c r="AW626" s="182"/>
      <c r="AX626" s="182"/>
      <c r="AY626" s="277"/>
      <c r="AZ626" s="278"/>
      <c r="BA626" s="226"/>
      <c r="BB626" s="226"/>
      <c r="BC626" s="226"/>
      <c r="BD626" s="226"/>
      <c r="BE626" s="226"/>
      <c r="BF626" s="226"/>
      <c r="BG626" s="226"/>
    </row>
    <row r="627" spans="1:59" s="129" customFormat="1" x14ac:dyDescent="0.2">
      <c r="A627" s="268"/>
      <c r="B627" s="268"/>
      <c r="C627" s="268"/>
      <c r="D627" s="269"/>
      <c r="E627" s="182"/>
      <c r="F627" s="182"/>
      <c r="G627" s="182"/>
      <c r="H627" s="182"/>
      <c r="I627" s="271"/>
      <c r="J627" s="182"/>
      <c r="K627" s="268"/>
      <c r="L627" s="182"/>
      <c r="M627" s="182"/>
      <c r="N627" s="268"/>
      <c r="O627" s="272"/>
      <c r="P627" s="268"/>
      <c r="Q627" s="272"/>
      <c r="R627" s="273"/>
      <c r="S627" s="273"/>
      <c r="T627" s="273"/>
      <c r="U627" s="274"/>
      <c r="V627" s="274"/>
      <c r="W627" s="182"/>
      <c r="X627" s="274"/>
      <c r="Y627" s="274"/>
      <c r="Z627" s="274"/>
      <c r="AA627" s="182"/>
      <c r="AB627" s="182"/>
      <c r="AC627" s="274"/>
      <c r="AD627" s="274"/>
      <c r="AE627" s="274"/>
      <c r="AF627" s="182"/>
      <c r="AG627" s="182"/>
      <c r="AH627" s="274"/>
      <c r="AI627" s="274"/>
      <c r="AJ627" s="274"/>
      <c r="AK627" s="182"/>
      <c r="AL627" s="182"/>
      <c r="AM627" s="274"/>
      <c r="AN627" s="274"/>
      <c r="AO627" s="274"/>
      <c r="AP627" s="182"/>
      <c r="AQ627" s="274"/>
      <c r="AR627" s="272"/>
      <c r="AS627" s="272"/>
      <c r="AT627" s="269"/>
      <c r="AU627" s="269"/>
      <c r="AV627" s="269"/>
      <c r="AW627" s="182"/>
      <c r="AX627" s="182"/>
      <c r="AY627" s="277"/>
      <c r="AZ627" s="278"/>
      <c r="BA627" s="226"/>
      <c r="BB627" s="226"/>
      <c r="BC627" s="226"/>
      <c r="BD627" s="226"/>
      <c r="BE627" s="226"/>
      <c r="BF627" s="226"/>
      <c r="BG627" s="226"/>
    </row>
    <row r="628" spans="1:59" s="129" customFormat="1" x14ac:dyDescent="0.2">
      <c r="A628" s="268"/>
      <c r="B628" s="268"/>
      <c r="C628" s="268"/>
      <c r="D628" s="269"/>
      <c r="E628" s="182"/>
      <c r="F628" s="182"/>
      <c r="G628" s="182"/>
      <c r="H628" s="182"/>
      <c r="I628" s="271"/>
      <c r="J628" s="182"/>
      <c r="K628" s="268"/>
      <c r="L628" s="182"/>
      <c r="M628" s="182"/>
      <c r="N628" s="268"/>
      <c r="O628" s="272"/>
      <c r="P628" s="268"/>
      <c r="Q628" s="272"/>
      <c r="R628" s="273"/>
      <c r="S628" s="273"/>
      <c r="T628" s="273"/>
      <c r="U628" s="274"/>
      <c r="V628" s="274"/>
      <c r="W628" s="182"/>
      <c r="X628" s="274"/>
      <c r="Y628" s="274"/>
      <c r="Z628" s="274"/>
      <c r="AA628" s="182"/>
      <c r="AB628" s="182"/>
      <c r="AC628" s="274"/>
      <c r="AD628" s="274"/>
      <c r="AE628" s="274"/>
      <c r="AF628" s="182"/>
      <c r="AG628" s="182"/>
      <c r="AH628" s="274"/>
      <c r="AI628" s="274"/>
      <c r="AJ628" s="274"/>
      <c r="AK628" s="182"/>
      <c r="AL628" s="182"/>
      <c r="AM628" s="274"/>
      <c r="AN628" s="274"/>
      <c r="AO628" s="274"/>
      <c r="AP628" s="182"/>
      <c r="AQ628" s="274"/>
      <c r="AR628" s="272"/>
      <c r="AS628" s="272"/>
      <c r="AT628" s="269"/>
      <c r="AU628" s="269"/>
      <c r="AV628" s="269"/>
      <c r="AW628" s="182"/>
      <c r="AX628" s="182"/>
      <c r="AY628" s="277"/>
      <c r="AZ628" s="278"/>
      <c r="BA628" s="226"/>
      <c r="BB628" s="226"/>
      <c r="BC628" s="226"/>
      <c r="BD628" s="226"/>
      <c r="BE628" s="226"/>
      <c r="BF628" s="226"/>
      <c r="BG628" s="226"/>
    </row>
    <row r="629" spans="1:59" s="129" customFormat="1" x14ac:dyDescent="0.2">
      <c r="A629" s="268"/>
      <c r="B629" s="268"/>
      <c r="C629" s="268"/>
      <c r="D629" s="269"/>
      <c r="E629" s="182"/>
      <c r="F629" s="182"/>
      <c r="G629" s="182"/>
      <c r="H629" s="182"/>
      <c r="I629" s="271"/>
      <c r="J629" s="182"/>
      <c r="K629" s="268"/>
      <c r="L629" s="182"/>
      <c r="M629" s="182"/>
      <c r="N629" s="268"/>
      <c r="O629" s="272"/>
      <c r="P629" s="268"/>
      <c r="Q629" s="272"/>
      <c r="R629" s="273"/>
      <c r="S629" s="273"/>
      <c r="T629" s="273"/>
      <c r="U629" s="274"/>
      <c r="V629" s="274"/>
      <c r="W629" s="182"/>
      <c r="X629" s="274"/>
      <c r="Y629" s="274"/>
      <c r="Z629" s="274"/>
      <c r="AA629" s="182"/>
      <c r="AB629" s="182"/>
      <c r="AC629" s="274"/>
      <c r="AD629" s="274"/>
      <c r="AE629" s="274"/>
      <c r="AF629" s="182"/>
      <c r="AG629" s="182"/>
      <c r="AH629" s="274"/>
      <c r="AI629" s="274"/>
      <c r="AJ629" s="274"/>
      <c r="AK629" s="182"/>
      <c r="AL629" s="182"/>
      <c r="AM629" s="274"/>
      <c r="AN629" s="274"/>
      <c r="AO629" s="274"/>
      <c r="AP629" s="182"/>
      <c r="AQ629" s="274"/>
      <c r="AR629" s="272"/>
      <c r="AS629" s="272"/>
      <c r="AT629" s="269"/>
      <c r="AU629" s="269"/>
      <c r="AV629" s="269"/>
      <c r="AW629" s="182"/>
      <c r="AX629" s="182"/>
      <c r="AY629" s="277"/>
      <c r="AZ629" s="278"/>
      <c r="BA629" s="226"/>
      <c r="BB629" s="226"/>
      <c r="BC629" s="226"/>
      <c r="BD629" s="226"/>
      <c r="BE629" s="226"/>
      <c r="BF629" s="226"/>
      <c r="BG629" s="226"/>
    </row>
    <row r="630" spans="1:59" s="129" customFormat="1" x14ac:dyDescent="0.2">
      <c r="A630" s="268"/>
      <c r="B630" s="268"/>
      <c r="C630" s="268"/>
      <c r="D630" s="269"/>
      <c r="E630" s="182"/>
      <c r="F630" s="182"/>
      <c r="G630" s="182"/>
      <c r="H630" s="182"/>
      <c r="I630" s="271"/>
      <c r="J630" s="182"/>
      <c r="K630" s="268"/>
      <c r="L630" s="182"/>
      <c r="M630" s="182"/>
      <c r="N630" s="268"/>
      <c r="O630" s="272"/>
      <c r="P630" s="268"/>
      <c r="Q630" s="272"/>
      <c r="R630" s="273"/>
      <c r="S630" s="273"/>
      <c r="T630" s="273"/>
      <c r="U630" s="274"/>
      <c r="V630" s="274"/>
      <c r="W630" s="182"/>
      <c r="X630" s="274"/>
      <c r="Y630" s="274"/>
      <c r="Z630" s="274"/>
      <c r="AA630" s="182"/>
      <c r="AB630" s="182"/>
      <c r="AC630" s="274"/>
      <c r="AD630" s="274"/>
      <c r="AE630" s="274"/>
      <c r="AF630" s="182"/>
      <c r="AG630" s="182"/>
      <c r="AH630" s="274"/>
      <c r="AI630" s="274"/>
      <c r="AJ630" s="274"/>
      <c r="AK630" s="182"/>
      <c r="AL630" s="182"/>
      <c r="AM630" s="274"/>
      <c r="AN630" s="274"/>
      <c r="AO630" s="274"/>
      <c r="AP630" s="182"/>
      <c r="AQ630" s="274"/>
      <c r="AR630" s="272"/>
      <c r="AS630" s="272"/>
      <c r="AT630" s="269"/>
      <c r="AU630" s="269"/>
      <c r="AV630" s="269"/>
      <c r="AW630" s="182"/>
      <c r="AX630" s="182"/>
      <c r="AY630" s="277"/>
      <c r="AZ630" s="278"/>
      <c r="BA630" s="226"/>
      <c r="BB630" s="226"/>
      <c r="BC630" s="226"/>
      <c r="BD630" s="226"/>
      <c r="BE630" s="226"/>
      <c r="BF630" s="226"/>
      <c r="BG630" s="226"/>
    </row>
    <row r="631" spans="1:59" s="129" customFormat="1" x14ac:dyDescent="0.2">
      <c r="A631" s="268"/>
      <c r="B631" s="268"/>
      <c r="C631" s="268"/>
      <c r="D631" s="269"/>
      <c r="E631" s="182"/>
      <c r="F631" s="182"/>
      <c r="G631" s="182"/>
      <c r="H631" s="182"/>
      <c r="I631" s="271"/>
      <c r="J631" s="182"/>
      <c r="K631" s="268"/>
      <c r="L631" s="182"/>
      <c r="M631" s="182"/>
      <c r="N631" s="268"/>
      <c r="O631" s="272"/>
      <c r="P631" s="268"/>
      <c r="Q631" s="272"/>
      <c r="R631" s="273"/>
      <c r="S631" s="273"/>
      <c r="T631" s="273"/>
      <c r="U631" s="274"/>
      <c r="V631" s="274"/>
      <c r="W631" s="182"/>
      <c r="X631" s="274"/>
      <c r="Y631" s="274"/>
      <c r="Z631" s="274"/>
      <c r="AA631" s="182"/>
      <c r="AB631" s="182"/>
      <c r="AC631" s="274"/>
      <c r="AD631" s="274"/>
      <c r="AE631" s="274"/>
      <c r="AF631" s="182"/>
      <c r="AG631" s="182"/>
      <c r="AH631" s="274"/>
      <c r="AI631" s="274"/>
      <c r="AJ631" s="274"/>
      <c r="AK631" s="182"/>
      <c r="AL631" s="182"/>
      <c r="AM631" s="274"/>
      <c r="AN631" s="274"/>
      <c r="AO631" s="274"/>
      <c r="AP631" s="182"/>
      <c r="AQ631" s="274"/>
      <c r="AR631" s="272"/>
      <c r="AS631" s="272"/>
      <c r="AT631" s="269"/>
      <c r="AU631" s="269"/>
      <c r="AV631" s="269"/>
      <c r="AW631" s="182"/>
      <c r="AX631" s="182"/>
      <c r="AY631" s="277"/>
      <c r="AZ631" s="278"/>
      <c r="BA631" s="226"/>
      <c r="BB631" s="226"/>
      <c r="BC631" s="226"/>
      <c r="BD631" s="226"/>
      <c r="BE631" s="226"/>
      <c r="BF631" s="226"/>
      <c r="BG631" s="226"/>
    </row>
    <row r="632" spans="1:59" s="129" customFormat="1" x14ac:dyDescent="0.2">
      <c r="A632" s="268"/>
      <c r="B632" s="268"/>
      <c r="C632" s="268"/>
      <c r="D632" s="269"/>
      <c r="E632" s="182"/>
      <c r="F632" s="182"/>
      <c r="G632" s="182"/>
      <c r="H632" s="182"/>
      <c r="I632" s="271"/>
      <c r="J632" s="182"/>
      <c r="K632" s="268"/>
      <c r="L632" s="182"/>
      <c r="M632" s="182"/>
      <c r="N632" s="268"/>
      <c r="O632" s="272"/>
      <c r="P632" s="268"/>
      <c r="Q632" s="272"/>
      <c r="R632" s="273"/>
      <c r="S632" s="273"/>
      <c r="T632" s="273"/>
      <c r="U632" s="274"/>
      <c r="V632" s="274"/>
      <c r="W632" s="182"/>
      <c r="X632" s="274"/>
      <c r="Y632" s="274"/>
      <c r="Z632" s="274"/>
      <c r="AA632" s="182"/>
      <c r="AB632" s="182"/>
      <c r="AC632" s="274"/>
      <c r="AD632" s="274"/>
      <c r="AE632" s="274"/>
      <c r="AF632" s="182"/>
      <c r="AG632" s="182"/>
      <c r="AH632" s="274"/>
      <c r="AI632" s="274"/>
      <c r="AJ632" s="274"/>
      <c r="AK632" s="182"/>
      <c r="AL632" s="182"/>
      <c r="AM632" s="274"/>
      <c r="AN632" s="274"/>
      <c r="AO632" s="274"/>
      <c r="AP632" s="182"/>
      <c r="AQ632" s="274"/>
      <c r="AR632" s="272"/>
      <c r="AS632" s="272"/>
      <c r="AT632" s="269"/>
      <c r="AU632" s="269"/>
      <c r="AV632" s="269"/>
      <c r="AW632" s="182"/>
      <c r="AX632" s="182"/>
      <c r="AY632" s="277"/>
      <c r="AZ632" s="278"/>
      <c r="BA632" s="226"/>
      <c r="BB632" s="226"/>
      <c r="BC632" s="226"/>
      <c r="BD632" s="226"/>
      <c r="BE632" s="226"/>
      <c r="BF632" s="226"/>
      <c r="BG632" s="226"/>
    </row>
    <row r="633" spans="1:59" s="129" customFormat="1" x14ac:dyDescent="0.2">
      <c r="A633" s="268"/>
      <c r="B633" s="268"/>
      <c r="C633" s="268"/>
      <c r="D633" s="269"/>
      <c r="E633" s="182"/>
      <c r="F633" s="182"/>
      <c r="G633" s="182"/>
      <c r="H633" s="182"/>
      <c r="I633" s="271"/>
      <c r="J633" s="182"/>
      <c r="K633" s="268"/>
      <c r="L633" s="182"/>
      <c r="M633" s="182"/>
      <c r="N633" s="268"/>
      <c r="O633" s="272"/>
      <c r="P633" s="268"/>
      <c r="Q633" s="272"/>
      <c r="R633" s="273"/>
      <c r="S633" s="273"/>
      <c r="T633" s="273"/>
      <c r="U633" s="274"/>
      <c r="V633" s="274"/>
      <c r="W633" s="182"/>
      <c r="X633" s="274"/>
      <c r="Y633" s="274"/>
      <c r="Z633" s="274"/>
      <c r="AA633" s="182"/>
      <c r="AB633" s="182"/>
      <c r="AC633" s="274"/>
      <c r="AD633" s="274"/>
      <c r="AE633" s="274"/>
      <c r="AF633" s="182"/>
      <c r="AG633" s="182"/>
      <c r="AH633" s="274"/>
      <c r="AI633" s="274"/>
      <c r="AJ633" s="274"/>
      <c r="AK633" s="182"/>
      <c r="AL633" s="182"/>
      <c r="AM633" s="274"/>
      <c r="AN633" s="274"/>
      <c r="AO633" s="274"/>
      <c r="AP633" s="182"/>
      <c r="AQ633" s="274"/>
      <c r="AR633" s="272"/>
      <c r="AS633" s="272"/>
      <c r="AT633" s="269"/>
      <c r="AU633" s="269"/>
      <c r="AV633" s="269"/>
      <c r="AW633" s="182"/>
      <c r="AX633" s="182"/>
      <c r="AY633" s="277"/>
      <c r="AZ633" s="278"/>
      <c r="BA633" s="226"/>
      <c r="BB633" s="226"/>
      <c r="BC633" s="226"/>
      <c r="BD633" s="226"/>
      <c r="BE633" s="226"/>
      <c r="BF633" s="226"/>
      <c r="BG633" s="226"/>
    </row>
    <row r="634" spans="1:59" s="129" customFormat="1" x14ac:dyDescent="0.2">
      <c r="A634" s="268"/>
      <c r="B634" s="268"/>
      <c r="C634" s="268"/>
      <c r="D634" s="269"/>
      <c r="E634" s="182"/>
      <c r="F634" s="182"/>
      <c r="G634" s="182"/>
      <c r="H634" s="182"/>
      <c r="I634" s="271"/>
      <c r="J634" s="182"/>
      <c r="K634" s="268"/>
      <c r="L634" s="182"/>
      <c r="M634" s="182"/>
      <c r="N634" s="268"/>
      <c r="O634" s="272"/>
      <c r="P634" s="268"/>
      <c r="Q634" s="272"/>
      <c r="R634" s="273"/>
      <c r="S634" s="273"/>
      <c r="T634" s="273"/>
      <c r="U634" s="274"/>
      <c r="V634" s="274"/>
      <c r="W634" s="182"/>
      <c r="X634" s="274"/>
      <c r="Y634" s="274"/>
      <c r="Z634" s="274"/>
      <c r="AA634" s="182"/>
      <c r="AB634" s="182"/>
      <c r="AC634" s="274"/>
      <c r="AD634" s="274"/>
      <c r="AE634" s="274"/>
      <c r="AF634" s="182"/>
      <c r="AG634" s="182"/>
      <c r="AH634" s="274"/>
      <c r="AI634" s="274"/>
      <c r="AJ634" s="274"/>
      <c r="AK634" s="182"/>
      <c r="AL634" s="182"/>
      <c r="AM634" s="274"/>
      <c r="AN634" s="274"/>
      <c r="AO634" s="274"/>
      <c r="AP634" s="182"/>
      <c r="AQ634" s="274"/>
      <c r="AR634" s="272"/>
      <c r="AS634" s="272"/>
      <c r="AT634" s="269"/>
      <c r="AU634" s="269"/>
      <c r="AV634" s="269"/>
      <c r="AW634" s="182"/>
      <c r="AX634" s="182"/>
      <c r="AY634" s="277"/>
      <c r="AZ634" s="278"/>
      <c r="BA634" s="226"/>
      <c r="BB634" s="226"/>
      <c r="BC634" s="226"/>
      <c r="BD634" s="226"/>
      <c r="BE634" s="226"/>
      <c r="BF634" s="226"/>
      <c r="BG634" s="226"/>
    </row>
    <row r="635" spans="1:59" s="129" customFormat="1" x14ac:dyDescent="0.2">
      <c r="A635" s="268"/>
      <c r="B635" s="268"/>
      <c r="C635" s="268"/>
      <c r="D635" s="269"/>
      <c r="E635" s="182"/>
      <c r="F635" s="182"/>
      <c r="G635" s="182"/>
      <c r="H635" s="182"/>
      <c r="I635" s="271"/>
      <c r="J635" s="182"/>
      <c r="K635" s="268"/>
      <c r="L635" s="182"/>
      <c r="M635" s="182"/>
      <c r="N635" s="268"/>
      <c r="O635" s="272"/>
      <c r="P635" s="268"/>
      <c r="Q635" s="272"/>
      <c r="R635" s="273"/>
      <c r="S635" s="273"/>
      <c r="T635" s="273"/>
      <c r="U635" s="274"/>
      <c r="V635" s="274"/>
      <c r="W635" s="182"/>
      <c r="X635" s="274"/>
      <c r="Y635" s="274"/>
      <c r="Z635" s="274"/>
      <c r="AA635" s="182"/>
      <c r="AB635" s="182"/>
      <c r="AC635" s="274"/>
      <c r="AD635" s="274"/>
      <c r="AE635" s="274"/>
      <c r="AF635" s="182"/>
      <c r="AG635" s="182"/>
      <c r="AH635" s="274"/>
      <c r="AI635" s="274"/>
      <c r="AJ635" s="274"/>
      <c r="AK635" s="182"/>
      <c r="AL635" s="182"/>
      <c r="AM635" s="274"/>
      <c r="AN635" s="274"/>
      <c r="AO635" s="274"/>
      <c r="AP635" s="182"/>
      <c r="AQ635" s="274"/>
      <c r="AR635" s="272"/>
      <c r="AS635" s="272"/>
      <c r="AT635" s="269"/>
      <c r="AU635" s="269"/>
      <c r="AV635" s="269"/>
      <c r="AW635" s="182"/>
      <c r="AX635" s="182"/>
      <c r="AY635" s="277"/>
      <c r="AZ635" s="278"/>
      <c r="BA635" s="226"/>
      <c r="BB635" s="226"/>
      <c r="BC635" s="226"/>
      <c r="BD635" s="226"/>
      <c r="BE635" s="226"/>
      <c r="BF635" s="226"/>
      <c r="BG635" s="226"/>
    </row>
    <row r="636" spans="1:59" s="129" customFormat="1" x14ac:dyDescent="0.2">
      <c r="A636" s="268"/>
      <c r="B636" s="268"/>
      <c r="C636" s="268"/>
      <c r="D636" s="269"/>
      <c r="E636" s="182"/>
      <c r="F636" s="182"/>
      <c r="G636" s="182"/>
      <c r="H636" s="182"/>
      <c r="I636" s="271"/>
      <c r="J636" s="182"/>
      <c r="K636" s="268"/>
      <c r="L636" s="182"/>
      <c r="M636" s="182"/>
      <c r="N636" s="268"/>
      <c r="O636" s="272"/>
      <c r="P636" s="268"/>
      <c r="Q636" s="272"/>
      <c r="R636" s="273"/>
      <c r="S636" s="273"/>
      <c r="T636" s="273"/>
      <c r="U636" s="274"/>
      <c r="V636" s="274"/>
      <c r="W636" s="182"/>
      <c r="X636" s="274"/>
      <c r="Y636" s="274"/>
      <c r="Z636" s="274"/>
      <c r="AA636" s="182"/>
      <c r="AB636" s="182"/>
      <c r="AC636" s="274"/>
      <c r="AD636" s="274"/>
      <c r="AE636" s="274"/>
      <c r="AF636" s="182"/>
      <c r="AG636" s="182"/>
      <c r="AH636" s="274"/>
      <c r="AI636" s="274"/>
      <c r="AJ636" s="274"/>
      <c r="AK636" s="182"/>
      <c r="AL636" s="182"/>
      <c r="AM636" s="274"/>
      <c r="AN636" s="274"/>
      <c r="AO636" s="274"/>
      <c r="AP636" s="182"/>
      <c r="AQ636" s="274"/>
      <c r="AR636" s="272"/>
      <c r="AS636" s="272"/>
      <c r="AT636" s="269"/>
      <c r="AU636" s="269"/>
      <c r="AV636" s="269"/>
      <c r="AW636" s="182"/>
      <c r="AX636" s="182"/>
      <c r="AY636" s="277"/>
      <c r="AZ636" s="278"/>
      <c r="BA636" s="226"/>
      <c r="BB636" s="226"/>
      <c r="BC636" s="226"/>
      <c r="BD636" s="226"/>
      <c r="BE636" s="226"/>
      <c r="BF636" s="226"/>
      <c r="BG636" s="226"/>
    </row>
    <row r="637" spans="1:59" s="129" customFormat="1" x14ac:dyDescent="0.2">
      <c r="A637" s="268"/>
      <c r="B637" s="268"/>
      <c r="C637" s="268"/>
      <c r="D637" s="269"/>
      <c r="E637" s="182"/>
      <c r="F637" s="182"/>
      <c r="G637" s="182"/>
      <c r="H637" s="182"/>
      <c r="I637" s="271"/>
      <c r="J637" s="182"/>
      <c r="K637" s="268"/>
      <c r="L637" s="182"/>
      <c r="M637" s="182"/>
      <c r="N637" s="268"/>
      <c r="O637" s="272"/>
      <c r="P637" s="268"/>
      <c r="Q637" s="272"/>
      <c r="R637" s="273"/>
      <c r="S637" s="273"/>
      <c r="T637" s="273"/>
      <c r="U637" s="274"/>
      <c r="V637" s="274"/>
      <c r="W637" s="182"/>
      <c r="X637" s="274"/>
      <c r="Y637" s="274"/>
      <c r="Z637" s="274"/>
      <c r="AA637" s="182"/>
      <c r="AB637" s="182"/>
      <c r="AC637" s="274"/>
      <c r="AD637" s="274"/>
      <c r="AE637" s="274"/>
      <c r="AF637" s="182"/>
      <c r="AG637" s="182"/>
      <c r="AH637" s="274"/>
      <c r="AI637" s="274"/>
      <c r="AJ637" s="274"/>
      <c r="AK637" s="182"/>
      <c r="AL637" s="182"/>
      <c r="AM637" s="274"/>
      <c r="AN637" s="274"/>
      <c r="AO637" s="274"/>
      <c r="AP637" s="182"/>
      <c r="AQ637" s="274"/>
      <c r="AR637" s="272"/>
      <c r="AS637" s="272"/>
      <c r="AT637" s="269"/>
      <c r="AU637" s="269"/>
      <c r="AV637" s="269"/>
      <c r="AW637" s="182"/>
      <c r="AX637" s="182"/>
      <c r="AY637" s="277"/>
      <c r="AZ637" s="278"/>
      <c r="BA637" s="226"/>
      <c r="BB637" s="226"/>
      <c r="BC637" s="226"/>
      <c r="BD637" s="226"/>
      <c r="BE637" s="226"/>
      <c r="BF637" s="226"/>
      <c r="BG637" s="226"/>
    </row>
    <row r="638" spans="1:59" s="129" customFormat="1" x14ac:dyDescent="0.2">
      <c r="A638" s="268"/>
      <c r="B638" s="268"/>
      <c r="C638" s="268"/>
      <c r="D638" s="269"/>
      <c r="E638" s="182"/>
      <c r="F638" s="182"/>
      <c r="G638" s="182"/>
      <c r="H638" s="182"/>
      <c r="I638" s="271"/>
      <c r="J638" s="182"/>
      <c r="K638" s="268"/>
      <c r="L638" s="182"/>
      <c r="M638" s="182"/>
      <c r="N638" s="268"/>
      <c r="O638" s="272"/>
      <c r="P638" s="268"/>
      <c r="Q638" s="272"/>
      <c r="R638" s="273"/>
      <c r="S638" s="273"/>
      <c r="T638" s="273"/>
      <c r="U638" s="274"/>
      <c r="V638" s="274"/>
      <c r="W638" s="182"/>
      <c r="X638" s="274"/>
      <c r="Y638" s="274"/>
      <c r="Z638" s="274"/>
      <c r="AA638" s="182"/>
      <c r="AB638" s="182"/>
      <c r="AC638" s="274"/>
      <c r="AD638" s="274"/>
      <c r="AE638" s="274"/>
      <c r="AF638" s="182"/>
      <c r="AG638" s="182"/>
      <c r="AH638" s="274"/>
      <c r="AI638" s="274"/>
      <c r="AJ638" s="274"/>
      <c r="AK638" s="182"/>
      <c r="AL638" s="182"/>
      <c r="AM638" s="274"/>
      <c r="AN638" s="274"/>
      <c r="AO638" s="274"/>
      <c r="AP638" s="182"/>
      <c r="AQ638" s="274"/>
      <c r="AR638" s="272"/>
      <c r="AS638" s="272"/>
      <c r="AT638" s="269"/>
      <c r="AU638" s="269"/>
      <c r="AV638" s="269"/>
      <c r="AW638" s="182"/>
      <c r="AX638" s="182"/>
      <c r="AY638" s="277"/>
      <c r="AZ638" s="278"/>
      <c r="BA638" s="226"/>
      <c r="BB638" s="226"/>
      <c r="BC638" s="226"/>
      <c r="BD638" s="226"/>
      <c r="BE638" s="226"/>
      <c r="BF638" s="226"/>
      <c r="BG638" s="226"/>
    </row>
    <row r="639" spans="1:59" s="129" customFormat="1" x14ac:dyDescent="0.2">
      <c r="A639" s="268"/>
      <c r="B639" s="268"/>
      <c r="C639" s="268"/>
      <c r="D639" s="269"/>
      <c r="E639" s="182"/>
      <c r="F639" s="182"/>
      <c r="G639" s="182"/>
      <c r="H639" s="182"/>
      <c r="I639" s="271"/>
      <c r="J639" s="182"/>
      <c r="K639" s="268"/>
      <c r="L639" s="182"/>
      <c r="M639" s="182"/>
      <c r="N639" s="268"/>
      <c r="O639" s="272"/>
      <c r="P639" s="268"/>
      <c r="Q639" s="272"/>
      <c r="R639" s="273"/>
      <c r="S639" s="273"/>
      <c r="T639" s="273"/>
      <c r="U639" s="274"/>
      <c r="V639" s="274"/>
      <c r="W639" s="182"/>
      <c r="X639" s="274"/>
      <c r="Y639" s="274"/>
      <c r="Z639" s="274"/>
      <c r="AA639" s="182"/>
      <c r="AB639" s="182"/>
      <c r="AC639" s="274"/>
      <c r="AD639" s="274"/>
      <c r="AE639" s="274"/>
      <c r="AF639" s="182"/>
      <c r="AG639" s="182"/>
      <c r="AH639" s="274"/>
      <c r="AI639" s="274"/>
      <c r="AJ639" s="274"/>
      <c r="AK639" s="182"/>
      <c r="AL639" s="182"/>
      <c r="AM639" s="274"/>
      <c r="AN639" s="274"/>
      <c r="AO639" s="274"/>
      <c r="AP639" s="182"/>
      <c r="AQ639" s="274"/>
      <c r="AR639" s="272"/>
      <c r="AS639" s="272"/>
      <c r="AT639" s="269"/>
      <c r="AU639" s="269"/>
      <c r="AV639" s="269"/>
      <c r="AW639" s="182"/>
      <c r="AX639" s="182"/>
      <c r="AY639" s="277"/>
      <c r="AZ639" s="278"/>
      <c r="BA639" s="226"/>
      <c r="BB639" s="226"/>
      <c r="BC639" s="226"/>
      <c r="BD639" s="226"/>
      <c r="BE639" s="226"/>
      <c r="BF639" s="226"/>
      <c r="BG639" s="226"/>
    </row>
    <row r="640" spans="1:59" s="129" customFormat="1" x14ac:dyDescent="0.2">
      <c r="A640" s="268"/>
      <c r="B640" s="268"/>
      <c r="C640" s="268"/>
      <c r="D640" s="269"/>
      <c r="E640" s="182"/>
      <c r="F640" s="182"/>
      <c r="G640" s="182"/>
      <c r="H640" s="182"/>
      <c r="I640" s="271"/>
      <c r="J640" s="182"/>
      <c r="K640" s="268"/>
      <c r="L640" s="182"/>
      <c r="M640" s="182"/>
      <c r="N640" s="268"/>
      <c r="O640" s="272"/>
      <c r="P640" s="268"/>
      <c r="Q640" s="272"/>
      <c r="R640" s="273"/>
      <c r="S640" s="273"/>
      <c r="T640" s="273"/>
      <c r="U640" s="274"/>
      <c r="V640" s="274"/>
      <c r="W640" s="182"/>
      <c r="X640" s="274"/>
      <c r="Y640" s="274"/>
      <c r="Z640" s="274"/>
      <c r="AA640" s="182"/>
      <c r="AB640" s="182"/>
      <c r="AC640" s="274"/>
      <c r="AD640" s="274"/>
      <c r="AE640" s="274"/>
      <c r="AF640" s="182"/>
      <c r="AG640" s="182"/>
      <c r="AH640" s="274"/>
      <c r="AI640" s="274"/>
      <c r="AJ640" s="274"/>
      <c r="AK640" s="182"/>
      <c r="AL640" s="182"/>
      <c r="AM640" s="274"/>
      <c r="AN640" s="274"/>
      <c r="AO640" s="274"/>
      <c r="AP640" s="182"/>
      <c r="AQ640" s="274"/>
      <c r="AR640" s="272"/>
      <c r="AS640" s="272"/>
      <c r="AT640" s="269"/>
      <c r="AU640" s="269"/>
      <c r="AV640" s="269"/>
      <c r="AW640" s="182"/>
      <c r="AX640" s="182"/>
      <c r="AY640" s="277"/>
      <c r="AZ640" s="278"/>
      <c r="BA640" s="226"/>
      <c r="BB640" s="226"/>
      <c r="BC640" s="226"/>
      <c r="BD640" s="226"/>
      <c r="BE640" s="226"/>
      <c r="BF640" s="226"/>
      <c r="BG640" s="226"/>
    </row>
    <row r="641" spans="1:59" s="129" customFormat="1" x14ac:dyDescent="0.2">
      <c r="A641" s="268"/>
      <c r="B641" s="268"/>
      <c r="C641" s="268"/>
      <c r="D641" s="269"/>
      <c r="E641" s="182"/>
      <c r="F641" s="182"/>
      <c r="G641" s="182"/>
      <c r="H641" s="182"/>
      <c r="I641" s="271"/>
      <c r="J641" s="182"/>
      <c r="K641" s="268"/>
      <c r="L641" s="182"/>
      <c r="M641" s="182"/>
      <c r="N641" s="268"/>
      <c r="O641" s="272"/>
      <c r="P641" s="268"/>
      <c r="Q641" s="272"/>
      <c r="R641" s="273"/>
      <c r="S641" s="273"/>
      <c r="T641" s="273"/>
      <c r="U641" s="274"/>
      <c r="V641" s="274"/>
      <c r="W641" s="182"/>
      <c r="X641" s="274"/>
      <c r="Y641" s="274"/>
      <c r="Z641" s="274"/>
      <c r="AA641" s="182"/>
      <c r="AB641" s="182"/>
      <c r="AC641" s="274"/>
      <c r="AD641" s="274"/>
      <c r="AE641" s="274"/>
      <c r="AF641" s="182"/>
      <c r="AG641" s="182"/>
      <c r="AH641" s="274"/>
      <c r="AI641" s="274"/>
      <c r="AJ641" s="274"/>
      <c r="AK641" s="182"/>
      <c r="AL641" s="182"/>
      <c r="AM641" s="274"/>
      <c r="AN641" s="274"/>
      <c r="AO641" s="274"/>
      <c r="AP641" s="182"/>
      <c r="AQ641" s="274"/>
      <c r="AR641" s="272"/>
      <c r="AS641" s="272"/>
      <c r="AT641" s="269"/>
      <c r="AU641" s="269"/>
      <c r="AV641" s="269"/>
      <c r="AW641" s="182"/>
      <c r="AX641" s="182"/>
      <c r="AY641" s="277"/>
      <c r="AZ641" s="278"/>
      <c r="BA641" s="226"/>
      <c r="BB641" s="226"/>
      <c r="BC641" s="226"/>
      <c r="BD641" s="226"/>
      <c r="BE641" s="226"/>
      <c r="BF641" s="226"/>
      <c r="BG641" s="226"/>
    </row>
    <row r="642" spans="1:59" s="129" customFormat="1" x14ac:dyDescent="0.2">
      <c r="A642" s="268"/>
      <c r="B642" s="268"/>
      <c r="C642" s="268"/>
      <c r="D642" s="269"/>
      <c r="E642" s="182"/>
      <c r="F642" s="182"/>
      <c r="G642" s="182"/>
      <c r="H642" s="182"/>
      <c r="I642" s="271"/>
      <c r="J642" s="182"/>
      <c r="K642" s="268"/>
      <c r="L642" s="182"/>
      <c r="M642" s="182"/>
      <c r="N642" s="268"/>
      <c r="O642" s="272"/>
      <c r="P642" s="268"/>
      <c r="Q642" s="272"/>
      <c r="R642" s="273"/>
      <c r="S642" s="273"/>
      <c r="T642" s="273"/>
      <c r="U642" s="274"/>
      <c r="V642" s="274"/>
      <c r="W642" s="182"/>
      <c r="X642" s="274"/>
      <c r="Y642" s="274"/>
      <c r="Z642" s="274"/>
      <c r="AA642" s="182"/>
      <c r="AB642" s="182"/>
      <c r="AC642" s="274"/>
      <c r="AD642" s="274"/>
      <c r="AE642" s="274"/>
      <c r="AF642" s="182"/>
      <c r="AG642" s="182"/>
      <c r="AH642" s="274"/>
      <c r="AI642" s="274"/>
      <c r="AJ642" s="274"/>
      <c r="AK642" s="182"/>
      <c r="AL642" s="182"/>
      <c r="AM642" s="274"/>
      <c r="AN642" s="274"/>
      <c r="AO642" s="274"/>
      <c r="AP642" s="182"/>
      <c r="AQ642" s="274"/>
      <c r="AR642" s="272"/>
      <c r="AS642" s="272"/>
      <c r="AT642" s="269"/>
      <c r="AU642" s="269"/>
      <c r="AV642" s="269"/>
      <c r="AW642" s="182"/>
      <c r="AX642" s="182"/>
      <c r="AY642" s="277"/>
      <c r="AZ642" s="278"/>
      <c r="BA642" s="226"/>
      <c r="BB642" s="226"/>
      <c r="BC642" s="226"/>
      <c r="BD642" s="226"/>
      <c r="BE642" s="226"/>
      <c r="BF642" s="226"/>
      <c r="BG642" s="226"/>
    </row>
    <row r="643" spans="1:59" s="129" customFormat="1" x14ac:dyDescent="0.2">
      <c r="A643" s="268"/>
      <c r="B643" s="268"/>
      <c r="C643" s="268"/>
      <c r="D643" s="269"/>
      <c r="E643" s="182"/>
      <c r="F643" s="182"/>
      <c r="G643" s="182"/>
      <c r="H643" s="182"/>
      <c r="I643" s="271"/>
      <c r="J643" s="182"/>
      <c r="K643" s="268"/>
      <c r="L643" s="182"/>
      <c r="M643" s="182"/>
      <c r="N643" s="268"/>
      <c r="O643" s="272"/>
      <c r="P643" s="268"/>
      <c r="Q643" s="272"/>
      <c r="R643" s="273"/>
      <c r="S643" s="273"/>
      <c r="T643" s="273"/>
      <c r="U643" s="274"/>
      <c r="V643" s="274"/>
      <c r="W643" s="182"/>
      <c r="X643" s="274"/>
      <c r="Y643" s="274"/>
      <c r="Z643" s="274"/>
      <c r="AA643" s="182"/>
      <c r="AB643" s="182"/>
      <c r="AC643" s="274"/>
      <c r="AD643" s="274"/>
      <c r="AE643" s="274"/>
      <c r="AF643" s="182"/>
      <c r="AG643" s="182"/>
      <c r="AH643" s="274"/>
      <c r="AI643" s="274"/>
      <c r="AJ643" s="274"/>
      <c r="AK643" s="182"/>
      <c r="AL643" s="182"/>
      <c r="AM643" s="274"/>
      <c r="AN643" s="274"/>
      <c r="AO643" s="274"/>
      <c r="AP643" s="182"/>
      <c r="AQ643" s="274"/>
      <c r="AR643" s="272"/>
      <c r="AS643" s="272"/>
      <c r="AT643" s="269"/>
      <c r="AU643" s="269"/>
      <c r="AV643" s="269"/>
      <c r="AW643" s="182"/>
      <c r="AX643" s="182"/>
      <c r="AY643" s="277"/>
      <c r="AZ643" s="278"/>
      <c r="BA643" s="226"/>
      <c r="BB643" s="226"/>
      <c r="BC643" s="226"/>
      <c r="BD643" s="226"/>
      <c r="BE643" s="226"/>
      <c r="BF643" s="226"/>
      <c r="BG643" s="226"/>
    </row>
    <row r="644" spans="1:59" s="129" customFormat="1" x14ac:dyDescent="0.2">
      <c r="A644" s="268"/>
      <c r="B644" s="268"/>
      <c r="C644" s="268"/>
      <c r="D644" s="269"/>
      <c r="E644" s="182"/>
      <c r="F644" s="182"/>
      <c r="G644" s="182"/>
      <c r="H644" s="182"/>
      <c r="I644" s="271"/>
      <c r="J644" s="182"/>
      <c r="K644" s="268"/>
      <c r="L644" s="182"/>
      <c r="M644" s="182"/>
      <c r="N644" s="268"/>
      <c r="O644" s="272"/>
      <c r="P644" s="268"/>
      <c r="Q644" s="272"/>
      <c r="R644" s="273"/>
      <c r="S644" s="273"/>
      <c r="T644" s="273"/>
      <c r="U644" s="274"/>
      <c r="V644" s="274"/>
      <c r="W644" s="182"/>
      <c r="X644" s="274"/>
      <c r="Y644" s="274"/>
      <c r="Z644" s="274"/>
      <c r="AA644" s="182"/>
      <c r="AB644" s="182"/>
      <c r="AC644" s="274"/>
      <c r="AD644" s="274"/>
      <c r="AE644" s="274"/>
      <c r="AF644" s="182"/>
      <c r="AG644" s="182"/>
      <c r="AH644" s="274"/>
      <c r="AI644" s="274"/>
      <c r="AJ644" s="274"/>
      <c r="AK644" s="182"/>
      <c r="AL644" s="182"/>
      <c r="AM644" s="274"/>
      <c r="AN644" s="274"/>
      <c r="AO644" s="274"/>
      <c r="AP644" s="182"/>
      <c r="AQ644" s="274"/>
      <c r="AR644" s="272"/>
      <c r="AS644" s="272"/>
      <c r="AT644" s="269"/>
      <c r="AU644" s="269"/>
      <c r="AV644" s="269"/>
      <c r="AW644" s="182"/>
      <c r="AX644" s="182"/>
      <c r="AY644" s="277"/>
      <c r="AZ644" s="278"/>
      <c r="BA644" s="226"/>
      <c r="BB644" s="226"/>
      <c r="BC644" s="226"/>
      <c r="BD644" s="226"/>
      <c r="BE644" s="226"/>
      <c r="BF644" s="226"/>
      <c r="BG644" s="226"/>
    </row>
    <row r="645" spans="1:59" s="129" customFormat="1" x14ac:dyDescent="0.2">
      <c r="A645" s="268"/>
      <c r="B645" s="268"/>
      <c r="C645" s="268"/>
      <c r="D645" s="269"/>
      <c r="E645" s="182"/>
      <c r="F645" s="182"/>
      <c r="G645" s="182"/>
      <c r="H645" s="182"/>
      <c r="I645" s="271"/>
      <c r="J645" s="182"/>
      <c r="K645" s="268"/>
      <c r="L645" s="182"/>
      <c r="M645" s="182"/>
      <c r="N645" s="268"/>
      <c r="O645" s="272"/>
      <c r="P645" s="268"/>
      <c r="Q645" s="272"/>
      <c r="R645" s="273"/>
      <c r="S645" s="273"/>
      <c r="T645" s="273"/>
      <c r="U645" s="274"/>
      <c r="V645" s="274"/>
      <c r="W645" s="182"/>
      <c r="X645" s="274"/>
      <c r="Y645" s="274"/>
      <c r="Z645" s="274"/>
      <c r="AA645" s="182"/>
      <c r="AB645" s="182"/>
      <c r="AC645" s="274"/>
      <c r="AD645" s="274"/>
      <c r="AE645" s="274"/>
      <c r="AF645" s="182"/>
      <c r="AG645" s="182"/>
      <c r="AH645" s="274"/>
      <c r="AI645" s="274"/>
      <c r="AJ645" s="274"/>
      <c r="AK645" s="182"/>
      <c r="AL645" s="182"/>
      <c r="AM645" s="274"/>
      <c r="AN645" s="274"/>
      <c r="AO645" s="274"/>
      <c r="AP645" s="182"/>
      <c r="AQ645" s="274"/>
      <c r="AR645" s="272"/>
      <c r="AS645" s="272"/>
      <c r="AT645" s="269"/>
      <c r="AU645" s="269"/>
      <c r="AV645" s="269"/>
      <c r="AW645" s="182"/>
      <c r="AX645" s="182"/>
      <c r="AY645" s="277"/>
      <c r="AZ645" s="278"/>
      <c r="BA645" s="226"/>
      <c r="BB645" s="226"/>
      <c r="BC645" s="226"/>
      <c r="BD645" s="226"/>
      <c r="BE645" s="226"/>
      <c r="BF645" s="226"/>
      <c r="BG645" s="226"/>
    </row>
    <row r="646" spans="1:59" s="129" customFormat="1" x14ac:dyDescent="0.2">
      <c r="A646" s="268"/>
      <c r="B646" s="268"/>
      <c r="C646" s="268"/>
      <c r="D646" s="269"/>
      <c r="E646" s="182"/>
      <c r="F646" s="182"/>
      <c r="G646" s="182"/>
      <c r="H646" s="182"/>
      <c r="I646" s="271"/>
      <c r="J646" s="182"/>
      <c r="K646" s="268"/>
      <c r="L646" s="182"/>
      <c r="M646" s="182"/>
      <c r="N646" s="268"/>
      <c r="O646" s="272"/>
      <c r="P646" s="268"/>
      <c r="Q646" s="272"/>
      <c r="R646" s="273"/>
      <c r="S646" s="273"/>
      <c r="T646" s="273"/>
      <c r="U646" s="274"/>
      <c r="V646" s="274"/>
      <c r="W646" s="182"/>
      <c r="X646" s="274"/>
      <c r="Y646" s="274"/>
      <c r="Z646" s="274"/>
      <c r="AA646" s="182"/>
      <c r="AB646" s="182"/>
      <c r="AC646" s="274"/>
      <c r="AD646" s="274"/>
      <c r="AE646" s="274"/>
      <c r="AF646" s="182"/>
      <c r="AG646" s="182"/>
      <c r="AH646" s="274"/>
      <c r="AI646" s="274"/>
      <c r="AJ646" s="274"/>
      <c r="AK646" s="182"/>
      <c r="AL646" s="182"/>
      <c r="AM646" s="274"/>
      <c r="AN646" s="274"/>
      <c r="AO646" s="274"/>
      <c r="AP646" s="182"/>
      <c r="AQ646" s="274"/>
      <c r="AR646" s="272"/>
      <c r="AS646" s="272"/>
      <c r="AT646" s="269"/>
      <c r="AU646" s="269"/>
      <c r="AV646" s="269"/>
      <c r="AW646" s="182"/>
      <c r="AX646" s="182"/>
      <c r="AY646" s="277"/>
      <c r="AZ646" s="278"/>
      <c r="BA646" s="226"/>
      <c r="BB646" s="226"/>
      <c r="BC646" s="226"/>
      <c r="BD646" s="226"/>
      <c r="BE646" s="226"/>
      <c r="BF646" s="226"/>
      <c r="BG646" s="226"/>
    </row>
    <row r="647" spans="1:59" s="129" customFormat="1" x14ac:dyDescent="0.2">
      <c r="A647" s="268"/>
      <c r="B647" s="268"/>
      <c r="C647" s="268"/>
      <c r="D647" s="269"/>
      <c r="E647" s="182"/>
      <c r="F647" s="182"/>
      <c r="G647" s="182"/>
      <c r="H647" s="182"/>
      <c r="I647" s="271"/>
      <c r="J647" s="182"/>
      <c r="K647" s="268"/>
      <c r="L647" s="182"/>
      <c r="M647" s="182"/>
      <c r="N647" s="268"/>
      <c r="O647" s="272"/>
      <c r="P647" s="268"/>
      <c r="Q647" s="272"/>
      <c r="R647" s="273"/>
      <c r="S647" s="273"/>
      <c r="T647" s="273"/>
      <c r="U647" s="274"/>
      <c r="V647" s="274"/>
      <c r="W647" s="182"/>
      <c r="X647" s="274"/>
      <c r="Y647" s="274"/>
      <c r="Z647" s="274"/>
      <c r="AA647" s="182"/>
      <c r="AB647" s="182"/>
      <c r="AC647" s="274"/>
      <c r="AD647" s="274"/>
      <c r="AE647" s="274"/>
      <c r="AF647" s="182"/>
      <c r="AG647" s="182"/>
      <c r="AH647" s="274"/>
      <c r="AI647" s="274"/>
      <c r="AJ647" s="274"/>
      <c r="AK647" s="182"/>
      <c r="AL647" s="182"/>
      <c r="AM647" s="274"/>
      <c r="AN647" s="274"/>
      <c r="AO647" s="274"/>
      <c r="AP647" s="182"/>
      <c r="AQ647" s="274"/>
      <c r="AR647" s="272"/>
      <c r="AS647" s="272"/>
      <c r="AT647" s="269"/>
      <c r="AU647" s="269"/>
      <c r="AV647" s="269"/>
      <c r="AW647" s="182"/>
      <c r="AX647" s="182"/>
      <c r="AY647" s="277"/>
      <c r="AZ647" s="278"/>
      <c r="BA647" s="226"/>
      <c r="BB647" s="226"/>
      <c r="BC647" s="226"/>
      <c r="BD647" s="226"/>
      <c r="BE647" s="226"/>
      <c r="BF647" s="226"/>
      <c r="BG647" s="226"/>
    </row>
    <row r="648" spans="1:59" x14ac:dyDescent="0.2">
      <c r="R648" s="273"/>
      <c r="S648" s="273"/>
      <c r="T648" s="273">
        <f>IF(S648=$S$665,1,IF(S648=$S$661,5,IF(S648=$S$662,4,IF(S648=$S$663,3,IF(S648=$S$664,2,0)))))</f>
        <v>0</v>
      </c>
    </row>
    <row r="649" spans="1:59" x14ac:dyDescent="0.2">
      <c r="R649" s="273"/>
      <c r="S649" s="273"/>
      <c r="T649" s="273"/>
    </row>
    <row r="651" spans="1:59" hidden="1" x14ac:dyDescent="0.2"/>
    <row r="652" spans="1:59" hidden="1" x14ac:dyDescent="0.2"/>
    <row r="653" spans="1:59" hidden="1" x14ac:dyDescent="0.2"/>
    <row r="654" spans="1:59" s="281" customFormat="1" hidden="1" x14ac:dyDescent="0.2">
      <c r="O654" s="282"/>
      <c r="Q654" s="282"/>
      <c r="R654" s="282"/>
      <c r="T654" s="282"/>
      <c r="U654" s="282"/>
      <c r="V654" s="282"/>
      <c r="X654" s="282"/>
      <c r="Y654" s="282"/>
      <c r="Z654" s="282"/>
      <c r="AC654" s="282"/>
      <c r="AD654" s="282"/>
      <c r="AE654" s="282"/>
      <c r="AH654" s="282"/>
      <c r="AI654" s="282"/>
      <c r="AJ654" s="282"/>
      <c r="AM654" s="282"/>
      <c r="AN654" s="282"/>
      <c r="AO654" s="282"/>
      <c r="AQ654" s="282"/>
      <c r="AR654" s="283"/>
      <c r="AS654" s="282"/>
    </row>
    <row r="655" spans="1:59" s="281" customFormat="1" hidden="1" x14ac:dyDescent="0.2">
      <c r="O655" s="282"/>
      <c r="Q655" s="282"/>
      <c r="R655" s="282"/>
      <c r="T655" s="282"/>
      <c r="U655" s="282"/>
      <c r="V655" s="282"/>
      <c r="X655" s="282"/>
      <c r="Y655" s="282"/>
      <c r="Z655" s="282"/>
      <c r="AC655" s="282"/>
      <c r="AD655" s="282"/>
      <c r="AE655" s="282"/>
      <c r="AH655" s="282"/>
      <c r="AI655" s="282"/>
      <c r="AJ655" s="282"/>
      <c r="AM655" s="282"/>
      <c r="AN655" s="282"/>
      <c r="AO655" s="282"/>
      <c r="AQ655" s="282"/>
      <c r="AR655" s="284"/>
      <c r="AS655" s="282"/>
    </row>
    <row r="656" spans="1:59" s="281" customFormat="1" hidden="1" x14ac:dyDescent="0.2">
      <c r="O656" s="282"/>
      <c r="Q656" s="282"/>
      <c r="R656" s="282"/>
      <c r="T656" s="282"/>
      <c r="U656" s="282"/>
      <c r="V656" s="282"/>
      <c r="X656" s="282"/>
      <c r="Y656" s="282"/>
      <c r="Z656" s="282"/>
      <c r="AC656" s="282"/>
      <c r="AD656" s="282"/>
      <c r="AE656" s="282"/>
      <c r="AH656" s="282"/>
      <c r="AI656" s="282"/>
      <c r="AJ656" s="282"/>
      <c r="AM656" s="282"/>
      <c r="AN656" s="282"/>
      <c r="AO656" s="282"/>
      <c r="AQ656" s="282"/>
      <c r="AR656" s="283"/>
      <c r="AS656" s="282"/>
    </row>
    <row r="657" spans="1:107" s="281" customFormat="1" hidden="1" x14ac:dyDescent="0.2">
      <c r="O657" s="282"/>
      <c r="Q657" s="282"/>
      <c r="R657" s="282"/>
      <c r="T657" s="282"/>
      <c r="U657" s="282"/>
      <c r="V657" s="282"/>
      <c r="X657" s="282"/>
      <c r="Y657" s="282"/>
      <c r="Z657" s="282"/>
      <c r="AC657" s="282"/>
      <c r="AD657" s="282"/>
      <c r="AE657" s="282"/>
      <c r="AH657" s="282"/>
      <c r="AI657" s="282"/>
      <c r="AJ657" s="282"/>
      <c r="AM657" s="282"/>
      <c r="AN657" s="282"/>
      <c r="AO657" s="282"/>
      <c r="AQ657" s="282"/>
      <c r="AR657" s="283"/>
      <c r="AS657" s="282"/>
    </row>
    <row r="658" spans="1:107" s="281" customFormat="1" hidden="1" x14ac:dyDescent="0.2">
      <c r="O658" s="282"/>
      <c r="Q658" s="282"/>
      <c r="R658" s="282"/>
      <c r="T658" s="282"/>
      <c r="U658" s="282"/>
      <c r="V658" s="282"/>
      <c r="X658" s="282"/>
      <c r="Y658" s="282"/>
      <c r="Z658" s="282"/>
      <c r="AC658" s="282"/>
      <c r="AD658" s="282"/>
      <c r="AE658" s="282"/>
      <c r="AH658" s="282"/>
      <c r="AI658" s="282"/>
      <c r="AJ658" s="282"/>
      <c r="AM658" s="282"/>
      <c r="AN658" s="282"/>
      <c r="AO658" s="282"/>
      <c r="AQ658" s="282"/>
      <c r="AR658" s="283"/>
      <c r="AS658" s="282"/>
    </row>
    <row r="659" spans="1:107" s="281" customFormat="1" hidden="1" x14ac:dyDescent="0.2">
      <c r="O659" s="282"/>
      <c r="Q659" s="282"/>
      <c r="R659" s="282"/>
      <c r="T659" s="282"/>
      <c r="U659" s="282"/>
      <c r="V659" s="282"/>
      <c r="X659" s="282"/>
      <c r="Y659" s="282"/>
      <c r="Z659" s="282"/>
      <c r="AC659" s="282"/>
      <c r="AD659" s="282"/>
      <c r="AE659" s="282"/>
      <c r="AH659" s="282"/>
      <c r="AI659" s="282"/>
      <c r="AJ659" s="282"/>
      <c r="AM659" s="282"/>
      <c r="AN659" s="282"/>
      <c r="AO659" s="282"/>
      <c r="AQ659" s="282"/>
      <c r="AR659" s="283"/>
      <c r="AS659" s="282"/>
    </row>
    <row r="660" spans="1:107" s="282" customFormat="1" ht="25.5" hidden="1" x14ac:dyDescent="0.2">
      <c r="A660" s="283" t="s">
        <v>149</v>
      </c>
      <c r="B660" s="283"/>
      <c r="C660" s="283"/>
      <c r="D660" s="283" t="s">
        <v>145</v>
      </c>
      <c r="E660" s="283" t="s">
        <v>275</v>
      </c>
      <c r="F660" s="283"/>
      <c r="G660" s="283" t="s">
        <v>252</v>
      </c>
      <c r="H660" s="283" t="s">
        <v>253</v>
      </c>
      <c r="I660" s="283" t="s">
        <v>254</v>
      </c>
      <c r="J660" s="283" t="s">
        <v>546</v>
      </c>
      <c r="L660" s="282" t="s">
        <v>525</v>
      </c>
      <c r="N660" s="283" t="s">
        <v>24</v>
      </c>
      <c r="S660" s="283" t="s">
        <v>56</v>
      </c>
      <c r="AA660" s="283" t="s">
        <v>310</v>
      </c>
      <c r="AK660" s="283" t="s">
        <v>286</v>
      </c>
      <c r="AL660" s="283"/>
      <c r="AP660" s="283" t="s">
        <v>291</v>
      </c>
      <c r="AV660" s="283" t="s">
        <v>290</v>
      </c>
      <c r="AW660" s="283" t="s">
        <v>277</v>
      </c>
      <c r="AY660" s="283" t="s">
        <v>276</v>
      </c>
      <c r="AZ660" s="283"/>
      <c r="BA660" s="283"/>
      <c r="BB660" s="283" t="s">
        <v>153</v>
      </c>
      <c r="BC660" s="283" t="s">
        <v>279</v>
      </c>
      <c r="BD660" s="284" t="s">
        <v>278</v>
      </c>
      <c r="BE660" s="283" t="s">
        <v>421</v>
      </c>
      <c r="BF660" s="283" t="s">
        <v>433</v>
      </c>
      <c r="BG660" s="283" t="s">
        <v>153</v>
      </c>
      <c r="BH660" s="283" t="s">
        <v>280</v>
      </c>
      <c r="BI660" s="375" t="s">
        <v>281</v>
      </c>
      <c r="BJ660" s="375"/>
      <c r="BK660" s="375"/>
      <c r="BL660" s="375"/>
      <c r="BM660" s="375"/>
      <c r="BN660" s="375"/>
      <c r="BO660" s="375"/>
      <c r="BP660" s="375"/>
      <c r="BQ660" s="375"/>
      <c r="BR660" s="375"/>
      <c r="BS660" s="375"/>
      <c r="BT660" s="375"/>
      <c r="BU660" s="375"/>
      <c r="BV660" s="375"/>
      <c r="BW660" s="375"/>
      <c r="BX660" s="375"/>
      <c r="BY660" s="375"/>
      <c r="BZ660" s="375"/>
      <c r="CA660" s="375"/>
      <c r="CC660" s="375" t="s">
        <v>282</v>
      </c>
      <c r="CD660" s="375"/>
      <c r="CE660" s="375"/>
      <c r="CF660" s="375"/>
      <c r="CG660" s="375"/>
      <c r="CH660" s="375"/>
      <c r="CI660" s="375"/>
      <c r="CJ660" s="375"/>
      <c r="CK660" s="375"/>
      <c r="CL660" s="375"/>
      <c r="CN660" s="375" t="s">
        <v>283</v>
      </c>
      <c r="CO660" s="375"/>
      <c r="CP660" s="375"/>
      <c r="CQ660" s="375"/>
      <c r="CR660" s="375"/>
      <c r="CS660" s="375"/>
      <c r="CT660" s="375"/>
      <c r="CU660" s="375"/>
      <c r="CV660" s="375"/>
      <c r="CW660" s="284"/>
      <c r="CY660" s="352" t="s">
        <v>531</v>
      </c>
      <c r="CZ660" s="352"/>
      <c r="DA660" s="352"/>
      <c r="DB660" s="352"/>
      <c r="DC660" s="352"/>
    </row>
    <row r="661" spans="1:107" s="282" customFormat="1" ht="76.5" hidden="1" x14ac:dyDescent="0.2">
      <c r="A661" s="282" t="s">
        <v>145</v>
      </c>
      <c r="D661" s="282" t="s">
        <v>159</v>
      </c>
      <c r="E661" s="282" t="s">
        <v>185</v>
      </c>
      <c r="G661" s="282" t="s">
        <v>253</v>
      </c>
      <c r="H661" s="282" t="s">
        <v>37</v>
      </c>
      <c r="I661" s="282" t="s">
        <v>255</v>
      </c>
      <c r="J661" s="282" t="s">
        <v>105</v>
      </c>
      <c r="K661" s="282" t="s">
        <v>364</v>
      </c>
      <c r="L661" s="283" t="s">
        <v>257</v>
      </c>
      <c r="N661" s="282" t="s">
        <v>141</v>
      </c>
      <c r="S661" s="282" t="s">
        <v>270</v>
      </c>
      <c r="AA661" s="282" t="s">
        <v>311</v>
      </c>
      <c r="AK661" s="282" t="s">
        <v>287</v>
      </c>
      <c r="AP661" s="282" t="s">
        <v>285</v>
      </c>
      <c r="AV661" s="282" t="s">
        <v>292</v>
      </c>
      <c r="AW661" s="282" t="s">
        <v>144</v>
      </c>
      <c r="AY661" s="283" t="s">
        <v>84</v>
      </c>
      <c r="AZ661" s="283" t="s">
        <v>85</v>
      </c>
      <c r="BA661" s="283" t="s">
        <v>86</v>
      </c>
      <c r="BB661" s="282" t="s">
        <v>435</v>
      </c>
      <c r="BC661" s="282" t="s">
        <v>527</v>
      </c>
      <c r="BD661" s="282" t="s">
        <v>169</v>
      </c>
      <c r="BE661" s="285" t="s">
        <v>422</v>
      </c>
      <c r="BF661" s="286" t="s">
        <v>428</v>
      </c>
      <c r="BG661" s="282" t="s">
        <v>435</v>
      </c>
      <c r="BH661" s="282" t="s">
        <v>593</v>
      </c>
      <c r="BI661" s="283" t="str">
        <f>BG682</f>
        <v>RECTORÍA</v>
      </c>
      <c r="BJ661" s="283" t="str">
        <f>BG680</f>
        <v>JURIDICA</v>
      </c>
      <c r="BK661" s="283" t="str">
        <f>+BG687</f>
        <v>VICERRECTORIA_ADMINISTRATIVA_FINANCIERA</v>
      </c>
      <c r="BL661" s="283" t="str">
        <f>+BG689</f>
        <v>VICERRECTORÍA_INVESTIGACIONES_INNOVACIÓN_Y_EXTENSIÓN</v>
      </c>
      <c r="BM661" s="283" t="str">
        <f>BG686</f>
        <v>VICERRECTORÍA_ACADÉMICA</v>
      </c>
      <c r="BN661" s="283" t="str">
        <f>+BG688</f>
        <v>VICERRECTORÍA_RESPONSABILIDAD_SOCIAL_Y_BIENESTAR_UNIVERSITARIO</v>
      </c>
      <c r="BO661" s="283" t="str">
        <f>BG681</f>
        <v>PLANEACIÓN</v>
      </c>
      <c r="BP661" s="283" t="str">
        <f>BG684</f>
        <v>RELACIONES_INTERNACIONALES</v>
      </c>
      <c r="BQ661" s="283" t="str">
        <f>BG663</f>
        <v>CONTROL_INTERNO</v>
      </c>
      <c r="BR661" s="283" t="str">
        <f>BG664</f>
        <v>CONTROL_DISCIPLINARIO_INTERNO</v>
      </c>
      <c r="BS661" s="283" t="str">
        <f>BG685</f>
        <v>SECRETARIA_GENERAL</v>
      </c>
      <c r="BT661" s="283" t="str">
        <f>BG679</f>
        <v>GESTIÓN_FINANCIERA</v>
      </c>
      <c r="BU661" s="283" t="str">
        <f>BG677</f>
        <v>GESTIÓN_DE_TECNOLOGÍAS_INFORMÁTICAS_Y_SISTEMAS_DE_INFORMACIÓN</v>
      </c>
      <c r="BV661" s="283" t="str">
        <f>BG676</f>
        <v>GESTIÓN_DEL_TALENTO_HUMANO</v>
      </c>
      <c r="BW661" s="283" t="str">
        <f>BG675</f>
        <v>GESTIÓN_DE_SERVICIOS_INSTITUCIONALES</v>
      </c>
      <c r="BX661" s="283" t="str">
        <f>BG683</f>
        <v>RECURSOS_INFORMÁTICOS_Y_EDUCATIVOS_CRIE</v>
      </c>
      <c r="BY661" s="283" t="str">
        <f>BG661</f>
        <v>ADMISIONES_REGISTRO_Y_CONTROL_ACADÉMICO</v>
      </c>
      <c r="BZ661" s="283" t="str">
        <f>BG662</f>
        <v>BIBLIOTECA_E_INFORMACIÓN_CIENTIFICA</v>
      </c>
      <c r="CA661" s="283" t="s">
        <v>389</v>
      </c>
      <c r="CC661" s="283" t="s">
        <v>184</v>
      </c>
      <c r="CD661" s="283" t="s">
        <v>183</v>
      </c>
      <c r="CE661" s="283" t="s">
        <v>180</v>
      </c>
      <c r="CF661" s="283" t="s">
        <v>181</v>
      </c>
      <c r="CG661" s="283" t="s">
        <v>182</v>
      </c>
      <c r="CH661" s="283" t="s">
        <v>177</v>
      </c>
      <c r="CI661" s="283" t="s">
        <v>417</v>
      </c>
      <c r="CJ661" s="283" t="s">
        <v>535</v>
      </c>
      <c r="CK661" s="283" t="s">
        <v>178</v>
      </c>
      <c r="CL661" s="283" t="s">
        <v>179</v>
      </c>
      <c r="CN661" s="283" t="s">
        <v>272</v>
      </c>
      <c r="CO661" s="283" t="s">
        <v>242</v>
      </c>
      <c r="CP661" s="283" t="s">
        <v>245</v>
      </c>
      <c r="CQ661" s="283" t="s">
        <v>243</v>
      </c>
      <c r="CR661" s="283" t="s">
        <v>241</v>
      </c>
      <c r="CS661" s="283" t="s">
        <v>250</v>
      </c>
      <c r="CT661" s="283"/>
      <c r="CV661" s="283"/>
      <c r="CY661" s="282" t="s">
        <v>527</v>
      </c>
      <c r="CZ661" s="282" t="s">
        <v>528</v>
      </c>
      <c r="DA661" s="282" t="s">
        <v>529</v>
      </c>
      <c r="DB661" s="282" t="s">
        <v>532</v>
      </c>
      <c r="DC661" s="282" t="s">
        <v>530</v>
      </c>
    </row>
    <row r="662" spans="1:107" s="282" customFormat="1" ht="76.5" hidden="1" x14ac:dyDescent="0.2">
      <c r="A662" s="282" t="s">
        <v>150</v>
      </c>
      <c r="D662" s="282" t="s">
        <v>146</v>
      </c>
      <c r="E662" s="287" t="s">
        <v>186</v>
      </c>
      <c r="F662" s="287"/>
      <c r="G662" s="282" t="s">
        <v>254</v>
      </c>
      <c r="H662" s="282" t="s">
        <v>36</v>
      </c>
      <c r="I662" s="282" t="s">
        <v>40</v>
      </c>
      <c r="J662" s="282" t="s">
        <v>106</v>
      </c>
      <c r="K662" s="282" t="s">
        <v>365</v>
      </c>
      <c r="L662" s="283" t="s">
        <v>258</v>
      </c>
      <c r="N662" s="282" t="s">
        <v>142</v>
      </c>
      <c r="S662" s="282" t="s">
        <v>379</v>
      </c>
      <c r="AA662" s="282" t="s">
        <v>312</v>
      </c>
      <c r="AK662" s="282" t="s">
        <v>288</v>
      </c>
      <c r="AP662" s="282" t="s">
        <v>289</v>
      </c>
      <c r="AV662" s="282" t="s">
        <v>293</v>
      </c>
      <c r="AW662" s="282" t="s">
        <v>85</v>
      </c>
      <c r="AY662" s="282" t="s">
        <v>87</v>
      </c>
      <c r="AZ662" s="282" t="s">
        <v>88</v>
      </c>
      <c r="BA662" s="282" t="s">
        <v>89</v>
      </c>
      <c r="BB662" s="282" t="s">
        <v>176</v>
      </c>
      <c r="BC662" s="282" t="s">
        <v>528</v>
      </c>
      <c r="BD662" s="282" t="s">
        <v>597</v>
      </c>
      <c r="BE662" s="285" t="s">
        <v>423</v>
      </c>
      <c r="BF662" s="286" t="s">
        <v>429</v>
      </c>
      <c r="BG662" s="282" t="s">
        <v>176</v>
      </c>
      <c r="BH662" s="282" t="s">
        <v>168</v>
      </c>
      <c r="BI662" s="282" t="s">
        <v>158</v>
      </c>
      <c r="BJ662" s="282" t="s">
        <v>158</v>
      </c>
      <c r="BK662" s="282" t="s">
        <v>159</v>
      </c>
      <c r="BL662" s="282" t="s">
        <v>160</v>
      </c>
      <c r="BM662" s="282" t="s">
        <v>159</v>
      </c>
      <c r="BN662" s="282" t="s">
        <v>146</v>
      </c>
      <c r="BO662" s="282" t="s">
        <v>159</v>
      </c>
      <c r="BP662" s="282" t="s">
        <v>147</v>
      </c>
      <c r="BQ662" s="282" t="s">
        <v>161</v>
      </c>
      <c r="BR662" s="282" t="s">
        <v>161</v>
      </c>
      <c r="BS662" s="282" t="s">
        <v>158</v>
      </c>
      <c r="BT662" s="282" t="s">
        <v>158</v>
      </c>
      <c r="BU662" s="282" t="s">
        <v>158</v>
      </c>
      <c r="BV662" s="282" t="s">
        <v>158</v>
      </c>
      <c r="BW662" s="282" t="s">
        <v>158</v>
      </c>
      <c r="BX662" s="282" t="s">
        <v>158</v>
      </c>
      <c r="BY662" s="282" t="s">
        <v>146</v>
      </c>
      <c r="BZ662" s="282" t="s">
        <v>146</v>
      </c>
      <c r="CA662" s="282" t="s">
        <v>162</v>
      </c>
      <c r="CC662" s="282" t="s">
        <v>146</v>
      </c>
      <c r="CD662" s="282" t="s">
        <v>146</v>
      </c>
      <c r="CE662" s="282" t="s">
        <v>146</v>
      </c>
      <c r="CF662" s="282" t="s">
        <v>146</v>
      </c>
      <c r="CG662" s="282" t="s">
        <v>146</v>
      </c>
      <c r="CH662" s="282" t="s">
        <v>146</v>
      </c>
      <c r="CI662" s="282" t="s">
        <v>146</v>
      </c>
      <c r="CJ662" s="282" t="s">
        <v>146</v>
      </c>
      <c r="CK662" s="282" t="s">
        <v>146</v>
      </c>
      <c r="CL662" s="282" t="s">
        <v>146</v>
      </c>
      <c r="CN662" s="282" t="s">
        <v>163</v>
      </c>
      <c r="CO662" s="282" t="s">
        <v>163</v>
      </c>
      <c r="CP662" s="282" t="s">
        <v>163</v>
      </c>
      <c r="CQ662" s="282" t="s">
        <v>163</v>
      </c>
      <c r="CR662" s="282" t="s">
        <v>163</v>
      </c>
      <c r="CS662" s="282" t="s">
        <v>163</v>
      </c>
      <c r="CY662" s="282" t="s">
        <v>422</v>
      </c>
      <c r="CZ662" s="282" t="s">
        <v>423</v>
      </c>
      <c r="DA662" s="282" t="s">
        <v>424</v>
      </c>
      <c r="DB662" s="282" t="s">
        <v>426</v>
      </c>
      <c r="DC662" s="282" t="s">
        <v>427</v>
      </c>
    </row>
    <row r="663" spans="1:107" s="282" customFormat="1" ht="63.75" hidden="1" x14ac:dyDescent="0.2">
      <c r="A663" s="282" t="s">
        <v>363</v>
      </c>
      <c r="D663" s="282" t="s">
        <v>160</v>
      </c>
      <c r="E663" s="287" t="s">
        <v>187</v>
      </c>
      <c r="F663" s="287"/>
      <c r="G663" s="282" t="s">
        <v>125</v>
      </c>
      <c r="H663" s="282" t="s">
        <v>220</v>
      </c>
      <c r="I663" s="282" t="s">
        <v>504</v>
      </c>
      <c r="J663" s="282" t="s">
        <v>103</v>
      </c>
      <c r="K663" s="282" t="s">
        <v>378</v>
      </c>
      <c r="N663" s="282" t="s">
        <v>102</v>
      </c>
      <c r="S663" s="282" t="s">
        <v>314</v>
      </c>
      <c r="AA663" s="282" t="s">
        <v>313</v>
      </c>
      <c r="AV663" s="282" t="s">
        <v>294</v>
      </c>
      <c r="AW663" s="282" t="s">
        <v>86</v>
      </c>
      <c r="AZ663" s="282" t="s">
        <v>90</v>
      </c>
      <c r="BA663" s="282" t="s">
        <v>88</v>
      </c>
      <c r="BB663" s="282" t="s">
        <v>175</v>
      </c>
      <c r="BC663" s="282" t="s">
        <v>529</v>
      </c>
      <c r="BD663" s="282" t="s">
        <v>425</v>
      </c>
      <c r="BE663" s="285" t="s">
        <v>424</v>
      </c>
      <c r="BF663" s="288" t="s">
        <v>430</v>
      </c>
      <c r="BG663" s="282" t="s">
        <v>175</v>
      </c>
      <c r="BH663" s="282" t="s">
        <v>166</v>
      </c>
      <c r="BI663" s="282" t="s">
        <v>159</v>
      </c>
      <c r="BK663" s="282" t="s">
        <v>158</v>
      </c>
      <c r="BL663" s="282" t="s">
        <v>163</v>
      </c>
      <c r="BM663" s="282" t="s">
        <v>146</v>
      </c>
      <c r="BN663" s="282" t="s">
        <v>157</v>
      </c>
      <c r="BO663" s="282" t="s">
        <v>158</v>
      </c>
      <c r="BV663" s="282" t="s">
        <v>157</v>
      </c>
      <c r="BW663" s="282" t="s">
        <v>161</v>
      </c>
      <c r="CC663" s="282" t="s">
        <v>160</v>
      </c>
      <c r="CD663" s="282" t="s">
        <v>160</v>
      </c>
      <c r="CE663" s="282" t="s">
        <v>160</v>
      </c>
      <c r="CF663" s="282" t="s">
        <v>160</v>
      </c>
      <c r="CG663" s="282" t="s">
        <v>160</v>
      </c>
      <c r="CH663" s="282" t="s">
        <v>160</v>
      </c>
      <c r="CI663" s="282" t="s">
        <v>160</v>
      </c>
      <c r="CJ663" s="282" t="s">
        <v>160</v>
      </c>
      <c r="CK663" s="282" t="s">
        <v>160</v>
      </c>
      <c r="CL663" s="282" t="s">
        <v>160</v>
      </c>
      <c r="CY663" s="289"/>
      <c r="CZ663" s="289"/>
      <c r="DA663" s="289"/>
      <c r="DB663" s="289"/>
      <c r="DC663" s="289"/>
    </row>
    <row r="664" spans="1:107" s="282" customFormat="1" ht="76.5" hidden="1" x14ac:dyDescent="0.2">
      <c r="D664" s="282" t="s">
        <v>163</v>
      </c>
      <c r="E664" s="287" t="s">
        <v>188</v>
      </c>
      <c r="F664" s="287"/>
      <c r="H664" s="282" t="s">
        <v>35</v>
      </c>
      <c r="I664" s="282" t="s">
        <v>39</v>
      </c>
      <c r="J664" s="282" t="s">
        <v>107</v>
      </c>
      <c r="N664" s="282" t="s">
        <v>143</v>
      </c>
      <c r="S664" s="282" t="s">
        <v>307</v>
      </c>
      <c r="AV664" s="282" t="s">
        <v>434</v>
      </c>
      <c r="AZ664" s="282" t="s">
        <v>91</v>
      </c>
      <c r="BA664" s="282" t="s">
        <v>90</v>
      </c>
      <c r="BB664" s="282" t="s">
        <v>599</v>
      </c>
      <c r="BC664" s="282" t="s">
        <v>532</v>
      </c>
      <c r="BD664" s="282" t="s">
        <v>152</v>
      </c>
      <c r="BE664" s="285" t="s">
        <v>426</v>
      </c>
      <c r="BF664" s="286" t="s">
        <v>431</v>
      </c>
      <c r="BG664" s="282" t="s">
        <v>599</v>
      </c>
      <c r="BH664" s="282" t="s">
        <v>164</v>
      </c>
      <c r="BK664" s="282" t="s">
        <v>163</v>
      </c>
      <c r="BL664" s="282" t="s">
        <v>146</v>
      </c>
      <c r="BM664" s="282" t="s">
        <v>148</v>
      </c>
      <c r="BO664" s="282" t="s">
        <v>162</v>
      </c>
      <c r="CC664" s="282" t="s">
        <v>163</v>
      </c>
      <c r="CD664" s="282" t="s">
        <v>163</v>
      </c>
      <c r="CE664" s="282" t="s">
        <v>163</v>
      </c>
      <c r="CF664" s="282" t="s">
        <v>163</v>
      </c>
      <c r="CG664" s="282" t="s">
        <v>163</v>
      </c>
      <c r="CH664" s="282" t="s">
        <v>163</v>
      </c>
      <c r="CI664" s="282" t="s">
        <v>163</v>
      </c>
      <c r="CJ664" s="282" t="s">
        <v>163</v>
      </c>
      <c r="CK664" s="282" t="s">
        <v>163</v>
      </c>
      <c r="CL664" s="282" t="s">
        <v>163</v>
      </c>
      <c r="CY664" s="289"/>
      <c r="CZ664" s="289"/>
      <c r="DA664" s="289"/>
      <c r="DB664" s="289"/>
      <c r="DC664" s="289"/>
    </row>
    <row r="665" spans="1:107" s="282" customFormat="1" ht="102" hidden="1" x14ac:dyDescent="0.2">
      <c r="D665" s="282" t="s">
        <v>158</v>
      </c>
      <c r="E665" s="282" t="s">
        <v>189</v>
      </c>
      <c r="H665" s="282" t="s">
        <v>34</v>
      </c>
      <c r="I665" s="282" t="s">
        <v>38</v>
      </c>
      <c r="J665" s="282" t="s">
        <v>108</v>
      </c>
      <c r="N665" s="282" t="s">
        <v>123</v>
      </c>
      <c r="S665" s="282" t="s">
        <v>308</v>
      </c>
      <c r="AV665" s="282" t="s">
        <v>295</v>
      </c>
      <c r="BA665" s="282" t="s">
        <v>91</v>
      </c>
      <c r="BB665" s="282" t="s">
        <v>184</v>
      </c>
      <c r="BC665" s="282" t="s">
        <v>530</v>
      </c>
      <c r="BD665" s="282" t="s">
        <v>239</v>
      </c>
      <c r="BE665" s="285" t="s">
        <v>427</v>
      </c>
      <c r="BF665" s="286" t="s">
        <v>432</v>
      </c>
      <c r="BG665" s="282" t="s">
        <v>184</v>
      </c>
      <c r="BH665" s="282" t="s">
        <v>273</v>
      </c>
      <c r="BK665" s="282" t="s">
        <v>157</v>
      </c>
      <c r="BL665" s="282" t="s">
        <v>162</v>
      </c>
      <c r="BM665" s="282" t="s">
        <v>162</v>
      </c>
      <c r="CC665" s="282" t="s">
        <v>158</v>
      </c>
      <c r="CD665" s="282" t="s">
        <v>158</v>
      </c>
      <c r="CE665" s="282" t="s">
        <v>158</v>
      </c>
      <c r="CF665" s="282" t="s">
        <v>158</v>
      </c>
      <c r="CG665" s="282" t="s">
        <v>158</v>
      </c>
      <c r="CH665" s="282" t="s">
        <v>158</v>
      </c>
      <c r="CI665" s="282" t="s">
        <v>158</v>
      </c>
      <c r="CJ665" s="282" t="s">
        <v>158</v>
      </c>
      <c r="CK665" s="282" t="s">
        <v>158</v>
      </c>
      <c r="CL665" s="282" t="s">
        <v>158</v>
      </c>
      <c r="CY665" s="289"/>
      <c r="CZ665" s="289"/>
      <c r="DA665" s="289"/>
      <c r="DB665" s="289"/>
      <c r="DC665" s="289"/>
    </row>
    <row r="666" spans="1:107" s="282" customFormat="1" ht="51" hidden="1" x14ac:dyDescent="0.2">
      <c r="D666" s="282" t="s">
        <v>161</v>
      </c>
      <c r="E666" s="282" t="s">
        <v>192</v>
      </c>
      <c r="H666" s="282" t="s">
        <v>33</v>
      </c>
      <c r="I666" s="282" t="s">
        <v>219</v>
      </c>
      <c r="J666" s="282" t="s">
        <v>109</v>
      </c>
      <c r="AV666" s="282" t="s">
        <v>296</v>
      </c>
      <c r="BB666" s="282" t="s">
        <v>183</v>
      </c>
      <c r="BG666" s="282" t="s">
        <v>183</v>
      </c>
      <c r="BH666" s="282" t="s">
        <v>538</v>
      </c>
      <c r="BK666" s="282" t="s">
        <v>161</v>
      </c>
      <c r="BM666" s="282" t="s">
        <v>157</v>
      </c>
      <c r="CY666" s="289"/>
      <c r="CZ666" s="289"/>
      <c r="DA666" s="289"/>
      <c r="DB666" s="289"/>
      <c r="DC666" s="289"/>
    </row>
    <row r="667" spans="1:107" s="282" customFormat="1" ht="89.25" hidden="1" x14ac:dyDescent="0.2">
      <c r="D667" s="282" t="s">
        <v>162</v>
      </c>
      <c r="E667" s="282" t="s">
        <v>193</v>
      </c>
      <c r="H667" s="282" t="s">
        <v>110</v>
      </c>
      <c r="I667" s="282" t="s">
        <v>549</v>
      </c>
      <c r="J667" s="282" t="s">
        <v>110</v>
      </c>
      <c r="K667" s="403" t="s">
        <v>25</v>
      </c>
      <c r="L667" s="403"/>
      <c r="M667" s="403"/>
      <c r="N667" s="403"/>
      <c r="O667" s="403"/>
      <c r="P667" s="403"/>
      <c r="Q667" s="403"/>
      <c r="R667" s="403"/>
      <c r="S667" s="403"/>
      <c r="T667" s="403"/>
      <c r="U667" s="403"/>
      <c r="V667" s="403"/>
      <c r="W667" s="403"/>
      <c r="X667" s="403"/>
      <c r="Y667" s="403"/>
      <c r="Z667" s="403"/>
      <c r="AA667" s="403"/>
      <c r="AB667" s="403"/>
      <c r="AC667" s="403"/>
      <c r="AD667" s="403"/>
      <c r="AE667" s="403"/>
      <c r="AF667" s="403"/>
      <c r="AG667" s="403"/>
      <c r="AH667" s="403"/>
      <c r="AI667" s="403"/>
      <c r="AJ667" s="403"/>
      <c r="AK667" s="403"/>
      <c r="AL667" s="403"/>
      <c r="AM667" s="403"/>
      <c r="AN667" s="403"/>
      <c r="AO667" s="403"/>
      <c r="AP667" s="403"/>
      <c r="AQ667" s="403"/>
      <c r="AR667" s="403"/>
      <c r="AS667" s="403"/>
      <c r="AT667" s="403"/>
      <c r="AU667" s="403"/>
      <c r="AV667" s="282" t="s">
        <v>297</v>
      </c>
      <c r="AW667" s="284"/>
      <c r="BB667" s="282" t="s">
        <v>180</v>
      </c>
      <c r="BG667" s="282" t="s">
        <v>180</v>
      </c>
      <c r="BH667" s="282" t="s">
        <v>539</v>
      </c>
      <c r="BK667" s="282" t="s">
        <v>162</v>
      </c>
    </row>
    <row r="668" spans="1:107" s="282" customFormat="1" ht="51" hidden="1" x14ac:dyDescent="0.2">
      <c r="D668" s="282" t="s">
        <v>147</v>
      </c>
      <c r="E668" s="282" t="s">
        <v>191</v>
      </c>
      <c r="H668" s="282" t="s">
        <v>550</v>
      </c>
      <c r="J668" s="282" t="s">
        <v>111</v>
      </c>
      <c r="K668" s="290" t="s">
        <v>105</v>
      </c>
      <c r="L668" s="290" t="s">
        <v>106</v>
      </c>
      <c r="M668" s="290" t="s">
        <v>103</v>
      </c>
      <c r="N668" s="290" t="s">
        <v>107</v>
      </c>
      <c r="O668" s="283"/>
      <c r="P668" s="290" t="s">
        <v>108</v>
      </c>
      <c r="Q668" s="283"/>
      <c r="R668" s="283"/>
      <c r="S668" s="290" t="s">
        <v>109</v>
      </c>
      <c r="T668" s="283"/>
      <c r="W668" s="290" t="s">
        <v>110</v>
      </c>
      <c r="AA668" s="290" t="s">
        <v>111</v>
      </c>
      <c r="AB668" s="290" t="s">
        <v>138</v>
      </c>
      <c r="AC668" s="283"/>
      <c r="AD668" s="283"/>
      <c r="AE668" s="283"/>
      <c r="AF668" s="290" t="s">
        <v>547</v>
      </c>
      <c r="AG668" s="290" t="s">
        <v>112</v>
      </c>
      <c r="AJ668" s="283"/>
      <c r="AK668" s="290" t="s">
        <v>139</v>
      </c>
      <c r="AL668" s="290" t="s">
        <v>559</v>
      </c>
      <c r="AP668" s="290" t="s">
        <v>584</v>
      </c>
      <c r="AS668" s="283" t="s">
        <v>588</v>
      </c>
      <c r="AT668" s="290" t="s">
        <v>591</v>
      </c>
      <c r="AU668" s="290" t="s">
        <v>590</v>
      </c>
      <c r="AV668" s="282" t="s">
        <v>298</v>
      </c>
      <c r="AY668" s="283"/>
      <c r="AZ668" s="283"/>
      <c r="BB668" s="282" t="s">
        <v>181</v>
      </c>
      <c r="BC668" s="283"/>
      <c r="BD668" s="283"/>
      <c r="BE668" s="283"/>
      <c r="BF668" s="283"/>
      <c r="BG668" s="282" t="s">
        <v>181</v>
      </c>
      <c r="BH668" s="282" t="s">
        <v>441</v>
      </c>
    </row>
    <row r="669" spans="1:107" s="282" customFormat="1" ht="76.5" hidden="1" x14ac:dyDescent="0.2">
      <c r="D669" s="282" t="s">
        <v>148</v>
      </c>
      <c r="E669" s="282" t="s">
        <v>399</v>
      </c>
      <c r="H669" s="282" t="s">
        <v>548</v>
      </c>
      <c r="J669" s="282" t="s">
        <v>138</v>
      </c>
      <c r="K669" s="282" t="s">
        <v>135</v>
      </c>
      <c r="L669" s="282" t="s">
        <v>135</v>
      </c>
      <c r="M669" s="282" t="s">
        <v>135</v>
      </c>
      <c r="N669" s="282" t="s">
        <v>135</v>
      </c>
      <c r="P669" s="282" t="s">
        <v>135</v>
      </c>
      <c r="S669" s="282" t="s">
        <v>135</v>
      </c>
      <c r="W669" s="282" t="s">
        <v>135</v>
      </c>
      <c r="AA669" s="282" t="s">
        <v>135</v>
      </c>
      <c r="AB669" s="282" t="s">
        <v>135</v>
      </c>
      <c r="AF669" s="282" t="s">
        <v>135</v>
      </c>
      <c r="AG669" s="282" t="s">
        <v>135</v>
      </c>
      <c r="AK669" s="282" t="s">
        <v>135</v>
      </c>
      <c r="AL669" s="282" t="s">
        <v>135</v>
      </c>
      <c r="AP669" s="282" t="s">
        <v>135</v>
      </c>
      <c r="AS669" s="282" t="s">
        <v>135</v>
      </c>
      <c r="AT669" s="282" t="s">
        <v>135</v>
      </c>
      <c r="AU669" s="282" t="s">
        <v>135</v>
      </c>
      <c r="AV669" s="282" t="s">
        <v>299</v>
      </c>
      <c r="AY669" s="283"/>
      <c r="BB669" s="282" t="s">
        <v>182</v>
      </c>
      <c r="BC669" s="283" t="s">
        <v>363</v>
      </c>
      <c r="BD669" s="283"/>
      <c r="BG669" s="282" t="s">
        <v>182</v>
      </c>
      <c r="BH669" s="282" t="s">
        <v>442</v>
      </c>
    </row>
    <row r="670" spans="1:107" s="282" customFormat="1" ht="51" hidden="1" x14ac:dyDescent="0.2">
      <c r="D670" s="282" t="s">
        <v>157</v>
      </c>
      <c r="E670" s="282" t="s">
        <v>190</v>
      </c>
      <c r="J670" s="282" t="s">
        <v>547</v>
      </c>
      <c r="K670" s="282" t="s">
        <v>203</v>
      </c>
      <c r="L670" s="282" t="s">
        <v>203</v>
      </c>
      <c r="M670" s="282" t="s">
        <v>203</v>
      </c>
      <c r="N670" s="282" t="s">
        <v>203</v>
      </c>
      <c r="P670" s="282" t="s">
        <v>203</v>
      </c>
      <c r="S670" s="282" t="s">
        <v>203</v>
      </c>
      <c r="W670" s="282" t="s">
        <v>203</v>
      </c>
      <c r="AA670" s="282" t="s">
        <v>136</v>
      </c>
      <c r="AB670" s="282" t="s">
        <v>203</v>
      </c>
      <c r="AF670" s="282" t="s">
        <v>203</v>
      </c>
      <c r="AG670" s="282" t="s">
        <v>203</v>
      </c>
      <c r="AK670" s="282" t="s">
        <v>203</v>
      </c>
      <c r="AL670" s="282" t="s">
        <v>203</v>
      </c>
      <c r="AP670" s="282" t="s">
        <v>203</v>
      </c>
      <c r="AS670" s="282" t="s">
        <v>203</v>
      </c>
      <c r="AT670" s="282" t="s">
        <v>203</v>
      </c>
      <c r="AU670" s="282" t="s">
        <v>203</v>
      </c>
      <c r="AV670" s="282" t="s">
        <v>300</v>
      </c>
      <c r="BB670" s="282" t="s">
        <v>177</v>
      </c>
      <c r="BC670" s="282" t="s">
        <v>250</v>
      </c>
      <c r="BD670" s="282" t="s">
        <v>249</v>
      </c>
      <c r="BG670" s="282" t="s">
        <v>177</v>
      </c>
      <c r="BH670" s="282" t="s">
        <v>443</v>
      </c>
    </row>
    <row r="671" spans="1:107" s="282" customFormat="1" ht="51" hidden="1" x14ac:dyDescent="0.2">
      <c r="J671" s="282" t="s">
        <v>112</v>
      </c>
      <c r="K671" s="282" t="s">
        <v>136</v>
      </c>
      <c r="L671" s="282" t="s">
        <v>136</v>
      </c>
      <c r="M671" s="282" t="s">
        <v>136</v>
      </c>
      <c r="N671" s="282" t="s">
        <v>136</v>
      </c>
      <c r="P671" s="282" t="s">
        <v>136</v>
      </c>
      <c r="S671" s="282" t="s">
        <v>136</v>
      </c>
      <c r="W671" s="282" t="s">
        <v>136</v>
      </c>
      <c r="AA671" s="282" t="s">
        <v>137</v>
      </c>
      <c r="AB671" s="282" t="s">
        <v>136</v>
      </c>
      <c r="AF671" s="282" t="s">
        <v>136</v>
      </c>
      <c r="AG671" s="282" t="s">
        <v>136</v>
      </c>
      <c r="AK671" s="282" t="s">
        <v>136</v>
      </c>
      <c r="AL671" s="282" t="s">
        <v>136</v>
      </c>
      <c r="AP671" s="282" t="s">
        <v>136</v>
      </c>
      <c r="AR671" s="283"/>
      <c r="AS671" s="282" t="s">
        <v>136</v>
      </c>
      <c r="AT671" s="282" t="s">
        <v>136</v>
      </c>
      <c r="AU671" s="282" t="s">
        <v>136</v>
      </c>
      <c r="BB671" s="282" t="s">
        <v>417</v>
      </c>
      <c r="BC671" s="282" t="s">
        <v>242</v>
      </c>
      <c r="BD671" s="282" t="s">
        <v>240</v>
      </c>
      <c r="BG671" s="282" t="s">
        <v>417</v>
      </c>
      <c r="BH671" s="282" t="s">
        <v>534</v>
      </c>
    </row>
    <row r="672" spans="1:107" s="282" customFormat="1" ht="51" hidden="1" x14ac:dyDescent="0.2">
      <c r="D672" s="283"/>
      <c r="E672" s="283"/>
      <c r="F672" s="283"/>
      <c r="J672" s="282" t="s">
        <v>139</v>
      </c>
      <c r="K672" s="282" t="s">
        <v>202</v>
      </c>
      <c r="L672" s="282" t="s">
        <v>202</v>
      </c>
      <c r="M672" s="282" t="s">
        <v>202</v>
      </c>
      <c r="N672" s="282" t="s">
        <v>202</v>
      </c>
      <c r="P672" s="282" t="s">
        <v>202</v>
      </c>
      <c r="S672" s="282" t="s">
        <v>202</v>
      </c>
      <c r="W672" s="282" t="s">
        <v>202</v>
      </c>
      <c r="AF672" s="282" t="s">
        <v>202</v>
      </c>
      <c r="AG672" s="282" t="s">
        <v>202</v>
      </c>
      <c r="AL672" s="282" t="s">
        <v>202</v>
      </c>
      <c r="AP672" s="282" t="s">
        <v>202</v>
      </c>
      <c r="AR672" s="283"/>
      <c r="BB672" s="282" t="s">
        <v>535</v>
      </c>
      <c r="BC672" s="282" t="s">
        <v>245</v>
      </c>
      <c r="BD672" s="282" t="s">
        <v>246</v>
      </c>
      <c r="BG672" s="282" t="s">
        <v>535</v>
      </c>
      <c r="BH672" s="282" t="s">
        <v>444</v>
      </c>
    </row>
    <row r="673" spans="10:60" s="282" customFormat="1" ht="51" hidden="1" x14ac:dyDescent="0.2">
      <c r="J673" s="282" t="s">
        <v>559</v>
      </c>
      <c r="K673" s="282" t="s">
        <v>137</v>
      </c>
      <c r="L673" s="282" t="s">
        <v>137</v>
      </c>
      <c r="M673" s="282" t="s">
        <v>137</v>
      </c>
      <c r="N673" s="282" t="s">
        <v>137</v>
      </c>
      <c r="P673" s="282" t="s">
        <v>137</v>
      </c>
      <c r="S673" s="282" t="s">
        <v>137</v>
      </c>
      <c r="W673" s="282" t="s">
        <v>137</v>
      </c>
      <c r="AF673" s="282" t="s">
        <v>137</v>
      </c>
      <c r="AG673" s="282" t="s">
        <v>137</v>
      </c>
      <c r="AL673" s="282" t="s">
        <v>137</v>
      </c>
      <c r="AP673" s="282" t="s">
        <v>137</v>
      </c>
      <c r="AR673" s="283"/>
      <c r="AY673" s="283"/>
      <c r="BB673" s="282" t="s">
        <v>178</v>
      </c>
      <c r="BC673" s="282" t="s">
        <v>243</v>
      </c>
      <c r="BD673" s="282" t="s">
        <v>247</v>
      </c>
      <c r="BG673" s="282" t="s">
        <v>178</v>
      </c>
      <c r="BH673" s="282" t="s">
        <v>274</v>
      </c>
    </row>
    <row r="674" spans="10:60" s="282" customFormat="1" ht="51" hidden="1" x14ac:dyDescent="0.2">
      <c r="J674" s="282" t="s">
        <v>584</v>
      </c>
      <c r="AR674" s="283"/>
      <c r="BB674" s="282" t="s">
        <v>179</v>
      </c>
      <c r="BC674" s="282" t="s">
        <v>272</v>
      </c>
      <c r="BD674" s="282" t="s">
        <v>248</v>
      </c>
      <c r="BG674" s="282" t="s">
        <v>179</v>
      </c>
      <c r="BH674" s="282" t="s">
        <v>537</v>
      </c>
    </row>
    <row r="675" spans="10:60" s="282" customFormat="1" ht="38.25" hidden="1" x14ac:dyDescent="0.2">
      <c r="J675" s="282" t="s">
        <v>588</v>
      </c>
      <c r="AR675" s="283"/>
      <c r="BB675" s="282" t="s">
        <v>174</v>
      </c>
      <c r="BC675" s="282" t="s">
        <v>241</v>
      </c>
      <c r="BD675" s="282" t="s">
        <v>439</v>
      </c>
      <c r="BG675" s="282" t="s">
        <v>174</v>
      </c>
      <c r="BH675" s="282" t="s">
        <v>237</v>
      </c>
    </row>
    <row r="676" spans="10:60" s="282" customFormat="1" ht="25.5" hidden="1" x14ac:dyDescent="0.2">
      <c r="J676" s="282" t="s">
        <v>589</v>
      </c>
      <c r="AR676" s="283"/>
      <c r="BB676" s="282" t="s">
        <v>436</v>
      </c>
      <c r="BG676" s="282" t="s">
        <v>436</v>
      </c>
      <c r="BH676" s="282" t="s">
        <v>238</v>
      </c>
    </row>
    <row r="677" spans="10:60" s="282" customFormat="1" ht="63.75" hidden="1" x14ac:dyDescent="0.2">
      <c r="J677" s="282" t="s">
        <v>590</v>
      </c>
      <c r="AR677" s="283"/>
      <c r="BB677" s="282" t="s">
        <v>437</v>
      </c>
      <c r="BG677" s="282" t="s">
        <v>437</v>
      </c>
      <c r="BH677" s="282" t="s">
        <v>165</v>
      </c>
    </row>
    <row r="678" spans="10:60" s="282" customFormat="1" ht="25.5" hidden="1" x14ac:dyDescent="0.2">
      <c r="AR678" s="283"/>
      <c r="BB678" s="282" t="s">
        <v>600</v>
      </c>
      <c r="BG678" s="282" t="s">
        <v>600</v>
      </c>
      <c r="BH678" s="282" t="s">
        <v>598</v>
      </c>
    </row>
    <row r="679" spans="10:60" s="282" customFormat="1" ht="51" hidden="1" x14ac:dyDescent="0.2">
      <c r="AR679" s="283"/>
      <c r="BB679" s="282" t="s">
        <v>173</v>
      </c>
      <c r="BG679" s="282" t="s">
        <v>173</v>
      </c>
      <c r="BH679" s="282" t="s">
        <v>398</v>
      </c>
    </row>
    <row r="680" spans="10:60" s="282" customFormat="1" ht="38.25" hidden="1" x14ac:dyDescent="0.2">
      <c r="AR680" s="283"/>
      <c r="BB680" s="282" t="s">
        <v>250</v>
      </c>
      <c r="BG680" s="282" t="s">
        <v>155</v>
      </c>
      <c r="BH680" s="282" t="s">
        <v>594</v>
      </c>
    </row>
    <row r="681" spans="10:60" s="282" customFormat="1" ht="38.25" hidden="1" x14ac:dyDescent="0.2">
      <c r="AR681" s="283"/>
      <c r="BG681" s="282" t="s">
        <v>156</v>
      </c>
      <c r="BH681" s="282" t="s">
        <v>236</v>
      </c>
    </row>
    <row r="682" spans="10:60" s="282" customFormat="1" ht="25.5" hidden="1" x14ac:dyDescent="0.2">
      <c r="AR682" s="283"/>
      <c r="BB682" s="282" t="s">
        <v>155</v>
      </c>
      <c r="BG682" s="282" t="s">
        <v>154</v>
      </c>
      <c r="BH682" s="282" t="s">
        <v>595</v>
      </c>
    </row>
    <row r="683" spans="10:60" s="282" customFormat="1" ht="38.25" hidden="1" x14ac:dyDescent="0.2">
      <c r="AR683" s="283"/>
      <c r="BB683" s="282" t="s">
        <v>242</v>
      </c>
      <c r="BG683" s="282" t="s">
        <v>438</v>
      </c>
      <c r="BH683" s="282" t="s">
        <v>167</v>
      </c>
    </row>
    <row r="684" spans="10:60" s="282" customFormat="1" ht="51" hidden="1" x14ac:dyDescent="0.2">
      <c r="AR684" s="283"/>
      <c r="BB684" s="282" t="s">
        <v>440</v>
      </c>
      <c r="BG684" s="282" t="s">
        <v>170</v>
      </c>
      <c r="BH684" s="282" t="s">
        <v>445</v>
      </c>
    </row>
    <row r="685" spans="10:60" s="282" customFormat="1" ht="51" hidden="1" x14ac:dyDescent="0.2">
      <c r="O685" s="283"/>
      <c r="AR685" s="283"/>
      <c r="BB685" s="282" t="s">
        <v>243</v>
      </c>
      <c r="BG685" s="282" t="s">
        <v>171</v>
      </c>
      <c r="BH685" s="282" t="s">
        <v>596</v>
      </c>
    </row>
    <row r="686" spans="10:60" s="282" customFormat="1" ht="51" hidden="1" x14ac:dyDescent="0.2">
      <c r="AR686" s="283"/>
      <c r="BB686" s="282" t="s">
        <v>244</v>
      </c>
      <c r="BG686" s="282" t="s">
        <v>172</v>
      </c>
      <c r="BH686" s="282" t="s">
        <v>169</v>
      </c>
    </row>
    <row r="687" spans="10:60" s="282" customFormat="1" ht="38.25" hidden="1" x14ac:dyDescent="0.2">
      <c r="AR687" s="283"/>
      <c r="BB687" s="282" t="s">
        <v>241</v>
      </c>
      <c r="BG687" s="282" t="s">
        <v>517</v>
      </c>
      <c r="BH687" s="282" t="s">
        <v>152</v>
      </c>
    </row>
    <row r="688" spans="10:60" s="282" customFormat="1" ht="63.75" hidden="1" x14ac:dyDescent="0.2">
      <c r="AR688" s="283"/>
      <c r="BB688" s="282" t="s">
        <v>156</v>
      </c>
      <c r="BG688" s="282" t="s">
        <v>520</v>
      </c>
      <c r="BH688" s="282" t="s">
        <v>239</v>
      </c>
    </row>
    <row r="689" spans="1:60" s="282" customFormat="1" ht="51" hidden="1" x14ac:dyDescent="0.2">
      <c r="AR689" s="283"/>
      <c r="BB689" s="282" t="s">
        <v>154</v>
      </c>
      <c r="BG689" s="282" t="s">
        <v>521</v>
      </c>
      <c r="BH689" s="282" t="s">
        <v>597</v>
      </c>
    </row>
    <row r="690" spans="1:60" s="282" customFormat="1" ht="38.25" hidden="1" x14ac:dyDescent="0.2">
      <c r="A690" s="283" t="s">
        <v>153</v>
      </c>
      <c r="B690" s="283" t="s">
        <v>280</v>
      </c>
      <c r="AR690" s="283"/>
      <c r="BB690" s="282" t="s">
        <v>516</v>
      </c>
    </row>
    <row r="691" spans="1:60" s="282" customFormat="1" ht="38.25" hidden="1" x14ac:dyDescent="0.2">
      <c r="A691" s="282" t="s">
        <v>435</v>
      </c>
      <c r="B691" s="282" t="s">
        <v>593</v>
      </c>
      <c r="AR691" s="283"/>
      <c r="BB691" s="282" t="s">
        <v>170</v>
      </c>
    </row>
    <row r="692" spans="1:60" s="282" customFormat="1" ht="38.25" hidden="1" x14ac:dyDescent="0.2">
      <c r="A692" s="282" t="s">
        <v>176</v>
      </c>
      <c r="B692" s="282" t="s">
        <v>168</v>
      </c>
      <c r="AR692" s="283"/>
      <c r="BB692" s="282" t="s">
        <v>171</v>
      </c>
    </row>
    <row r="693" spans="1:60" s="282" customFormat="1" ht="25.5" hidden="1" x14ac:dyDescent="0.2">
      <c r="A693" s="282" t="s">
        <v>175</v>
      </c>
      <c r="B693" s="282" t="s">
        <v>166</v>
      </c>
      <c r="AR693" s="283"/>
      <c r="BB693" s="282" t="s">
        <v>172</v>
      </c>
    </row>
    <row r="694" spans="1:60" s="282" customFormat="1" ht="38.25" hidden="1" x14ac:dyDescent="0.2">
      <c r="A694" s="282" t="s">
        <v>599</v>
      </c>
      <c r="B694" s="282" t="s">
        <v>164</v>
      </c>
      <c r="AR694" s="283"/>
      <c r="BB694" s="282" t="s">
        <v>517</v>
      </c>
    </row>
    <row r="695" spans="1:60" s="282" customFormat="1" ht="63.75" hidden="1" x14ac:dyDescent="0.2">
      <c r="A695" s="282" t="s">
        <v>184</v>
      </c>
      <c r="B695" s="282" t="s">
        <v>273</v>
      </c>
      <c r="AR695" s="283"/>
      <c r="BB695" s="282" t="s">
        <v>518</v>
      </c>
    </row>
    <row r="696" spans="1:60" s="282" customFormat="1" ht="51" hidden="1" x14ac:dyDescent="0.2">
      <c r="A696" s="282" t="s">
        <v>183</v>
      </c>
      <c r="B696" s="282" t="s">
        <v>538</v>
      </c>
      <c r="AR696" s="283"/>
      <c r="BB696" s="282" t="s">
        <v>519</v>
      </c>
    </row>
    <row r="697" spans="1:60" s="282" customFormat="1" ht="25.5" hidden="1" x14ac:dyDescent="0.2">
      <c r="A697" s="282" t="s">
        <v>180</v>
      </c>
      <c r="B697" s="282" t="s">
        <v>539</v>
      </c>
      <c r="AR697" s="283"/>
    </row>
    <row r="698" spans="1:60" s="282" customFormat="1" ht="25.5" hidden="1" x14ac:dyDescent="0.2">
      <c r="A698" s="282" t="s">
        <v>181</v>
      </c>
      <c r="B698" s="282" t="s">
        <v>441</v>
      </c>
      <c r="AR698" s="283"/>
    </row>
    <row r="699" spans="1:60" s="282" customFormat="1" ht="38.25" hidden="1" x14ac:dyDescent="0.2">
      <c r="A699" s="282" t="s">
        <v>182</v>
      </c>
      <c r="B699" s="282" t="s">
        <v>442</v>
      </c>
      <c r="AR699" s="283"/>
    </row>
    <row r="700" spans="1:60" s="282" customFormat="1" ht="25.5" hidden="1" x14ac:dyDescent="0.2">
      <c r="A700" s="282" t="s">
        <v>177</v>
      </c>
      <c r="B700" s="282" t="s">
        <v>443</v>
      </c>
      <c r="AR700" s="283"/>
    </row>
    <row r="701" spans="1:60" s="282" customFormat="1" ht="38.25" hidden="1" x14ac:dyDescent="0.2">
      <c r="A701" s="282" t="s">
        <v>417</v>
      </c>
      <c r="B701" s="282" t="s">
        <v>533</v>
      </c>
      <c r="AR701" s="283"/>
    </row>
    <row r="702" spans="1:60" s="282" customFormat="1" ht="38.25" hidden="1" x14ac:dyDescent="0.2">
      <c r="A702" s="282" t="s">
        <v>535</v>
      </c>
      <c r="B702" s="282" t="s">
        <v>444</v>
      </c>
      <c r="AR702" s="283"/>
    </row>
    <row r="703" spans="1:60" s="282" customFormat="1" ht="25.5" hidden="1" x14ac:dyDescent="0.2">
      <c r="A703" s="282" t="s">
        <v>178</v>
      </c>
      <c r="B703" s="282" t="s">
        <v>274</v>
      </c>
      <c r="AR703" s="283"/>
    </row>
    <row r="704" spans="1:60" s="282" customFormat="1" ht="25.5" hidden="1" x14ac:dyDescent="0.2">
      <c r="A704" s="282" t="s">
        <v>179</v>
      </c>
      <c r="B704" s="282" t="s">
        <v>536</v>
      </c>
      <c r="AR704" s="283"/>
    </row>
    <row r="705" spans="1:44" s="282" customFormat="1" ht="38.25" hidden="1" x14ac:dyDescent="0.2">
      <c r="A705" s="282" t="s">
        <v>174</v>
      </c>
      <c r="B705" s="282" t="s">
        <v>237</v>
      </c>
      <c r="AR705" s="283"/>
    </row>
    <row r="706" spans="1:44" s="282" customFormat="1" ht="25.5" hidden="1" x14ac:dyDescent="0.2">
      <c r="A706" s="282" t="s">
        <v>436</v>
      </c>
      <c r="B706" s="282" t="s">
        <v>238</v>
      </c>
      <c r="AR706" s="283"/>
    </row>
    <row r="707" spans="1:44" s="282" customFormat="1" ht="63.75" hidden="1" x14ac:dyDescent="0.2">
      <c r="A707" s="282" t="s">
        <v>437</v>
      </c>
      <c r="B707" s="282" t="s">
        <v>165</v>
      </c>
      <c r="AR707" s="283"/>
    </row>
    <row r="708" spans="1:44" s="282" customFormat="1" ht="25.5" hidden="1" x14ac:dyDescent="0.2">
      <c r="A708" s="282" t="s">
        <v>600</v>
      </c>
      <c r="B708" s="282" t="s">
        <v>598</v>
      </c>
      <c r="AR708" s="283"/>
    </row>
    <row r="709" spans="1:44" s="282" customFormat="1" ht="51" hidden="1" x14ac:dyDescent="0.2">
      <c r="A709" s="282" t="s">
        <v>173</v>
      </c>
      <c r="B709" s="282" t="s">
        <v>398</v>
      </c>
      <c r="AR709" s="283"/>
    </row>
    <row r="710" spans="1:44" s="282" customFormat="1" ht="25.5" hidden="1" x14ac:dyDescent="0.2">
      <c r="A710" s="282" t="s">
        <v>155</v>
      </c>
      <c r="B710" s="282" t="s">
        <v>594</v>
      </c>
      <c r="AR710" s="283"/>
    </row>
    <row r="711" spans="1:44" s="282" customFormat="1" ht="38.25" hidden="1" x14ac:dyDescent="0.2">
      <c r="A711" s="282" t="s">
        <v>156</v>
      </c>
      <c r="B711" s="282" t="s">
        <v>236</v>
      </c>
      <c r="AR711" s="283"/>
    </row>
    <row r="712" spans="1:44" s="282" customFormat="1" ht="25.5" hidden="1" x14ac:dyDescent="0.2">
      <c r="A712" s="282" t="s">
        <v>154</v>
      </c>
      <c r="B712" s="282" t="s">
        <v>595</v>
      </c>
      <c r="AR712" s="283"/>
    </row>
    <row r="713" spans="1:44" s="282" customFormat="1" ht="38.25" hidden="1" x14ac:dyDescent="0.2">
      <c r="A713" s="282" t="s">
        <v>438</v>
      </c>
      <c r="B713" s="282" t="s">
        <v>167</v>
      </c>
      <c r="AR713" s="283"/>
    </row>
    <row r="714" spans="1:44" s="282" customFormat="1" ht="25.5" hidden="1" x14ac:dyDescent="0.2">
      <c r="A714" s="282" t="s">
        <v>170</v>
      </c>
      <c r="B714" s="282" t="s">
        <v>445</v>
      </c>
      <c r="AR714" s="283"/>
    </row>
    <row r="715" spans="1:44" s="282" customFormat="1" ht="25.5" hidden="1" x14ac:dyDescent="0.2">
      <c r="A715" s="282" t="s">
        <v>171</v>
      </c>
      <c r="B715" s="282" t="s">
        <v>596</v>
      </c>
      <c r="AR715" s="283"/>
    </row>
    <row r="716" spans="1:44" s="282" customFormat="1" ht="25.5" hidden="1" x14ac:dyDescent="0.2">
      <c r="A716" s="282" t="s">
        <v>172</v>
      </c>
      <c r="B716" s="282" t="s">
        <v>169</v>
      </c>
      <c r="AR716" s="283"/>
    </row>
    <row r="717" spans="1:44" s="282" customFormat="1" ht="38.25" hidden="1" x14ac:dyDescent="0.2">
      <c r="A717" s="282" t="s">
        <v>517</v>
      </c>
      <c r="B717" s="282" t="s">
        <v>152</v>
      </c>
      <c r="AR717" s="283"/>
    </row>
    <row r="718" spans="1:44" s="282" customFormat="1" ht="63.75" hidden="1" x14ac:dyDescent="0.2">
      <c r="A718" s="282" t="s">
        <v>520</v>
      </c>
      <c r="B718" s="282" t="s">
        <v>239</v>
      </c>
      <c r="AR718" s="283"/>
    </row>
    <row r="719" spans="1:44" s="282" customFormat="1" ht="51" hidden="1" x14ac:dyDescent="0.2">
      <c r="A719" s="282" t="s">
        <v>521</v>
      </c>
      <c r="B719" s="282" t="s">
        <v>597</v>
      </c>
      <c r="AR719" s="283"/>
    </row>
    <row r="720" spans="1:44" s="282" customFormat="1" ht="38.25" hidden="1" x14ac:dyDescent="0.2">
      <c r="A720" s="282" t="s">
        <v>250</v>
      </c>
      <c r="B720" s="282" t="s">
        <v>249</v>
      </c>
      <c r="AR720" s="283"/>
    </row>
    <row r="721" spans="1:44" s="282" customFormat="1" ht="51" hidden="1" x14ac:dyDescent="0.2">
      <c r="A721" s="282" t="s">
        <v>242</v>
      </c>
      <c r="B721" s="282" t="s">
        <v>240</v>
      </c>
      <c r="AR721" s="283"/>
    </row>
    <row r="722" spans="1:44" s="282" customFormat="1" ht="51" hidden="1" x14ac:dyDescent="0.2">
      <c r="A722" s="282" t="s">
        <v>245</v>
      </c>
      <c r="B722" s="282" t="s">
        <v>246</v>
      </c>
      <c r="AR722" s="283"/>
    </row>
    <row r="723" spans="1:44" s="282" customFormat="1" ht="51" hidden="1" x14ac:dyDescent="0.2">
      <c r="A723" s="282" t="s">
        <v>243</v>
      </c>
      <c r="B723" s="282" t="s">
        <v>247</v>
      </c>
      <c r="AR723" s="283"/>
    </row>
    <row r="724" spans="1:44" s="282" customFormat="1" ht="51" hidden="1" x14ac:dyDescent="0.2">
      <c r="A724" s="282" t="s">
        <v>272</v>
      </c>
      <c r="B724" s="282" t="s">
        <v>248</v>
      </c>
      <c r="AR724" s="283"/>
    </row>
    <row r="725" spans="1:44" s="282" customFormat="1" ht="25.5" hidden="1" x14ac:dyDescent="0.2">
      <c r="A725" s="282" t="s">
        <v>241</v>
      </c>
      <c r="B725" s="282" t="s">
        <v>439</v>
      </c>
      <c r="AR725" s="283"/>
    </row>
    <row r="726" spans="1:44" s="282" customFormat="1" ht="25.5" hidden="1" x14ac:dyDescent="0.2">
      <c r="A726" s="282" t="s">
        <v>527</v>
      </c>
      <c r="B726" s="282" t="s">
        <v>169</v>
      </c>
      <c r="AR726" s="283"/>
    </row>
    <row r="727" spans="1:44" s="282" customFormat="1" ht="51" hidden="1" x14ac:dyDescent="0.2">
      <c r="A727" s="282" t="s">
        <v>528</v>
      </c>
      <c r="B727" s="282" t="s">
        <v>597</v>
      </c>
      <c r="AR727" s="283"/>
    </row>
    <row r="728" spans="1:44" s="282" customFormat="1" ht="38.25" hidden="1" x14ac:dyDescent="0.2">
      <c r="A728" s="282" t="s">
        <v>529</v>
      </c>
      <c r="B728" s="282" t="s">
        <v>425</v>
      </c>
      <c r="AR728" s="283"/>
    </row>
    <row r="729" spans="1:44" s="282" customFormat="1" ht="38.25" hidden="1" x14ac:dyDescent="0.2">
      <c r="A729" s="282" t="s">
        <v>532</v>
      </c>
      <c r="B729" s="282" t="s">
        <v>152</v>
      </c>
      <c r="AR729" s="283"/>
    </row>
    <row r="730" spans="1:44" s="282" customFormat="1" ht="63.75" hidden="1" x14ac:dyDescent="0.2">
      <c r="A730" s="282" t="s">
        <v>530</v>
      </c>
      <c r="B730" s="282" t="s">
        <v>239</v>
      </c>
      <c r="AR730" s="283"/>
    </row>
    <row r="731" spans="1:44" s="282" customFormat="1" hidden="1" x14ac:dyDescent="0.2">
      <c r="AR731" s="283"/>
    </row>
    <row r="732" spans="1:44" s="282" customFormat="1" hidden="1" x14ac:dyDescent="0.2">
      <c r="AR732" s="283"/>
    </row>
    <row r="733" spans="1:44" s="282" customFormat="1" hidden="1" x14ac:dyDescent="0.2">
      <c r="AR733" s="283"/>
    </row>
    <row r="734" spans="1:44" s="282" customFormat="1" hidden="1" x14ac:dyDescent="0.2">
      <c r="AR734" s="283"/>
    </row>
    <row r="735" spans="1:44" s="282" customFormat="1" hidden="1" x14ac:dyDescent="0.2">
      <c r="AR735" s="283"/>
    </row>
    <row r="736" spans="1:44" s="282" customFormat="1" hidden="1" x14ac:dyDescent="0.2">
      <c r="AR736" s="283"/>
    </row>
    <row r="737" spans="44:44" s="282" customFormat="1" hidden="1" x14ac:dyDescent="0.2">
      <c r="AR737" s="283"/>
    </row>
    <row r="738" spans="44:44" s="282" customFormat="1" hidden="1" x14ac:dyDescent="0.2">
      <c r="AR738" s="283"/>
    </row>
    <row r="739" spans="44:44" s="282" customFormat="1" hidden="1" x14ac:dyDescent="0.2">
      <c r="AR739" s="283"/>
    </row>
    <row r="740" spans="44:44" s="282" customFormat="1" hidden="1" x14ac:dyDescent="0.2">
      <c r="AR740" s="283"/>
    </row>
    <row r="741" spans="44:44" s="282" customFormat="1" hidden="1" x14ac:dyDescent="0.2">
      <c r="AR741" s="283"/>
    </row>
    <row r="742" spans="44:44" s="282" customFormat="1" hidden="1" x14ac:dyDescent="0.2">
      <c r="AR742" s="283"/>
    </row>
    <row r="743" spans="44:44" s="282" customFormat="1" hidden="1" x14ac:dyDescent="0.2">
      <c r="AR743" s="283"/>
    </row>
    <row r="744" spans="44:44" s="282" customFormat="1" hidden="1" x14ac:dyDescent="0.2">
      <c r="AR744" s="283"/>
    </row>
    <row r="745" spans="44:44" s="282" customFormat="1" hidden="1" x14ac:dyDescent="0.2">
      <c r="AR745" s="283"/>
    </row>
    <row r="746" spans="44:44" s="282" customFormat="1" hidden="1" x14ac:dyDescent="0.2">
      <c r="AR746" s="283"/>
    </row>
    <row r="747" spans="44:44" s="282" customFormat="1" hidden="1" x14ac:dyDescent="0.2">
      <c r="AR747" s="283"/>
    </row>
    <row r="748" spans="44:44" s="282" customFormat="1" hidden="1" x14ac:dyDescent="0.2">
      <c r="AR748" s="283"/>
    </row>
    <row r="749" spans="44:44" s="282" customFormat="1" hidden="1" x14ac:dyDescent="0.2">
      <c r="AR749" s="283"/>
    </row>
    <row r="750" spans="44:44" s="282" customFormat="1" hidden="1" x14ac:dyDescent="0.2">
      <c r="AR750" s="283"/>
    </row>
    <row r="751" spans="44:44" s="282" customFormat="1" hidden="1" x14ac:dyDescent="0.2">
      <c r="AR751" s="283"/>
    </row>
    <row r="752" spans="44:44" s="282" customFormat="1" hidden="1" x14ac:dyDescent="0.2">
      <c r="AR752" s="283"/>
    </row>
    <row r="753" spans="44:44" s="279" customFormat="1" hidden="1" x14ac:dyDescent="0.2">
      <c r="AR753" s="280"/>
    </row>
    <row r="754" spans="44:44" s="279" customFormat="1" hidden="1" x14ac:dyDescent="0.2">
      <c r="AR754" s="280"/>
    </row>
    <row r="755" spans="44:44" s="279" customFormat="1" hidden="1" x14ac:dyDescent="0.2">
      <c r="AR755" s="280"/>
    </row>
    <row r="756" spans="44:44" s="279" customFormat="1" hidden="1" x14ac:dyDescent="0.2">
      <c r="AR756" s="280"/>
    </row>
    <row r="757" spans="44:44" s="279" customFormat="1" hidden="1" x14ac:dyDescent="0.2">
      <c r="AR757" s="280"/>
    </row>
    <row r="758" spans="44:44" s="279" customFormat="1" hidden="1" x14ac:dyDescent="0.2">
      <c r="AR758" s="280"/>
    </row>
    <row r="759" spans="44:44" s="279" customFormat="1" hidden="1" x14ac:dyDescent="0.2">
      <c r="AR759" s="280"/>
    </row>
    <row r="760" spans="44:44" s="279" customFormat="1" hidden="1" x14ac:dyDescent="0.2">
      <c r="AR760" s="280"/>
    </row>
    <row r="761" spans="44:44" s="279" customFormat="1" hidden="1" x14ac:dyDescent="0.2">
      <c r="AR761" s="280"/>
    </row>
    <row r="762" spans="44:44" s="279" customFormat="1" hidden="1" x14ac:dyDescent="0.2">
      <c r="AR762" s="280"/>
    </row>
    <row r="763" spans="44:44" s="279" customFormat="1" hidden="1" x14ac:dyDescent="0.2">
      <c r="AR763" s="280"/>
    </row>
    <row r="764" spans="44:44" s="279" customFormat="1" hidden="1" x14ac:dyDescent="0.2">
      <c r="AR764" s="280"/>
    </row>
    <row r="765" spans="44:44" s="279" customFormat="1" hidden="1" x14ac:dyDescent="0.2">
      <c r="AR765" s="280"/>
    </row>
    <row r="766" spans="44:44" s="279" customFormat="1" hidden="1" x14ac:dyDescent="0.2">
      <c r="AR766" s="280"/>
    </row>
    <row r="767" spans="44:44" s="279" customFormat="1" hidden="1" x14ac:dyDescent="0.2">
      <c r="AR767" s="280"/>
    </row>
    <row r="768" spans="44:44" s="279" customFormat="1" hidden="1" x14ac:dyDescent="0.2">
      <c r="AR768" s="280"/>
    </row>
    <row r="769" spans="44:44" s="279" customFormat="1" hidden="1" x14ac:dyDescent="0.2">
      <c r="AR769" s="280"/>
    </row>
    <row r="770" spans="44:44" s="279" customFormat="1" hidden="1" x14ac:dyDescent="0.2">
      <c r="AR770" s="280"/>
    </row>
    <row r="771" spans="44:44" s="279" customFormat="1" hidden="1" x14ac:dyDescent="0.2">
      <c r="AR771" s="280"/>
    </row>
    <row r="772" spans="44:44" s="279" customFormat="1" hidden="1" x14ac:dyDescent="0.2">
      <c r="AR772" s="280"/>
    </row>
    <row r="773" spans="44:44" s="279" customFormat="1" hidden="1" x14ac:dyDescent="0.2">
      <c r="AR773" s="280"/>
    </row>
    <row r="774" spans="44:44" s="279" customFormat="1" hidden="1" x14ac:dyDescent="0.2">
      <c r="AR774" s="280"/>
    </row>
    <row r="775" spans="44:44" s="279" customFormat="1" hidden="1" x14ac:dyDescent="0.2">
      <c r="AR775" s="280"/>
    </row>
    <row r="776" spans="44:44" s="279" customFormat="1" hidden="1" x14ac:dyDescent="0.2">
      <c r="AR776" s="280"/>
    </row>
    <row r="777" spans="44:44" s="279" customFormat="1" hidden="1" x14ac:dyDescent="0.2">
      <c r="AR777" s="280"/>
    </row>
    <row r="778" spans="44:44" s="279" customFormat="1" hidden="1" x14ac:dyDescent="0.2">
      <c r="AR778" s="280"/>
    </row>
    <row r="779" spans="44:44" s="279" customFormat="1" hidden="1" x14ac:dyDescent="0.2">
      <c r="AR779" s="280"/>
    </row>
    <row r="780" spans="44:44" s="279" customFormat="1" hidden="1" x14ac:dyDescent="0.2">
      <c r="AR780" s="280"/>
    </row>
    <row r="781" spans="44:44" s="279" customFormat="1" hidden="1" x14ac:dyDescent="0.2">
      <c r="AR781" s="280"/>
    </row>
    <row r="782" spans="44:44" s="279" customFormat="1" hidden="1" x14ac:dyDescent="0.2">
      <c r="AR782" s="280"/>
    </row>
    <row r="783" spans="44:44" s="279" customFormat="1" hidden="1" x14ac:dyDescent="0.2">
      <c r="AR783" s="280"/>
    </row>
    <row r="784" spans="44:44" s="279" customFormat="1" x14ac:dyDescent="0.2">
      <c r="AR784" s="280"/>
    </row>
    <row r="785" spans="44:44" s="279" customFormat="1" x14ac:dyDescent="0.2">
      <c r="AR785" s="280"/>
    </row>
    <row r="786" spans="44:44" s="279" customFormat="1" x14ac:dyDescent="0.2">
      <c r="AR786" s="280"/>
    </row>
    <row r="787" spans="44:44" s="279" customFormat="1" x14ac:dyDescent="0.2">
      <c r="AR787" s="280"/>
    </row>
    <row r="788" spans="44:44" s="279" customFormat="1" x14ac:dyDescent="0.2">
      <c r="AR788" s="280"/>
    </row>
    <row r="789" spans="44:44" s="279" customFormat="1" x14ac:dyDescent="0.2">
      <c r="AR789" s="280"/>
    </row>
    <row r="790" spans="44:44" s="279" customFormat="1" x14ac:dyDescent="0.2">
      <c r="AR790" s="280"/>
    </row>
    <row r="791" spans="44:44" s="279" customFormat="1" x14ac:dyDescent="0.2">
      <c r="AR791" s="280"/>
    </row>
    <row r="792" spans="44:44" s="279" customFormat="1" x14ac:dyDescent="0.2">
      <c r="AR792" s="280"/>
    </row>
    <row r="793" spans="44:44" s="279" customFormat="1" x14ac:dyDescent="0.2">
      <c r="AR793" s="280"/>
    </row>
    <row r="794" spans="44:44" s="279" customFormat="1" x14ac:dyDescent="0.2">
      <c r="AR794" s="280"/>
    </row>
    <row r="795" spans="44:44" s="279" customFormat="1" x14ac:dyDescent="0.2">
      <c r="AR795" s="280"/>
    </row>
    <row r="796" spans="44:44" s="279" customFormat="1" x14ac:dyDescent="0.2">
      <c r="AR796" s="280"/>
    </row>
    <row r="797" spans="44:44" s="279" customFormat="1" x14ac:dyDescent="0.2">
      <c r="AR797" s="280"/>
    </row>
    <row r="798" spans="44:44" s="279" customFormat="1" x14ac:dyDescent="0.2">
      <c r="AR798" s="280"/>
    </row>
    <row r="799" spans="44:44" s="279" customFormat="1" x14ac:dyDescent="0.2">
      <c r="AR799" s="280"/>
    </row>
    <row r="800" spans="44:44" s="279" customFormat="1" x14ac:dyDescent="0.2">
      <c r="AR800" s="280"/>
    </row>
    <row r="801" spans="44:44" s="279" customFormat="1" x14ac:dyDescent="0.2">
      <c r="AR801" s="280"/>
    </row>
  </sheetData>
  <sheetProtection algorithmName="SHA-512" hashValue="0z5SskA8+WujPIMOMsEgfFPOnWEL4JlybM0h/q23Lj5bP/xSn0nodB7vVEpdM4Hdyi7UCK+G+ghQUPLQwpVLAw==" saltValue="FRY56VyAQOKh87J3cQJlqw==" spinCount="100000" sheet="1" insertHyperlinks="0"/>
  <sortState xmlns:xlrd2="http://schemas.microsoft.com/office/spreadsheetml/2017/richdata2" ref="M1048538:M1048549">
    <sortCondition ref="M1048538"/>
  </sortState>
  <dataConsolidate/>
  <mergeCells count="5796">
    <mergeCell ref="K667:AU667"/>
    <mergeCell ref="AR566:AR568"/>
    <mergeCell ref="AS566:AS568"/>
    <mergeCell ref="AT566:AT568"/>
    <mergeCell ref="AU566:AU568"/>
    <mergeCell ref="AV566:AV568"/>
    <mergeCell ref="AQ536:AQ538"/>
    <mergeCell ref="AQ539:AQ541"/>
    <mergeCell ref="AQ542:AQ544"/>
    <mergeCell ref="AQ545:AQ547"/>
    <mergeCell ref="AQ548:AQ550"/>
    <mergeCell ref="AQ551:AQ553"/>
    <mergeCell ref="AQ554:AQ556"/>
    <mergeCell ref="AQ557:AQ559"/>
    <mergeCell ref="AQ560:AQ562"/>
    <mergeCell ref="AQ563:AQ565"/>
    <mergeCell ref="AQ566:AQ568"/>
    <mergeCell ref="AV551:AV553"/>
    <mergeCell ref="AR554:AR556"/>
    <mergeCell ref="AS554:AS556"/>
    <mergeCell ref="AT554:AT556"/>
    <mergeCell ref="AU554:AU556"/>
    <mergeCell ref="AV554:AV556"/>
    <mergeCell ref="AR557:AR559"/>
    <mergeCell ref="AS557:AS559"/>
    <mergeCell ref="AT557:AT559"/>
    <mergeCell ref="AU557:AU559"/>
    <mergeCell ref="AV557:AV559"/>
    <mergeCell ref="AR560:AR562"/>
    <mergeCell ref="AS560:AS562"/>
    <mergeCell ref="AT560:AT562"/>
    <mergeCell ref="AU560:AU562"/>
    <mergeCell ref="AV560:AV562"/>
    <mergeCell ref="AR563:AR565"/>
    <mergeCell ref="AS563:AS565"/>
    <mergeCell ref="AT563:AT565"/>
    <mergeCell ref="AU563:AU565"/>
    <mergeCell ref="AV563:AV565"/>
    <mergeCell ref="U566:U568"/>
    <mergeCell ref="V566:V568"/>
    <mergeCell ref="X566:X568"/>
    <mergeCell ref="Y566:Y568"/>
    <mergeCell ref="AC566:AC568"/>
    <mergeCell ref="AD566:AD568"/>
    <mergeCell ref="AH566:AH568"/>
    <mergeCell ref="AI566:AI568"/>
    <mergeCell ref="AM566:AM568"/>
    <mergeCell ref="AN566:AN568"/>
    <mergeCell ref="AR536:AR538"/>
    <mergeCell ref="AS536:AS538"/>
    <mergeCell ref="AT536:AT538"/>
    <mergeCell ref="AU536:AU538"/>
    <mergeCell ref="AV536:AV538"/>
    <mergeCell ref="AR539:AR541"/>
    <mergeCell ref="AS539:AS541"/>
    <mergeCell ref="AT539:AT541"/>
    <mergeCell ref="AU539:AU541"/>
    <mergeCell ref="AV539:AV541"/>
    <mergeCell ref="AR542:AR544"/>
    <mergeCell ref="AS542:AS544"/>
    <mergeCell ref="AT542:AT544"/>
    <mergeCell ref="AU542:AU544"/>
    <mergeCell ref="AV542:AV544"/>
    <mergeCell ref="AR545:AR547"/>
    <mergeCell ref="AS545:AS547"/>
    <mergeCell ref="AT545:AT547"/>
    <mergeCell ref="AU545:AU547"/>
    <mergeCell ref="AV545:AV547"/>
    <mergeCell ref="AR548:AR550"/>
    <mergeCell ref="AS548:AS550"/>
    <mergeCell ref="U560:U562"/>
    <mergeCell ref="V560:V562"/>
    <mergeCell ref="X560:X562"/>
    <mergeCell ref="Y560:Y562"/>
    <mergeCell ref="AC560:AC562"/>
    <mergeCell ref="AD560:AD562"/>
    <mergeCell ref="AH560:AH562"/>
    <mergeCell ref="AI560:AI562"/>
    <mergeCell ref="AM560:AM562"/>
    <mergeCell ref="AN560:AN562"/>
    <mergeCell ref="R563:R565"/>
    <mergeCell ref="U563:U565"/>
    <mergeCell ref="V563:V565"/>
    <mergeCell ref="X563:X565"/>
    <mergeCell ref="Y563:Y565"/>
    <mergeCell ref="AC563:AC565"/>
    <mergeCell ref="AD563:AD565"/>
    <mergeCell ref="AH563:AH565"/>
    <mergeCell ref="AI563:AI565"/>
    <mergeCell ref="AM563:AM565"/>
    <mergeCell ref="AN563:AN565"/>
    <mergeCell ref="U554:U556"/>
    <mergeCell ref="V554:V556"/>
    <mergeCell ref="X554:X556"/>
    <mergeCell ref="Y554:Y556"/>
    <mergeCell ref="AC554:AC556"/>
    <mergeCell ref="AD554:AD556"/>
    <mergeCell ref="AH554:AH556"/>
    <mergeCell ref="AI554:AI556"/>
    <mergeCell ref="AM554:AM556"/>
    <mergeCell ref="AN554:AN556"/>
    <mergeCell ref="R557:R559"/>
    <mergeCell ref="U557:U559"/>
    <mergeCell ref="V557:V559"/>
    <mergeCell ref="X557:X559"/>
    <mergeCell ref="Y557:Y559"/>
    <mergeCell ref="AC557:AC559"/>
    <mergeCell ref="AD557:AD559"/>
    <mergeCell ref="AH557:AH559"/>
    <mergeCell ref="AI557:AI559"/>
    <mergeCell ref="AM557:AM559"/>
    <mergeCell ref="AN557:AN559"/>
    <mergeCell ref="U548:U550"/>
    <mergeCell ref="V548:V550"/>
    <mergeCell ref="X548:X550"/>
    <mergeCell ref="Y548:Y550"/>
    <mergeCell ref="AC548:AC550"/>
    <mergeCell ref="AD548:AD550"/>
    <mergeCell ref="AH548:AH550"/>
    <mergeCell ref="AI548:AI550"/>
    <mergeCell ref="AM548:AM550"/>
    <mergeCell ref="AN548:AN550"/>
    <mergeCell ref="R551:R553"/>
    <mergeCell ref="U551:U553"/>
    <mergeCell ref="V551:V553"/>
    <mergeCell ref="X551:X553"/>
    <mergeCell ref="Y551:Y553"/>
    <mergeCell ref="AC551:AC553"/>
    <mergeCell ref="AD551:AD553"/>
    <mergeCell ref="AH551:AH553"/>
    <mergeCell ref="AI551:AI553"/>
    <mergeCell ref="AM551:AM553"/>
    <mergeCell ref="AN551:AN553"/>
    <mergeCell ref="U542:U544"/>
    <mergeCell ref="V542:V544"/>
    <mergeCell ref="X542:X544"/>
    <mergeCell ref="Y542:Y544"/>
    <mergeCell ref="AC542:AC544"/>
    <mergeCell ref="AD542:AD544"/>
    <mergeCell ref="AH542:AH544"/>
    <mergeCell ref="AI542:AI544"/>
    <mergeCell ref="AM542:AM544"/>
    <mergeCell ref="AN542:AN544"/>
    <mergeCell ref="R545:R547"/>
    <mergeCell ref="U545:U547"/>
    <mergeCell ref="V545:V547"/>
    <mergeCell ref="X545:X547"/>
    <mergeCell ref="Y545:Y547"/>
    <mergeCell ref="AC545:AC547"/>
    <mergeCell ref="AD545:AD547"/>
    <mergeCell ref="AH545:AH547"/>
    <mergeCell ref="AI545:AI547"/>
    <mergeCell ref="AM545:AM547"/>
    <mergeCell ref="AN545:AN547"/>
    <mergeCell ref="U536:U538"/>
    <mergeCell ref="V536:V538"/>
    <mergeCell ref="X536:X538"/>
    <mergeCell ref="Y536:Y538"/>
    <mergeCell ref="AC536:AC538"/>
    <mergeCell ref="AD536:AD538"/>
    <mergeCell ref="AH536:AH538"/>
    <mergeCell ref="AI536:AI538"/>
    <mergeCell ref="AM536:AM538"/>
    <mergeCell ref="AN536:AN538"/>
    <mergeCell ref="R539:R541"/>
    <mergeCell ref="U539:U541"/>
    <mergeCell ref="V539:V541"/>
    <mergeCell ref="X539:X541"/>
    <mergeCell ref="Y539:Y541"/>
    <mergeCell ref="AC539:AC541"/>
    <mergeCell ref="AD539:AD541"/>
    <mergeCell ref="AH539:AH541"/>
    <mergeCell ref="AI539:AI541"/>
    <mergeCell ref="AM539:AM541"/>
    <mergeCell ref="AN539:AN541"/>
    <mergeCell ref="O560:O562"/>
    <mergeCell ref="P560:P562"/>
    <mergeCell ref="J563:J565"/>
    <mergeCell ref="K563:K565"/>
    <mergeCell ref="L563:L565"/>
    <mergeCell ref="M563:M565"/>
    <mergeCell ref="N563:N565"/>
    <mergeCell ref="O563:O565"/>
    <mergeCell ref="P563:P565"/>
    <mergeCell ref="J566:J568"/>
    <mergeCell ref="K566:K568"/>
    <mergeCell ref="L566:L568"/>
    <mergeCell ref="M566:M568"/>
    <mergeCell ref="N566:N568"/>
    <mergeCell ref="O566:O568"/>
    <mergeCell ref="P566:P568"/>
    <mergeCell ref="R536:R538"/>
    <mergeCell ref="R542:R544"/>
    <mergeCell ref="R548:R550"/>
    <mergeCell ref="R554:R556"/>
    <mergeCell ref="R560:R562"/>
    <mergeCell ref="R566:R568"/>
    <mergeCell ref="O548:O550"/>
    <mergeCell ref="P548:P550"/>
    <mergeCell ref="J551:J553"/>
    <mergeCell ref="K551:K553"/>
    <mergeCell ref="L551:L553"/>
    <mergeCell ref="M551:M553"/>
    <mergeCell ref="N551:N553"/>
    <mergeCell ref="O551:O553"/>
    <mergeCell ref="P551:P553"/>
    <mergeCell ref="J554:J556"/>
    <mergeCell ref="K554:K556"/>
    <mergeCell ref="L554:L556"/>
    <mergeCell ref="M554:M556"/>
    <mergeCell ref="N554:N556"/>
    <mergeCell ref="O554:O556"/>
    <mergeCell ref="P554:P556"/>
    <mergeCell ref="J557:J559"/>
    <mergeCell ref="K557:K559"/>
    <mergeCell ref="L557:L559"/>
    <mergeCell ref="M557:M559"/>
    <mergeCell ref="N557:N559"/>
    <mergeCell ref="O557:O559"/>
    <mergeCell ref="P557:P559"/>
    <mergeCell ref="O536:O538"/>
    <mergeCell ref="P536:P538"/>
    <mergeCell ref="J539:J541"/>
    <mergeCell ref="K539:K541"/>
    <mergeCell ref="L539:L541"/>
    <mergeCell ref="M539:M541"/>
    <mergeCell ref="N539:N541"/>
    <mergeCell ref="O539:O541"/>
    <mergeCell ref="P539:P541"/>
    <mergeCell ref="J542:J544"/>
    <mergeCell ref="K542:K544"/>
    <mergeCell ref="L542:L544"/>
    <mergeCell ref="M542:M544"/>
    <mergeCell ref="N542:N544"/>
    <mergeCell ref="O542:O544"/>
    <mergeCell ref="P542:P544"/>
    <mergeCell ref="J545:J547"/>
    <mergeCell ref="K545:K547"/>
    <mergeCell ref="L545:L547"/>
    <mergeCell ref="M545:M547"/>
    <mergeCell ref="N545:N547"/>
    <mergeCell ref="O545:O547"/>
    <mergeCell ref="P545:P547"/>
    <mergeCell ref="A563:A565"/>
    <mergeCell ref="B563:B565"/>
    <mergeCell ref="C563:C565"/>
    <mergeCell ref="D563:D565"/>
    <mergeCell ref="E563:E565"/>
    <mergeCell ref="F563:F565"/>
    <mergeCell ref="A566:A568"/>
    <mergeCell ref="B566:B568"/>
    <mergeCell ref="C566:C568"/>
    <mergeCell ref="D566:D568"/>
    <mergeCell ref="E566:E568"/>
    <mergeCell ref="F566:F568"/>
    <mergeCell ref="J536:J538"/>
    <mergeCell ref="K536:K538"/>
    <mergeCell ref="L536:L538"/>
    <mergeCell ref="M536:M538"/>
    <mergeCell ref="N536:N538"/>
    <mergeCell ref="J548:J550"/>
    <mergeCell ref="K548:K550"/>
    <mergeCell ref="L548:L550"/>
    <mergeCell ref="M548:M550"/>
    <mergeCell ref="N548:N550"/>
    <mergeCell ref="J560:J562"/>
    <mergeCell ref="K560:K562"/>
    <mergeCell ref="L560:L562"/>
    <mergeCell ref="M560:M562"/>
    <mergeCell ref="N560:N562"/>
    <mergeCell ref="A554:A556"/>
    <mergeCell ref="B554:B556"/>
    <mergeCell ref="C554:C556"/>
    <mergeCell ref="D554:D556"/>
    <mergeCell ref="E554:E556"/>
    <mergeCell ref="F554:F556"/>
    <mergeCell ref="A557:A559"/>
    <mergeCell ref="B557:B559"/>
    <mergeCell ref="C557:C559"/>
    <mergeCell ref="D557:D559"/>
    <mergeCell ref="E557:E559"/>
    <mergeCell ref="F557:F559"/>
    <mergeCell ref="A560:A562"/>
    <mergeCell ref="B560:B562"/>
    <mergeCell ref="C560:C562"/>
    <mergeCell ref="D560:D562"/>
    <mergeCell ref="E560:E562"/>
    <mergeCell ref="F560:F562"/>
    <mergeCell ref="A545:A547"/>
    <mergeCell ref="B545:B547"/>
    <mergeCell ref="C545:C547"/>
    <mergeCell ref="D545:D547"/>
    <mergeCell ref="E545:E547"/>
    <mergeCell ref="F545:F547"/>
    <mergeCell ref="A548:A550"/>
    <mergeCell ref="B548:B550"/>
    <mergeCell ref="C548:C550"/>
    <mergeCell ref="D548:D550"/>
    <mergeCell ref="E548:E550"/>
    <mergeCell ref="F548:F550"/>
    <mergeCell ref="A551:A553"/>
    <mergeCell ref="B551:B553"/>
    <mergeCell ref="C551:C553"/>
    <mergeCell ref="D551:D553"/>
    <mergeCell ref="E551:E553"/>
    <mergeCell ref="F551:F553"/>
    <mergeCell ref="A536:A538"/>
    <mergeCell ref="B536:B538"/>
    <mergeCell ref="C536:C538"/>
    <mergeCell ref="D536:D538"/>
    <mergeCell ref="E536:E538"/>
    <mergeCell ref="F536:F538"/>
    <mergeCell ref="A539:A541"/>
    <mergeCell ref="B539:B541"/>
    <mergeCell ref="C539:C541"/>
    <mergeCell ref="D539:D541"/>
    <mergeCell ref="E539:E541"/>
    <mergeCell ref="F539:F541"/>
    <mergeCell ref="A542:A544"/>
    <mergeCell ref="B542:B544"/>
    <mergeCell ref="C542:C544"/>
    <mergeCell ref="D542:D544"/>
    <mergeCell ref="E542:E544"/>
    <mergeCell ref="F542:F544"/>
    <mergeCell ref="Q533:Q535"/>
    <mergeCell ref="U533:U535"/>
    <mergeCell ref="V533:V535"/>
    <mergeCell ref="X533:X535"/>
    <mergeCell ref="Y533:Y535"/>
    <mergeCell ref="AC533:AC535"/>
    <mergeCell ref="AD533:AD535"/>
    <mergeCell ref="AH533:AH535"/>
    <mergeCell ref="AI533:AI535"/>
    <mergeCell ref="AM533:AM535"/>
    <mergeCell ref="AN533:AN535"/>
    <mergeCell ref="AQ533:AQ535"/>
    <mergeCell ref="AR533:AR535"/>
    <mergeCell ref="AS533:AS535"/>
    <mergeCell ref="AT533:AT535"/>
    <mergeCell ref="AU533:AU535"/>
    <mergeCell ref="AV533:AV535"/>
    <mergeCell ref="R533:R535"/>
    <mergeCell ref="Q530:Q532"/>
    <mergeCell ref="U530:U532"/>
    <mergeCell ref="V530:V532"/>
    <mergeCell ref="X530:X532"/>
    <mergeCell ref="Y530:Y532"/>
    <mergeCell ref="AC530:AC532"/>
    <mergeCell ref="AD530:AD532"/>
    <mergeCell ref="AH530:AH532"/>
    <mergeCell ref="AI530:AI532"/>
    <mergeCell ref="AM530:AM532"/>
    <mergeCell ref="AN530:AN532"/>
    <mergeCell ref="AQ530:AQ532"/>
    <mergeCell ref="AR530:AR532"/>
    <mergeCell ref="AS530:AS532"/>
    <mergeCell ref="AT530:AT532"/>
    <mergeCell ref="AU530:AU532"/>
    <mergeCell ref="AV530:AV532"/>
    <mergeCell ref="R530:R532"/>
    <mergeCell ref="Q527:Q529"/>
    <mergeCell ref="U527:U529"/>
    <mergeCell ref="V527:V529"/>
    <mergeCell ref="X527:X529"/>
    <mergeCell ref="Y527:Y529"/>
    <mergeCell ref="AC527:AC529"/>
    <mergeCell ref="AD527:AD529"/>
    <mergeCell ref="AH527:AH529"/>
    <mergeCell ref="AI527:AI529"/>
    <mergeCell ref="AM527:AM529"/>
    <mergeCell ref="AN527:AN529"/>
    <mergeCell ref="AQ527:AQ529"/>
    <mergeCell ref="AR527:AR529"/>
    <mergeCell ref="AS527:AS529"/>
    <mergeCell ref="AT527:AT529"/>
    <mergeCell ref="AU527:AU529"/>
    <mergeCell ref="AV527:AV529"/>
    <mergeCell ref="R527:R529"/>
    <mergeCell ref="Q524:Q526"/>
    <mergeCell ref="U524:U526"/>
    <mergeCell ref="V524:V526"/>
    <mergeCell ref="X524:X526"/>
    <mergeCell ref="Y524:Y526"/>
    <mergeCell ref="AC524:AC526"/>
    <mergeCell ref="AD524:AD526"/>
    <mergeCell ref="AH524:AH526"/>
    <mergeCell ref="AI524:AI526"/>
    <mergeCell ref="AM524:AM526"/>
    <mergeCell ref="AN524:AN526"/>
    <mergeCell ref="AQ524:AQ526"/>
    <mergeCell ref="AR524:AR526"/>
    <mergeCell ref="AS524:AS526"/>
    <mergeCell ref="AT524:AT526"/>
    <mergeCell ref="AU524:AU526"/>
    <mergeCell ref="AV524:AV526"/>
    <mergeCell ref="R524:R526"/>
    <mergeCell ref="Q521:Q523"/>
    <mergeCell ref="U521:U523"/>
    <mergeCell ref="V521:V523"/>
    <mergeCell ref="X521:X523"/>
    <mergeCell ref="Y521:Y523"/>
    <mergeCell ref="AC521:AC523"/>
    <mergeCell ref="AD521:AD523"/>
    <mergeCell ref="AH521:AH523"/>
    <mergeCell ref="AI521:AI523"/>
    <mergeCell ref="AM521:AM523"/>
    <mergeCell ref="AN521:AN523"/>
    <mergeCell ref="AQ521:AQ523"/>
    <mergeCell ref="AR521:AR523"/>
    <mergeCell ref="AS521:AS523"/>
    <mergeCell ref="AT521:AT523"/>
    <mergeCell ref="AU521:AU523"/>
    <mergeCell ref="AV521:AV523"/>
    <mergeCell ref="R521:R523"/>
    <mergeCell ref="Q518:Q520"/>
    <mergeCell ref="U518:U520"/>
    <mergeCell ref="V518:V520"/>
    <mergeCell ref="X518:X520"/>
    <mergeCell ref="Y518:Y520"/>
    <mergeCell ref="AC518:AC520"/>
    <mergeCell ref="AD518:AD520"/>
    <mergeCell ref="AH518:AH520"/>
    <mergeCell ref="AI518:AI520"/>
    <mergeCell ref="AM518:AM520"/>
    <mergeCell ref="AN518:AN520"/>
    <mergeCell ref="AQ518:AQ520"/>
    <mergeCell ref="AR518:AR520"/>
    <mergeCell ref="AS518:AS520"/>
    <mergeCell ref="AT518:AT520"/>
    <mergeCell ref="AU518:AU520"/>
    <mergeCell ref="AV518:AV520"/>
    <mergeCell ref="R518:R520"/>
    <mergeCell ref="Q515:Q517"/>
    <mergeCell ref="U515:U517"/>
    <mergeCell ref="V515:V517"/>
    <mergeCell ref="X515:X517"/>
    <mergeCell ref="Y515:Y517"/>
    <mergeCell ref="AC515:AC517"/>
    <mergeCell ref="AD515:AD517"/>
    <mergeCell ref="AH515:AH517"/>
    <mergeCell ref="AI515:AI517"/>
    <mergeCell ref="AM515:AM517"/>
    <mergeCell ref="AN515:AN517"/>
    <mergeCell ref="AQ515:AQ517"/>
    <mergeCell ref="AR515:AR517"/>
    <mergeCell ref="AS515:AS517"/>
    <mergeCell ref="AT515:AT517"/>
    <mergeCell ref="AU515:AU517"/>
    <mergeCell ref="AV515:AV517"/>
    <mergeCell ref="R515:R517"/>
    <mergeCell ref="Q512:Q514"/>
    <mergeCell ref="U512:U514"/>
    <mergeCell ref="V512:V514"/>
    <mergeCell ref="X512:X514"/>
    <mergeCell ref="Y512:Y514"/>
    <mergeCell ref="AC512:AC514"/>
    <mergeCell ref="AD512:AD514"/>
    <mergeCell ref="AH512:AH514"/>
    <mergeCell ref="AI512:AI514"/>
    <mergeCell ref="AM512:AM514"/>
    <mergeCell ref="AN512:AN514"/>
    <mergeCell ref="AQ512:AQ514"/>
    <mergeCell ref="AR512:AR514"/>
    <mergeCell ref="AS512:AS514"/>
    <mergeCell ref="AT512:AT514"/>
    <mergeCell ref="AU512:AU514"/>
    <mergeCell ref="AV512:AV514"/>
    <mergeCell ref="R512:R514"/>
    <mergeCell ref="Q509:Q511"/>
    <mergeCell ref="U509:U511"/>
    <mergeCell ref="V509:V511"/>
    <mergeCell ref="X509:X511"/>
    <mergeCell ref="Y509:Y511"/>
    <mergeCell ref="AC509:AC511"/>
    <mergeCell ref="AD509:AD511"/>
    <mergeCell ref="AH509:AH511"/>
    <mergeCell ref="AI509:AI511"/>
    <mergeCell ref="AM509:AM511"/>
    <mergeCell ref="AN509:AN511"/>
    <mergeCell ref="AQ509:AQ511"/>
    <mergeCell ref="AR509:AR511"/>
    <mergeCell ref="AS509:AS511"/>
    <mergeCell ref="AT509:AT511"/>
    <mergeCell ref="AU509:AU511"/>
    <mergeCell ref="AV509:AV511"/>
    <mergeCell ref="R509:R511"/>
    <mergeCell ref="Q506:Q508"/>
    <mergeCell ref="U506:U508"/>
    <mergeCell ref="V506:V508"/>
    <mergeCell ref="X506:X508"/>
    <mergeCell ref="Y506:Y508"/>
    <mergeCell ref="AC506:AC508"/>
    <mergeCell ref="AD506:AD508"/>
    <mergeCell ref="AH506:AH508"/>
    <mergeCell ref="AI506:AI508"/>
    <mergeCell ref="AM506:AM508"/>
    <mergeCell ref="AN506:AN508"/>
    <mergeCell ref="AQ506:AQ508"/>
    <mergeCell ref="AR506:AR508"/>
    <mergeCell ref="AS506:AS508"/>
    <mergeCell ref="AT506:AT508"/>
    <mergeCell ref="AU506:AU508"/>
    <mergeCell ref="AV506:AV508"/>
    <mergeCell ref="R506:R508"/>
    <mergeCell ref="Q503:Q505"/>
    <mergeCell ref="U503:U505"/>
    <mergeCell ref="V503:V505"/>
    <mergeCell ref="X503:X505"/>
    <mergeCell ref="Y503:Y505"/>
    <mergeCell ref="AC503:AC505"/>
    <mergeCell ref="AD503:AD505"/>
    <mergeCell ref="AH503:AH505"/>
    <mergeCell ref="AI503:AI505"/>
    <mergeCell ref="AM503:AM505"/>
    <mergeCell ref="AN503:AN505"/>
    <mergeCell ref="AQ503:AQ505"/>
    <mergeCell ref="AR503:AR505"/>
    <mergeCell ref="AS503:AS505"/>
    <mergeCell ref="AT503:AT505"/>
    <mergeCell ref="AU503:AU505"/>
    <mergeCell ref="AV503:AV505"/>
    <mergeCell ref="R503:R505"/>
    <mergeCell ref="Q500:Q502"/>
    <mergeCell ref="U500:U502"/>
    <mergeCell ref="V500:V502"/>
    <mergeCell ref="X500:X502"/>
    <mergeCell ref="Y500:Y502"/>
    <mergeCell ref="AC500:AC502"/>
    <mergeCell ref="AD500:AD502"/>
    <mergeCell ref="AH500:AH502"/>
    <mergeCell ref="AI500:AI502"/>
    <mergeCell ref="AM500:AM502"/>
    <mergeCell ref="AN500:AN502"/>
    <mergeCell ref="AQ500:AQ502"/>
    <mergeCell ref="AR500:AR502"/>
    <mergeCell ref="AS500:AS502"/>
    <mergeCell ref="AT500:AT502"/>
    <mergeCell ref="AU500:AU502"/>
    <mergeCell ref="AV500:AV502"/>
    <mergeCell ref="R500:R502"/>
    <mergeCell ref="Q497:Q499"/>
    <mergeCell ref="U497:U499"/>
    <mergeCell ref="V497:V499"/>
    <mergeCell ref="X497:X499"/>
    <mergeCell ref="Y497:Y499"/>
    <mergeCell ref="AC497:AC499"/>
    <mergeCell ref="AD497:AD499"/>
    <mergeCell ref="AH497:AH499"/>
    <mergeCell ref="AI497:AI499"/>
    <mergeCell ref="AM497:AM499"/>
    <mergeCell ref="AN497:AN499"/>
    <mergeCell ref="AQ497:AQ499"/>
    <mergeCell ref="AR497:AR499"/>
    <mergeCell ref="AS497:AS499"/>
    <mergeCell ref="AT497:AT499"/>
    <mergeCell ref="AU497:AU499"/>
    <mergeCell ref="AV497:AV499"/>
    <mergeCell ref="R497:R499"/>
    <mergeCell ref="Q494:Q496"/>
    <mergeCell ref="U494:U496"/>
    <mergeCell ref="V494:V496"/>
    <mergeCell ref="X494:X496"/>
    <mergeCell ref="Y494:Y496"/>
    <mergeCell ref="AC494:AC496"/>
    <mergeCell ref="AD494:AD496"/>
    <mergeCell ref="AH494:AH496"/>
    <mergeCell ref="AI494:AI496"/>
    <mergeCell ref="AM494:AM496"/>
    <mergeCell ref="AN494:AN496"/>
    <mergeCell ref="AQ494:AQ496"/>
    <mergeCell ref="AR494:AR496"/>
    <mergeCell ref="AS494:AS496"/>
    <mergeCell ref="AT494:AT496"/>
    <mergeCell ref="AU494:AU496"/>
    <mergeCell ref="AV494:AV496"/>
    <mergeCell ref="R494:R496"/>
    <mergeCell ref="Q491:Q493"/>
    <mergeCell ref="U491:U493"/>
    <mergeCell ref="V491:V493"/>
    <mergeCell ref="X491:X493"/>
    <mergeCell ref="Y491:Y493"/>
    <mergeCell ref="AC491:AC493"/>
    <mergeCell ref="AD491:AD493"/>
    <mergeCell ref="AH491:AH493"/>
    <mergeCell ref="AI491:AI493"/>
    <mergeCell ref="AM491:AM493"/>
    <mergeCell ref="AN491:AN493"/>
    <mergeCell ref="AQ491:AQ493"/>
    <mergeCell ref="AR491:AR493"/>
    <mergeCell ref="AS491:AS493"/>
    <mergeCell ref="AT491:AT493"/>
    <mergeCell ref="AU491:AU493"/>
    <mergeCell ref="AV491:AV493"/>
    <mergeCell ref="R491:R493"/>
    <mergeCell ref="Q488:Q490"/>
    <mergeCell ref="U488:U490"/>
    <mergeCell ref="V488:V490"/>
    <mergeCell ref="X488:X490"/>
    <mergeCell ref="Y488:Y490"/>
    <mergeCell ref="AC488:AC490"/>
    <mergeCell ref="AD488:AD490"/>
    <mergeCell ref="AH488:AH490"/>
    <mergeCell ref="AI488:AI490"/>
    <mergeCell ref="AM488:AM490"/>
    <mergeCell ref="AN488:AN490"/>
    <mergeCell ref="AQ488:AQ490"/>
    <mergeCell ref="AR488:AR490"/>
    <mergeCell ref="AS488:AS490"/>
    <mergeCell ref="AT488:AT490"/>
    <mergeCell ref="AU488:AU490"/>
    <mergeCell ref="AV488:AV490"/>
    <mergeCell ref="R488:R490"/>
    <mergeCell ref="Q485:Q487"/>
    <mergeCell ref="U485:U487"/>
    <mergeCell ref="V485:V487"/>
    <mergeCell ref="X485:X487"/>
    <mergeCell ref="Y485:Y487"/>
    <mergeCell ref="AC485:AC487"/>
    <mergeCell ref="AD485:AD487"/>
    <mergeCell ref="AH485:AH487"/>
    <mergeCell ref="AI485:AI487"/>
    <mergeCell ref="AM485:AM487"/>
    <mergeCell ref="AN485:AN487"/>
    <mergeCell ref="AQ485:AQ487"/>
    <mergeCell ref="AR485:AR487"/>
    <mergeCell ref="AS485:AS487"/>
    <mergeCell ref="AT485:AT487"/>
    <mergeCell ref="AU485:AU487"/>
    <mergeCell ref="AV485:AV487"/>
    <mergeCell ref="R485:R487"/>
    <mergeCell ref="Q482:Q484"/>
    <mergeCell ref="U482:U484"/>
    <mergeCell ref="V482:V484"/>
    <mergeCell ref="X482:X484"/>
    <mergeCell ref="Y482:Y484"/>
    <mergeCell ref="AC482:AC484"/>
    <mergeCell ref="AD482:AD484"/>
    <mergeCell ref="AH482:AH484"/>
    <mergeCell ref="AI482:AI484"/>
    <mergeCell ref="AM482:AM484"/>
    <mergeCell ref="AN482:AN484"/>
    <mergeCell ref="AQ482:AQ484"/>
    <mergeCell ref="AR482:AR484"/>
    <mergeCell ref="AS482:AS484"/>
    <mergeCell ref="AT482:AT484"/>
    <mergeCell ref="AU482:AU484"/>
    <mergeCell ref="AV482:AV484"/>
    <mergeCell ref="R482:R484"/>
    <mergeCell ref="Q479:Q481"/>
    <mergeCell ref="U479:U481"/>
    <mergeCell ref="V479:V481"/>
    <mergeCell ref="X479:X481"/>
    <mergeCell ref="Y479:Y481"/>
    <mergeCell ref="AC479:AC481"/>
    <mergeCell ref="AD479:AD481"/>
    <mergeCell ref="AH479:AH481"/>
    <mergeCell ref="AI479:AI481"/>
    <mergeCell ref="AM479:AM481"/>
    <mergeCell ref="AN479:AN481"/>
    <mergeCell ref="AQ479:AQ481"/>
    <mergeCell ref="AR479:AR481"/>
    <mergeCell ref="AS479:AS481"/>
    <mergeCell ref="AT479:AT481"/>
    <mergeCell ref="AU479:AU481"/>
    <mergeCell ref="AV479:AV481"/>
    <mergeCell ref="R479:R481"/>
    <mergeCell ref="Q476:Q478"/>
    <mergeCell ref="U476:U478"/>
    <mergeCell ref="V476:V478"/>
    <mergeCell ref="X476:X478"/>
    <mergeCell ref="Y476:Y478"/>
    <mergeCell ref="AC476:AC478"/>
    <mergeCell ref="AD476:AD478"/>
    <mergeCell ref="AH476:AH478"/>
    <mergeCell ref="AI476:AI478"/>
    <mergeCell ref="AM476:AM478"/>
    <mergeCell ref="AN476:AN478"/>
    <mergeCell ref="AQ476:AQ478"/>
    <mergeCell ref="AR476:AR478"/>
    <mergeCell ref="AS476:AS478"/>
    <mergeCell ref="AT476:AT478"/>
    <mergeCell ref="AU476:AU478"/>
    <mergeCell ref="AV476:AV478"/>
    <mergeCell ref="R476:R478"/>
    <mergeCell ref="Q473:Q475"/>
    <mergeCell ref="U473:U475"/>
    <mergeCell ref="V473:V475"/>
    <mergeCell ref="X473:X475"/>
    <mergeCell ref="Y473:Y475"/>
    <mergeCell ref="AC473:AC475"/>
    <mergeCell ref="AD473:AD475"/>
    <mergeCell ref="AH473:AH475"/>
    <mergeCell ref="AI473:AI475"/>
    <mergeCell ref="AM473:AM475"/>
    <mergeCell ref="AN473:AN475"/>
    <mergeCell ref="AQ473:AQ475"/>
    <mergeCell ref="AR473:AR475"/>
    <mergeCell ref="AS473:AS475"/>
    <mergeCell ref="AT473:AT475"/>
    <mergeCell ref="AU473:AU475"/>
    <mergeCell ref="AV473:AV475"/>
    <mergeCell ref="R473:R475"/>
    <mergeCell ref="Q470:Q472"/>
    <mergeCell ref="U470:U472"/>
    <mergeCell ref="V470:V472"/>
    <mergeCell ref="X470:X472"/>
    <mergeCell ref="Y470:Y472"/>
    <mergeCell ref="AC470:AC472"/>
    <mergeCell ref="AD470:AD472"/>
    <mergeCell ref="AH470:AH472"/>
    <mergeCell ref="AI470:AI472"/>
    <mergeCell ref="AM470:AM472"/>
    <mergeCell ref="AN470:AN472"/>
    <mergeCell ref="AQ470:AQ472"/>
    <mergeCell ref="AR470:AR472"/>
    <mergeCell ref="AS470:AS472"/>
    <mergeCell ref="AT470:AT472"/>
    <mergeCell ref="AU470:AU472"/>
    <mergeCell ref="AV470:AV472"/>
    <mergeCell ref="R470:R472"/>
    <mergeCell ref="Q467:Q469"/>
    <mergeCell ref="U467:U469"/>
    <mergeCell ref="V467:V469"/>
    <mergeCell ref="X467:X469"/>
    <mergeCell ref="Y467:Y469"/>
    <mergeCell ref="AC467:AC469"/>
    <mergeCell ref="AD467:AD469"/>
    <mergeCell ref="AH467:AH469"/>
    <mergeCell ref="AI467:AI469"/>
    <mergeCell ref="AM467:AM469"/>
    <mergeCell ref="AN467:AN469"/>
    <mergeCell ref="AQ467:AQ469"/>
    <mergeCell ref="AR467:AR469"/>
    <mergeCell ref="AS467:AS469"/>
    <mergeCell ref="AT467:AT469"/>
    <mergeCell ref="AU467:AU469"/>
    <mergeCell ref="AV467:AV469"/>
    <mergeCell ref="R467:R469"/>
    <mergeCell ref="Q464:Q466"/>
    <mergeCell ref="U464:U466"/>
    <mergeCell ref="V464:V466"/>
    <mergeCell ref="X464:X466"/>
    <mergeCell ref="Y464:Y466"/>
    <mergeCell ref="AC464:AC466"/>
    <mergeCell ref="AD464:AD466"/>
    <mergeCell ref="AH464:AH466"/>
    <mergeCell ref="AI464:AI466"/>
    <mergeCell ref="AM464:AM466"/>
    <mergeCell ref="AN464:AN466"/>
    <mergeCell ref="AQ464:AQ466"/>
    <mergeCell ref="AR464:AR466"/>
    <mergeCell ref="AS464:AS466"/>
    <mergeCell ref="AT464:AT466"/>
    <mergeCell ref="AU464:AU466"/>
    <mergeCell ref="AV464:AV466"/>
    <mergeCell ref="R464:R466"/>
    <mergeCell ref="Q461:Q463"/>
    <mergeCell ref="U461:U463"/>
    <mergeCell ref="V461:V463"/>
    <mergeCell ref="X461:X463"/>
    <mergeCell ref="Y461:Y463"/>
    <mergeCell ref="AC461:AC463"/>
    <mergeCell ref="AD461:AD463"/>
    <mergeCell ref="AH461:AH463"/>
    <mergeCell ref="AI461:AI463"/>
    <mergeCell ref="AM461:AM463"/>
    <mergeCell ref="AN461:AN463"/>
    <mergeCell ref="AQ461:AQ463"/>
    <mergeCell ref="AR461:AR463"/>
    <mergeCell ref="AS461:AS463"/>
    <mergeCell ref="AT461:AT463"/>
    <mergeCell ref="AU461:AU463"/>
    <mergeCell ref="AV461:AV463"/>
    <mergeCell ref="R461:R463"/>
    <mergeCell ref="Q458:Q460"/>
    <mergeCell ref="U458:U460"/>
    <mergeCell ref="V458:V460"/>
    <mergeCell ref="X458:X460"/>
    <mergeCell ref="Y458:Y460"/>
    <mergeCell ref="AC458:AC460"/>
    <mergeCell ref="AD458:AD460"/>
    <mergeCell ref="AH458:AH460"/>
    <mergeCell ref="AI458:AI460"/>
    <mergeCell ref="AM458:AM460"/>
    <mergeCell ref="AN458:AN460"/>
    <mergeCell ref="AQ458:AQ460"/>
    <mergeCell ref="AR458:AR460"/>
    <mergeCell ref="AS458:AS460"/>
    <mergeCell ref="AT458:AT460"/>
    <mergeCell ref="AU458:AU460"/>
    <mergeCell ref="AV458:AV460"/>
    <mergeCell ref="R458:R460"/>
    <mergeCell ref="Q455:Q457"/>
    <mergeCell ref="U455:U457"/>
    <mergeCell ref="V455:V457"/>
    <mergeCell ref="X455:X457"/>
    <mergeCell ref="Y455:Y457"/>
    <mergeCell ref="AC455:AC457"/>
    <mergeCell ref="AD455:AD457"/>
    <mergeCell ref="AH455:AH457"/>
    <mergeCell ref="AI455:AI457"/>
    <mergeCell ref="AM455:AM457"/>
    <mergeCell ref="AN455:AN457"/>
    <mergeCell ref="AQ455:AQ457"/>
    <mergeCell ref="AR455:AR457"/>
    <mergeCell ref="AS455:AS457"/>
    <mergeCell ref="AT455:AT457"/>
    <mergeCell ref="AU455:AU457"/>
    <mergeCell ref="AV455:AV457"/>
    <mergeCell ref="R455:R457"/>
    <mergeCell ref="Q452:Q454"/>
    <mergeCell ref="U452:U454"/>
    <mergeCell ref="V452:V454"/>
    <mergeCell ref="X452:X454"/>
    <mergeCell ref="Y452:Y454"/>
    <mergeCell ref="AC452:AC454"/>
    <mergeCell ref="AD452:AD454"/>
    <mergeCell ref="AH452:AH454"/>
    <mergeCell ref="AI452:AI454"/>
    <mergeCell ref="AM452:AM454"/>
    <mergeCell ref="AN452:AN454"/>
    <mergeCell ref="AQ452:AQ454"/>
    <mergeCell ref="AR452:AR454"/>
    <mergeCell ref="AS452:AS454"/>
    <mergeCell ref="AT452:AT454"/>
    <mergeCell ref="AU452:AU454"/>
    <mergeCell ref="AV452:AV454"/>
    <mergeCell ref="R452:R454"/>
    <mergeCell ref="Q449:Q451"/>
    <mergeCell ref="U449:U451"/>
    <mergeCell ref="V449:V451"/>
    <mergeCell ref="X449:X451"/>
    <mergeCell ref="Y449:Y451"/>
    <mergeCell ref="AC449:AC451"/>
    <mergeCell ref="AD449:AD451"/>
    <mergeCell ref="AH449:AH451"/>
    <mergeCell ref="AI449:AI451"/>
    <mergeCell ref="AM449:AM451"/>
    <mergeCell ref="AN449:AN451"/>
    <mergeCell ref="AQ449:AQ451"/>
    <mergeCell ref="AR449:AR451"/>
    <mergeCell ref="AS449:AS451"/>
    <mergeCell ref="AT449:AT451"/>
    <mergeCell ref="AU449:AU451"/>
    <mergeCell ref="AV449:AV451"/>
    <mergeCell ref="R449:R451"/>
    <mergeCell ref="Q446:Q448"/>
    <mergeCell ref="U446:U448"/>
    <mergeCell ref="V446:V448"/>
    <mergeCell ref="X446:X448"/>
    <mergeCell ref="Y446:Y448"/>
    <mergeCell ref="AC446:AC448"/>
    <mergeCell ref="AD446:AD448"/>
    <mergeCell ref="AH446:AH448"/>
    <mergeCell ref="AI446:AI448"/>
    <mergeCell ref="AM446:AM448"/>
    <mergeCell ref="AN446:AN448"/>
    <mergeCell ref="AQ446:AQ448"/>
    <mergeCell ref="AR446:AR448"/>
    <mergeCell ref="AS446:AS448"/>
    <mergeCell ref="AT446:AT448"/>
    <mergeCell ref="AU446:AU448"/>
    <mergeCell ref="AV446:AV448"/>
    <mergeCell ref="R446:R448"/>
    <mergeCell ref="Q443:Q445"/>
    <mergeCell ref="U443:U445"/>
    <mergeCell ref="V443:V445"/>
    <mergeCell ref="X443:X445"/>
    <mergeCell ref="Y443:Y445"/>
    <mergeCell ref="AC443:AC445"/>
    <mergeCell ref="AD443:AD445"/>
    <mergeCell ref="AH443:AH445"/>
    <mergeCell ref="AI443:AI445"/>
    <mergeCell ref="AM443:AM445"/>
    <mergeCell ref="AN443:AN445"/>
    <mergeCell ref="AQ443:AQ445"/>
    <mergeCell ref="AR443:AR445"/>
    <mergeCell ref="AS443:AS445"/>
    <mergeCell ref="AT443:AT445"/>
    <mergeCell ref="AU443:AU445"/>
    <mergeCell ref="AV443:AV445"/>
    <mergeCell ref="R443:R445"/>
    <mergeCell ref="Q440:Q442"/>
    <mergeCell ref="U440:U442"/>
    <mergeCell ref="V440:V442"/>
    <mergeCell ref="X440:X442"/>
    <mergeCell ref="Y440:Y442"/>
    <mergeCell ref="AC440:AC442"/>
    <mergeCell ref="AD440:AD442"/>
    <mergeCell ref="AH440:AH442"/>
    <mergeCell ref="AI440:AI442"/>
    <mergeCell ref="AM440:AM442"/>
    <mergeCell ref="AN440:AN442"/>
    <mergeCell ref="AQ440:AQ442"/>
    <mergeCell ref="AR440:AR442"/>
    <mergeCell ref="AS440:AS442"/>
    <mergeCell ref="AT440:AT442"/>
    <mergeCell ref="AU440:AU442"/>
    <mergeCell ref="AV440:AV442"/>
    <mergeCell ref="R440:R442"/>
    <mergeCell ref="Q437:Q439"/>
    <mergeCell ref="U437:U439"/>
    <mergeCell ref="V437:V439"/>
    <mergeCell ref="X437:X439"/>
    <mergeCell ref="Y437:Y439"/>
    <mergeCell ref="AC437:AC439"/>
    <mergeCell ref="AD437:AD439"/>
    <mergeCell ref="AH437:AH439"/>
    <mergeCell ref="AI437:AI439"/>
    <mergeCell ref="AM437:AM439"/>
    <mergeCell ref="AN437:AN439"/>
    <mergeCell ref="AQ437:AQ439"/>
    <mergeCell ref="AR437:AR439"/>
    <mergeCell ref="AS437:AS439"/>
    <mergeCell ref="AT437:AT439"/>
    <mergeCell ref="AU437:AU439"/>
    <mergeCell ref="AV437:AV439"/>
    <mergeCell ref="R437:R439"/>
    <mergeCell ref="Q434:Q436"/>
    <mergeCell ref="U434:U436"/>
    <mergeCell ref="V434:V436"/>
    <mergeCell ref="X434:X436"/>
    <mergeCell ref="Y434:Y436"/>
    <mergeCell ref="AC434:AC436"/>
    <mergeCell ref="AD434:AD436"/>
    <mergeCell ref="AH434:AH436"/>
    <mergeCell ref="AI434:AI436"/>
    <mergeCell ref="AM434:AM436"/>
    <mergeCell ref="AN434:AN436"/>
    <mergeCell ref="AQ434:AQ436"/>
    <mergeCell ref="AR434:AR436"/>
    <mergeCell ref="AS434:AS436"/>
    <mergeCell ref="AT434:AT436"/>
    <mergeCell ref="AU434:AU436"/>
    <mergeCell ref="AV434:AV436"/>
    <mergeCell ref="R434:R436"/>
    <mergeCell ref="Q431:Q433"/>
    <mergeCell ref="U431:U433"/>
    <mergeCell ref="V431:V433"/>
    <mergeCell ref="X431:X433"/>
    <mergeCell ref="Y431:Y433"/>
    <mergeCell ref="AC431:AC433"/>
    <mergeCell ref="AD431:AD433"/>
    <mergeCell ref="AH431:AH433"/>
    <mergeCell ref="AI431:AI433"/>
    <mergeCell ref="AM431:AM433"/>
    <mergeCell ref="AN431:AN433"/>
    <mergeCell ref="AQ431:AQ433"/>
    <mergeCell ref="AR431:AR433"/>
    <mergeCell ref="AS431:AS433"/>
    <mergeCell ref="AT431:AT433"/>
    <mergeCell ref="AU431:AU433"/>
    <mergeCell ref="AV431:AV433"/>
    <mergeCell ref="R431:R433"/>
    <mergeCell ref="Q428:Q430"/>
    <mergeCell ref="U428:U430"/>
    <mergeCell ref="V428:V430"/>
    <mergeCell ref="X428:X430"/>
    <mergeCell ref="Y428:Y430"/>
    <mergeCell ref="AC428:AC430"/>
    <mergeCell ref="AD428:AD430"/>
    <mergeCell ref="AH428:AH430"/>
    <mergeCell ref="AI428:AI430"/>
    <mergeCell ref="AM428:AM430"/>
    <mergeCell ref="AN428:AN430"/>
    <mergeCell ref="AQ428:AQ430"/>
    <mergeCell ref="AR428:AR430"/>
    <mergeCell ref="AS428:AS430"/>
    <mergeCell ref="AT428:AT430"/>
    <mergeCell ref="AU428:AU430"/>
    <mergeCell ref="AV428:AV430"/>
    <mergeCell ref="R428:R430"/>
    <mergeCell ref="Q425:Q427"/>
    <mergeCell ref="U425:U427"/>
    <mergeCell ref="V425:V427"/>
    <mergeCell ref="X425:X427"/>
    <mergeCell ref="Y425:Y427"/>
    <mergeCell ref="AC425:AC427"/>
    <mergeCell ref="AD425:AD427"/>
    <mergeCell ref="AH425:AH427"/>
    <mergeCell ref="AI425:AI427"/>
    <mergeCell ref="AM425:AM427"/>
    <mergeCell ref="AN425:AN427"/>
    <mergeCell ref="AQ425:AQ427"/>
    <mergeCell ref="AR425:AR427"/>
    <mergeCell ref="AS425:AS427"/>
    <mergeCell ref="AT425:AT427"/>
    <mergeCell ref="AU425:AU427"/>
    <mergeCell ref="AV425:AV427"/>
    <mergeCell ref="R425:R427"/>
    <mergeCell ref="Q422:Q424"/>
    <mergeCell ref="U422:U424"/>
    <mergeCell ref="V422:V424"/>
    <mergeCell ref="X422:X424"/>
    <mergeCell ref="Y422:Y424"/>
    <mergeCell ref="AC422:AC424"/>
    <mergeCell ref="AD422:AD424"/>
    <mergeCell ref="AH422:AH424"/>
    <mergeCell ref="AI422:AI424"/>
    <mergeCell ref="AM422:AM424"/>
    <mergeCell ref="AN422:AN424"/>
    <mergeCell ref="AQ422:AQ424"/>
    <mergeCell ref="AR422:AR424"/>
    <mergeCell ref="AS422:AS424"/>
    <mergeCell ref="AT422:AT424"/>
    <mergeCell ref="AU422:AU424"/>
    <mergeCell ref="AV422:AV424"/>
    <mergeCell ref="R422:R424"/>
    <mergeCell ref="Q419:Q421"/>
    <mergeCell ref="U419:U421"/>
    <mergeCell ref="V419:V421"/>
    <mergeCell ref="X419:X421"/>
    <mergeCell ref="Y419:Y421"/>
    <mergeCell ref="AC419:AC421"/>
    <mergeCell ref="AD419:AD421"/>
    <mergeCell ref="AH419:AH421"/>
    <mergeCell ref="AI419:AI421"/>
    <mergeCell ref="AM419:AM421"/>
    <mergeCell ref="AN419:AN421"/>
    <mergeCell ref="AQ419:AQ421"/>
    <mergeCell ref="AR419:AR421"/>
    <mergeCell ref="AS419:AS421"/>
    <mergeCell ref="AT419:AT421"/>
    <mergeCell ref="AU419:AU421"/>
    <mergeCell ref="AV419:AV421"/>
    <mergeCell ref="R419:R421"/>
    <mergeCell ref="Q416:Q418"/>
    <mergeCell ref="U416:U418"/>
    <mergeCell ref="V416:V418"/>
    <mergeCell ref="X416:X418"/>
    <mergeCell ref="Y416:Y418"/>
    <mergeCell ref="AC416:AC418"/>
    <mergeCell ref="AD416:AD418"/>
    <mergeCell ref="AH416:AH418"/>
    <mergeCell ref="AI416:AI418"/>
    <mergeCell ref="AM416:AM418"/>
    <mergeCell ref="AN416:AN418"/>
    <mergeCell ref="AQ416:AQ418"/>
    <mergeCell ref="AR416:AR418"/>
    <mergeCell ref="AS416:AS418"/>
    <mergeCell ref="AT416:AT418"/>
    <mergeCell ref="AU416:AU418"/>
    <mergeCell ref="AV416:AV418"/>
    <mergeCell ref="R416:R418"/>
    <mergeCell ref="Q413:Q415"/>
    <mergeCell ref="U413:U415"/>
    <mergeCell ref="V413:V415"/>
    <mergeCell ref="X413:X415"/>
    <mergeCell ref="Y413:Y415"/>
    <mergeCell ref="AC413:AC415"/>
    <mergeCell ref="AD413:AD415"/>
    <mergeCell ref="AH413:AH415"/>
    <mergeCell ref="AI413:AI415"/>
    <mergeCell ref="AM413:AM415"/>
    <mergeCell ref="AN413:AN415"/>
    <mergeCell ref="AQ413:AQ415"/>
    <mergeCell ref="AR413:AR415"/>
    <mergeCell ref="AS413:AS415"/>
    <mergeCell ref="AT413:AT415"/>
    <mergeCell ref="AU413:AU415"/>
    <mergeCell ref="AV413:AV415"/>
    <mergeCell ref="R413:R415"/>
    <mergeCell ref="Q410:Q412"/>
    <mergeCell ref="U410:U412"/>
    <mergeCell ref="V410:V412"/>
    <mergeCell ref="X410:X412"/>
    <mergeCell ref="Y410:Y412"/>
    <mergeCell ref="AC410:AC412"/>
    <mergeCell ref="AD410:AD412"/>
    <mergeCell ref="AH410:AH412"/>
    <mergeCell ref="AI410:AI412"/>
    <mergeCell ref="AM410:AM412"/>
    <mergeCell ref="AN410:AN412"/>
    <mergeCell ref="AQ410:AQ412"/>
    <mergeCell ref="AR410:AR412"/>
    <mergeCell ref="AS410:AS412"/>
    <mergeCell ref="AT410:AT412"/>
    <mergeCell ref="AU410:AU412"/>
    <mergeCell ref="AV410:AV412"/>
    <mergeCell ref="R410:R412"/>
    <mergeCell ref="Q407:Q409"/>
    <mergeCell ref="U407:U409"/>
    <mergeCell ref="V407:V409"/>
    <mergeCell ref="X407:X409"/>
    <mergeCell ref="Y407:Y409"/>
    <mergeCell ref="AC407:AC409"/>
    <mergeCell ref="AD407:AD409"/>
    <mergeCell ref="AH407:AH409"/>
    <mergeCell ref="AI407:AI409"/>
    <mergeCell ref="AM407:AM409"/>
    <mergeCell ref="AN407:AN409"/>
    <mergeCell ref="AQ407:AQ409"/>
    <mergeCell ref="AR407:AR409"/>
    <mergeCell ref="AS407:AS409"/>
    <mergeCell ref="AT407:AT409"/>
    <mergeCell ref="AU407:AU409"/>
    <mergeCell ref="AV407:AV409"/>
    <mergeCell ref="R407:R409"/>
    <mergeCell ref="Q404:Q406"/>
    <mergeCell ref="U404:U406"/>
    <mergeCell ref="V404:V406"/>
    <mergeCell ref="X404:X406"/>
    <mergeCell ref="Y404:Y406"/>
    <mergeCell ref="AC404:AC406"/>
    <mergeCell ref="AD404:AD406"/>
    <mergeCell ref="AH404:AH406"/>
    <mergeCell ref="AI404:AI406"/>
    <mergeCell ref="AM404:AM406"/>
    <mergeCell ref="AN404:AN406"/>
    <mergeCell ref="AQ404:AQ406"/>
    <mergeCell ref="AR404:AR406"/>
    <mergeCell ref="AS404:AS406"/>
    <mergeCell ref="AT404:AT406"/>
    <mergeCell ref="AU404:AU406"/>
    <mergeCell ref="AV404:AV406"/>
    <mergeCell ref="R404:R406"/>
    <mergeCell ref="Q401:Q403"/>
    <mergeCell ref="U401:U403"/>
    <mergeCell ref="V401:V403"/>
    <mergeCell ref="X401:X403"/>
    <mergeCell ref="Y401:Y403"/>
    <mergeCell ref="AC401:AC403"/>
    <mergeCell ref="AD401:AD403"/>
    <mergeCell ref="AH401:AH403"/>
    <mergeCell ref="AI401:AI403"/>
    <mergeCell ref="AM401:AM403"/>
    <mergeCell ref="AN401:AN403"/>
    <mergeCell ref="AQ401:AQ403"/>
    <mergeCell ref="AR401:AR403"/>
    <mergeCell ref="AS401:AS403"/>
    <mergeCell ref="AT401:AT403"/>
    <mergeCell ref="AU401:AU403"/>
    <mergeCell ref="AV401:AV403"/>
    <mergeCell ref="R401:R403"/>
    <mergeCell ref="Q398:Q400"/>
    <mergeCell ref="U398:U400"/>
    <mergeCell ref="V398:V400"/>
    <mergeCell ref="X398:X400"/>
    <mergeCell ref="Y398:Y400"/>
    <mergeCell ref="AC398:AC400"/>
    <mergeCell ref="AD398:AD400"/>
    <mergeCell ref="AH398:AH400"/>
    <mergeCell ref="AI398:AI400"/>
    <mergeCell ref="AM398:AM400"/>
    <mergeCell ref="AN398:AN400"/>
    <mergeCell ref="AQ398:AQ400"/>
    <mergeCell ref="AR398:AR400"/>
    <mergeCell ref="AS398:AS400"/>
    <mergeCell ref="AT398:AT400"/>
    <mergeCell ref="AU398:AU400"/>
    <mergeCell ref="AV398:AV400"/>
    <mergeCell ref="R398:R400"/>
    <mergeCell ref="Q395:Q397"/>
    <mergeCell ref="U395:U397"/>
    <mergeCell ref="V395:V397"/>
    <mergeCell ref="X395:X397"/>
    <mergeCell ref="Y395:Y397"/>
    <mergeCell ref="AC395:AC397"/>
    <mergeCell ref="AD395:AD397"/>
    <mergeCell ref="AH395:AH397"/>
    <mergeCell ref="AI395:AI397"/>
    <mergeCell ref="AM395:AM397"/>
    <mergeCell ref="AN395:AN397"/>
    <mergeCell ref="AQ395:AQ397"/>
    <mergeCell ref="AR395:AR397"/>
    <mergeCell ref="AS395:AS397"/>
    <mergeCell ref="AT395:AT397"/>
    <mergeCell ref="AU395:AU397"/>
    <mergeCell ref="AV395:AV397"/>
    <mergeCell ref="R395:R397"/>
    <mergeCell ref="Q392:Q394"/>
    <mergeCell ref="U392:U394"/>
    <mergeCell ref="V392:V394"/>
    <mergeCell ref="X392:X394"/>
    <mergeCell ref="Y392:Y394"/>
    <mergeCell ref="AC392:AC394"/>
    <mergeCell ref="AD392:AD394"/>
    <mergeCell ref="AH392:AH394"/>
    <mergeCell ref="AI392:AI394"/>
    <mergeCell ref="AM392:AM394"/>
    <mergeCell ref="AN392:AN394"/>
    <mergeCell ref="AQ392:AQ394"/>
    <mergeCell ref="AR392:AR394"/>
    <mergeCell ref="AS392:AS394"/>
    <mergeCell ref="AT392:AT394"/>
    <mergeCell ref="AU392:AU394"/>
    <mergeCell ref="AV392:AV394"/>
    <mergeCell ref="R392:R394"/>
    <mergeCell ref="Q389:Q391"/>
    <mergeCell ref="U389:U391"/>
    <mergeCell ref="V389:V391"/>
    <mergeCell ref="X389:X391"/>
    <mergeCell ref="Y389:Y391"/>
    <mergeCell ref="AC389:AC391"/>
    <mergeCell ref="AD389:AD391"/>
    <mergeCell ref="AH389:AH391"/>
    <mergeCell ref="AI389:AI391"/>
    <mergeCell ref="AM389:AM391"/>
    <mergeCell ref="AN389:AN391"/>
    <mergeCell ref="AQ389:AQ391"/>
    <mergeCell ref="AR389:AR391"/>
    <mergeCell ref="AS389:AS391"/>
    <mergeCell ref="AT389:AT391"/>
    <mergeCell ref="AU389:AU391"/>
    <mergeCell ref="AV389:AV391"/>
    <mergeCell ref="R389:R391"/>
    <mergeCell ref="Q386:Q388"/>
    <mergeCell ref="U386:U388"/>
    <mergeCell ref="V386:V388"/>
    <mergeCell ref="X386:X388"/>
    <mergeCell ref="Y386:Y388"/>
    <mergeCell ref="AC386:AC388"/>
    <mergeCell ref="AD386:AD388"/>
    <mergeCell ref="AH386:AH388"/>
    <mergeCell ref="AI386:AI388"/>
    <mergeCell ref="AM386:AM388"/>
    <mergeCell ref="AN386:AN388"/>
    <mergeCell ref="AQ386:AQ388"/>
    <mergeCell ref="AR386:AR388"/>
    <mergeCell ref="AS386:AS388"/>
    <mergeCell ref="AT386:AT388"/>
    <mergeCell ref="AU386:AU388"/>
    <mergeCell ref="AV386:AV388"/>
    <mergeCell ref="R386:R388"/>
    <mergeCell ref="Q383:Q385"/>
    <mergeCell ref="U383:U385"/>
    <mergeCell ref="V383:V385"/>
    <mergeCell ref="X383:X385"/>
    <mergeCell ref="Y383:Y385"/>
    <mergeCell ref="AC383:AC385"/>
    <mergeCell ref="AD383:AD385"/>
    <mergeCell ref="AH383:AH385"/>
    <mergeCell ref="AI383:AI385"/>
    <mergeCell ref="AM383:AM385"/>
    <mergeCell ref="AN383:AN385"/>
    <mergeCell ref="AQ383:AQ385"/>
    <mergeCell ref="AR383:AR385"/>
    <mergeCell ref="AS383:AS385"/>
    <mergeCell ref="AT383:AT385"/>
    <mergeCell ref="AU383:AU385"/>
    <mergeCell ref="AV383:AV385"/>
    <mergeCell ref="R383:R385"/>
    <mergeCell ref="Q380:Q382"/>
    <mergeCell ref="U380:U382"/>
    <mergeCell ref="V380:V382"/>
    <mergeCell ref="X380:X382"/>
    <mergeCell ref="Y380:Y382"/>
    <mergeCell ref="AC380:AC382"/>
    <mergeCell ref="AD380:AD382"/>
    <mergeCell ref="AH380:AH382"/>
    <mergeCell ref="AI380:AI382"/>
    <mergeCell ref="AM380:AM382"/>
    <mergeCell ref="AN380:AN382"/>
    <mergeCell ref="AQ380:AQ382"/>
    <mergeCell ref="AR380:AR382"/>
    <mergeCell ref="AS380:AS382"/>
    <mergeCell ref="AT380:AT382"/>
    <mergeCell ref="AU380:AU382"/>
    <mergeCell ref="AV380:AV382"/>
    <mergeCell ref="R380:R382"/>
    <mergeCell ref="Q377:Q379"/>
    <mergeCell ref="U377:U379"/>
    <mergeCell ref="V377:V379"/>
    <mergeCell ref="X377:X379"/>
    <mergeCell ref="Y377:Y379"/>
    <mergeCell ref="AC377:AC379"/>
    <mergeCell ref="AD377:AD379"/>
    <mergeCell ref="AH377:AH379"/>
    <mergeCell ref="AI377:AI379"/>
    <mergeCell ref="AM377:AM379"/>
    <mergeCell ref="AN377:AN379"/>
    <mergeCell ref="AQ377:AQ379"/>
    <mergeCell ref="AR377:AR379"/>
    <mergeCell ref="AS377:AS379"/>
    <mergeCell ref="AT377:AT379"/>
    <mergeCell ref="AU377:AU379"/>
    <mergeCell ref="AV377:AV379"/>
    <mergeCell ref="R377:R379"/>
    <mergeCell ref="Q374:Q376"/>
    <mergeCell ref="U374:U376"/>
    <mergeCell ref="V374:V376"/>
    <mergeCell ref="X374:X376"/>
    <mergeCell ref="Y374:Y376"/>
    <mergeCell ref="AC374:AC376"/>
    <mergeCell ref="AD374:AD376"/>
    <mergeCell ref="AH374:AH376"/>
    <mergeCell ref="AI374:AI376"/>
    <mergeCell ref="AM374:AM376"/>
    <mergeCell ref="AN374:AN376"/>
    <mergeCell ref="AQ374:AQ376"/>
    <mergeCell ref="AR374:AR376"/>
    <mergeCell ref="AS374:AS376"/>
    <mergeCell ref="AT374:AT376"/>
    <mergeCell ref="AU374:AU376"/>
    <mergeCell ref="AV374:AV376"/>
    <mergeCell ref="R374:R376"/>
    <mergeCell ref="Q371:Q373"/>
    <mergeCell ref="U371:U373"/>
    <mergeCell ref="V371:V373"/>
    <mergeCell ref="X371:X373"/>
    <mergeCell ref="Y371:Y373"/>
    <mergeCell ref="AC371:AC373"/>
    <mergeCell ref="AD371:AD373"/>
    <mergeCell ref="AH371:AH373"/>
    <mergeCell ref="AI371:AI373"/>
    <mergeCell ref="AM371:AM373"/>
    <mergeCell ref="AN371:AN373"/>
    <mergeCell ref="AQ371:AQ373"/>
    <mergeCell ref="AR371:AR373"/>
    <mergeCell ref="AS371:AS373"/>
    <mergeCell ref="AT371:AT373"/>
    <mergeCell ref="AU371:AU373"/>
    <mergeCell ref="AV371:AV373"/>
    <mergeCell ref="R371:R373"/>
    <mergeCell ref="Q368:Q370"/>
    <mergeCell ref="U368:U370"/>
    <mergeCell ref="V368:V370"/>
    <mergeCell ref="X368:X370"/>
    <mergeCell ref="Y368:Y370"/>
    <mergeCell ref="AC368:AC370"/>
    <mergeCell ref="AD368:AD370"/>
    <mergeCell ref="AH368:AH370"/>
    <mergeCell ref="AI368:AI370"/>
    <mergeCell ref="AM368:AM370"/>
    <mergeCell ref="AN368:AN370"/>
    <mergeCell ref="AQ368:AQ370"/>
    <mergeCell ref="AR368:AR370"/>
    <mergeCell ref="AS368:AS370"/>
    <mergeCell ref="AT368:AT370"/>
    <mergeCell ref="AU368:AU370"/>
    <mergeCell ref="AV368:AV370"/>
    <mergeCell ref="R368:R370"/>
    <mergeCell ref="Q365:Q367"/>
    <mergeCell ref="U365:U367"/>
    <mergeCell ref="V365:V367"/>
    <mergeCell ref="X365:X367"/>
    <mergeCell ref="Y365:Y367"/>
    <mergeCell ref="AC365:AC367"/>
    <mergeCell ref="AD365:AD367"/>
    <mergeCell ref="AH365:AH367"/>
    <mergeCell ref="AI365:AI367"/>
    <mergeCell ref="AM365:AM367"/>
    <mergeCell ref="AN365:AN367"/>
    <mergeCell ref="AQ365:AQ367"/>
    <mergeCell ref="AR365:AR367"/>
    <mergeCell ref="AS365:AS367"/>
    <mergeCell ref="AT365:AT367"/>
    <mergeCell ref="AU365:AU367"/>
    <mergeCell ref="AV365:AV367"/>
    <mergeCell ref="R365:R367"/>
    <mergeCell ref="Q362:Q364"/>
    <mergeCell ref="U362:U364"/>
    <mergeCell ref="V362:V364"/>
    <mergeCell ref="X362:X364"/>
    <mergeCell ref="Y362:Y364"/>
    <mergeCell ref="AC362:AC364"/>
    <mergeCell ref="AD362:AD364"/>
    <mergeCell ref="AH362:AH364"/>
    <mergeCell ref="AI362:AI364"/>
    <mergeCell ref="AM362:AM364"/>
    <mergeCell ref="AN362:AN364"/>
    <mergeCell ref="AQ362:AQ364"/>
    <mergeCell ref="AR362:AR364"/>
    <mergeCell ref="AS362:AS364"/>
    <mergeCell ref="AT362:AT364"/>
    <mergeCell ref="AU362:AU364"/>
    <mergeCell ref="AV362:AV364"/>
    <mergeCell ref="R362:R364"/>
    <mergeCell ref="Q359:Q361"/>
    <mergeCell ref="U359:U361"/>
    <mergeCell ref="V359:V361"/>
    <mergeCell ref="X359:X361"/>
    <mergeCell ref="Y359:Y361"/>
    <mergeCell ref="AC359:AC361"/>
    <mergeCell ref="AD359:AD361"/>
    <mergeCell ref="AH359:AH361"/>
    <mergeCell ref="AI359:AI361"/>
    <mergeCell ref="AM359:AM361"/>
    <mergeCell ref="AN359:AN361"/>
    <mergeCell ref="AQ359:AQ361"/>
    <mergeCell ref="AR359:AR361"/>
    <mergeCell ref="AS359:AS361"/>
    <mergeCell ref="AT359:AT361"/>
    <mergeCell ref="AU359:AU361"/>
    <mergeCell ref="AV359:AV361"/>
    <mergeCell ref="R359:R361"/>
    <mergeCell ref="Q356:Q358"/>
    <mergeCell ref="U356:U358"/>
    <mergeCell ref="V356:V358"/>
    <mergeCell ref="X356:X358"/>
    <mergeCell ref="Y356:Y358"/>
    <mergeCell ref="AC356:AC358"/>
    <mergeCell ref="AD356:AD358"/>
    <mergeCell ref="AH356:AH358"/>
    <mergeCell ref="AI356:AI358"/>
    <mergeCell ref="AM356:AM358"/>
    <mergeCell ref="AN356:AN358"/>
    <mergeCell ref="AQ356:AQ358"/>
    <mergeCell ref="AR356:AR358"/>
    <mergeCell ref="AS356:AS358"/>
    <mergeCell ref="AT356:AT358"/>
    <mergeCell ref="AU356:AU358"/>
    <mergeCell ref="AV356:AV358"/>
    <mergeCell ref="R356:R358"/>
    <mergeCell ref="Q353:Q355"/>
    <mergeCell ref="U353:U355"/>
    <mergeCell ref="V353:V355"/>
    <mergeCell ref="X353:X355"/>
    <mergeCell ref="Y353:Y355"/>
    <mergeCell ref="AC353:AC355"/>
    <mergeCell ref="AD353:AD355"/>
    <mergeCell ref="AH353:AH355"/>
    <mergeCell ref="AI353:AI355"/>
    <mergeCell ref="AM353:AM355"/>
    <mergeCell ref="AN353:AN355"/>
    <mergeCell ref="AQ353:AQ355"/>
    <mergeCell ref="AR353:AR355"/>
    <mergeCell ref="AS353:AS355"/>
    <mergeCell ref="AT353:AT355"/>
    <mergeCell ref="AU353:AU355"/>
    <mergeCell ref="AV353:AV355"/>
    <mergeCell ref="R353:R355"/>
    <mergeCell ref="Q350:Q352"/>
    <mergeCell ref="U350:U352"/>
    <mergeCell ref="V350:V352"/>
    <mergeCell ref="X350:X352"/>
    <mergeCell ref="Y350:Y352"/>
    <mergeCell ref="AC350:AC352"/>
    <mergeCell ref="AD350:AD352"/>
    <mergeCell ref="AH350:AH352"/>
    <mergeCell ref="AI350:AI352"/>
    <mergeCell ref="AM350:AM352"/>
    <mergeCell ref="AN350:AN352"/>
    <mergeCell ref="AQ350:AQ352"/>
    <mergeCell ref="AR350:AR352"/>
    <mergeCell ref="AS350:AS352"/>
    <mergeCell ref="AT350:AT352"/>
    <mergeCell ref="AU350:AU352"/>
    <mergeCell ref="AV350:AV352"/>
    <mergeCell ref="R350:R352"/>
    <mergeCell ref="Q347:Q349"/>
    <mergeCell ref="U347:U349"/>
    <mergeCell ref="V347:V349"/>
    <mergeCell ref="X347:X349"/>
    <mergeCell ref="Y347:Y349"/>
    <mergeCell ref="AC347:AC349"/>
    <mergeCell ref="AD347:AD349"/>
    <mergeCell ref="AH347:AH349"/>
    <mergeCell ref="AI347:AI349"/>
    <mergeCell ref="AM347:AM349"/>
    <mergeCell ref="AN347:AN349"/>
    <mergeCell ref="AQ347:AQ349"/>
    <mergeCell ref="AR347:AR349"/>
    <mergeCell ref="AS347:AS349"/>
    <mergeCell ref="AT347:AT349"/>
    <mergeCell ref="AU347:AU349"/>
    <mergeCell ref="AV347:AV349"/>
    <mergeCell ref="R347:R349"/>
    <mergeCell ref="Q344:Q346"/>
    <mergeCell ref="U344:U346"/>
    <mergeCell ref="V344:V346"/>
    <mergeCell ref="X344:X346"/>
    <mergeCell ref="Y344:Y346"/>
    <mergeCell ref="AC344:AC346"/>
    <mergeCell ref="AD344:AD346"/>
    <mergeCell ref="AH344:AH346"/>
    <mergeCell ref="AI344:AI346"/>
    <mergeCell ref="AM344:AM346"/>
    <mergeCell ref="AN344:AN346"/>
    <mergeCell ref="AQ344:AQ346"/>
    <mergeCell ref="AR344:AR346"/>
    <mergeCell ref="AS344:AS346"/>
    <mergeCell ref="AT344:AT346"/>
    <mergeCell ref="AU344:AU346"/>
    <mergeCell ref="AV344:AV346"/>
    <mergeCell ref="R344:R346"/>
    <mergeCell ref="Q341:Q343"/>
    <mergeCell ref="U341:U343"/>
    <mergeCell ref="V341:V343"/>
    <mergeCell ref="X341:X343"/>
    <mergeCell ref="Y341:Y343"/>
    <mergeCell ref="AC341:AC343"/>
    <mergeCell ref="AD341:AD343"/>
    <mergeCell ref="AH341:AH343"/>
    <mergeCell ref="AI341:AI343"/>
    <mergeCell ref="AM341:AM343"/>
    <mergeCell ref="AN341:AN343"/>
    <mergeCell ref="AQ341:AQ343"/>
    <mergeCell ref="AR341:AR343"/>
    <mergeCell ref="AS341:AS343"/>
    <mergeCell ref="AT341:AT343"/>
    <mergeCell ref="AU341:AU343"/>
    <mergeCell ref="AV341:AV343"/>
    <mergeCell ref="R341:R343"/>
    <mergeCell ref="Q338:Q340"/>
    <mergeCell ref="U338:U340"/>
    <mergeCell ref="V338:V340"/>
    <mergeCell ref="X338:X340"/>
    <mergeCell ref="Y338:Y340"/>
    <mergeCell ref="AC338:AC340"/>
    <mergeCell ref="AD338:AD340"/>
    <mergeCell ref="AH338:AH340"/>
    <mergeCell ref="AI338:AI340"/>
    <mergeCell ref="AM338:AM340"/>
    <mergeCell ref="AN338:AN340"/>
    <mergeCell ref="AQ338:AQ340"/>
    <mergeCell ref="AR338:AR340"/>
    <mergeCell ref="AS338:AS340"/>
    <mergeCell ref="AT338:AT340"/>
    <mergeCell ref="AU338:AU340"/>
    <mergeCell ref="AV338:AV340"/>
    <mergeCell ref="R338:R340"/>
    <mergeCell ref="Q335:Q337"/>
    <mergeCell ref="U335:U337"/>
    <mergeCell ref="V335:V337"/>
    <mergeCell ref="X335:X337"/>
    <mergeCell ref="Y335:Y337"/>
    <mergeCell ref="AC335:AC337"/>
    <mergeCell ref="AD335:AD337"/>
    <mergeCell ref="AH335:AH337"/>
    <mergeCell ref="AI335:AI337"/>
    <mergeCell ref="AM335:AM337"/>
    <mergeCell ref="AN335:AN337"/>
    <mergeCell ref="AQ335:AQ337"/>
    <mergeCell ref="AR335:AR337"/>
    <mergeCell ref="AS335:AS337"/>
    <mergeCell ref="AT335:AT337"/>
    <mergeCell ref="AU335:AU337"/>
    <mergeCell ref="AV335:AV337"/>
    <mergeCell ref="R335:R337"/>
    <mergeCell ref="Q332:Q334"/>
    <mergeCell ref="U332:U334"/>
    <mergeCell ref="V332:V334"/>
    <mergeCell ref="X332:X334"/>
    <mergeCell ref="Y332:Y334"/>
    <mergeCell ref="AC332:AC334"/>
    <mergeCell ref="AD332:AD334"/>
    <mergeCell ref="AH332:AH334"/>
    <mergeCell ref="AI332:AI334"/>
    <mergeCell ref="AM332:AM334"/>
    <mergeCell ref="AN332:AN334"/>
    <mergeCell ref="AQ332:AQ334"/>
    <mergeCell ref="AR332:AR334"/>
    <mergeCell ref="AS332:AS334"/>
    <mergeCell ref="AT332:AT334"/>
    <mergeCell ref="AU332:AU334"/>
    <mergeCell ref="AV332:AV334"/>
    <mergeCell ref="R332:R334"/>
    <mergeCell ref="Q329:Q331"/>
    <mergeCell ref="U329:U331"/>
    <mergeCell ref="V329:V331"/>
    <mergeCell ref="X329:X331"/>
    <mergeCell ref="Y329:Y331"/>
    <mergeCell ref="AC329:AC331"/>
    <mergeCell ref="AD329:AD331"/>
    <mergeCell ref="AH329:AH331"/>
    <mergeCell ref="AI329:AI331"/>
    <mergeCell ref="AM329:AM331"/>
    <mergeCell ref="AN329:AN331"/>
    <mergeCell ref="AQ329:AQ331"/>
    <mergeCell ref="AR329:AR331"/>
    <mergeCell ref="AS329:AS331"/>
    <mergeCell ref="AT329:AT331"/>
    <mergeCell ref="AU329:AU331"/>
    <mergeCell ref="AV329:AV331"/>
    <mergeCell ref="R329:R331"/>
    <mergeCell ref="Q326:Q328"/>
    <mergeCell ref="U326:U328"/>
    <mergeCell ref="V326:V328"/>
    <mergeCell ref="X326:X328"/>
    <mergeCell ref="Y326:Y328"/>
    <mergeCell ref="AC326:AC328"/>
    <mergeCell ref="AD326:AD328"/>
    <mergeCell ref="AH326:AH328"/>
    <mergeCell ref="AI326:AI328"/>
    <mergeCell ref="AM326:AM328"/>
    <mergeCell ref="AN326:AN328"/>
    <mergeCell ref="AQ326:AQ328"/>
    <mergeCell ref="AR326:AR328"/>
    <mergeCell ref="AS326:AS328"/>
    <mergeCell ref="AT326:AT328"/>
    <mergeCell ref="AU326:AU328"/>
    <mergeCell ref="AV326:AV328"/>
    <mergeCell ref="R326:R328"/>
    <mergeCell ref="Q323:Q325"/>
    <mergeCell ref="U323:U325"/>
    <mergeCell ref="V323:V325"/>
    <mergeCell ref="X323:X325"/>
    <mergeCell ref="Y323:Y325"/>
    <mergeCell ref="AC323:AC325"/>
    <mergeCell ref="AD323:AD325"/>
    <mergeCell ref="AH323:AH325"/>
    <mergeCell ref="AI323:AI325"/>
    <mergeCell ref="AM323:AM325"/>
    <mergeCell ref="AN323:AN325"/>
    <mergeCell ref="AQ323:AQ325"/>
    <mergeCell ref="AR323:AR325"/>
    <mergeCell ref="AS323:AS325"/>
    <mergeCell ref="AT323:AT325"/>
    <mergeCell ref="AU323:AU325"/>
    <mergeCell ref="AV323:AV325"/>
    <mergeCell ref="R323:R325"/>
    <mergeCell ref="Q320:Q322"/>
    <mergeCell ref="U320:U322"/>
    <mergeCell ref="V320:V322"/>
    <mergeCell ref="X320:X322"/>
    <mergeCell ref="Y320:Y322"/>
    <mergeCell ref="AC320:AC322"/>
    <mergeCell ref="AD320:AD322"/>
    <mergeCell ref="AH320:AH322"/>
    <mergeCell ref="AI320:AI322"/>
    <mergeCell ref="AM320:AM322"/>
    <mergeCell ref="AN320:AN322"/>
    <mergeCell ref="AQ320:AQ322"/>
    <mergeCell ref="AR320:AR322"/>
    <mergeCell ref="AS320:AS322"/>
    <mergeCell ref="AT320:AT322"/>
    <mergeCell ref="AU320:AU322"/>
    <mergeCell ref="AV320:AV322"/>
    <mergeCell ref="Q317:Q319"/>
    <mergeCell ref="U317:U319"/>
    <mergeCell ref="V317:V319"/>
    <mergeCell ref="X317:X319"/>
    <mergeCell ref="Y317:Y319"/>
    <mergeCell ref="AC317:AC319"/>
    <mergeCell ref="AD317:AD319"/>
    <mergeCell ref="AH317:AH319"/>
    <mergeCell ref="AI317:AI319"/>
    <mergeCell ref="AM317:AM319"/>
    <mergeCell ref="AN317:AN319"/>
    <mergeCell ref="AQ317:AQ319"/>
    <mergeCell ref="AR317:AR319"/>
    <mergeCell ref="AS317:AS319"/>
    <mergeCell ref="AT317:AT319"/>
    <mergeCell ref="AU317:AU319"/>
    <mergeCell ref="AV317:AV319"/>
    <mergeCell ref="Q314:Q316"/>
    <mergeCell ref="U314:U316"/>
    <mergeCell ref="V314:V316"/>
    <mergeCell ref="X314:X316"/>
    <mergeCell ref="Y314:Y316"/>
    <mergeCell ref="AC314:AC316"/>
    <mergeCell ref="AD314:AD316"/>
    <mergeCell ref="AH314:AH316"/>
    <mergeCell ref="AI314:AI316"/>
    <mergeCell ref="AM314:AM316"/>
    <mergeCell ref="AN314:AN316"/>
    <mergeCell ref="AQ314:AQ316"/>
    <mergeCell ref="AR314:AR316"/>
    <mergeCell ref="AS314:AS316"/>
    <mergeCell ref="AT314:AT316"/>
    <mergeCell ref="AU314:AU316"/>
    <mergeCell ref="AV314:AV316"/>
    <mergeCell ref="Q311:Q313"/>
    <mergeCell ref="U311:U313"/>
    <mergeCell ref="V311:V313"/>
    <mergeCell ref="X311:X313"/>
    <mergeCell ref="Y311:Y313"/>
    <mergeCell ref="AC311:AC313"/>
    <mergeCell ref="AD311:AD313"/>
    <mergeCell ref="AH311:AH313"/>
    <mergeCell ref="AI311:AI313"/>
    <mergeCell ref="AM311:AM313"/>
    <mergeCell ref="AN311:AN313"/>
    <mergeCell ref="AQ311:AQ313"/>
    <mergeCell ref="AR311:AR313"/>
    <mergeCell ref="AS311:AS313"/>
    <mergeCell ref="AT311:AT313"/>
    <mergeCell ref="AU311:AU313"/>
    <mergeCell ref="AV311:AV313"/>
    <mergeCell ref="Q308:Q310"/>
    <mergeCell ref="U308:U310"/>
    <mergeCell ref="V308:V310"/>
    <mergeCell ref="X308:X310"/>
    <mergeCell ref="Y308:Y310"/>
    <mergeCell ref="AC308:AC310"/>
    <mergeCell ref="AD308:AD310"/>
    <mergeCell ref="AH308:AH310"/>
    <mergeCell ref="AI308:AI310"/>
    <mergeCell ref="AM308:AM310"/>
    <mergeCell ref="AN308:AN310"/>
    <mergeCell ref="AQ308:AQ310"/>
    <mergeCell ref="AR308:AR310"/>
    <mergeCell ref="AS308:AS310"/>
    <mergeCell ref="AT308:AT310"/>
    <mergeCell ref="AU308:AU310"/>
    <mergeCell ref="AV308:AV310"/>
    <mergeCell ref="Q305:Q307"/>
    <mergeCell ref="U305:U307"/>
    <mergeCell ref="V305:V307"/>
    <mergeCell ref="X305:X307"/>
    <mergeCell ref="Y305:Y307"/>
    <mergeCell ref="AC305:AC307"/>
    <mergeCell ref="AD305:AD307"/>
    <mergeCell ref="AH305:AH307"/>
    <mergeCell ref="AI305:AI307"/>
    <mergeCell ref="AM305:AM307"/>
    <mergeCell ref="AN305:AN307"/>
    <mergeCell ref="AQ305:AQ307"/>
    <mergeCell ref="AR305:AR307"/>
    <mergeCell ref="AS305:AS307"/>
    <mergeCell ref="AT305:AT307"/>
    <mergeCell ref="AU305:AU307"/>
    <mergeCell ref="AV305:AV307"/>
    <mergeCell ref="Q302:Q304"/>
    <mergeCell ref="U302:U304"/>
    <mergeCell ref="V302:V304"/>
    <mergeCell ref="X302:X304"/>
    <mergeCell ref="Y302:Y304"/>
    <mergeCell ref="AC302:AC304"/>
    <mergeCell ref="AD302:AD304"/>
    <mergeCell ref="AH302:AH304"/>
    <mergeCell ref="AI302:AI304"/>
    <mergeCell ref="AM302:AM304"/>
    <mergeCell ref="AN302:AN304"/>
    <mergeCell ref="AQ302:AQ304"/>
    <mergeCell ref="AR302:AR304"/>
    <mergeCell ref="AS302:AS304"/>
    <mergeCell ref="AT302:AT304"/>
    <mergeCell ref="AU302:AU304"/>
    <mergeCell ref="AV302:AV304"/>
    <mergeCell ref="AT275:AT277"/>
    <mergeCell ref="AT278:AT280"/>
    <mergeCell ref="AT281:AT283"/>
    <mergeCell ref="AT284:AT286"/>
    <mergeCell ref="AT287:AT289"/>
    <mergeCell ref="AI275:AI277"/>
    <mergeCell ref="AQ275:AQ277"/>
    <mergeCell ref="Q299:Q301"/>
    <mergeCell ref="U299:U301"/>
    <mergeCell ref="V299:V301"/>
    <mergeCell ref="X299:X301"/>
    <mergeCell ref="Y299:Y301"/>
    <mergeCell ref="AC299:AC301"/>
    <mergeCell ref="AD299:AD301"/>
    <mergeCell ref="AH299:AH301"/>
    <mergeCell ref="AI299:AI301"/>
    <mergeCell ref="AM299:AM301"/>
    <mergeCell ref="AN299:AN301"/>
    <mergeCell ref="AQ299:AQ301"/>
    <mergeCell ref="AR299:AR301"/>
    <mergeCell ref="AS299:AS301"/>
    <mergeCell ref="AT299:AT301"/>
    <mergeCell ref="Q296:Q298"/>
    <mergeCell ref="U296:U298"/>
    <mergeCell ref="V296:V298"/>
    <mergeCell ref="X296:X298"/>
    <mergeCell ref="Y296:Y298"/>
    <mergeCell ref="AC296:AC298"/>
    <mergeCell ref="AD296:AD298"/>
    <mergeCell ref="AH296:AH298"/>
    <mergeCell ref="AI296:AI298"/>
    <mergeCell ref="AM296:AM298"/>
    <mergeCell ref="AN296:AN298"/>
    <mergeCell ref="AQ296:AQ298"/>
    <mergeCell ref="AR296:AR298"/>
    <mergeCell ref="AS296:AS298"/>
    <mergeCell ref="AT296:AT298"/>
    <mergeCell ref="AU296:AU298"/>
    <mergeCell ref="AV296:AV298"/>
    <mergeCell ref="AV266:AV268"/>
    <mergeCell ref="J269:J271"/>
    <mergeCell ref="K269:K271"/>
    <mergeCell ref="L269:L271"/>
    <mergeCell ref="M269:M271"/>
    <mergeCell ref="N269:N271"/>
    <mergeCell ref="O269:O271"/>
    <mergeCell ref="P269:P271"/>
    <mergeCell ref="Q269:Q271"/>
    <mergeCell ref="R269:R271"/>
    <mergeCell ref="U269:U271"/>
    <mergeCell ref="V269:V271"/>
    <mergeCell ref="X269:X271"/>
    <mergeCell ref="Y269:Y271"/>
    <mergeCell ref="AC269:AC271"/>
    <mergeCell ref="AD269:AD271"/>
    <mergeCell ref="AH269:AH271"/>
    <mergeCell ref="AI269:AI271"/>
    <mergeCell ref="AM269:AM271"/>
    <mergeCell ref="AN269:AN271"/>
    <mergeCell ref="AQ269:AQ271"/>
    <mergeCell ref="AR269:AR271"/>
    <mergeCell ref="AS269:AS271"/>
    <mergeCell ref="AT269:AT271"/>
    <mergeCell ref="AU269:AU271"/>
    <mergeCell ref="AV269:AV271"/>
    <mergeCell ref="AM263:AM265"/>
    <mergeCell ref="AN263:AN265"/>
    <mergeCell ref="AQ263:AQ265"/>
    <mergeCell ref="AR263:AR265"/>
    <mergeCell ref="AS263:AS265"/>
    <mergeCell ref="AT263:AT265"/>
    <mergeCell ref="AU263:AU265"/>
    <mergeCell ref="AV263:AV265"/>
    <mergeCell ref="J266:J268"/>
    <mergeCell ref="K266:K268"/>
    <mergeCell ref="L266:L268"/>
    <mergeCell ref="M266:M268"/>
    <mergeCell ref="N266:N268"/>
    <mergeCell ref="O266:O268"/>
    <mergeCell ref="P266:P268"/>
    <mergeCell ref="Q266:Q268"/>
    <mergeCell ref="R266:R268"/>
    <mergeCell ref="U266:U268"/>
    <mergeCell ref="V266:V268"/>
    <mergeCell ref="X266:X268"/>
    <mergeCell ref="Y266:Y268"/>
    <mergeCell ref="AC266:AC268"/>
    <mergeCell ref="AD266:AD268"/>
    <mergeCell ref="AH266:AH268"/>
    <mergeCell ref="AI266:AI268"/>
    <mergeCell ref="AM266:AM268"/>
    <mergeCell ref="AN266:AN268"/>
    <mergeCell ref="AQ266:AQ268"/>
    <mergeCell ref="AR266:AR268"/>
    <mergeCell ref="AS266:AS268"/>
    <mergeCell ref="AT266:AT268"/>
    <mergeCell ref="AU266:AU268"/>
    <mergeCell ref="J263:J265"/>
    <mergeCell ref="K263:K265"/>
    <mergeCell ref="L263:L265"/>
    <mergeCell ref="M263:M265"/>
    <mergeCell ref="N263:N265"/>
    <mergeCell ref="O263:O265"/>
    <mergeCell ref="P263:P265"/>
    <mergeCell ref="Q263:Q265"/>
    <mergeCell ref="R263:R265"/>
    <mergeCell ref="U263:U265"/>
    <mergeCell ref="V263:V265"/>
    <mergeCell ref="X263:X265"/>
    <mergeCell ref="Y263:Y265"/>
    <mergeCell ref="AC263:AC265"/>
    <mergeCell ref="AD263:AD265"/>
    <mergeCell ref="AH263:AH265"/>
    <mergeCell ref="AI263:AI265"/>
    <mergeCell ref="AV257:AV259"/>
    <mergeCell ref="J260:J262"/>
    <mergeCell ref="K260:K262"/>
    <mergeCell ref="L260:L262"/>
    <mergeCell ref="M260:M262"/>
    <mergeCell ref="N260:N262"/>
    <mergeCell ref="O260:O262"/>
    <mergeCell ref="P260:P262"/>
    <mergeCell ref="Q260:Q262"/>
    <mergeCell ref="R260:R262"/>
    <mergeCell ref="U260:U262"/>
    <mergeCell ref="V260:V262"/>
    <mergeCell ref="X260:X262"/>
    <mergeCell ref="Y260:Y262"/>
    <mergeCell ref="AC260:AC262"/>
    <mergeCell ref="AD260:AD262"/>
    <mergeCell ref="AH260:AH262"/>
    <mergeCell ref="AI260:AI262"/>
    <mergeCell ref="AM260:AM262"/>
    <mergeCell ref="AN260:AN262"/>
    <mergeCell ref="AQ260:AQ262"/>
    <mergeCell ref="AR260:AR262"/>
    <mergeCell ref="AS260:AS262"/>
    <mergeCell ref="AT260:AT262"/>
    <mergeCell ref="AU260:AU262"/>
    <mergeCell ref="AV260:AV262"/>
    <mergeCell ref="AM254:AM256"/>
    <mergeCell ref="AN254:AN256"/>
    <mergeCell ref="AQ254:AQ256"/>
    <mergeCell ref="AR254:AR256"/>
    <mergeCell ref="AS254:AS256"/>
    <mergeCell ref="AT254:AT256"/>
    <mergeCell ref="AU254:AU256"/>
    <mergeCell ref="AV254:AV256"/>
    <mergeCell ref="J257:J259"/>
    <mergeCell ref="K257:K259"/>
    <mergeCell ref="L257:L259"/>
    <mergeCell ref="M257:M259"/>
    <mergeCell ref="N257:N259"/>
    <mergeCell ref="O257:O259"/>
    <mergeCell ref="P257:P259"/>
    <mergeCell ref="Q257:Q259"/>
    <mergeCell ref="R257:R259"/>
    <mergeCell ref="U257:U259"/>
    <mergeCell ref="V257:V259"/>
    <mergeCell ref="X257:X259"/>
    <mergeCell ref="Y257:Y259"/>
    <mergeCell ref="AC257:AC259"/>
    <mergeCell ref="AD257:AD259"/>
    <mergeCell ref="AH257:AH259"/>
    <mergeCell ref="AI257:AI259"/>
    <mergeCell ref="AM257:AM259"/>
    <mergeCell ref="AN257:AN259"/>
    <mergeCell ref="AQ257:AQ259"/>
    <mergeCell ref="AR257:AR259"/>
    <mergeCell ref="AS257:AS259"/>
    <mergeCell ref="AT257:AT259"/>
    <mergeCell ref="AU257:AU259"/>
    <mergeCell ref="J254:J256"/>
    <mergeCell ref="K254:K256"/>
    <mergeCell ref="L254:L256"/>
    <mergeCell ref="M254:M256"/>
    <mergeCell ref="N254:N256"/>
    <mergeCell ref="O254:O256"/>
    <mergeCell ref="P254:P256"/>
    <mergeCell ref="Q254:Q256"/>
    <mergeCell ref="R254:R256"/>
    <mergeCell ref="U254:U256"/>
    <mergeCell ref="V254:V256"/>
    <mergeCell ref="X254:X256"/>
    <mergeCell ref="Y254:Y256"/>
    <mergeCell ref="AC254:AC256"/>
    <mergeCell ref="AD254:AD256"/>
    <mergeCell ref="AH254:AH256"/>
    <mergeCell ref="AI254:AI256"/>
    <mergeCell ref="AV248:AV250"/>
    <mergeCell ref="J251:J253"/>
    <mergeCell ref="K251:K253"/>
    <mergeCell ref="L251:L253"/>
    <mergeCell ref="M251:M253"/>
    <mergeCell ref="N251:N253"/>
    <mergeCell ref="O251:O253"/>
    <mergeCell ref="P251:P253"/>
    <mergeCell ref="Q251:Q253"/>
    <mergeCell ref="R251:R253"/>
    <mergeCell ref="U251:U253"/>
    <mergeCell ref="V251:V253"/>
    <mergeCell ref="X251:X253"/>
    <mergeCell ref="Y251:Y253"/>
    <mergeCell ref="AC251:AC253"/>
    <mergeCell ref="AD251:AD253"/>
    <mergeCell ref="AH251:AH253"/>
    <mergeCell ref="AI251:AI253"/>
    <mergeCell ref="AM251:AM253"/>
    <mergeCell ref="AN251:AN253"/>
    <mergeCell ref="AQ251:AQ253"/>
    <mergeCell ref="AR251:AR253"/>
    <mergeCell ref="AS251:AS253"/>
    <mergeCell ref="AT251:AT253"/>
    <mergeCell ref="AU251:AU253"/>
    <mergeCell ref="AV251:AV253"/>
    <mergeCell ref="AM245:AM247"/>
    <mergeCell ref="AN245:AN247"/>
    <mergeCell ref="AQ245:AQ247"/>
    <mergeCell ref="AR245:AR247"/>
    <mergeCell ref="AS245:AS247"/>
    <mergeCell ref="AT245:AT247"/>
    <mergeCell ref="AU245:AU247"/>
    <mergeCell ref="AV245:AV247"/>
    <mergeCell ref="J248:J250"/>
    <mergeCell ref="K248:K250"/>
    <mergeCell ref="L248:L250"/>
    <mergeCell ref="M248:M250"/>
    <mergeCell ref="N248:N250"/>
    <mergeCell ref="O248:O250"/>
    <mergeCell ref="P248:P250"/>
    <mergeCell ref="Q248:Q250"/>
    <mergeCell ref="R248:R250"/>
    <mergeCell ref="U248:U250"/>
    <mergeCell ref="V248:V250"/>
    <mergeCell ref="X248:X250"/>
    <mergeCell ref="Y248:Y250"/>
    <mergeCell ref="AC248:AC250"/>
    <mergeCell ref="AD248:AD250"/>
    <mergeCell ref="AH248:AH250"/>
    <mergeCell ref="AI248:AI250"/>
    <mergeCell ref="AM248:AM250"/>
    <mergeCell ref="AN248:AN250"/>
    <mergeCell ref="AQ248:AQ250"/>
    <mergeCell ref="AR248:AR250"/>
    <mergeCell ref="AS248:AS250"/>
    <mergeCell ref="AT248:AT250"/>
    <mergeCell ref="AU248:AU250"/>
    <mergeCell ref="J245:J247"/>
    <mergeCell ref="K245:K247"/>
    <mergeCell ref="L245:L247"/>
    <mergeCell ref="M245:M247"/>
    <mergeCell ref="N245:N247"/>
    <mergeCell ref="O245:O247"/>
    <mergeCell ref="P245:P247"/>
    <mergeCell ref="Q245:Q247"/>
    <mergeCell ref="R245:R247"/>
    <mergeCell ref="U245:U247"/>
    <mergeCell ref="V245:V247"/>
    <mergeCell ref="X245:X247"/>
    <mergeCell ref="Y245:Y247"/>
    <mergeCell ref="AC245:AC247"/>
    <mergeCell ref="AD245:AD247"/>
    <mergeCell ref="AH245:AH247"/>
    <mergeCell ref="AI245:AI247"/>
    <mergeCell ref="AV239:AV241"/>
    <mergeCell ref="J242:J244"/>
    <mergeCell ref="K242:K244"/>
    <mergeCell ref="L242:L244"/>
    <mergeCell ref="M242:M244"/>
    <mergeCell ref="N242:N244"/>
    <mergeCell ref="O242:O244"/>
    <mergeCell ref="P242:P244"/>
    <mergeCell ref="Q242:Q244"/>
    <mergeCell ref="R242:R244"/>
    <mergeCell ref="U242:U244"/>
    <mergeCell ref="V242:V244"/>
    <mergeCell ref="X242:X244"/>
    <mergeCell ref="Y242:Y244"/>
    <mergeCell ref="AC242:AC244"/>
    <mergeCell ref="AD242:AD244"/>
    <mergeCell ref="AH242:AH244"/>
    <mergeCell ref="AI242:AI244"/>
    <mergeCell ref="AM242:AM244"/>
    <mergeCell ref="AN242:AN244"/>
    <mergeCell ref="AQ242:AQ244"/>
    <mergeCell ref="AR242:AR244"/>
    <mergeCell ref="AS242:AS244"/>
    <mergeCell ref="AT242:AT244"/>
    <mergeCell ref="AU242:AU244"/>
    <mergeCell ref="AV242:AV244"/>
    <mergeCell ref="AM236:AM238"/>
    <mergeCell ref="AN236:AN238"/>
    <mergeCell ref="AQ236:AQ238"/>
    <mergeCell ref="AR236:AR238"/>
    <mergeCell ref="AS236:AS238"/>
    <mergeCell ref="AT236:AT238"/>
    <mergeCell ref="AU236:AU238"/>
    <mergeCell ref="AV236:AV238"/>
    <mergeCell ref="J239:J241"/>
    <mergeCell ref="K239:K241"/>
    <mergeCell ref="L239:L241"/>
    <mergeCell ref="M239:M241"/>
    <mergeCell ref="N239:N241"/>
    <mergeCell ref="O239:O241"/>
    <mergeCell ref="P239:P241"/>
    <mergeCell ref="Q239:Q241"/>
    <mergeCell ref="R239:R241"/>
    <mergeCell ref="U239:U241"/>
    <mergeCell ref="V239:V241"/>
    <mergeCell ref="X239:X241"/>
    <mergeCell ref="Y239:Y241"/>
    <mergeCell ref="AC239:AC241"/>
    <mergeCell ref="AD239:AD241"/>
    <mergeCell ref="AH239:AH241"/>
    <mergeCell ref="AI239:AI241"/>
    <mergeCell ref="AM239:AM241"/>
    <mergeCell ref="AN239:AN241"/>
    <mergeCell ref="AQ239:AQ241"/>
    <mergeCell ref="AR239:AR241"/>
    <mergeCell ref="AS239:AS241"/>
    <mergeCell ref="AT239:AT241"/>
    <mergeCell ref="AU239:AU241"/>
    <mergeCell ref="J236:J238"/>
    <mergeCell ref="K236:K238"/>
    <mergeCell ref="L236:L238"/>
    <mergeCell ref="M236:M238"/>
    <mergeCell ref="N236:N238"/>
    <mergeCell ref="O236:O238"/>
    <mergeCell ref="P236:P238"/>
    <mergeCell ref="Q236:Q238"/>
    <mergeCell ref="R236:R238"/>
    <mergeCell ref="U236:U238"/>
    <mergeCell ref="V236:V238"/>
    <mergeCell ref="X236:X238"/>
    <mergeCell ref="Y236:Y238"/>
    <mergeCell ref="AC236:AC238"/>
    <mergeCell ref="AD236:AD238"/>
    <mergeCell ref="AH236:AH238"/>
    <mergeCell ref="AI236:AI238"/>
    <mergeCell ref="AV230:AV232"/>
    <mergeCell ref="J233:J235"/>
    <mergeCell ref="K233:K235"/>
    <mergeCell ref="L233:L235"/>
    <mergeCell ref="M233:M235"/>
    <mergeCell ref="N233:N235"/>
    <mergeCell ref="O233:O235"/>
    <mergeCell ref="P233:P235"/>
    <mergeCell ref="Q233:Q235"/>
    <mergeCell ref="R233:R235"/>
    <mergeCell ref="U233:U235"/>
    <mergeCell ref="V233:V235"/>
    <mergeCell ref="X233:X235"/>
    <mergeCell ref="Y233:Y235"/>
    <mergeCell ref="AC233:AC235"/>
    <mergeCell ref="AD233:AD235"/>
    <mergeCell ref="AH233:AH235"/>
    <mergeCell ref="AI233:AI235"/>
    <mergeCell ref="AM233:AM235"/>
    <mergeCell ref="AN233:AN235"/>
    <mergeCell ref="AQ233:AQ235"/>
    <mergeCell ref="AR233:AR235"/>
    <mergeCell ref="AS233:AS235"/>
    <mergeCell ref="AT233:AT235"/>
    <mergeCell ref="AU233:AU235"/>
    <mergeCell ref="AV233:AV235"/>
    <mergeCell ref="AM227:AM229"/>
    <mergeCell ref="AN227:AN229"/>
    <mergeCell ref="AQ227:AQ229"/>
    <mergeCell ref="AR227:AR229"/>
    <mergeCell ref="AS227:AS229"/>
    <mergeCell ref="AT227:AT229"/>
    <mergeCell ref="AU227:AU229"/>
    <mergeCell ref="AV227:AV229"/>
    <mergeCell ref="J230:J232"/>
    <mergeCell ref="K230:K232"/>
    <mergeCell ref="L230:L232"/>
    <mergeCell ref="M230:M232"/>
    <mergeCell ref="N230:N232"/>
    <mergeCell ref="O230:O232"/>
    <mergeCell ref="P230:P232"/>
    <mergeCell ref="Q230:Q232"/>
    <mergeCell ref="R230:R232"/>
    <mergeCell ref="U230:U232"/>
    <mergeCell ref="V230:V232"/>
    <mergeCell ref="X230:X232"/>
    <mergeCell ref="Y230:Y232"/>
    <mergeCell ref="AC230:AC232"/>
    <mergeCell ref="AD230:AD232"/>
    <mergeCell ref="AH230:AH232"/>
    <mergeCell ref="AI230:AI232"/>
    <mergeCell ref="AM230:AM232"/>
    <mergeCell ref="AN230:AN232"/>
    <mergeCell ref="AQ230:AQ232"/>
    <mergeCell ref="AR230:AR232"/>
    <mergeCell ref="AS230:AS232"/>
    <mergeCell ref="AT230:AT232"/>
    <mergeCell ref="AU230:AU232"/>
    <mergeCell ref="J227:J229"/>
    <mergeCell ref="K227:K229"/>
    <mergeCell ref="L227:L229"/>
    <mergeCell ref="M227:M229"/>
    <mergeCell ref="N227:N229"/>
    <mergeCell ref="O227:O229"/>
    <mergeCell ref="P227:P229"/>
    <mergeCell ref="Q227:Q229"/>
    <mergeCell ref="R227:R229"/>
    <mergeCell ref="U227:U229"/>
    <mergeCell ref="V227:V229"/>
    <mergeCell ref="X227:X229"/>
    <mergeCell ref="Y227:Y229"/>
    <mergeCell ref="AC227:AC229"/>
    <mergeCell ref="AD227:AD229"/>
    <mergeCell ref="AH227:AH229"/>
    <mergeCell ref="AI227:AI229"/>
    <mergeCell ref="AV221:AV223"/>
    <mergeCell ref="J224:J226"/>
    <mergeCell ref="K224:K226"/>
    <mergeCell ref="L224:L226"/>
    <mergeCell ref="M224:M226"/>
    <mergeCell ref="N224:N226"/>
    <mergeCell ref="O224:O226"/>
    <mergeCell ref="P224:P226"/>
    <mergeCell ref="Q224:Q226"/>
    <mergeCell ref="R224:R226"/>
    <mergeCell ref="U224:U226"/>
    <mergeCell ref="V224:V226"/>
    <mergeCell ref="X224:X226"/>
    <mergeCell ref="Y224:Y226"/>
    <mergeCell ref="AC224:AC226"/>
    <mergeCell ref="AD224:AD226"/>
    <mergeCell ref="AH224:AH226"/>
    <mergeCell ref="AI224:AI226"/>
    <mergeCell ref="AM224:AM226"/>
    <mergeCell ref="AN224:AN226"/>
    <mergeCell ref="AQ224:AQ226"/>
    <mergeCell ref="AR224:AR226"/>
    <mergeCell ref="AS224:AS226"/>
    <mergeCell ref="AT224:AT226"/>
    <mergeCell ref="AU224:AU226"/>
    <mergeCell ref="AV224:AV226"/>
    <mergeCell ref="AM218:AM220"/>
    <mergeCell ref="AN218:AN220"/>
    <mergeCell ref="AQ218:AQ220"/>
    <mergeCell ref="AR218:AR220"/>
    <mergeCell ref="AS218:AS220"/>
    <mergeCell ref="AT218:AT220"/>
    <mergeCell ref="AU218:AU220"/>
    <mergeCell ref="AV218:AV220"/>
    <mergeCell ref="J221:J223"/>
    <mergeCell ref="K221:K223"/>
    <mergeCell ref="L221:L223"/>
    <mergeCell ref="M221:M223"/>
    <mergeCell ref="N221:N223"/>
    <mergeCell ref="O221:O223"/>
    <mergeCell ref="P221:P223"/>
    <mergeCell ref="Q221:Q223"/>
    <mergeCell ref="R221:R223"/>
    <mergeCell ref="U221:U223"/>
    <mergeCell ref="V221:V223"/>
    <mergeCell ref="X221:X223"/>
    <mergeCell ref="Y221:Y223"/>
    <mergeCell ref="AC221:AC223"/>
    <mergeCell ref="AD221:AD223"/>
    <mergeCell ref="AH221:AH223"/>
    <mergeCell ref="AI221:AI223"/>
    <mergeCell ref="AM221:AM223"/>
    <mergeCell ref="AN221:AN223"/>
    <mergeCell ref="AQ221:AQ223"/>
    <mergeCell ref="AR221:AR223"/>
    <mergeCell ref="AS221:AS223"/>
    <mergeCell ref="AT221:AT223"/>
    <mergeCell ref="AU221:AU223"/>
    <mergeCell ref="J218:J220"/>
    <mergeCell ref="K218:K220"/>
    <mergeCell ref="L218:L220"/>
    <mergeCell ref="M218:M220"/>
    <mergeCell ref="N218:N220"/>
    <mergeCell ref="O218:O220"/>
    <mergeCell ref="P218:P220"/>
    <mergeCell ref="Q218:Q220"/>
    <mergeCell ref="R218:R220"/>
    <mergeCell ref="U218:U220"/>
    <mergeCell ref="V218:V220"/>
    <mergeCell ref="X218:X220"/>
    <mergeCell ref="Y218:Y220"/>
    <mergeCell ref="AC218:AC220"/>
    <mergeCell ref="AD218:AD220"/>
    <mergeCell ref="AH218:AH220"/>
    <mergeCell ref="AI218:AI220"/>
    <mergeCell ref="AV212:AV214"/>
    <mergeCell ref="J215:J217"/>
    <mergeCell ref="K215:K217"/>
    <mergeCell ref="L215:L217"/>
    <mergeCell ref="M215:M217"/>
    <mergeCell ref="N215:N217"/>
    <mergeCell ref="O215:O217"/>
    <mergeCell ref="P215:P217"/>
    <mergeCell ref="Q215:Q217"/>
    <mergeCell ref="R215:R217"/>
    <mergeCell ref="U215:U217"/>
    <mergeCell ref="V215:V217"/>
    <mergeCell ref="X215:X217"/>
    <mergeCell ref="Y215:Y217"/>
    <mergeCell ref="AC215:AC217"/>
    <mergeCell ref="AD215:AD217"/>
    <mergeCell ref="AH215:AH217"/>
    <mergeCell ref="AI215:AI217"/>
    <mergeCell ref="AM215:AM217"/>
    <mergeCell ref="AN215:AN217"/>
    <mergeCell ref="AQ215:AQ217"/>
    <mergeCell ref="AR215:AR217"/>
    <mergeCell ref="AS215:AS217"/>
    <mergeCell ref="AT215:AT217"/>
    <mergeCell ref="AU215:AU217"/>
    <mergeCell ref="AV215:AV217"/>
    <mergeCell ref="AM209:AM211"/>
    <mergeCell ref="AN209:AN211"/>
    <mergeCell ref="AQ209:AQ211"/>
    <mergeCell ref="AR209:AR211"/>
    <mergeCell ref="AS209:AS211"/>
    <mergeCell ref="AT209:AT211"/>
    <mergeCell ref="AU209:AU211"/>
    <mergeCell ref="AV209:AV211"/>
    <mergeCell ref="J212:J214"/>
    <mergeCell ref="K212:K214"/>
    <mergeCell ref="L212:L214"/>
    <mergeCell ref="M212:M214"/>
    <mergeCell ref="N212:N214"/>
    <mergeCell ref="O212:O214"/>
    <mergeCell ref="P212:P214"/>
    <mergeCell ref="Q212:Q214"/>
    <mergeCell ref="R212:R214"/>
    <mergeCell ref="U212:U214"/>
    <mergeCell ref="V212:V214"/>
    <mergeCell ref="X212:X214"/>
    <mergeCell ref="Y212:Y214"/>
    <mergeCell ref="AC212:AC214"/>
    <mergeCell ref="AD212:AD214"/>
    <mergeCell ref="AH212:AH214"/>
    <mergeCell ref="AI212:AI214"/>
    <mergeCell ref="AM212:AM214"/>
    <mergeCell ref="AN212:AN214"/>
    <mergeCell ref="AQ212:AQ214"/>
    <mergeCell ref="AR212:AR214"/>
    <mergeCell ref="AS212:AS214"/>
    <mergeCell ref="AT212:AT214"/>
    <mergeCell ref="AU212:AU214"/>
    <mergeCell ref="J209:J211"/>
    <mergeCell ref="K209:K211"/>
    <mergeCell ref="L209:L211"/>
    <mergeCell ref="M209:M211"/>
    <mergeCell ref="N209:N211"/>
    <mergeCell ref="O209:O211"/>
    <mergeCell ref="P209:P211"/>
    <mergeCell ref="Q209:Q211"/>
    <mergeCell ref="R209:R211"/>
    <mergeCell ref="U209:U211"/>
    <mergeCell ref="V209:V211"/>
    <mergeCell ref="X209:X211"/>
    <mergeCell ref="Y209:Y211"/>
    <mergeCell ref="AC209:AC211"/>
    <mergeCell ref="AD209:AD211"/>
    <mergeCell ref="AH209:AH211"/>
    <mergeCell ref="AI209:AI211"/>
    <mergeCell ref="AV203:AV205"/>
    <mergeCell ref="J206:J208"/>
    <mergeCell ref="K206:K208"/>
    <mergeCell ref="L206:L208"/>
    <mergeCell ref="M206:M208"/>
    <mergeCell ref="N206:N208"/>
    <mergeCell ref="O206:O208"/>
    <mergeCell ref="P206:P208"/>
    <mergeCell ref="Q206:Q208"/>
    <mergeCell ref="R206:R208"/>
    <mergeCell ref="U206:U208"/>
    <mergeCell ref="V206:V208"/>
    <mergeCell ref="X206:X208"/>
    <mergeCell ref="Y206:Y208"/>
    <mergeCell ref="AC206:AC208"/>
    <mergeCell ref="AD206:AD208"/>
    <mergeCell ref="AH206:AH208"/>
    <mergeCell ref="AI206:AI208"/>
    <mergeCell ref="AM206:AM208"/>
    <mergeCell ref="AN206:AN208"/>
    <mergeCell ref="AQ206:AQ208"/>
    <mergeCell ref="AR206:AR208"/>
    <mergeCell ref="AS206:AS208"/>
    <mergeCell ref="AT206:AT208"/>
    <mergeCell ref="AU206:AU208"/>
    <mergeCell ref="AV206:AV208"/>
    <mergeCell ref="AM200:AM202"/>
    <mergeCell ref="AN200:AN202"/>
    <mergeCell ref="AQ200:AQ202"/>
    <mergeCell ref="AR200:AR202"/>
    <mergeCell ref="AS200:AS202"/>
    <mergeCell ref="AT200:AT202"/>
    <mergeCell ref="AU200:AU202"/>
    <mergeCell ref="AV200:AV202"/>
    <mergeCell ref="J203:J205"/>
    <mergeCell ref="K203:K205"/>
    <mergeCell ref="L203:L205"/>
    <mergeCell ref="M203:M205"/>
    <mergeCell ref="N203:N205"/>
    <mergeCell ref="O203:O205"/>
    <mergeCell ref="P203:P205"/>
    <mergeCell ref="Q203:Q205"/>
    <mergeCell ref="R203:R205"/>
    <mergeCell ref="U203:U205"/>
    <mergeCell ref="V203:V205"/>
    <mergeCell ref="X203:X205"/>
    <mergeCell ref="Y203:Y205"/>
    <mergeCell ref="AC203:AC205"/>
    <mergeCell ref="AD203:AD205"/>
    <mergeCell ref="AH203:AH205"/>
    <mergeCell ref="AI203:AI205"/>
    <mergeCell ref="AM203:AM205"/>
    <mergeCell ref="AN203:AN205"/>
    <mergeCell ref="AQ203:AQ205"/>
    <mergeCell ref="AR203:AR205"/>
    <mergeCell ref="AS203:AS205"/>
    <mergeCell ref="AT203:AT205"/>
    <mergeCell ref="AU203:AU205"/>
    <mergeCell ref="J200:J202"/>
    <mergeCell ref="K200:K202"/>
    <mergeCell ref="L200:L202"/>
    <mergeCell ref="M200:M202"/>
    <mergeCell ref="N200:N202"/>
    <mergeCell ref="O200:O202"/>
    <mergeCell ref="P200:P202"/>
    <mergeCell ref="Q200:Q202"/>
    <mergeCell ref="R200:R202"/>
    <mergeCell ref="U200:U202"/>
    <mergeCell ref="V200:V202"/>
    <mergeCell ref="X200:X202"/>
    <mergeCell ref="Y200:Y202"/>
    <mergeCell ref="AC200:AC202"/>
    <mergeCell ref="AD200:AD202"/>
    <mergeCell ref="AH200:AH202"/>
    <mergeCell ref="AI200:AI202"/>
    <mergeCell ref="AV194:AV196"/>
    <mergeCell ref="J197:J199"/>
    <mergeCell ref="K197:K199"/>
    <mergeCell ref="L197:L199"/>
    <mergeCell ref="M197:M199"/>
    <mergeCell ref="N197:N199"/>
    <mergeCell ref="O197:O199"/>
    <mergeCell ref="P197:P199"/>
    <mergeCell ref="Q197:Q199"/>
    <mergeCell ref="R197:R199"/>
    <mergeCell ref="U197:U199"/>
    <mergeCell ref="V197:V199"/>
    <mergeCell ref="X197:X199"/>
    <mergeCell ref="Y197:Y199"/>
    <mergeCell ref="AC197:AC199"/>
    <mergeCell ref="AD197:AD199"/>
    <mergeCell ref="AH197:AH199"/>
    <mergeCell ref="AI197:AI199"/>
    <mergeCell ref="AM197:AM199"/>
    <mergeCell ref="AN197:AN199"/>
    <mergeCell ref="AQ197:AQ199"/>
    <mergeCell ref="AR197:AR199"/>
    <mergeCell ref="AS197:AS199"/>
    <mergeCell ref="AT197:AT199"/>
    <mergeCell ref="AU197:AU199"/>
    <mergeCell ref="AV197:AV199"/>
    <mergeCell ref="AM191:AM193"/>
    <mergeCell ref="AN191:AN193"/>
    <mergeCell ref="AQ191:AQ193"/>
    <mergeCell ref="AR191:AR193"/>
    <mergeCell ref="AS191:AS193"/>
    <mergeCell ref="AT191:AT193"/>
    <mergeCell ref="AU191:AU193"/>
    <mergeCell ref="AV191:AV193"/>
    <mergeCell ref="J194:J196"/>
    <mergeCell ref="K194:K196"/>
    <mergeCell ref="L194:L196"/>
    <mergeCell ref="M194:M196"/>
    <mergeCell ref="N194:N196"/>
    <mergeCell ref="O194:O196"/>
    <mergeCell ref="P194:P196"/>
    <mergeCell ref="Q194:Q196"/>
    <mergeCell ref="R194:R196"/>
    <mergeCell ref="U194:U196"/>
    <mergeCell ref="V194:V196"/>
    <mergeCell ref="X194:X196"/>
    <mergeCell ref="Y194:Y196"/>
    <mergeCell ref="AC194:AC196"/>
    <mergeCell ref="AD194:AD196"/>
    <mergeCell ref="AH194:AH196"/>
    <mergeCell ref="AI194:AI196"/>
    <mergeCell ref="AM194:AM196"/>
    <mergeCell ref="AN194:AN196"/>
    <mergeCell ref="AQ194:AQ196"/>
    <mergeCell ref="AR194:AR196"/>
    <mergeCell ref="AS194:AS196"/>
    <mergeCell ref="AT194:AT196"/>
    <mergeCell ref="AU194:AU196"/>
    <mergeCell ref="J191:J193"/>
    <mergeCell ref="K191:K193"/>
    <mergeCell ref="L191:L193"/>
    <mergeCell ref="M191:M193"/>
    <mergeCell ref="N191:N193"/>
    <mergeCell ref="O191:O193"/>
    <mergeCell ref="P191:P193"/>
    <mergeCell ref="Q191:Q193"/>
    <mergeCell ref="R191:R193"/>
    <mergeCell ref="U191:U193"/>
    <mergeCell ref="V191:V193"/>
    <mergeCell ref="X191:X193"/>
    <mergeCell ref="Y191:Y193"/>
    <mergeCell ref="AC191:AC193"/>
    <mergeCell ref="AD191:AD193"/>
    <mergeCell ref="AH191:AH193"/>
    <mergeCell ref="AI191:AI193"/>
    <mergeCell ref="AV185:AV187"/>
    <mergeCell ref="J188:J190"/>
    <mergeCell ref="K188:K190"/>
    <mergeCell ref="L188:L190"/>
    <mergeCell ref="M188:M190"/>
    <mergeCell ref="N188:N190"/>
    <mergeCell ref="O188:O190"/>
    <mergeCell ref="P188:P190"/>
    <mergeCell ref="Q188:Q190"/>
    <mergeCell ref="R188:R190"/>
    <mergeCell ref="U188:U190"/>
    <mergeCell ref="V188:V190"/>
    <mergeCell ref="X188:X190"/>
    <mergeCell ref="Y188:Y190"/>
    <mergeCell ref="AC188:AC190"/>
    <mergeCell ref="AD188:AD190"/>
    <mergeCell ref="AH188:AH190"/>
    <mergeCell ref="AI188:AI190"/>
    <mergeCell ref="AM188:AM190"/>
    <mergeCell ref="AN188:AN190"/>
    <mergeCell ref="AQ188:AQ190"/>
    <mergeCell ref="AR188:AR190"/>
    <mergeCell ref="AS188:AS190"/>
    <mergeCell ref="AT188:AT190"/>
    <mergeCell ref="AU188:AU190"/>
    <mergeCell ref="AV188:AV190"/>
    <mergeCell ref="AM182:AM184"/>
    <mergeCell ref="AN182:AN184"/>
    <mergeCell ref="AQ182:AQ184"/>
    <mergeCell ref="AR182:AR184"/>
    <mergeCell ref="AS182:AS184"/>
    <mergeCell ref="AT182:AT184"/>
    <mergeCell ref="AU182:AU184"/>
    <mergeCell ref="AV182:AV184"/>
    <mergeCell ref="J185:J187"/>
    <mergeCell ref="K185:K187"/>
    <mergeCell ref="L185:L187"/>
    <mergeCell ref="M185:M187"/>
    <mergeCell ref="N185:N187"/>
    <mergeCell ref="O185:O187"/>
    <mergeCell ref="P185:P187"/>
    <mergeCell ref="Q185:Q187"/>
    <mergeCell ref="R185:R187"/>
    <mergeCell ref="U185:U187"/>
    <mergeCell ref="V185:V187"/>
    <mergeCell ref="X185:X187"/>
    <mergeCell ref="Y185:Y187"/>
    <mergeCell ref="AC185:AC187"/>
    <mergeCell ref="AD185:AD187"/>
    <mergeCell ref="AH185:AH187"/>
    <mergeCell ref="AI185:AI187"/>
    <mergeCell ref="AM185:AM187"/>
    <mergeCell ref="AN185:AN187"/>
    <mergeCell ref="AQ185:AQ187"/>
    <mergeCell ref="AR185:AR187"/>
    <mergeCell ref="AS185:AS187"/>
    <mergeCell ref="AT185:AT187"/>
    <mergeCell ref="AU185:AU187"/>
    <mergeCell ref="J182:J184"/>
    <mergeCell ref="K182:K184"/>
    <mergeCell ref="L182:L184"/>
    <mergeCell ref="M182:M184"/>
    <mergeCell ref="N182:N184"/>
    <mergeCell ref="O182:O184"/>
    <mergeCell ref="P182:P184"/>
    <mergeCell ref="Q182:Q184"/>
    <mergeCell ref="R182:R184"/>
    <mergeCell ref="U182:U184"/>
    <mergeCell ref="V182:V184"/>
    <mergeCell ref="X182:X184"/>
    <mergeCell ref="Y182:Y184"/>
    <mergeCell ref="AC182:AC184"/>
    <mergeCell ref="AD182:AD184"/>
    <mergeCell ref="AH182:AH184"/>
    <mergeCell ref="AI182:AI184"/>
    <mergeCell ref="AV176:AV178"/>
    <mergeCell ref="J179:J181"/>
    <mergeCell ref="K179:K181"/>
    <mergeCell ref="L179:L181"/>
    <mergeCell ref="M179:M181"/>
    <mergeCell ref="N179:N181"/>
    <mergeCell ref="O179:O181"/>
    <mergeCell ref="P179:P181"/>
    <mergeCell ref="Q179:Q181"/>
    <mergeCell ref="R179:R181"/>
    <mergeCell ref="U179:U181"/>
    <mergeCell ref="V179:V181"/>
    <mergeCell ref="X179:X181"/>
    <mergeCell ref="Y179:Y181"/>
    <mergeCell ref="AC179:AC181"/>
    <mergeCell ref="AD179:AD181"/>
    <mergeCell ref="AH179:AH181"/>
    <mergeCell ref="AI179:AI181"/>
    <mergeCell ref="AM179:AM181"/>
    <mergeCell ref="AN179:AN181"/>
    <mergeCell ref="AQ179:AQ181"/>
    <mergeCell ref="AR179:AR181"/>
    <mergeCell ref="AS179:AS181"/>
    <mergeCell ref="AT179:AT181"/>
    <mergeCell ref="AU179:AU181"/>
    <mergeCell ref="AV179:AV181"/>
    <mergeCell ref="AM173:AM175"/>
    <mergeCell ref="AN173:AN175"/>
    <mergeCell ref="AQ173:AQ175"/>
    <mergeCell ref="AR173:AR175"/>
    <mergeCell ref="AS173:AS175"/>
    <mergeCell ref="AT173:AT175"/>
    <mergeCell ref="AU173:AU175"/>
    <mergeCell ref="AV173:AV175"/>
    <mergeCell ref="J176:J178"/>
    <mergeCell ref="K176:K178"/>
    <mergeCell ref="L176:L178"/>
    <mergeCell ref="M176:M178"/>
    <mergeCell ref="N176:N178"/>
    <mergeCell ref="O176:O178"/>
    <mergeCell ref="P176:P178"/>
    <mergeCell ref="Q176:Q178"/>
    <mergeCell ref="R176:R178"/>
    <mergeCell ref="U176:U178"/>
    <mergeCell ref="V176:V178"/>
    <mergeCell ref="X176:X178"/>
    <mergeCell ref="Y176:Y178"/>
    <mergeCell ref="AC176:AC178"/>
    <mergeCell ref="AD176:AD178"/>
    <mergeCell ref="AH176:AH178"/>
    <mergeCell ref="AI176:AI178"/>
    <mergeCell ref="AM176:AM178"/>
    <mergeCell ref="AN176:AN178"/>
    <mergeCell ref="AQ176:AQ178"/>
    <mergeCell ref="AR176:AR178"/>
    <mergeCell ref="AS176:AS178"/>
    <mergeCell ref="AT176:AT178"/>
    <mergeCell ref="AU176:AU178"/>
    <mergeCell ref="J173:J175"/>
    <mergeCell ref="K173:K175"/>
    <mergeCell ref="L173:L175"/>
    <mergeCell ref="M173:M175"/>
    <mergeCell ref="N173:N175"/>
    <mergeCell ref="O173:O175"/>
    <mergeCell ref="P173:P175"/>
    <mergeCell ref="Q173:Q175"/>
    <mergeCell ref="R173:R175"/>
    <mergeCell ref="U173:U175"/>
    <mergeCell ref="V173:V175"/>
    <mergeCell ref="X173:X175"/>
    <mergeCell ref="Y173:Y175"/>
    <mergeCell ref="AC173:AC175"/>
    <mergeCell ref="AD173:AD175"/>
    <mergeCell ref="AH173:AH175"/>
    <mergeCell ref="AI173:AI175"/>
    <mergeCell ref="AV167:AV169"/>
    <mergeCell ref="J170:J172"/>
    <mergeCell ref="K170:K172"/>
    <mergeCell ref="L170:L172"/>
    <mergeCell ref="M170:M172"/>
    <mergeCell ref="N170:N172"/>
    <mergeCell ref="O170:O172"/>
    <mergeCell ref="P170:P172"/>
    <mergeCell ref="Q170:Q172"/>
    <mergeCell ref="R170:R172"/>
    <mergeCell ref="U170:U172"/>
    <mergeCell ref="V170:V172"/>
    <mergeCell ref="X170:X172"/>
    <mergeCell ref="Y170:Y172"/>
    <mergeCell ref="AC170:AC172"/>
    <mergeCell ref="AD170:AD172"/>
    <mergeCell ref="AH170:AH172"/>
    <mergeCell ref="AI170:AI172"/>
    <mergeCell ref="AM170:AM172"/>
    <mergeCell ref="AN170:AN172"/>
    <mergeCell ref="AQ170:AQ172"/>
    <mergeCell ref="AR170:AR172"/>
    <mergeCell ref="AS170:AS172"/>
    <mergeCell ref="AT170:AT172"/>
    <mergeCell ref="AU170:AU172"/>
    <mergeCell ref="AV170:AV172"/>
    <mergeCell ref="AM164:AM166"/>
    <mergeCell ref="AN164:AN166"/>
    <mergeCell ref="AQ164:AQ166"/>
    <mergeCell ref="AR164:AR166"/>
    <mergeCell ref="AS164:AS166"/>
    <mergeCell ref="AT164:AT166"/>
    <mergeCell ref="AU164:AU166"/>
    <mergeCell ref="AV164:AV166"/>
    <mergeCell ref="J167:J169"/>
    <mergeCell ref="K167:K169"/>
    <mergeCell ref="L167:L169"/>
    <mergeCell ref="M167:M169"/>
    <mergeCell ref="N167:N169"/>
    <mergeCell ref="O167:O169"/>
    <mergeCell ref="P167:P169"/>
    <mergeCell ref="Q167:Q169"/>
    <mergeCell ref="R167:R169"/>
    <mergeCell ref="U167:U169"/>
    <mergeCell ref="V167:V169"/>
    <mergeCell ref="X167:X169"/>
    <mergeCell ref="Y167:Y169"/>
    <mergeCell ref="AC167:AC169"/>
    <mergeCell ref="AD167:AD169"/>
    <mergeCell ref="AH167:AH169"/>
    <mergeCell ref="AI167:AI169"/>
    <mergeCell ref="AM167:AM169"/>
    <mergeCell ref="AN167:AN169"/>
    <mergeCell ref="AQ167:AQ169"/>
    <mergeCell ref="AR167:AR169"/>
    <mergeCell ref="AS167:AS169"/>
    <mergeCell ref="AT167:AT169"/>
    <mergeCell ref="AU167:AU169"/>
    <mergeCell ref="J164:J166"/>
    <mergeCell ref="K164:K166"/>
    <mergeCell ref="L164:L166"/>
    <mergeCell ref="M164:M166"/>
    <mergeCell ref="N164:N166"/>
    <mergeCell ref="O164:O166"/>
    <mergeCell ref="P164:P166"/>
    <mergeCell ref="Q164:Q166"/>
    <mergeCell ref="R164:R166"/>
    <mergeCell ref="U164:U166"/>
    <mergeCell ref="V164:V166"/>
    <mergeCell ref="X164:X166"/>
    <mergeCell ref="Y164:Y166"/>
    <mergeCell ref="AC164:AC166"/>
    <mergeCell ref="AD164:AD166"/>
    <mergeCell ref="AH164:AH166"/>
    <mergeCell ref="AI164:AI166"/>
    <mergeCell ref="AV158:AV160"/>
    <mergeCell ref="J161:J163"/>
    <mergeCell ref="K161:K163"/>
    <mergeCell ref="L161:L163"/>
    <mergeCell ref="M161:M163"/>
    <mergeCell ref="N161:N163"/>
    <mergeCell ref="O161:O163"/>
    <mergeCell ref="P161:P163"/>
    <mergeCell ref="Q161:Q163"/>
    <mergeCell ref="R161:R163"/>
    <mergeCell ref="U161:U163"/>
    <mergeCell ref="V161:V163"/>
    <mergeCell ref="X161:X163"/>
    <mergeCell ref="Y161:Y163"/>
    <mergeCell ref="AC161:AC163"/>
    <mergeCell ref="AD161:AD163"/>
    <mergeCell ref="AH161:AH163"/>
    <mergeCell ref="AI161:AI163"/>
    <mergeCell ref="AM161:AM163"/>
    <mergeCell ref="AN161:AN163"/>
    <mergeCell ref="AQ161:AQ163"/>
    <mergeCell ref="AR161:AR163"/>
    <mergeCell ref="AS161:AS163"/>
    <mergeCell ref="AT161:AT163"/>
    <mergeCell ref="AU161:AU163"/>
    <mergeCell ref="AV161:AV163"/>
    <mergeCell ref="AM155:AM157"/>
    <mergeCell ref="AN155:AN157"/>
    <mergeCell ref="AQ155:AQ157"/>
    <mergeCell ref="AR155:AR157"/>
    <mergeCell ref="AS155:AS157"/>
    <mergeCell ref="AT155:AT157"/>
    <mergeCell ref="AU155:AU157"/>
    <mergeCell ref="AV155:AV157"/>
    <mergeCell ref="J158:J160"/>
    <mergeCell ref="K158:K160"/>
    <mergeCell ref="L158:L160"/>
    <mergeCell ref="M158:M160"/>
    <mergeCell ref="N158:N160"/>
    <mergeCell ref="O158:O160"/>
    <mergeCell ref="P158:P160"/>
    <mergeCell ref="Q158:Q160"/>
    <mergeCell ref="R158:R160"/>
    <mergeCell ref="U158:U160"/>
    <mergeCell ref="V158:V160"/>
    <mergeCell ref="X158:X160"/>
    <mergeCell ref="Y158:Y160"/>
    <mergeCell ref="AC158:AC160"/>
    <mergeCell ref="AD158:AD160"/>
    <mergeCell ref="AH158:AH160"/>
    <mergeCell ref="AI158:AI160"/>
    <mergeCell ref="AM158:AM160"/>
    <mergeCell ref="AN158:AN160"/>
    <mergeCell ref="AQ158:AQ160"/>
    <mergeCell ref="AR158:AR160"/>
    <mergeCell ref="AS158:AS160"/>
    <mergeCell ref="AT158:AT160"/>
    <mergeCell ref="AU158:AU160"/>
    <mergeCell ref="J155:J157"/>
    <mergeCell ref="K155:K157"/>
    <mergeCell ref="L155:L157"/>
    <mergeCell ref="M155:M157"/>
    <mergeCell ref="N155:N157"/>
    <mergeCell ref="O155:O157"/>
    <mergeCell ref="P155:P157"/>
    <mergeCell ref="Q155:Q157"/>
    <mergeCell ref="R155:R157"/>
    <mergeCell ref="U155:U157"/>
    <mergeCell ref="V155:V157"/>
    <mergeCell ref="X155:X157"/>
    <mergeCell ref="Y155:Y157"/>
    <mergeCell ref="AC155:AC157"/>
    <mergeCell ref="AD155:AD157"/>
    <mergeCell ref="AH155:AH157"/>
    <mergeCell ref="AI155:AI157"/>
    <mergeCell ref="AV149:AV151"/>
    <mergeCell ref="J152:J154"/>
    <mergeCell ref="K152:K154"/>
    <mergeCell ref="L152:L154"/>
    <mergeCell ref="M152:M154"/>
    <mergeCell ref="N152:N154"/>
    <mergeCell ref="O152:O154"/>
    <mergeCell ref="P152:P154"/>
    <mergeCell ref="Q152:Q154"/>
    <mergeCell ref="R152:R154"/>
    <mergeCell ref="U152:U154"/>
    <mergeCell ref="V152:V154"/>
    <mergeCell ref="X152:X154"/>
    <mergeCell ref="Y152:Y154"/>
    <mergeCell ref="AC152:AC154"/>
    <mergeCell ref="AD152:AD154"/>
    <mergeCell ref="AH152:AH154"/>
    <mergeCell ref="AI152:AI154"/>
    <mergeCell ref="AM152:AM154"/>
    <mergeCell ref="AN152:AN154"/>
    <mergeCell ref="AQ152:AQ154"/>
    <mergeCell ref="AR152:AR154"/>
    <mergeCell ref="AS152:AS154"/>
    <mergeCell ref="AT152:AT154"/>
    <mergeCell ref="AU152:AU154"/>
    <mergeCell ref="AV152:AV154"/>
    <mergeCell ref="AM146:AM148"/>
    <mergeCell ref="AN146:AN148"/>
    <mergeCell ref="AQ146:AQ148"/>
    <mergeCell ref="AR146:AR148"/>
    <mergeCell ref="AS146:AS148"/>
    <mergeCell ref="AT146:AT148"/>
    <mergeCell ref="AU146:AU148"/>
    <mergeCell ref="AV146:AV148"/>
    <mergeCell ref="J149:J151"/>
    <mergeCell ref="K149:K151"/>
    <mergeCell ref="L149:L151"/>
    <mergeCell ref="M149:M151"/>
    <mergeCell ref="N149:N151"/>
    <mergeCell ref="O149:O151"/>
    <mergeCell ref="P149:P151"/>
    <mergeCell ref="Q149:Q151"/>
    <mergeCell ref="R149:R151"/>
    <mergeCell ref="U149:U151"/>
    <mergeCell ref="V149:V151"/>
    <mergeCell ref="X149:X151"/>
    <mergeCell ref="Y149:Y151"/>
    <mergeCell ref="AC149:AC151"/>
    <mergeCell ref="AD149:AD151"/>
    <mergeCell ref="AH149:AH151"/>
    <mergeCell ref="AI149:AI151"/>
    <mergeCell ref="AM149:AM151"/>
    <mergeCell ref="AN149:AN151"/>
    <mergeCell ref="AQ149:AQ151"/>
    <mergeCell ref="AR149:AR151"/>
    <mergeCell ref="AS149:AS151"/>
    <mergeCell ref="AT149:AT151"/>
    <mergeCell ref="AU149:AU151"/>
    <mergeCell ref="J146:J148"/>
    <mergeCell ref="K146:K148"/>
    <mergeCell ref="L146:L148"/>
    <mergeCell ref="M146:M148"/>
    <mergeCell ref="N146:N148"/>
    <mergeCell ref="O146:O148"/>
    <mergeCell ref="P146:P148"/>
    <mergeCell ref="Q146:Q148"/>
    <mergeCell ref="R146:R148"/>
    <mergeCell ref="U146:U148"/>
    <mergeCell ref="V146:V148"/>
    <mergeCell ref="X146:X148"/>
    <mergeCell ref="Y146:Y148"/>
    <mergeCell ref="AC146:AC148"/>
    <mergeCell ref="AD146:AD148"/>
    <mergeCell ref="AH146:AH148"/>
    <mergeCell ref="AI146:AI148"/>
    <mergeCell ref="AN140:AN142"/>
    <mergeCell ref="AQ140:AQ142"/>
    <mergeCell ref="AR140:AR142"/>
    <mergeCell ref="AS140:AS142"/>
    <mergeCell ref="AT140:AT142"/>
    <mergeCell ref="AU140:AU142"/>
    <mergeCell ref="AV140:AV142"/>
    <mergeCell ref="J143:J145"/>
    <mergeCell ref="K143:K145"/>
    <mergeCell ref="L143:L145"/>
    <mergeCell ref="M143:M145"/>
    <mergeCell ref="N143:N145"/>
    <mergeCell ref="O143:O145"/>
    <mergeCell ref="P143:P145"/>
    <mergeCell ref="Q143:Q145"/>
    <mergeCell ref="R143:R145"/>
    <mergeCell ref="U143:U145"/>
    <mergeCell ref="V143:V145"/>
    <mergeCell ref="X143:X145"/>
    <mergeCell ref="Y143:Y145"/>
    <mergeCell ref="AC143:AC145"/>
    <mergeCell ref="AD143:AD145"/>
    <mergeCell ref="AH143:AH145"/>
    <mergeCell ref="AI143:AI145"/>
    <mergeCell ref="AM143:AM145"/>
    <mergeCell ref="AN143:AN145"/>
    <mergeCell ref="AQ143:AQ145"/>
    <mergeCell ref="AR143:AR145"/>
    <mergeCell ref="AS143:AS145"/>
    <mergeCell ref="AT143:AT145"/>
    <mergeCell ref="AU143:AU145"/>
    <mergeCell ref="AV143:AV145"/>
    <mergeCell ref="K140:K142"/>
    <mergeCell ref="L140:L142"/>
    <mergeCell ref="M140:M142"/>
    <mergeCell ref="N140:N142"/>
    <mergeCell ref="O140:O142"/>
    <mergeCell ref="P140:P142"/>
    <mergeCell ref="Q140:Q142"/>
    <mergeCell ref="R140:R142"/>
    <mergeCell ref="U140:U142"/>
    <mergeCell ref="V140:V142"/>
    <mergeCell ref="X140:X142"/>
    <mergeCell ref="Y140:Y142"/>
    <mergeCell ref="AC140:AC142"/>
    <mergeCell ref="AD140:AD142"/>
    <mergeCell ref="AH140:AH142"/>
    <mergeCell ref="AI140:AI142"/>
    <mergeCell ref="AM140:AM142"/>
    <mergeCell ref="AN134:AN136"/>
    <mergeCell ref="AQ134:AQ136"/>
    <mergeCell ref="AR134:AR136"/>
    <mergeCell ref="AS134:AS136"/>
    <mergeCell ref="AT134:AT136"/>
    <mergeCell ref="AU134:AU136"/>
    <mergeCell ref="AV134:AV136"/>
    <mergeCell ref="J137:J139"/>
    <mergeCell ref="K137:K139"/>
    <mergeCell ref="L137:L139"/>
    <mergeCell ref="M137:M139"/>
    <mergeCell ref="N137:N139"/>
    <mergeCell ref="O137:O139"/>
    <mergeCell ref="P137:P139"/>
    <mergeCell ref="Q137:Q139"/>
    <mergeCell ref="R137:R139"/>
    <mergeCell ref="U137:U139"/>
    <mergeCell ref="V137:V139"/>
    <mergeCell ref="X137:X139"/>
    <mergeCell ref="Y137:Y139"/>
    <mergeCell ref="AC137:AC139"/>
    <mergeCell ref="AD137:AD139"/>
    <mergeCell ref="AH137:AH139"/>
    <mergeCell ref="AI137:AI139"/>
    <mergeCell ref="AM137:AM139"/>
    <mergeCell ref="AN137:AN139"/>
    <mergeCell ref="AQ137:AQ139"/>
    <mergeCell ref="AR137:AR139"/>
    <mergeCell ref="AS137:AS139"/>
    <mergeCell ref="AT137:AT139"/>
    <mergeCell ref="AU137:AU139"/>
    <mergeCell ref="AV137:AV139"/>
    <mergeCell ref="K134:K136"/>
    <mergeCell ref="L134:L136"/>
    <mergeCell ref="M134:M136"/>
    <mergeCell ref="N134:N136"/>
    <mergeCell ref="O134:O136"/>
    <mergeCell ref="P134:P136"/>
    <mergeCell ref="Q134:Q136"/>
    <mergeCell ref="R134:R136"/>
    <mergeCell ref="U134:U136"/>
    <mergeCell ref="V134:V136"/>
    <mergeCell ref="X134:X136"/>
    <mergeCell ref="Y134:Y136"/>
    <mergeCell ref="AC134:AC136"/>
    <mergeCell ref="AD134:AD136"/>
    <mergeCell ref="AH134:AH136"/>
    <mergeCell ref="AI134:AI136"/>
    <mergeCell ref="AM134:AM136"/>
    <mergeCell ref="AR128:AR130"/>
    <mergeCell ref="AS128:AS130"/>
    <mergeCell ref="AT128:AT130"/>
    <mergeCell ref="AU128:AU130"/>
    <mergeCell ref="AV128:AV130"/>
    <mergeCell ref="J131:J133"/>
    <mergeCell ref="K131:K133"/>
    <mergeCell ref="L131:L133"/>
    <mergeCell ref="M131:M133"/>
    <mergeCell ref="N131:N133"/>
    <mergeCell ref="O131:O133"/>
    <mergeCell ref="P131:P133"/>
    <mergeCell ref="Q131:Q133"/>
    <mergeCell ref="R131:R133"/>
    <mergeCell ref="U131:U133"/>
    <mergeCell ref="V131:V133"/>
    <mergeCell ref="X131:X133"/>
    <mergeCell ref="Y131:Y133"/>
    <mergeCell ref="AC131:AC133"/>
    <mergeCell ref="AD131:AD133"/>
    <mergeCell ref="AH131:AH133"/>
    <mergeCell ref="AI131:AI133"/>
    <mergeCell ref="AM131:AM133"/>
    <mergeCell ref="AN131:AN133"/>
    <mergeCell ref="AQ131:AQ133"/>
    <mergeCell ref="AR131:AR133"/>
    <mergeCell ref="AS131:AS133"/>
    <mergeCell ref="AT131:AT133"/>
    <mergeCell ref="AU131:AU133"/>
    <mergeCell ref="AV131:AV133"/>
    <mergeCell ref="K128:K130"/>
    <mergeCell ref="L128:L130"/>
    <mergeCell ref="M128:M130"/>
    <mergeCell ref="N128:N130"/>
    <mergeCell ref="O128:O130"/>
    <mergeCell ref="P128:P130"/>
    <mergeCell ref="Q128:Q130"/>
    <mergeCell ref="R128:R130"/>
    <mergeCell ref="U128:U130"/>
    <mergeCell ref="V128:V130"/>
    <mergeCell ref="X128:X130"/>
    <mergeCell ref="Y128:Y130"/>
    <mergeCell ref="AC128:AC130"/>
    <mergeCell ref="AD128:AD130"/>
    <mergeCell ref="AH128:AH130"/>
    <mergeCell ref="AI128:AI130"/>
    <mergeCell ref="AM128:AM130"/>
    <mergeCell ref="AU122:AU124"/>
    <mergeCell ref="AV122:AV124"/>
    <mergeCell ref="AM125:AM127"/>
    <mergeCell ref="AN125:AN127"/>
    <mergeCell ref="AQ125:AQ127"/>
    <mergeCell ref="AR125:AR127"/>
    <mergeCell ref="AS125:AS127"/>
    <mergeCell ref="AT125:AT127"/>
    <mergeCell ref="AU125:AU127"/>
    <mergeCell ref="AV125:AV127"/>
    <mergeCell ref="M122:M124"/>
    <mergeCell ref="N122:N124"/>
    <mergeCell ref="O122:O124"/>
    <mergeCell ref="P122:P124"/>
    <mergeCell ref="Q122:Q124"/>
    <mergeCell ref="R122:R124"/>
    <mergeCell ref="U122:U124"/>
    <mergeCell ref="J125:J127"/>
    <mergeCell ref="K125:K127"/>
    <mergeCell ref="L125:L127"/>
    <mergeCell ref="M125:M127"/>
    <mergeCell ref="N125:N127"/>
    <mergeCell ref="O125:O127"/>
    <mergeCell ref="P125:P127"/>
    <mergeCell ref="Q125:Q127"/>
    <mergeCell ref="R125:R127"/>
    <mergeCell ref="U125:U127"/>
    <mergeCell ref="V125:V127"/>
    <mergeCell ref="X125:X127"/>
    <mergeCell ref="Y125:Y127"/>
    <mergeCell ref="AC125:AC127"/>
    <mergeCell ref="AD125:AD127"/>
    <mergeCell ref="AH125:AH127"/>
    <mergeCell ref="AI125:AI127"/>
    <mergeCell ref="V122:V124"/>
    <mergeCell ref="X122:X124"/>
    <mergeCell ref="Y122:Y124"/>
    <mergeCell ref="AC122:AC124"/>
    <mergeCell ref="AD122:AD124"/>
    <mergeCell ref="AH122:AH124"/>
    <mergeCell ref="AI122:AI124"/>
    <mergeCell ref="AM122:AM124"/>
    <mergeCell ref="AN122:AN124"/>
    <mergeCell ref="AQ122:AQ124"/>
    <mergeCell ref="AS116:AS118"/>
    <mergeCell ref="AT116:AT118"/>
    <mergeCell ref="R116:R118"/>
    <mergeCell ref="U116:U118"/>
    <mergeCell ref="V116:V118"/>
    <mergeCell ref="X116:X118"/>
    <mergeCell ref="Y116:Y118"/>
    <mergeCell ref="AC116:AC118"/>
    <mergeCell ref="AD116:AD118"/>
    <mergeCell ref="AH116:AH118"/>
    <mergeCell ref="AI116:AI118"/>
    <mergeCell ref="AM116:AM118"/>
    <mergeCell ref="AN116:AN118"/>
    <mergeCell ref="AQ116:AQ118"/>
    <mergeCell ref="AR122:AR124"/>
    <mergeCell ref="AS122:AS124"/>
    <mergeCell ref="AT122:AT124"/>
    <mergeCell ref="AU116:AU118"/>
    <mergeCell ref="AV116:AV118"/>
    <mergeCell ref="J119:J121"/>
    <mergeCell ref="K119:K121"/>
    <mergeCell ref="L119:L121"/>
    <mergeCell ref="M119:M121"/>
    <mergeCell ref="N119:N121"/>
    <mergeCell ref="O119:O121"/>
    <mergeCell ref="P119:P121"/>
    <mergeCell ref="Q119:Q121"/>
    <mergeCell ref="R119:R121"/>
    <mergeCell ref="U119:U121"/>
    <mergeCell ref="V119:V121"/>
    <mergeCell ref="X119:X121"/>
    <mergeCell ref="Y119:Y121"/>
    <mergeCell ref="AC119:AC121"/>
    <mergeCell ref="AD119:AD121"/>
    <mergeCell ref="AH119:AH121"/>
    <mergeCell ref="AI119:AI121"/>
    <mergeCell ref="AM119:AM121"/>
    <mergeCell ref="AN119:AN121"/>
    <mergeCell ref="AQ119:AQ121"/>
    <mergeCell ref="AR119:AR121"/>
    <mergeCell ref="AS119:AS121"/>
    <mergeCell ref="AT119:AT121"/>
    <mergeCell ref="AU119:AU121"/>
    <mergeCell ref="AV119:AV121"/>
    <mergeCell ref="M116:M118"/>
    <mergeCell ref="N116:N118"/>
    <mergeCell ref="O116:O118"/>
    <mergeCell ref="P116:P118"/>
    <mergeCell ref="Q116:Q118"/>
    <mergeCell ref="AV110:AV112"/>
    <mergeCell ref="J113:J115"/>
    <mergeCell ref="K113:K115"/>
    <mergeCell ref="L113:L115"/>
    <mergeCell ref="M113:M115"/>
    <mergeCell ref="N113:N115"/>
    <mergeCell ref="O113:O115"/>
    <mergeCell ref="P113:P115"/>
    <mergeCell ref="Q113:Q115"/>
    <mergeCell ref="R113:R115"/>
    <mergeCell ref="U113:U115"/>
    <mergeCell ref="V113:V115"/>
    <mergeCell ref="X113:X115"/>
    <mergeCell ref="Y113:Y115"/>
    <mergeCell ref="AC113:AC115"/>
    <mergeCell ref="AD113:AD115"/>
    <mergeCell ref="AH113:AH115"/>
    <mergeCell ref="AI113:AI115"/>
    <mergeCell ref="AM113:AM115"/>
    <mergeCell ref="AN113:AN115"/>
    <mergeCell ref="AQ113:AQ115"/>
    <mergeCell ref="AR113:AR115"/>
    <mergeCell ref="AS113:AS115"/>
    <mergeCell ref="AT113:AT115"/>
    <mergeCell ref="AU113:AU115"/>
    <mergeCell ref="AV113:AV115"/>
    <mergeCell ref="M110:M112"/>
    <mergeCell ref="N110:N112"/>
    <mergeCell ref="O110:O112"/>
    <mergeCell ref="P110:P112"/>
    <mergeCell ref="Q110:Q112"/>
    <mergeCell ref="R110:R112"/>
    <mergeCell ref="U110:U112"/>
    <mergeCell ref="V110:V112"/>
    <mergeCell ref="X110:X112"/>
    <mergeCell ref="Y110:Y112"/>
    <mergeCell ref="AC110:AC112"/>
    <mergeCell ref="AD110:AD112"/>
    <mergeCell ref="AH110:AH112"/>
    <mergeCell ref="AI110:AI112"/>
    <mergeCell ref="AM110:AM112"/>
    <mergeCell ref="AN110:AN112"/>
    <mergeCell ref="AQ110:AQ112"/>
    <mergeCell ref="AS104:AS106"/>
    <mergeCell ref="AT104:AT106"/>
    <mergeCell ref="AU104:AU106"/>
    <mergeCell ref="U104:U106"/>
    <mergeCell ref="V104:V106"/>
    <mergeCell ref="X104:X106"/>
    <mergeCell ref="Y104:Y106"/>
    <mergeCell ref="AC104:AC106"/>
    <mergeCell ref="AD104:AD106"/>
    <mergeCell ref="AH104:AH106"/>
    <mergeCell ref="AI104:AI106"/>
    <mergeCell ref="AM104:AM106"/>
    <mergeCell ref="AN104:AN106"/>
    <mergeCell ref="AQ104:AQ106"/>
    <mergeCell ref="AS110:AS112"/>
    <mergeCell ref="AT110:AT112"/>
    <mergeCell ref="AU110:AU112"/>
    <mergeCell ref="AV104:AV106"/>
    <mergeCell ref="J107:J109"/>
    <mergeCell ref="K107:K109"/>
    <mergeCell ref="L107:L109"/>
    <mergeCell ref="M107:M109"/>
    <mergeCell ref="N107:N109"/>
    <mergeCell ref="O107:O109"/>
    <mergeCell ref="P107:P109"/>
    <mergeCell ref="Q107:Q109"/>
    <mergeCell ref="R107:R109"/>
    <mergeCell ref="U107:U109"/>
    <mergeCell ref="V107:V109"/>
    <mergeCell ref="X107:X109"/>
    <mergeCell ref="Y107:Y109"/>
    <mergeCell ref="AC107:AC109"/>
    <mergeCell ref="AD107:AD109"/>
    <mergeCell ref="AH107:AH109"/>
    <mergeCell ref="AI107:AI109"/>
    <mergeCell ref="AM107:AM109"/>
    <mergeCell ref="AN107:AN109"/>
    <mergeCell ref="AQ107:AQ109"/>
    <mergeCell ref="AR107:AR109"/>
    <mergeCell ref="AS107:AS109"/>
    <mergeCell ref="AT107:AT109"/>
    <mergeCell ref="AU107:AU109"/>
    <mergeCell ref="AV107:AV109"/>
    <mergeCell ref="M104:M106"/>
    <mergeCell ref="N104:N106"/>
    <mergeCell ref="O104:O106"/>
    <mergeCell ref="P104:P106"/>
    <mergeCell ref="Q104:Q106"/>
    <mergeCell ref="R104:R106"/>
    <mergeCell ref="AS98:AS100"/>
    <mergeCell ref="AT98:AT100"/>
    <mergeCell ref="AU98:AU100"/>
    <mergeCell ref="AV98:AV100"/>
    <mergeCell ref="J101:J103"/>
    <mergeCell ref="K101:K103"/>
    <mergeCell ref="L101:L103"/>
    <mergeCell ref="M101:M103"/>
    <mergeCell ref="N101:N103"/>
    <mergeCell ref="O101:O103"/>
    <mergeCell ref="P101:P103"/>
    <mergeCell ref="Q101:Q103"/>
    <mergeCell ref="R101:R103"/>
    <mergeCell ref="U101:U103"/>
    <mergeCell ref="V101:V103"/>
    <mergeCell ref="X101:X103"/>
    <mergeCell ref="Y101:Y103"/>
    <mergeCell ref="AC101:AC103"/>
    <mergeCell ref="AD101:AD103"/>
    <mergeCell ref="AH101:AH103"/>
    <mergeCell ref="AI101:AI103"/>
    <mergeCell ref="AM101:AM103"/>
    <mergeCell ref="AN101:AN103"/>
    <mergeCell ref="AQ101:AQ103"/>
    <mergeCell ref="AR101:AR103"/>
    <mergeCell ref="AS101:AS103"/>
    <mergeCell ref="AT101:AT103"/>
    <mergeCell ref="AU101:AU103"/>
    <mergeCell ref="AV101:AV103"/>
    <mergeCell ref="M98:M100"/>
    <mergeCell ref="N98:N100"/>
    <mergeCell ref="O98:O100"/>
    <mergeCell ref="P98:P100"/>
    <mergeCell ref="Q98:Q100"/>
    <mergeCell ref="R98:R100"/>
    <mergeCell ref="U98:U100"/>
    <mergeCell ref="V98:V100"/>
    <mergeCell ref="X98:X100"/>
    <mergeCell ref="Y98:Y100"/>
    <mergeCell ref="AC98:AC100"/>
    <mergeCell ref="AD98:AD100"/>
    <mergeCell ref="AH98:AH100"/>
    <mergeCell ref="AI98:AI100"/>
    <mergeCell ref="AM98:AM100"/>
    <mergeCell ref="AN98:AN100"/>
    <mergeCell ref="AQ98:AQ100"/>
    <mergeCell ref="AU92:AU94"/>
    <mergeCell ref="AV92:AV94"/>
    <mergeCell ref="J95:J97"/>
    <mergeCell ref="K95:K97"/>
    <mergeCell ref="L95:L97"/>
    <mergeCell ref="M95:M97"/>
    <mergeCell ref="N95:N97"/>
    <mergeCell ref="O95:O97"/>
    <mergeCell ref="P95:P97"/>
    <mergeCell ref="Q95:Q97"/>
    <mergeCell ref="R95:R97"/>
    <mergeCell ref="U95:U97"/>
    <mergeCell ref="V95:V97"/>
    <mergeCell ref="X95:X97"/>
    <mergeCell ref="Y95:Y97"/>
    <mergeCell ref="AC95:AC97"/>
    <mergeCell ref="AD95:AD97"/>
    <mergeCell ref="AH95:AH97"/>
    <mergeCell ref="AI95:AI97"/>
    <mergeCell ref="AM95:AM97"/>
    <mergeCell ref="AN95:AN97"/>
    <mergeCell ref="AQ95:AQ97"/>
    <mergeCell ref="AR95:AR97"/>
    <mergeCell ref="AS95:AS97"/>
    <mergeCell ref="AT95:AT97"/>
    <mergeCell ref="AU95:AU97"/>
    <mergeCell ref="AV95:AV97"/>
    <mergeCell ref="O92:O94"/>
    <mergeCell ref="P92:P94"/>
    <mergeCell ref="Q92:Q94"/>
    <mergeCell ref="R92:R94"/>
    <mergeCell ref="U92:U94"/>
    <mergeCell ref="V92:V94"/>
    <mergeCell ref="X92:X94"/>
    <mergeCell ref="Y92:Y94"/>
    <mergeCell ref="AC92:AC94"/>
    <mergeCell ref="AD92:AD94"/>
    <mergeCell ref="AH92:AH94"/>
    <mergeCell ref="AI92:AI94"/>
    <mergeCell ref="AN92:AN94"/>
    <mergeCell ref="AQ92:AQ94"/>
    <mergeCell ref="AR92:AR94"/>
    <mergeCell ref="AS92:AS94"/>
    <mergeCell ref="AT92:AT94"/>
    <mergeCell ref="AV86:AV88"/>
    <mergeCell ref="J89:J91"/>
    <mergeCell ref="K89:K91"/>
    <mergeCell ref="L89:L91"/>
    <mergeCell ref="M89:M91"/>
    <mergeCell ref="N89:N91"/>
    <mergeCell ref="O89:O91"/>
    <mergeCell ref="P89:P91"/>
    <mergeCell ref="Q89:Q91"/>
    <mergeCell ref="R89:R91"/>
    <mergeCell ref="U89:U91"/>
    <mergeCell ref="V89:V91"/>
    <mergeCell ref="X89:X91"/>
    <mergeCell ref="Y89:Y91"/>
    <mergeCell ref="AC89:AC91"/>
    <mergeCell ref="AD89:AD91"/>
    <mergeCell ref="AH89:AH91"/>
    <mergeCell ref="AI89:AI91"/>
    <mergeCell ref="AM89:AM91"/>
    <mergeCell ref="AN89:AN91"/>
    <mergeCell ref="AQ89:AQ91"/>
    <mergeCell ref="AR89:AR91"/>
    <mergeCell ref="AS89:AS91"/>
    <mergeCell ref="AT89:AT91"/>
    <mergeCell ref="AU89:AU91"/>
    <mergeCell ref="AV89:AV91"/>
    <mergeCell ref="J86:J88"/>
    <mergeCell ref="K86:K88"/>
    <mergeCell ref="L86:L88"/>
    <mergeCell ref="O86:O88"/>
    <mergeCell ref="P86:P88"/>
    <mergeCell ref="Q86:Q88"/>
    <mergeCell ref="R86:R88"/>
    <mergeCell ref="U86:U88"/>
    <mergeCell ref="V86:V88"/>
    <mergeCell ref="X86:X88"/>
    <mergeCell ref="Y86:Y88"/>
    <mergeCell ref="AC86:AC88"/>
    <mergeCell ref="AD86:AD88"/>
    <mergeCell ref="AH86:AH88"/>
    <mergeCell ref="AI86:AI88"/>
    <mergeCell ref="AS80:AS82"/>
    <mergeCell ref="AT80:AT82"/>
    <mergeCell ref="AU80:AU82"/>
    <mergeCell ref="P80:P82"/>
    <mergeCell ref="Q80:Q82"/>
    <mergeCell ref="R80:R82"/>
    <mergeCell ref="U80:U82"/>
    <mergeCell ref="V80:V82"/>
    <mergeCell ref="X80:X82"/>
    <mergeCell ref="Y80:Y82"/>
    <mergeCell ref="AC80:AC82"/>
    <mergeCell ref="AD80:AD82"/>
    <mergeCell ref="AH80:AH82"/>
    <mergeCell ref="AI80:AI82"/>
    <mergeCell ref="AS86:AS88"/>
    <mergeCell ref="AT86:AT88"/>
    <mergeCell ref="AU86:AU88"/>
    <mergeCell ref="AV80:AV82"/>
    <mergeCell ref="J83:J85"/>
    <mergeCell ref="K83:K85"/>
    <mergeCell ref="L83:L85"/>
    <mergeCell ref="M83:M85"/>
    <mergeCell ref="N83:N85"/>
    <mergeCell ref="O83:O85"/>
    <mergeCell ref="P83:P85"/>
    <mergeCell ref="Q83:Q85"/>
    <mergeCell ref="R83:R85"/>
    <mergeCell ref="U83:U85"/>
    <mergeCell ref="V83:V85"/>
    <mergeCell ref="X83:X85"/>
    <mergeCell ref="Y83:Y85"/>
    <mergeCell ref="AC83:AC85"/>
    <mergeCell ref="AD83:AD85"/>
    <mergeCell ref="AH83:AH85"/>
    <mergeCell ref="AI83:AI85"/>
    <mergeCell ref="AM83:AM85"/>
    <mergeCell ref="AN83:AN85"/>
    <mergeCell ref="AQ83:AQ85"/>
    <mergeCell ref="AR83:AR85"/>
    <mergeCell ref="AS83:AS85"/>
    <mergeCell ref="AT83:AT85"/>
    <mergeCell ref="AU83:AU85"/>
    <mergeCell ref="AV83:AV85"/>
    <mergeCell ref="J80:J82"/>
    <mergeCell ref="K80:K82"/>
    <mergeCell ref="L80:L82"/>
    <mergeCell ref="M80:M82"/>
    <mergeCell ref="N80:N82"/>
    <mergeCell ref="O80:O82"/>
    <mergeCell ref="AV74:AV76"/>
    <mergeCell ref="J77:J79"/>
    <mergeCell ref="K77:K79"/>
    <mergeCell ref="L77:L79"/>
    <mergeCell ref="M77:M79"/>
    <mergeCell ref="N77:N79"/>
    <mergeCell ref="O77:O79"/>
    <mergeCell ref="P77:P79"/>
    <mergeCell ref="Q77:Q79"/>
    <mergeCell ref="R77:R79"/>
    <mergeCell ref="U77:U79"/>
    <mergeCell ref="V77:V79"/>
    <mergeCell ref="X77:X79"/>
    <mergeCell ref="Y77:Y79"/>
    <mergeCell ref="AC77:AC79"/>
    <mergeCell ref="AD77:AD79"/>
    <mergeCell ref="AH77:AH79"/>
    <mergeCell ref="AI77:AI79"/>
    <mergeCell ref="AM77:AM79"/>
    <mergeCell ref="AN77:AN79"/>
    <mergeCell ref="AQ77:AQ79"/>
    <mergeCell ref="AR77:AR79"/>
    <mergeCell ref="AS77:AS79"/>
    <mergeCell ref="AT77:AT79"/>
    <mergeCell ref="AU77:AU79"/>
    <mergeCell ref="AV77:AV79"/>
    <mergeCell ref="J74:J76"/>
    <mergeCell ref="K74:K76"/>
    <mergeCell ref="L74:L76"/>
    <mergeCell ref="O74:O76"/>
    <mergeCell ref="P74:P76"/>
    <mergeCell ref="Q74:Q76"/>
    <mergeCell ref="R74:R76"/>
    <mergeCell ref="U74:U76"/>
    <mergeCell ref="V74:V76"/>
    <mergeCell ref="X74:X76"/>
    <mergeCell ref="Y74:Y76"/>
    <mergeCell ref="AC74:AC76"/>
    <mergeCell ref="AD74:AD76"/>
    <mergeCell ref="AH74:AH76"/>
    <mergeCell ref="AI74:AI76"/>
    <mergeCell ref="AS68:AS70"/>
    <mergeCell ref="AT68:AT70"/>
    <mergeCell ref="AU68:AU70"/>
    <mergeCell ref="P68:P70"/>
    <mergeCell ref="Q68:Q70"/>
    <mergeCell ref="R68:R70"/>
    <mergeCell ref="U68:U70"/>
    <mergeCell ref="V68:V70"/>
    <mergeCell ref="X68:X70"/>
    <mergeCell ref="Y68:Y70"/>
    <mergeCell ref="AC68:AC70"/>
    <mergeCell ref="AD68:AD70"/>
    <mergeCell ref="AH68:AH70"/>
    <mergeCell ref="AI68:AI70"/>
    <mergeCell ref="AS74:AS76"/>
    <mergeCell ref="AT74:AT76"/>
    <mergeCell ref="AU74:AU76"/>
    <mergeCell ref="AV68:AV70"/>
    <mergeCell ref="J71:J73"/>
    <mergeCell ref="K71:K73"/>
    <mergeCell ref="L71:L73"/>
    <mergeCell ref="M71:M73"/>
    <mergeCell ref="N71:N73"/>
    <mergeCell ref="O71:O73"/>
    <mergeCell ref="P71:P73"/>
    <mergeCell ref="Q71:Q73"/>
    <mergeCell ref="R71:R73"/>
    <mergeCell ref="U71:U73"/>
    <mergeCell ref="V71:V73"/>
    <mergeCell ref="X71:X73"/>
    <mergeCell ref="Y71:Y73"/>
    <mergeCell ref="AC71:AC73"/>
    <mergeCell ref="AD71:AD73"/>
    <mergeCell ref="AH71:AH73"/>
    <mergeCell ref="AI71:AI73"/>
    <mergeCell ref="AM71:AM73"/>
    <mergeCell ref="AN71:AN73"/>
    <mergeCell ref="AQ71:AQ73"/>
    <mergeCell ref="AR71:AR73"/>
    <mergeCell ref="AS71:AS73"/>
    <mergeCell ref="AT71:AT73"/>
    <mergeCell ref="AU71:AU73"/>
    <mergeCell ref="AV71:AV73"/>
    <mergeCell ref="J68:J70"/>
    <mergeCell ref="K68:K70"/>
    <mergeCell ref="L68:L70"/>
    <mergeCell ref="M68:M70"/>
    <mergeCell ref="N68:N70"/>
    <mergeCell ref="O68:O70"/>
    <mergeCell ref="AU62:AU64"/>
    <mergeCell ref="AV62:AV64"/>
    <mergeCell ref="J65:J67"/>
    <mergeCell ref="K65:K67"/>
    <mergeCell ref="L65:L67"/>
    <mergeCell ref="M65:M67"/>
    <mergeCell ref="N65:N67"/>
    <mergeCell ref="O65:O67"/>
    <mergeCell ref="P65:P67"/>
    <mergeCell ref="Q65:Q67"/>
    <mergeCell ref="R65:R67"/>
    <mergeCell ref="U65:U67"/>
    <mergeCell ref="V65:V67"/>
    <mergeCell ref="X65:X67"/>
    <mergeCell ref="Y65:Y67"/>
    <mergeCell ref="AC65:AC67"/>
    <mergeCell ref="AD65:AD67"/>
    <mergeCell ref="AH65:AH67"/>
    <mergeCell ref="AI65:AI67"/>
    <mergeCell ref="AM65:AM67"/>
    <mergeCell ref="AN65:AN67"/>
    <mergeCell ref="AQ65:AQ67"/>
    <mergeCell ref="AR65:AR67"/>
    <mergeCell ref="AS65:AS67"/>
    <mergeCell ref="AT65:AT67"/>
    <mergeCell ref="AU65:AU67"/>
    <mergeCell ref="AV65:AV67"/>
    <mergeCell ref="O62:O64"/>
    <mergeCell ref="P62:P64"/>
    <mergeCell ref="Q62:Q64"/>
    <mergeCell ref="R62:R64"/>
    <mergeCell ref="U62:U64"/>
    <mergeCell ref="AS62:AS64"/>
    <mergeCell ref="O59:O61"/>
    <mergeCell ref="P59:P61"/>
    <mergeCell ref="Q59:Q61"/>
    <mergeCell ref="R59:R61"/>
    <mergeCell ref="U59:U61"/>
    <mergeCell ref="V59:V61"/>
    <mergeCell ref="X59:X61"/>
    <mergeCell ref="Y59:Y61"/>
    <mergeCell ref="AC59:AC61"/>
    <mergeCell ref="AD59:AD61"/>
    <mergeCell ref="AH59:AH61"/>
    <mergeCell ref="AI59:AI61"/>
    <mergeCell ref="AM59:AM61"/>
    <mergeCell ref="AN59:AN61"/>
    <mergeCell ref="AQ59:AQ61"/>
    <mergeCell ref="AR59:AR61"/>
    <mergeCell ref="AS59:AS61"/>
    <mergeCell ref="O56:O58"/>
    <mergeCell ref="P56:P58"/>
    <mergeCell ref="Q56:Q58"/>
    <mergeCell ref="R56:R58"/>
    <mergeCell ref="U56:U58"/>
    <mergeCell ref="V56:V58"/>
    <mergeCell ref="X56:X58"/>
    <mergeCell ref="Y56:Y58"/>
    <mergeCell ref="AC56:AC58"/>
    <mergeCell ref="AD56:AD58"/>
    <mergeCell ref="AH56:AH58"/>
    <mergeCell ref="AI56:AI58"/>
    <mergeCell ref="AM56:AM58"/>
    <mergeCell ref="AN56:AN58"/>
    <mergeCell ref="AQ56:AQ58"/>
    <mergeCell ref="AR56:AR58"/>
    <mergeCell ref="AS56:AS58"/>
    <mergeCell ref="AU56:AU58"/>
    <mergeCell ref="AV56:AV58"/>
    <mergeCell ref="AT59:AT61"/>
    <mergeCell ref="AU59:AU61"/>
    <mergeCell ref="AV59:AV61"/>
    <mergeCell ref="AT62:AT64"/>
    <mergeCell ref="AS41:AS43"/>
    <mergeCell ref="Q53:Q55"/>
    <mergeCell ref="R53:R55"/>
    <mergeCell ref="U53:U55"/>
    <mergeCell ref="V53:V55"/>
    <mergeCell ref="X53:X55"/>
    <mergeCell ref="Y53:Y55"/>
    <mergeCell ref="AC53:AC55"/>
    <mergeCell ref="AD53:AD55"/>
    <mergeCell ref="AH53:AH55"/>
    <mergeCell ref="AI53:AI55"/>
    <mergeCell ref="AM53:AM55"/>
    <mergeCell ref="AN53:AN55"/>
    <mergeCell ref="AQ53:AQ55"/>
    <mergeCell ref="AR53:AR55"/>
    <mergeCell ref="AS53:AS55"/>
    <mergeCell ref="AT53:AT55"/>
    <mergeCell ref="AU53:AU55"/>
    <mergeCell ref="V62:V64"/>
    <mergeCell ref="X62:X64"/>
    <mergeCell ref="Y62:Y64"/>
    <mergeCell ref="AC62:AC64"/>
    <mergeCell ref="AD62:AD64"/>
    <mergeCell ref="AH62:AH64"/>
    <mergeCell ref="AI62:AI64"/>
    <mergeCell ref="AM62:AM64"/>
    <mergeCell ref="K53:K55"/>
    <mergeCell ref="L53:L55"/>
    <mergeCell ref="M53:M55"/>
    <mergeCell ref="N53:N55"/>
    <mergeCell ref="O53:O55"/>
    <mergeCell ref="P53:P55"/>
    <mergeCell ref="AR275:AR277"/>
    <mergeCell ref="CN660:CV660"/>
    <mergeCell ref="AC26:AC28"/>
    <mergeCell ref="AC29:AC31"/>
    <mergeCell ref="AC278:AC280"/>
    <mergeCell ref="AC281:AC283"/>
    <mergeCell ref="AC284:AC286"/>
    <mergeCell ref="AU8:AV9"/>
    <mergeCell ref="AW8:AZ9"/>
    <mergeCell ref="AM290:AM292"/>
    <mergeCell ref="AM293:AM295"/>
    <mergeCell ref="AM44:AM46"/>
    <mergeCell ref="AM47:AM49"/>
    <mergeCell ref="AM284:AM286"/>
    <mergeCell ref="AM287:AM289"/>
    <mergeCell ref="AC32:AC34"/>
    <mergeCell ref="AC35:AC37"/>
    <mergeCell ref="AC38:AC40"/>
    <mergeCell ref="AI32:AI34"/>
    <mergeCell ref="AI35:AI37"/>
    <mergeCell ref="AI38:AI40"/>
    <mergeCell ref="AI41:AI43"/>
    <mergeCell ref="AI44:AI46"/>
    <mergeCell ref="AC23:AC25"/>
    <mergeCell ref="AV53:AV55"/>
    <mergeCell ref="AT56:AT58"/>
    <mergeCell ref="AS275:AS277"/>
    <mergeCell ref="AN275:AN277"/>
    <mergeCell ref="AQ50:AQ52"/>
    <mergeCell ref="AR50:AR52"/>
    <mergeCell ref="AQ44:AQ46"/>
    <mergeCell ref="AR44:AR46"/>
    <mergeCell ref="AQ272:AQ274"/>
    <mergeCell ref="A5:AZ5"/>
    <mergeCell ref="A7:AZ7"/>
    <mergeCell ref="AM50:AM52"/>
    <mergeCell ref="AM272:AM274"/>
    <mergeCell ref="AM275:AM277"/>
    <mergeCell ref="AM278:AM280"/>
    <mergeCell ref="AM281:AM283"/>
    <mergeCell ref="Y17:Y19"/>
    <mergeCell ref="Y20:Y22"/>
    <mergeCell ref="Y23:Y25"/>
    <mergeCell ref="Y26:Y28"/>
    <mergeCell ref="Y29:Y31"/>
    <mergeCell ref="Y32:Y34"/>
    <mergeCell ref="Y35:Y37"/>
    <mergeCell ref="AC41:AC43"/>
    <mergeCell ref="AC44:AC46"/>
    <mergeCell ref="AC20:AC22"/>
    <mergeCell ref="AM23:AM25"/>
    <mergeCell ref="AM26:AM28"/>
    <mergeCell ref="AM29:AM31"/>
    <mergeCell ref="AM32:AM34"/>
    <mergeCell ref="AM35:AM37"/>
    <mergeCell ref="AM38:AM40"/>
    <mergeCell ref="AM41:AM43"/>
    <mergeCell ref="J53:J55"/>
    <mergeCell ref="AC47:AC49"/>
    <mergeCell ref="AC50:AC52"/>
    <mergeCell ref="AD47:AD49"/>
    <mergeCell ref="AH20:AH22"/>
    <mergeCell ref="AH23:AH25"/>
    <mergeCell ref="AH26:AH28"/>
    <mergeCell ref="AH29:AH31"/>
    <mergeCell ref="AH32:AH34"/>
    <mergeCell ref="AH35:AH37"/>
    <mergeCell ref="AH38:AH40"/>
    <mergeCell ref="AH41:AH43"/>
    <mergeCell ref="AH44:AH46"/>
    <mergeCell ref="AS26:AS28"/>
    <mergeCell ref="AT26:AT28"/>
    <mergeCell ref="AS29:AS31"/>
    <mergeCell ref="AT20:AT22"/>
    <mergeCell ref="AS20:AS22"/>
    <mergeCell ref="AT38:AT40"/>
    <mergeCell ref="AT41:AT43"/>
    <mergeCell ref="AT29:AT31"/>
    <mergeCell ref="AS32:AS34"/>
    <mergeCell ref="AT32:AT34"/>
    <mergeCell ref="AS23:AS25"/>
    <mergeCell ref="X293:X295"/>
    <mergeCell ref="Y287:Y289"/>
    <mergeCell ref="Y278:Y280"/>
    <mergeCell ref="AC272:AC274"/>
    <mergeCell ref="AC275:AC277"/>
    <mergeCell ref="AH272:AH274"/>
    <mergeCell ref="Y272:Y274"/>
    <mergeCell ref="Y275:Y277"/>
    <mergeCell ref="AR272:AR274"/>
    <mergeCell ref="AI272:AI274"/>
    <mergeCell ref="AD272:AD274"/>
    <mergeCell ref="AH50:AH52"/>
    <mergeCell ref="X50:X52"/>
    <mergeCell ref="X272:X274"/>
    <mergeCell ref="X275:X277"/>
    <mergeCell ref="X278:X280"/>
    <mergeCell ref="X281:X283"/>
    <mergeCell ref="AH290:AH292"/>
    <mergeCell ref="AN290:AN292"/>
    <mergeCell ref="AN284:AN286"/>
    <mergeCell ref="AN287:AN289"/>
    <mergeCell ref="AH281:AH283"/>
    <mergeCell ref="AI278:AI280"/>
    <mergeCell ref="AH278:AH280"/>
    <mergeCell ref="AM68:AM70"/>
    <mergeCell ref="AN68:AN70"/>
    <mergeCell ref="AQ68:AQ70"/>
    <mergeCell ref="AR68:AR70"/>
    <mergeCell ref="AM74:AM76"/>
    <mergeCell ref="AN74:AN76"/>
    <mergeCell ref="AQ74:AQ76"/>
    <mergeCell ref="AR74:AR76"/>
    <mergeCell ref="AU38:AU40"/>
    <mergeCell ref="AD50:AD52"/>
    <mergeCell ref="AT50:AT52"/>
    <mergeCell ref="AH47:AH49"/>
    <mergeCell ref="AV38:AV40"/>
    <mergeCell ref="U281:U283"/>
    <mergeCell ref="U284:U286"/>
    <mergeCell ref="U287:U289"/>
    <mergeCell ref="U44:U46"/>
    <mergeCell ref="U47:U49"/>
    <mergeCell ref="U50:U52"/>
    <mergeCell ref="U272:U274"/>
    <mergeCell ref="U41:U43"/>
    <mergeCell ref="AS44:AS46"/>
    <mergeCell ref="AS47:AS49"/>
    <mergeCell ref="V272:V274"/>
    <mergeCell ref="Y41:Y43"/>
    <mergeCell ref="AI47:AI49"/>
    <mergeCell ref="AI50:AI52"/>
    <mergeCell ref="AS272:AS274"/>
    <mergeCell ref="V44:V46"/>
    <mergeCell ref="V41:V43"/>
    <mergeCell ref="V47:V49"/>
    <mergeCell ref="AS50:AS52"/>
    <mergeCell ref="Y281:Y283"/>
    <mergeCell ref="Y284:Y286"/>
    <mergeCell ref="X284:X286"/>
    <mergeCell ref="X287:X289"/>
    <mergeCell ref="AU275:AU277"/>
    <mergeCell ref="AV275:AV277"/>
    <mergeCell ref="AU278:AU280"/>
    <mergeCell ref="AV278:AV280"/>
    <mergeCell ref="U290:U292"/>
    <mergeCell ref="AD275:AD277"/>
    <mergeCell ref="AD278:AD280"/>
    <mergeCell ref="AI281:AI283"/>
    <mergeCell ref="V284:V286"/>
    <mergeCell ref="V287:V289"/>
    <mergeCell ref="V290:V292"/>
    <mergeCell ref="AC290:AC292"/>
    <mergeCell ref="AH284:AH286"/>
    <mergeCell ref="AH287:AH289"/>
    <mergeCell ref="V278:V280"/>
    <mergeCell ref="AD284:AD286"/>
    <mergeCell ref="AD287:AD289"/>
    <mergeCell ref="AD290:AD292"/>
    <mergeCell ref="AD281:AD283"/>
    <mergeCell ref="Y290:Y292"/>
    <mergeCell ref="V281:V283"/>
    <mergeCell ref="AC287:AC289"/>
    <mergeCell ref="AI290:AI292"/>
    <mergeCell ref="AI284:AI286"/>
    <mergeCell ref="AI287:AI289"/>
    <mergeCell ref="V275:V277"/>
    <mergeCell ref="X290:X292"/>
    <mergeCell ref="AH275:AH277"/>
    <mergeCell ref="Q278:Q280"/>
    <mergeCell ref="P275:P277"/>
    <mergeCell ref="Q275:Q277"/>
    <mergeCell ref="O275:O277"/>
    <mergeCell ref="N272:N274"/>
    <mergeCell ref="R278:R280"/>
    <mergeCell ref="AU26:AU28"/>
    <mergeCell ref="AV26:AV28"/>
    <mergeCell ref="AU29:AU31"/>
    <mergeCell ref="U26:U28"/>
    <mergeCell ref="U29:U31"/>
    <mergeCell ref="U32:U34"/>
    <mergeCell ref="U35:U37"/>
    <mergeCell ref="U38:U40"/>
    <mergeCell ref="AQ29:AQ31"/>
    <mergeCell ref="AR29:AR31"/>
    <mergeCell ref="AQ32:AQ34"/>
    <mergeCell ref="AR32:AR34"/>
    <mergeCell ref="AQ35:AQ37"/>
    <mergeCell ref="AR35:AR37"/>
    <mergeCell ref="AQ38:AQ40"/>
    <mergeCell ref="V26:V28"/>
    <mergeCell ref="V29:V31"/>
    <mergeCell ref="AV29:AV31"/>
    <mergeCell ref="AU32:AU34"/>
    <mergeCell ref="AV32:AV34"/>
    <mergeCell ref="AU35:AU37"/>
    <mergeCell ref="AS35:AS37"/>
    <mergeCell ref="AT35:AT37"/>
    <mergeCell ref="AS38:AS40"/>
    <mergeCell ref="Y38:Y40"/>
    <mergeCell ref="AV35:AV37"/>
    <mergeCell ref="A6:D6"/>
    <mergeCell ref="A293:A295"/>
    <mergeCell ref="A11:A13"/>
    <mergeCell ref="J11:J13"/>
    <mergeCell ref="G9:G10"/>
    <mergeCell ref="H9:H10"/>
    <mergeCell ref="I9:I10"/>
    <mergeCell ref="J9:J10"/>
    <mergeCell ref="K9:K10"/>
    <mergeCell ref="A8:A10"/>
    <mergeCell ref="D275:D277"/>
    <mergeCell ref="E275:E277"/>
    <mergeCell ref="A278:A280"/>
    <mergeCell ref="J38:J40"/>
    <mergeCell ref="J47:J49"/>
    <mergeCell ref="J281:J283"/>
    <mergeCell ref="K281:K283"/>
    <mergeCell ref="J284:J286"/>
    <mergeCell ref="K284:K286"/>
    <mergeCell ref="J50:J52"/>
    <mergeCell ref="K50:K52"/>
    <mergeCell ref="J272:J274"/>
    <mergeCell ref="K272:K274"/>
    <mergeCell ref="J35:J37"/>
    <mergeCell ref="J56:J58"/>
    <mergeCell ref="K56:K58"/>
    <mergeCell ref="J92:J94"/>
    <mergeCell ref="K92:K94"/>
    <mergeCell ref="J98:J100"/>
    <mergeCell ref="K98:K100"/>
    <mergeCell ref="J104:J106"/>
    <mergeCell ref="K104:K106"/>
    <mergeCell ref="L284:L286"/>
    <mergeCell ref="M284:M286"/>
    <mergeCell ref="L50:L52"/>
    <mergeCell ref="M50:M52"/>
    <mergeCell ref="L272:L274"/>
    <mergeCell ref="M272:M274"/>
    <mergeCell ref="M275:M277"/>
    <mergeCell ref="L278:L280"/>
    <mergeCell ref="M278:M280"/>
    <mergeCell ref="N278:N280"/>
    <mergeCell ref="N56:N58"/>
    <mergeCell ref="J59:J61"/>
    <mergeCell ref="K59:K61"/>
    <mergeCell ref="L59:L61"/>
    <mergeCell ref="M59:M61"/>
    <mergeCell ref="N59:N61"/>
    <mergeCell ref="J62:J64"/>
    <mergeCell ref="K62:K64"/>
    <mergeCell ref="L62:L64"/>
    <mergeCell ref="M62:M64"/>
    <mergeCell ref="N62:N64"/>
    <mergeCell ref="N275:N277"/>
    <mergeCell ref="L56:L58"/>
    <mergeCell ref="M56:M58"/>
    <mergeCell ref="M74:M76"/>
    <mergeCell ref="N74:N76"/>
    <mergeCell ref="M86:M88"/>
    <mergeCell ref="N86:N88"/>
    <mergeCell ref="L92:L94"/>
    <mergeCell ref="M92:M94"/>
    <mergeCell ref="N92:N94"/>
    <mergeCell ref="L98:L100"/>
    <mergeCell ref="A14:A16"/>
    <mergeCell ref="E14:E16"/>
    <mergeCell ref="A41:A43"/>
    <mergeCell ref="D41:D43"/>
    <mergeCell ref="E41:E43"/>
    <mergeCell ref="A44:A46"/>
    <mergeCell ref="F23:F25"/>
    <mergeCell ref="F26:F28"/>
    <mergeCell ref="F29:F31"/>
    <mergeCell ref="F32:F34"/>
    <mergeCell ref="F35:F37"/>
    <mergeCell ref="F38:F40"/>
    <mergeCell ref="F41:F43"/>
    <mergeCell ref="F44:F46"/>
    <mergeCell ref="A17:A19"/>
    <mergeCell ref="A20:A22"/>
    <mergeCell ref="D35:D37"/>
    <mergeCell ref="E35:E37"/>
    <mergeCell ref="A38:A40"/>
    <mergeCell ref="D38:D40"/>
    <mergeCell ref="E38:E40"/>
    <mergeCell ref="B38:B40"/>
    <mergeCell ref="B41:B43"/>
    <mergeCell ref="E17:E19"/>
    <mergeCell ref="E23:E25"/>
    <mergeCell ref="A26:A28"/>
    <mergeCell ref="A35:A37"/>
    <mergeCell ref="D17:D19"/>
    <mergeCell ref="E26:E28"/>
    <mergeCell ref="A29:A31"/>
    <mergeCell ref="D29:D31"/>
    <mergeCell ref="E29:E31"/>
    <mergeCell ref="J293:J295"/>
    <mergeCell ref="A290:A292"/>
    <mergeCell ref="D290:D292"/>
    <mergeCell ref="E290:E292"/>
    <mergeCell ref="D44:D46"/>
    <mergeCell ref="E44:E46"/>
    <mergeCell ref="A47:A49"/>
    <mergeCell ref="D47:D49"/>
    <mergeCell ref="E47:E49"/>
    <mergeCell ref="A50:A52"/>
    <mergeCell ref="D50:D52"/>
    <mergeCell ref="E50:E52"/>
    <mergeCell ref="A272:A274"/>
    <mergeCell ref="D272:D274"/>
    <mergeCell ref="E272:E274"/>
    <mergeCell ref="E284:E286"/>
    <mergeCell ref="B281:B283"/>
    <mergeCell ref="B284:B286"/>
    <mergeCell ref="B287:B289"/>
    <mergeCell ref="B44:B46"/>
    <mergeCell ref="B47:B49"/>
    <mergeCell ref="B50:B52"/>
    <mergeCell ref="A275:A277"/>
    <mergeCell ref="E278:E280"/>
    <mergeCell ref="A53:A55"/>
    <mergeCell ref="J278:J280"/>
    <mergeCell ref="J110:J112"/>
    <mergeCell ref="J116:J118"/>
    <mergeCell ref="J122:J124"/>
    <mergeCell ref="J128:J130"/>
    <mergeCell ref="J134:J136"/>
    <mergeCell ref="J140:J142"/>
    <mergeCell ref="J17:J19"/>
    <mergeCell ref="K17:K19"/>
    <mergeCell ref="D20:D22"/>
    <mergeCell ref="E20:E22"/>
    <mergeCell ref="J20:J22"/>
    <mergeCell ref="K20:K22"/>
    <mergeCell ref="L20:L22"/>
    <mergeCell ref="J44:J46"/>
    <mergeCell ref="K44:K46"/>
    <mergeCell ref="L44:L46"/>
    <mergeCell ref="J275:J277"/>
    <mergeCell ref="K275:K277"/>
    <mergeCell ref="L275:L277"/>
    <mergeCell ref="A281:A283"/>
    <mergeCell ref="D281:D283"/>
    <mergeCell ref="E281:E283"/>
    <mergeCell ref="D278:D280"/>
    <mergeCell ref="L41:L43"/>
    <mergeCell ref="J41:J43"/>
    <mergeCell ref="K41:K43"/>
    <mergeCell ref="K278:K280"/>
    <mergeCell ref="L38:L40"/>
    <mergeCell ref="L281:L283"/>
    <mergeCell ref="J32:J34"/>
    <mergeCell ref="L104:L106"/>
    <mergeCell ref="K110:K112"/>
    <mergeCell ref="L110:L112"/>
    <mergeCell ref="K116:K118"/>
    <mergeCell ref="L116:L118"/>
    <mergeCell ref="K122:K124"/>
    <mergeCell ref="L122:L124"/>
    <mergeCell ref="D26:D28"/>
    <mergeCell ref="AS278:AS280"/>
    <mergeCell ref="AS281:AS283"/>
    <mergeCell ref="AS284:AS286"/>
    <mergeCell ref="AS287:AS289"/>
    <mergeCell ref="AS290:AS292"/>
    <mergeCell ref="U275:U277"/>
    <mergeCell ref="U278:U280"/>
    <mergeCell ref="AI293:AI295"/>
    <mergeCell ref="AN293:AN295"/>
    <mergeCell ref="Q272:Q274"/>
    <mergeCell ref="R41:R43"/>
    <mergeCell ref="R44:R46"/>
    <mergeCell ref="R281:R283"/>
    <mergeCell ref="N281:N283"/>
    <mergeCell ref="AV23:AV25"/>
    <mergeCell ref="AU293:AU295"/>
    <mergeCell ref="AV293:AV295"/>
    <mergeCell ref="O41:O43"/>
    <mergeCell ref="P41:P43"/>
    <mergeCell ref="Q41:Q43"/>
    <mergeCell ref="O44:O46"/>
    <mergeCell ref="P44:P46"/>
    <mergeCell ref="Q44:Q46"/>
    <mergeCell ref="O47:O49"/>
    <mergeCell ref="P47:P49"/>
    <mergeCell ref="Q47:Q49"/>
    <mergeCell ref="O50:O52"/>
    <mergeCell ref="P50:P52"/>
    <mergeCell ref="Q26:Q28"/>
    <mergeCell ref="O287:O289"/>
    <mergeCell ref="P287:P289"/>
    <mergeCell ref="Y44:Y46"/>
    <mergeCell ref="M47:M49"/>
    <mergeCell ref="N47:N49"/>
    <mergeCell ref="N50:N52"/>
    <mergeCell ref="X44:X46"/>
    <mergeCell ref="X47:X49"/>
    <mergeCell ref="Q284:Q286"/>
    <mergeCell ref="O35:O37"/>
    <mergeCell ref="O293:O295"/>
    <mergeCell ref="P293:P295"/>
    <mergeCell ref="Q293:Q295"/>
    <mergeCell ref="R293:R295"/>
    <mergeCell ref="U293:U295"/>
    <mergeCell ref="N287:N289"/>
    <mergeCell ref="Q287:Q289"/>
    <mergeCell ref="O290:O292"/>
    <mergeCell ref="P290:P292"/>
    <mergeCell ref="Q290:Q292"/>
    <mergeCell ref="O284:O286"/>
    <mergeCell ref="P284:P286"/>
    <mergeCell ref="O278:O280"/>
    <mergeCell ref="O272:O274"/>
    <mergeCell ref="P272:P274"/>
    <mergeCell ref="O281:O283"/>
    <mergeCell ref="P281:P283"/>
    <mergeCell ref="Q281:Q283"/>
    <mergeCell ref="P278:P280"/>
    <mergeCell ref="M35:M37"/>
    <mergeCell ref="N284:N286"/>
    <mergeCell ref="N41:N43"/>
    <mergeCell ref="N44:N46"/>
    <mergeCell ref="M281:M283"/>
    <mergeCell ref="N38:N40"/>
    <mergeCell ref="V35:V37"/>
    <mergeCell ref="V38:V40"/>
    <mergeCell ref="V50:V52"/>
    <mergeCell ref="R47:R49"/>
    <mergeCell ref="R50:R52"/>
    <mergeCell ref="X41:X43"/>
    <mergeCell ref="O29:O31"/>
    <mergeCell ref="P29:P31"/>
    <mergeCell ref="N26:N28"/>
    <mergeCell ref="N35:N37"/>
    <mergeCell ref="N32:N34"/>
    <mergeCell ref="O32:O34"/>
    <mergeCell ref="P32:P34"/>
    <mergeCell ref="P35:P37"/>
    <mergeCell ref="O20:O22"/>
    <mergeCell ref="Q20:Q22"/>
    <mergeCell ref="P20:P22"/>
    <mergeCell ref="N29:N31"/>
    <mergeCell ref="AU20:AU22"/>
    <mergeCell ref="AV20:AV22"/>
    <mergeCell ref="AI20:AI22"/>
    <mergeCell ref="R20:R22"/>
    <mergeCell ref="AQ9:AR9"/>
    <mergeCell ref="S9:W9"/>
    <mergeCell ref="X9:AP9"/>
    <mergeCell ref="M41:M43"/>
    <mergeCell ref="M38:M40"/>
    <mergeCell ref="X35:X37"/>
    <mergeCell ref="X38:X40"/>
    <mergeCell ref="O14:O16"/>
    <mergeCell ref="O11:O13"/>
    <mergeCell ref="X23:X25"/>
    <mergeCell ref="X26:X28"/>
    <mergeCell ref="U20:U22"/>
    <mergeCell ref="AM17:AM19"/>
    <mergeCell ref="AM20:AM22"/>
    <mergeCell ref="R26:R28"/>
    <mergeCell ref="R29:R31"/>
    <mergeCell ref="R32:R34"/>
    <mergeCell ref="R35:R37"/>
    <mergeCell ref="R38:R40"/>
    <mergeCell ref="X20:X22"/>
    <mergeCell ref="O26:O28"/>
    <mergeCell ref="P26:P28"/>
    <mergeCell ref="Q29:Q31"/>
    <mergeCell ref="X29:X31"/>
    <mergeCell ref="Q35:Q37"/>
    <mergeCell ref="M20:M22"/>
    <mergeCell ref="N20:N22"/>
    <mergeCell ref="X32:X34"/>
    <mergeCell ref="CE6:CI6"/>
    <mergeCell ref="N8:R8"/>
    <mergeCell ref="AU11:AU13"/>
    <mergeCell ref="BB6:BZ6"/>
    <mergeCell ref="L9:L10"/>
    <mergeCell ref="AD11:AD13"/>
    <mergeCell ref="AI11:AI13"/>
    <mergeCell ref="AU17:AU19"/>
    <mergeCell ref="AV17:AV19"/>
    <mergeCell ref="P17:P19"/>
    <mergeCell ref="Q17:Q19"/>
    <mergeCell ref="R17:R19"/>
    <mergeCell ref="U17:U19"/>
    <mergeCell ref="AS17:AS19"/>
    <mergeCell ref="AT17:AT19"/>
    <mergeCell ref="AC14:AC16"/>
    <mergeCell ref="AC17:AC19"/>
    <mergeCell ref="V14:V16"/>
    <mergeCell ref="V17:V19"/>
    <mergeCell ref="AH14:AH16"/>
    <mergeCell ref="AH17:AH19"/>
    <mergeCell ref="Y14:Y16"/>
    <mergeCell ref="X14:X16"/>
    <mergeCell ref="X17:X19"/>
    <mergeCell ref="M17:M19"/>
    <mergeCell ref="N17:N19"/>
    <mergeCell ref="O17:O19"/>
    <mergeCell ref="L14:L16"/>
    <mergeCell ref="M14:M16"/>
    <mergeCell ref="N14:N16"/>
    <mergeCell ref="M11:M13"/>
    <mergeCell ref="N11:N13"/>
    <mergeCell ref="L2:AS2"/>
    <mergeCell ref="L3:AS4"/>
    <mergeCell ref="AT14:AT16"/>
    <mergeCell ref="L17:L19"/>
    <mergeCell ref="P14:P16"/>
    <mergeCell ref="Q14:Q16"/>
    <mergeCell ref="R14:R16"/>
    <mergeCell ref="U14:U16"/>
    <mergeCell ref="AS14:AS16"/>
    <mergeCell ref="G8:M8"/>
    <mergeCell ref="AI14:AI16"/>
    <mergeCell ref="AI17:AI19"/>
    <mergeCell ref="AN11:AN13"/>
    <mergeCell ref="AR11:AR13"/>
    <mergeCell ref="AQ11:AQ13"/>
    <mergeCell ref="AS11:AS13"/>
    <mergeCell ref="AT11:AT13"/>
    <mergeCell ref="M9:M10"/>
    <mergeCell ref="N9:N10"/>
    <mergeCell ref="P9:P10"/>
    <mergeCell ref="R9:R10"/>
    <mergeCell ref="V11:V13"/>
    <mergeCell ref="AC11:AC13"/>
    <mergeCell ref="AH11:AH13"/>
    <mergeCell ref="J14:J16"/>
    <mergeCell ref="K14:K16"/>
    <mergeCell ref="K11:K13"/>
    <mergeCell ref="L11:L13"/>
    <mergeCell ref="AM14:AM16"/>
    <mergeCell ref="AQ14:AQ16"/>
    <mergeCell ref="AR14:AR16"/>
    <mergeCell ref="AQ17:AQ19"/>
    <mergeCell ref="A32:A34"/>
    <mergeCell ref="D32:D34"/>
    <mergeCell ref="E32:E34"/>
    <mergeCell ref="M23:M25"/>
    <mergeCell ref="AU23:AU25"/>
    <mergeCell ref="J26:J28"/>
    <mergeCell ref="K26:K28"/>
    <mergeCell ref="L26:L28"/>
    <mergeCell ref="M26:M28"/>
    <mergeCell ref="J29:J31"/>
    <mergeCell ref="K29:K31"/>
    <mergeCell ref="L29:L31"/>
    <mergeCell ref="AI23:AI25"/>
    <mergeCell ref="AI26:AI28"/>
    <mergeCell ref="AI29:AI31"/>
    <mergeCell ref="K32:K34"/>
    <mergeCell ref="A23:A25"/>
    <mergeCell ref="J23:J25"/>
    <mergeCell ref="K23:K25"/>
    <mergeCell ref="L23:L25"/>
    <mergeCell ref="D23:D25"/>
    <mergeCell ref="V23:V25"/>
    <mergeCell ref="V32:V34"/>
    <mergeCell ref="AT23:AT25"/>
    <mergeCell ref="J287:J289"/>
    <mergeCell ref="K287:K289"/>
    <mergeCell ref="L287:L289"/>
    <mergeCell ref="M287:M289"/>
    <mergeCell ref="J290:J292"/>
    <mergeCell ref="K290:K292"/>
    <mergeCell ref="L290:L292"/>
    <mergeCell ref="M290:M292"/>
    <mergeCell ref="R287:R289"/>
    <mergeCell ref="R290:R292"/>
    <mergeCell ref="N290:N292"/>
    <mergeCell ref="AD14:AD16"/>
    <mergeCell ref="AD17:AD19"/>
    <mergeCell ref="AD20:AD22"/>
    <mergeCell ref="AD23:AD25"/>
    <mergeCell ref="AD26:AD28"/>
    <mergeCell ref="AD29:AD31"/>
    <mergeCell ref="AD32:AD34"/>
    <mergeCell ref="AD35:AD37"/>
    <mergeCell ref="AD38:AD40"/>
    <mergeCell ref="AD41:AD43"/>
    <mergeCell ref="AD44:AD46"/>
    <mergeCell ref="M29:M31"/>
    <mergeCell ref="K38:K40"/>
    <mergeCell ref="L32:L34"/>
    <mergeCell ref="Q50:Q52"/>
    <mergeCell ref="Y47:Y49"/>
    <mergeCell ref="Y50:Y52"/>
    <mergeCell ref="K47:K49"/>
    <mergeCell ref="L47:L49"/>
    <mergeCell ref="M44:M46"/>
    <mergeCell ref="V20:V22"/>
    <mergeCell ref="M293:M295"/>
    <mergeCell ref="N293:N295"/>
    <mergeCell ref="N23:N25"/>
    <mergeCell ref="O23:O25"/>
    <mergeCell ref="P23:P25"/>
    <mergeCell ref="Q23:Q25"/>
    <mergeCell ref="R23:R25"/>
    <mergeCell ref="U23:U25"/>
    <mergeCell ref="AN278:AN280"/>
    <mergeCell ref="AN281:AN283"/>
    <mergeCell ref="AN26:AN28"/>
    <mergeCell ref="AN29:AN31"/>
    <mergeCell ref="AN32:AN34"/>
    <mergeCell ref="AN35:AN37"/>
    <mergeCell ref="AN38:AN40"/>
    <mergeCell ref="K293:K295"/>
    <mergeCell ref="L293:L295"/>
    <mergeCell ref="R284:R286"/>
    <mergeCell ref="Y293:Y295"/>
    <mergeCell ref="V293:V295"/>
    <mergeCell ref="AD293:AD295"/>
    <mergeCell ref="AH293:AH295"/>
    <mergeCell ref="AC293:AC295"/>
    <mergeCell ref="R272:R274"/>
    <mergeCell ref="R275:R277"/>
    <mergeCell ref="M32:M34"/>
    <mergeCell ref="K35:K37"/>
    <mergeCell ref="L35:L37"/>
    <mergeCell ref="O38:O40"/>
    <mergeCell ref="P38:P40"/>
    <mergeCell ref="Q38:Q40"/>
    <mergeCell ref="Q32:Q34"/>
    <mergeCell ref="AR17:AR19"/>
    <mergeCell ref="AQ20:AQ22"/>
    <mergeCell ref="AR20:AR22"/>
    <mergeCell ref="AQ23:AQ25"/>
    <mergeCell ref="AR23:AR25"/>
    <mergeCell ref="AN14:AN16"/>
    <mergeCell ref="AN17:AN19"/>
    <mergeCell ref="AN20:AN22"/>
    <mergeCell ref="AN23:AN25"/>
    <mergeCell ref="AN41:AN43"/>
    <mergeCell ref="AN44:AN46"/>
    <mergeCell ref="AN47:AN49"/>
    <mergeCell ref="AN50:AN52"/>
    <mergeCell ref="AN272:AN274"/>
    <mergeCell ref="AM80:AM82"/>
    <mergeCell ref="AN80:AN82"/>
    <mergeCell ref="AQ80:AQ82"/>
    <mergeCell ref="AR80:AR82"/>
    <mergeCell ref="AM86:AM88"/>
    <mergeCell ref="AN86:AN88"/>
    <mergeCell ref="AQ86:AQ88"/>
    <mergeCell ref="AR86:AR88"/>
    <mergeCell ref="AM92:AM94"/>
    <mergeCell ref="AR98:AR100"/>
    <mergeCell ref="AR104:AR106"/>
    <mergeCell ref="AR110:AR112"/>
    <mergeCell ref="AR116:AR118"/>
    <mergeCell ref="AN62:AN64"/>
    <mergeCell ref="AQ62:AQ64"/>
    <mergeCell ref="AR62:AR64"/>
    <mergeCell ref="AN128:AN130"/>
    <mergeCell ref="AQ128:AQ130"/>
    <mergeCell ref="BI660:CA660"/>
    <mergeCell ref="CC660:CL660"/>
    <mergeCell ref="AT290:AT292"/>
    <mergeCell ref="AQ281:AQ283"/>
    <mergeCell ref="AV290:AV292"/>
    <mergeCell ref="AU290:AU292"/>
    <mergeCell ref="AT293:AT295"/>
    <mergeCell ref="AU287:AU289"/>
    <mergeCell ref="AV287:AV289"/>
    <mergeCell ref="AR281:AR283"/>
    <mergeCell ref="AQ284:AQ286"/>
    <mergeCell ref="AR284:AR286"/>
    <mergeCell ref="AQ287:AQ289"/>
    <mergeCell ref="AR287:AR289"/>
    <mergeCell ref="AQ290:AQ292"/>
    <mergeCell ref="AR290:AR292"/>
    <mergeCell ref="AQ293:AQ295"/>
    <mergeCell ref="AR293:AR295"/>
    <mergeCell ref="AS293:AS295"/>
    <mergeCell ref="AU281:AU283"/>
    <mergeCell ref="AV281:AV283"/>
    <mergeCell ref="AU284:AU286"/>
    <mergeCell ref="AV284:AV286"/>
    <mergeCell ref="AT548:AT550"/>
    <mergeCell ref="AU548:AU550"/>
    <mergeCell ref="AV548:AV550"/>
    <mergeCell ref="AR551:AR553"/>
    <mergeCell ref="AS551:AS553"/>
    <mergeCell ref="AT551:AT553"/>
    <mergeCell ref="AU551:AU553"/>
    <mergeCell ref="AU299:AU301"/>
    <mergeCell ref="AV299:AV301"/>
    <mergeCell ref="F50:F52"/>
    <mergeCell ref="F272:F274"/>
    <mergeCell ref="F275:F277"/>
    <mergeCell ref="F278:F280"/>
    <mergeCell ref="F281:F283"/>
    <mergeCell ref="F284:F286"/>
    <mergeCell ref="B26:B28"/>
    <mergeCell ref="B29:B31"/>
    <mergeCell ref="B32:B34"/>
    <mergeCell ref="B35:B37"/>
    <mergeCell ref="AU41:AU43"/>
    <mergeCell ref="AV41:AV43"/>
    <mergeCell ref="AU44:AU46"/>
    <mergeCell ref="AU47:AU49"/>
    <mergeCell ref="AT44:AT46"/>
    <mergeCell ref="AT47:AT49"/>
    <mergeCell ref="AU272:AU274"/>
    <mergeCell ref="AV272:AV274"/>
    <mergeCell ref="AV47:AV49"/>
    <mergeCell ref="AV44:AV46"/>
    <mergeCell ref="AU50:AU52"/>
    <mergeCell ref="AV50:AV52"/>
    <mergeCell ref="AT272:AT274"/>
    <mergeCell ref="AQ26:AQ28"/>
    <mergeCell ref="AR26:AR28"/>
    <mergeCell ref="AQ278:AQ280"/>
    <mergeCell ref="AR278:AR280"/>
    <mergeCell ref="AR38:AR40"/>
    <mergeCell ref="AQ41:AQ43"/>
    <mergeCell ref="AR41:AR43"/>
    <mergeCell ref="AQ47:AQ49"/>
    <mergeCell ref="AR47:AR49"/>
    <mergeCell ref="CA6:CD6"/>
    <mergeCell ref="K6:L6"/>
    <mergeCell ref="E6:G6"/>
    <mergeCell ref="F8:F10"/>
    <mergeCell ref="B8:B10"/>
    <mergeCell ref="D8:D10"/>
    <mergeCell ref="E8:E10"/>
    <mergeCell ref="B14:B16"/>
    <mergeCell ref="B17:B19"/>
    <mergeCell ref="C14:C16"/>
    <mergeCell ref="C8:C10"/>
    <mergeCell ref="AV11:AV13"/>
    <mergeCell ref="AU14:AU16"/>
    <mergeCell ref="AV14:AV16"/>
    <mergeCell ref="AM11:AM13"/>
    <mergeCell ref="Y11:Y13"/>
    <mergeCell ref="X11:X13"/>
    <mergeCell ref="S10:U10"/>
    <mergeCell ref="P11:P13"/>
    <mergeCell ref="Q11:Q13"/>
    <mergeCell ref="R11:R13"/>
    <mergeCell ref="U11:U13"/>
    <mergeCell ref="AS8:AT9"/>
    <mergeCell ref="S8:AR8"/>
    <mergeCell ref="B11:B13"/>
    <mergeCell ref="C11:C13"/>
    <mergeCell ref="F11:F13"/>
    <mergeCell ref="F14:F16"/>
    <mergeCell ref="F17:F19"/>
    <mergeCell ref="D11:D13"/>
    <mergeCell ref="E11:E13"/>
    <mergeCell ref="D14:D16"/>
    <mergeCell ref="CY660:DC660"/>
    <mergeCell ref="B293:B295"/>
    <mergeCell ref="C17:C19"/>
    <mergeCell ref="C20:C22"/>
    <mergeCell ref="C23:C25"/>
    <mergeCell ref="C26:C28"/>
    <mergeCell ref="C29:C31"/>
    <mergeCell ref="C32:C34"/>
    <mergeCell ref="C35:C37"/>
    <mergeCell ref="C38:C40"/>
    <mergeCell ref="C41:C43"/>
    <mergeCell ref="C44:C46"/>
    <mergeCell ref="C47:C49"/>
    <mergeCell ref="C50:C52"/>
    <mergeCell ref="C272:C274"/>
    <mergeCell ref="C275:C277"/>
    <mergeCell ref="C278:C280"/>
    <mergeCell ref="C281:C283"/>
    <mergeCell ref="C284:C286"/>
    <mergeCell ref="C287:C289"/>
    <mergeCell ref="C290:C292"/>
    <mergeCell ref="C293:C295"/>
    <mergeCell ref="B20:B22"/>
    <mergeCell ref="B23:B25"/>
    <mergeCell ref="F287:F289"/>
    <mergeCell ref="F290:F292"/>
    <mergeCell ref="F293:F295"/>
    <mergeCell ref="F20:F22"/>
    <mergeCell ref="E293:E295"/>
    <mergeCell ref="F47:F49"/>
    <mergeCell ref="B272:B274"/>
    <mergeCell ref="B275:B277"/>
    <mergeCell ref="A59:A61"/>
    <mergeCell ref="B59:B61"/>
    <mergeCell ref="C59:C61"/>
    <mergeCell ref="D59:D61"/>
    <mergeCell ref="E59:E61"/>
    <mergeCell ref="F59:F61"/>
    <mergeCell ref="A62:A64"/>
    <mergeCell ref="B62:B64"/>
    <mergeCell ref="C62:C64"/>
    <mergeCell ref="D62:D64"/>
    <mergeCell ref="E62:E64"/>
    <mergeCell ref="F62:F64"/>
    <mergeCell ref="B53:B55"/>
    <mergeCell ref="C53:C55"/>
    <mergeCell ref="D53:D55"/>
    <mergeCell ref="E53:E55"/>
    <mergeCell ref="F53:F55"/>
    <mergeCell ref="A56:A58"/>
    <mergeCell ref="B56:B58"/>
    <mergeCell ref="C56:C58"/>
    <mergeCell ref="D56:D58"/>
    <mergeCell ref="E56:E58"/>
    <mergeCell ref="F56:F58"/>
    <mergeCell ref="A71:A73"/>
    <mergeCell ref="B71:B73"/>
    <mergeCell ref="C71:C73"/>
    <mergeCell ref="D71:D73"/>
    <mergeCell ref="E71:E73"/>
    <mergeCell ref="F71:F73"/>
    <mergeCell ref="A74:A76"/>
    <mergeCell ref="B74:B76"/>
    <mergeCell ref="C74:C76"/>
    <mergeCell ref="D74:D76"/>
    <mergeCell ref="E74:E76"/>
    <mergeCell ref="F74:F76"/>
    <mergeCell ref="A65:A67"/>
    <mergeCell ref="B65:B67"/>
    <mergeCell ref="C65:C67"/>
    <mergeCell ref="D65:D67"/>
    <mergeCell ref="E65:E67"/>
    <mergeCell ref="F65:F67"/>
    <mergeCell ref="A68:A70"/>
    <mergeCell ref="B68:B70"/>
    <mergeCell ref="C68:C70"/>
    <mergeCell ref="D68:D70"/>
    <mergeCell ref="E68:E70"/>
    <mergeCell ref="F68:F70"/>
    <mergeCell ref="A83:A85"/>
    <mergeCell ref="B83:B85"/>
    <mergeCell ref="C83:C85"/>
    <mergeCell ref="D83:D85"/>
    <mergeCell ref="E83:E85"/>
    <mergeCell ref="F83:F85"/>
    <mergeCell ref="A86:A88"/>
    <mergeCell ref="B86:B88"/>
    <mergeCell ref="C86:C88"/>
    <mergeCell ref="D86:D88"/>
    <mergeCell ref="E86:E88"/>
    <mergeCell ref="F86:F88"/>
    <mergeCell ref="A77:A79"/>
    <mergeCell ref="B77:B79"/>
    <mergeCell ref="C77:C79"/>
    <mergeCell ref="D77:D79"/>
    <mergeCell ref="E77:E79"/>
    <mergeCell ref="F77:F79"/>
    <mergeCell ref="A80:A82"/>
    <mergeCell ref="B80:B82"/>
    <mergeCell ref="C80:C82"/>
    <mergeCell ref="D80:D82"/>
    <mergeCell ref="E80:E82"/>
    <mergeCell ref="F80:F82"/>
    <mergeCell ref="A95:A97"/>
    <mergeCell ref="B95:B97"/>
    <mergeCell ref="C95:C97"/>
    <mergeCell ref="D95:D97"/>
    <mergeCell ref="E95:E97"/>
    <mergeCell ref="F95:F97"/>
    <mergeCell ref="A98:A100"/>
    <mergeCell ref="B98:B100"/>
    <mergeCell ref="C98:C100"/>
    <mergeCell ref="D98:D100"/>
    <mergeCell ref="E98:E100"/>
    <mergeCell ref="F98:F100"/>
    <mergeCell ref="A89:A91"/>
    <mergeCell ref="B89:B91"/>
    <mergeCell ref="C89:C91"/>
    <mergeCell ref="D89:D91"/>
    <mergeCell ref="E89:E91"/>
    <mergeCell ref="F89:F91"/>
    <mergeCell ref="A92:A94"/>
    <mergeCell ref="B92:B94"/>
    <mergeCell ref="C92:C94"/>
    <mergeCell ref="D92:D94"/>
    <mergeCell ref="E92:E94"/>
    <mergeCell ref="F92:F94"/>
    <mergeCell ref="A107:A109"/>
    <mergeCell ref="B107:B109"/>
    <mergeCell ref="C107:C109"/>
    <mergeCell ref="D107:D109"/>
    <mergeCell ref="E107:E109"/>
    <mergeCell ref="F107:F109"/>
    <mergeCell ref="A110:A112"/>
    <mergeCell ref="B110:B112"/>
    <mergeCell ref="C110:C112"/>
    <mergeCell ref="D110:D112"/>
    <mergeCell ref="E110:E112"/>
    <mergeCell ref="F110:F112"/>
    <mergeCell ref="A101:A103"/>
    <mergeCell ref="B101:B103"/>
    <mergeCell ref="C101:C103"/>
    <mergeCell ref="D101:D103"/>
    <mergeCell ref="E101:E103"/>
    <mergeCell ref="F101:F103"/>
    <mergeCell ref="A104:A106"/>
    <mergeCell ref="B104:B106"/>
    <mergeCell ref="C104:C106"/>
    <mergeCell ref="D104:D106"/>
    <mergeCell ref="E104:E106"/>
    <mergeCell ref="F104:F106"/>
    <mergeCell ref="A119:A121"/>
    <mergeCell ref="B119:B121"/>
    <mergeCell ref="C119:C121"/>
    <mergeCell ref="D119:D121"/>
    <mergeCell ref="E119:E121"/>
    <mergeCell ref="F119:F121"/>
    <mergeCell ref="A122:A124"/>
    <mergeCell ref="B122:B124"/>
    <mergeCell ref="C122:C124"/>
    <mergeCell ref="D122:D124"/>
    <mergeCell ref="E122:E124"/>
    <mergeCell ref="F122:F124"/>
    <mergeCell ref="A113:A115"/>
    <mergeCell ref="B113:B115"/>
    <mergeCell ref="C113:C115"/>
    <mergeCell ref="D113:D115"/>
    <mergeCell ref="E113:E115"/>
    <mergeCell ref="F113:F115"/>
    <mergeCell ref="A116:A118"/>
    <mergeCell ref="B116:B118"/>
    <mergeCell ref="C116:C118"/>
    <mergeCell ref="D116:D118"/>
    <mergeCell ref="E116:E118"/>
    <mergeCell ref="F116:F118"/>
    <mergeCell ref="A131:A133"/>
    <mergeCell ref="B131:B133"/>
    <mergeCell ref="C131:C133"/>
    <mergeCell ref="D131:D133"/>
    <mergeCell ref="E131:E133"/>
    <mergeCell ref="F131:F133"/>
    <mergeCell ref="A134:A136"/>
    <mergeCell ref="B134:B136"/>
    <mergeCell ref="C134:C136"/>
    <mergeCell ref="D134:D136"/>
    <mergeCell ref="E134:E136"/>
    <mergeCell ref="F134:F136"/>
    <mergeCell ref="A125:A127"/>
    <mergeCell ref="B125:B127"/>
    <mergeCell ref="C125:C127"/>
    <mergeCell ref="D125:D127"/>
    <mergeCell ref="E125:E127"/>
    <mergeCell ref="F125:F127"/>
    <mergeCell ref="A128:A130"/>
    <mergeCell ref="B128:B130"/>
    <mergeCell ref="C128:C130"/>
    <mergeCell ref="D128:D130"/>
    <mergeCell ref="E128:E130"/>
    <mergeCell ref="F128:F130"/>
    <mergeCell ref="A143:A145"/>
    <mergeCell ref="B143:B145"/>
    <mergeCell ref="C143:C145"/>
    <mergeCell ref="D143:D145"/>
    <mergeCell ref="E143:E145"/>
    <mergeCell ref="F143:F145"/>
    <mergeCell ref="A146:A148"/>
    <mergeCell ref="B146:B148"/>
    <mergeCell ref="C146:C148"/>
    <mergeCell ref="D146:D148"/>
    <mergeCell ref="E146:E148"/>
    <mergeCell ref="F146:F148"/>
    <mergeCell ref="A137:A139"/>
    <mergeCell ref="B137:B139"/>
    <mergeCell ref="C137:C139"/>
    <mergeCell ref="D137:D139"/>
    <mergeCell ref="E137:E139"/>
    <mergeCell ref="F137:F139"/>
    <mergeCell ref="A140:A142"/>
    <mergeCell ref="B140:B142"/>
    <mergeCell ref="C140:C142"/>
    <mergeCell ref="D140:D142"/>
    <mergeCell ref="E140:E142"/>
    <mergeCell ref="F140:F142"/>
    <mergeCell ref="A155:A157"/>
    <mergeCell ref="B155:B157"/>
    <mergeCell ref="C155:C157"/>
    <mergeCell ref="D155:D157"/>
    <mergeCell ref="E155:E157"/>
    <mergeCell ref="F155:F157"/>
    <mergeCell ref="A158:A160"/>
    <mergeCell ref="B158:B160"/>
    <mergeCell ref="C158:C160"/>
    <mergeCell ref="D158:D160"/>
    <mergeCell ref="E158:E160"/>
    <mergeCell ref="F158:F160"/>
    <mergeCell ref="A149:A151"/>
    <mergeCell ref="B149:B151"/>
    <mergeCell ref="C149:C151"/>
    <mergeCell ref="D149:D151"/>
    <mergeCell ref="E149:E151"/>
    <mergeCell ref="F149:F151"/>
    <mergeCell ref="A152:A154"/>
    <mergeCell ref="B152:B154"/>
    <mergeCell ref="C152:C154"/>
    <mergeCell ref="D152:D154"/>
    <mergeCell ref="E152:E154"/>
    <mergeCell ref="F152:F154"/>
    <mergeCell ref="A167:A169"/>
    <mergeCell ref="B167:B169"/>
    <mergeCell ref="C167:C169"/>
    <mergeCell ref="D167:D169"/>
    <mergeCell ref="E167:E169"/>
    <mergeCell ref="F167:F169"/>
    <mergeCell ref="A170:A172"/>
    <mergeCell ref="B170:B172"/>
    <mergeCell ref="C170:C172"/>
    <mergeCell ref="D170:D172"/>
    <mergeCell ref="E170:E172"/>
    <mergeCell ref="F170:F172"/>
    <mergeCell ref="A161:A163"/>
    <mergeCell ref="B161:B163"/>
    <mergeCell ref="C161:C163"/>
    <mergeCell ref="D161:D163"/>
    <mergeCell ref="E161:E163"/>
    <mergeCell ref="F161:F163"/>
    <mergeCell ref="A164:A166"/>
    <mergeCell ref="B164:B166"/>
    <mergeCell ref="C164:C166"/>
    <mergeCell ref="D164:D166"/>
    <mergeCell ref="E164:E166"/>
    <mergeCell ref="F164:F166"/>
    <mergeCell ref="A179:A181"/>
    <mergeCell ref="B179:B181"/>
    <mergeCell ref="C179:C181"/>
    <mergeCell ref="D179:D181"/>
    <mergeCell ref="E179:E181"/>
    <mergeCell ref="F179:F181"/>
    <mergeCell ref="A182:A184"/>
    <mergeCell ref="B182:B184"/>
    <mergeCell ref="C182:C184"/>
    <mergeCell ref="D182:D184"/>
    <mergeCell ref="E182:E184"/>
    <mergeCell ref="F182:F184"/>
    <mergeCell ref="A173:A175"/>
    <mergeCell ref="B173:B175"/>
    <mergeCell ref="C173:C175"/>
    <mergeCell ref="D173:D175"/>
    <mergeCell ref="E173:E175"/>
    <mergeCell ref="F173:F175"/>
    <mergeCell ref="A176:A178"/>
    <mergeCell ref="B176:B178"/>
    <mergeCell ref="C176:C178"/>
    <mergeCell ref="D176:D178"/>
    <mergeCell ref="E176:E178"/>
    <mergeCell ref="F176:F178"/>
    <mergeCell ref="A191:A193"/>
    <mergeCell ref="B191:B193"/>
    <mergeCell ref="C191:C193"/>
    <mergeCell ref="D191:D193"/>
    <mergeCell ref="E191:E193"/>
    <mergeCell ref="F191:F193"/>
    <mergeCell ref="A194:A196"/>
    <mergeCell ref="B194:B196"/>
    <mergeCell ref="C194:C196"/>
    <mergeCell ref="D194:D196"/>
    <mergeCell ref="E194:E196"/>
    <mergeCell ref="F194:F196"/>
    <mergeCell ref="A185:A187"/>
    <mergeCell ref="B185:B187"/>
    <mergeCell ref="C185:C187"/>
    <mergeCell ref="D185:D187"/>
    <mergeCell ref="E185:E187"/>
    <mergeCell ref="F185:F187"/>
    <mergeCell ref="A188:A190"/>
    <mergeCell ref="B188:B190"/>
    <mergeCell ref="C188:C190"/>
    <mergeCell ref="D188:D190"/>
    <mergeCell ref="E188:E190"/>
    <mergeCell ref="F188:F190"/>
    <mergeCell ref="A203:A205"/>
    <mergeCell ref="B203:B205"/>
    <mergeCell ref="C203:C205"/>
    <mergeCell ref="D203:D205"/>
    <mergeCell ref="E203:E205"/>
    <mergeCell ref="F203:F205"/>
    <mergeCell ref="A206:A208"/>
    <mergeCell ref="B206:B208"/>
    <mergeCell ref="C206:C208"/>
    <mergeCell ref="D206:D208"/>
    <mergeCell ref="E206:E208"/>
    <mergeCell ref="F206:F208"/>
    <mergeCell ref="A197:A199"/>
    <mergeCell ref="B197:B199"/>
    <mergeCell ref="C197:C199"/>
    <mergeCell ref="D197:D199"/>
    <mergeCell ref="E197:E199"/>
    <mergeCell ref="F197:F199"/>
    <mergeCell ref="A200:A202"/>
    <mergeCell ref="B200:B202"/>
    <mergeCell ref="C200:C202"/>
    <mergeCell ref="D200:D202"/>
    <mergeCell ref="E200:E202"/>
    <mergeCell ref="F200:F202"/>
    <mergeCell ref="A215:A217"/>
    <mergeCell ref="B215:B217"/>
    <mergeCell ref="C215:C217"/>
    <mergeCell ref="D215:D217"/>
    <mergeCell ref="E215:E217"/>
    <mergeCell ref="F215:F217"/>
    <mergeCell ref="A218:A220"/>
    <mergeCell ref="B218:B220"/>
    <mergeCell ref="C218:C220"/>
    <mergeCell ref="D218:D220"/>
    <mergeCell ref="E218:E220"/>
    <mergeCell ref="F218:F220"/>
    <mergeCell ref="A209:A211"/>
    <mergeCell ref="B209:B211"/>
    <mergeCell ref="C209:C211"/>
    <mergeCell ref="D209:D211"/>
    <mergeCell ref="E209:E211"/>
    <mergeCell ref="F209:F211"/>
    <mergeCell ref="A212:A214"/>
    <mergeCell ref="B212:B214"/>
    <mergeCell ref="C212:C214"/>
    <mergeCell ref="D212:D214"/>
    <mergeCell ref="E212:E214"/>
    <mergeCell ref="F212:F214"/>
    <mergeCell ref="A227:A229"/>
    <mergeCell ref="B227:B229"/>
    <mergeCell ref="C227:C229"/>
    <mergeCell ref="D227:D229"/>
    <mergeCell ref="E227:E229"/>
    <mergeCell ref="F227:F229"/>
    <mergeCell ref="A230:A232"/>
    <mergeCell ref="B230:B232"/>
    <mergeCell ref="C230:C232"/>
    <mergeCell ref="D230:D232"/>
    <mergeCell ref="E230:E232"/>
    <mergeCell ref="F230:F232"/>
    <mergeCell ref="A221:A223"/>
    <mergeCell ref="B221:B223"/>
    <mergeCell ref="C221:C223"/>
    <mergeCell ref="D221:D223"/>
    <mergeCell ref="E221:E223"/>
    <mergeCell ref="F221:F223"/>
    <mergeCell ref="A224:A226"/>
    <mergeCell ref="B224:B226"/>
    <mergeCell ref="C224:C226"/>
    <mergeCell ref="D224:D226"/>
    <mergeCell ref="E224:E226"/>
    <mergeCell ref="F224:F226"/>
    <mergeCell ref="A239:A241"/>
    <mergeCell ref="B239:B241"/>
    <mergeCell ref="C239:C241"/>
    <mergeCell ref="D239:D241"/>
    <mergeCell ref="E239:E241"/>
    <mergeCell ref="F239:F241"/>
    <mergeCell ref="A242:A244"/>
    <mergeCell ref="B242:B244"/>
    <mergeCell ref="C242:C244"/>
    <mergeCell ref="D242:D244"/>
    <mergeCell ref="E242:E244"/>
    <mergeCell ref="F242:F244"/>
    <mergeCell ref="A233:A235"/>
    <mergeCell ref="B233:B235"/>
    <mergeCell ref="C233:C235"/>
    <mergeCell ref="D233:D235"/>
    <mergeCell ref="E233:E235"/>
    <mergeCell ref="F233:F235"/>
    <mergeCell ref="A236:A238"/>
    <mergeCell ref="B236:B238"/>
    <mergeCell ref="C236:C238"/>
    <mergeCell ref="D236:D238"/>
    <mergeCell ref="E236:E238"/>
    <mergeCell ref="F236:F238"/>
    <mergeCell ref="A251:A253"/>
    <mergeCell ref="B251:B253"/>
    <mergeCell ref="C251:C253"/>
    <mergeCell ref="D251:D253"/>
    <mergeCell ref="E251:E253"/>
    <mergeCell ref="F251:F253"/>
    <mergeCell ref="A254:A256"/>
    <mergeCell ref="B254:B256"/>
    <mergeCell ref="C254:C256"/>
    <mergeCell ref="D254:D256"/>
    <mergeCell ref="E254:E256"/>
    <mergeCell ref="F254:F256"/>
    <mergeCell ref="A245:A247"/>
    <mergeCell ref="B245:B247"/>
    <mergeCell ref="C245:C247"/>
    <mergeCell ref="D245:D247"/>
    <mergeCell ref="E245:E247"/>
    <mergeCell ref="F245:F247"/>
    <mergeCell ref="A248:A250"/>
    <mergeCell ref="B248:B250"/>
    <mergeCell ref="C248:C250"/>
    <mergeCell ref="D248:D250"/>
    <mergeCell ref="E248:E250"/>
    <mergeCell ref="F248:F250"/>
    <mergeCell ref="A263:A265"/>
    <mergeCell ref="B263:B265"/>
    <mergeCell ref="C263:C265"/>
    <mergeCell ref="D263:D265"/>
    <mergeCell ref="E263:E265"/>
    <mergeCell ref="F263:F265"/>
    <mergeCell ref="A266:A268"/>
    <mergeCell ref="B266:B268"/>
    <mergeCell ref="C266:C268"/>
    <mergeCell ref="D266:D268"/>
    <mergeCell ref="E266:E268"/>
    <mergeCell ref="F266:F268"/>
    <mergeCell ref="A257:A259"/>
    <mergeCell ref="B257:B259"/>
    <mergeCell ref="C257:C259"/>
    <mergeCell ref="D257:D259"/>
    <mergeCell ref="E257:E259"/>
    <mergeCell ref="F257:F259"/>
    <mergeCell ref="A260:A262"/>
    <mergeCell ref="B260:B262"/>
    <mergeCell ref="C260:C262"/>
    <mergeCell ref="D260:D262"/>
    <mergeCell ref="E260:E262"/>
    <mergeCell ref="F260:F262"/>
    <mergeCell ref="A299:A301"/>
    <mergeCell ref="B299:B301"/>
    <mergeCell ref="C299:C301"/>
    <mergeCell ref="D299:D301"/>
    <mergeCell ref="E299:E301"/>
    <mergeCell ref="F299:F301"/>
    <mergeCell ref="A302:A304"/>
    <mergeCell ref="B302:B304"/>
    <mergeCell ref="C302:C304"/>
    <mergeCell ref="D302:D304"/>
    <mergeCell ref="E302:E304"/>
    <mergeCell ref="F302:F304"/>
    <mergeCell ref="A269:A271"/>
    <mergeCell ref="B269:B271"/>
    <mergeCell ref="C269:C271"/>
    <mergeCell ref="D269:D271"/>
    <mergeCell ref="E269:E271"/>
    <mergeCell ref="F269:F271"/>
    <mergeCell ref="A296:A298"/>
    <mergeCell ref="B296:B298"/>
    <mergeCell ref="C296:C298"/>
    <mergeCell ref="D296:D298"/>
    <mergeCell ref="E296:E298"/>
    <mergeCell ref="F296:F298"/>
    <mergeCell ref="B278:B280"/>
    <mergeCell ref="A287:A289"/>
    <mergeCell ref="D287:D289"/>
    <mergeCell ref="E287:E289"/>
    <mergeCell ref="D293:D295"/>
    <mergeCell ref="B290:B292"/>
    <mergeCell ref="A284:A286"/>
    <mergeCell ref="D284:D286"/>
    <mergeCell ref="A311:A313"/>
    <mergeCell ref="B311:B313"/>
    <mergeCell ref="C311:C313"/>
    <mergeCell ref="D311:D313"/>
    <mergeCell ref="E311:E313"/>
    <mergeCell ref="F311:F313"/>
    <mergeCell ref="A314:A316"/>
    <mergeCell ref="B314:B316"/>
    <mergeCell ref="C314:C316"/>
    <mergeCell ref="D314:D316"/>
    <mergeCell ref="E314:E316"/>
    <mergeCell ref="F314:F316"/>
    <mergeCell ref="A305:A307"/>
    <mergeCell ref="B305:B307"/>
    <mergeCell ref="C305:C307"/>
    <mergeCell ref="D305:D307"/>
    <mergeCell ref="E305:E307"/>
    <mergeCell ref="F305:F307"/>
    <mergeCell ref="A308:A310"/>
    <mergeCell ref="B308:B310"/>
    <mergeCell ref="C308:C310"/>
    <mergeCell ref="D308:D310"/>
    <mergeCell ref="E308:E310"/>
    <mergeCell ref="F308:F310"/>
    <mergeCell ref="A323:A325"/>
    <mergeCell ref="B323:B325"/>
    <mergeCell ref="C323:C325"/>
    <mergeCell ref="D323:D325"/>
    <mergeCell ref="E323:E325"/>
    <mergeCell ref="F323:F325"/>
    <mergeCell ref="A326:A328"/>
    <mergeCell ref="B326:B328"/>
    <mergeCell ref="C326:C328"/>
    <mergeCell ref="D326:D328"/>
    <mergeCell ref="E326:E328"/>
    <mergeCell ref="F326:F328"/>
    <mergeCell ref="A317:A319"/>
    <mergeCell ref="B317:B319"/>
    <mergeCell ref="C317:C319"/>
    <mergeCell ref="D317:D319"/>
    <mergeCell ref="E317:E319"/>
    <mergeCell ref="F317:F319"/>
    <mergeCell ref="A320:A322"/>
    <mergeCell ref="B320:B322"/>
    <mergeCell ref="C320:C322"/>
    <mergeCell ref="D320:D322"/>
    <mergeCell ref="E320:E322"/>
    <mergeCell ref="F320:F322"/>
    <mergeCell ref="A335:A337"/>
    <mergeCell ref="B335:B337"/>
    <mergeCell ref="C335:C337"/>
    <mergeCell ref="D335:D337"/>
    <mergeCell ref="E335:E337"/>
    <mergeCell ref="F335:F337"/>
    <mergeCell ref="A338:A340"/>
    <mergeCell ref="B338:B340"/>
    <mergeCell ref="C338:C340"/>
    <mergeCell ref="D338:D340"/>
    <mergeCell ref="E338:E340"/>
    <mergeCell ref="F338:F340"/>
    <mergeCell ref="A329:A331"/>
    <mergeCell ref="B329:B331"/>
    <mergeCell ref="C329:C331"/>
    <mergeCell ref="D329:D331"/>
    <mergeCell ref="E329:E331"/>
    <mergeCell ref="F329:F331"/>
    <mergeCell ref="A332:A334"/>
    <mergeCell ref="B332:B334"/>
    <mergeCell ref="C332:C334"/>
    <mergeCell ref="D332:D334"/>
    <mergeCell ref="E332:E334"/>
    <mergeCell ref="F332:F334"/>
    <mergeCell ref="A347:A349"/>
    <mergeCell ref="B347:B349"/>
    <mergeCell ref="C347:C349"/>
    <mergeCell ref="D347:D349"/>
    <mergeCell ref="E347:E349"/>
    <mergeCell ref="F347:F349"/>
    <mergeCell ref="A350:A352"/>
    <mergeCell ref="B350:B352"/>
    <mergeCell ref="C350:C352"/>
    <mergeCell ref="D350:D352"/>
    <mergeCell ref="E350:E352"/>
    <mergeCell ref="F350:F352"/>
    <mergeCell ref="A341:A343"/>
    <mergeCell ref="B341:B343"/>
    <mergeCell ref="C341:C343"/>
    <mergeCell ref="D341:D343"/>
    <mergeCell ref="E341:E343"/>
    <mergeCell ref="F341:F343"/>
    <mergeCell ref="A344:A346"/>
    <mergeCell ref="B344:B346"/>
    <mergeCell ref="C344:C346"/>
    <mergeCell ref="D344:D346"/>
    <mergeCell ref="E344:E346"/>
    <mergeCell ref="F344:F346"/>
    <mergeCell ref="A359:A361"/>
    <mergeCell ref="B359:B361"/>
    <mergeCell ref="C359:C361"/>
    <mergeCell ref="D359:D361"/>
    <mergeCell ref="E359:E361"/>
    <mergeCell ref="F359:F361"/>
    <mergeCell ref="A362:A364"/>
    <mergeCell ref="B362:B364"/>
    <mergeCell ref="C362:C364"/>
    <mergeCell ref="D362:D364"/>
    <mergeCell ref="E362:E364"/>
    <mergeCell ref="F362:F364"/>
    <mergeCell ref="A353:A355"/>
    <mergeCell ref="B353:B355"/>
    <mergeCell ref="C353:C355"/>
    <mergeCell ref="D353:D355"/>
    <mergeCell ref="E353:E355"/>
    <mergeCell ref="F353:F355"/>
    <mergeCell ref="A356:A358"/>
    <mergeCell ref="B356:B358"/>
    <mergeCell ref="C356:C358"/>
    <mergeCell ref="D356:D358"/>
    <mergeCell ref="E356:E358"/>
    <mergeCell ref="F356:F358"/>
    <mergeCell ref="A371:A373"/>
    <mergeCell ref="B371:B373"/>
    <mergeCell ref="C371:C373"/>
    <mergeCell ref="D371:D373"/>
    <mergeCell ref="E371:E373"/>
    <mergeCell ref="F371:F373"/>
    <mergeCell ref="A374:A376"/>
    <mergeCell ref="B374:B376"/>
    <mergeCell ref="C374:C376"/>
    <mergeCell ref="D374:D376"/>
    <mergeCell ref="E374:E376"/>
    <mergeCell ref="F374:F376"/>
    <mergeCell ref="A365:A367"/>
    <mergeCell ref="B365:B367"/>
    <mergeCell ref="C365:C367"/>
    <mergeCell ref="D365:D367"/>
    <mergeCell ref="E365:E367"/>
    <mergeCell ref="F365:F367"/>
    <mergeCell ref="A368:A370"/>
    <mergeCell ref="B368:B370"/>
    <mergeCell ref="C368:C370"/>
    <mergeCell ref="D368:D370"/>
    <mergeCell ref="E368:E370"/>
    <mergeCell ref="F368:F370"/>
    <mergeCell ref="A383:A385"/>
    <mergeCell ref="B383:B385"/>
    <mergeCell ref="C383:C385"/>
    <mergeCell ref="D383:D385"/>
    <mergeCell ref="E383:E385"/>
    <mergeCell ref="F383:F385"/>
    <mergeCell ref="A386:A388"/>
    <mergeCell ref="B386:B388"/>
    <mergeCell ref="C386:C388"/>
    <mergeCell ref="D386:D388"/>
    <mergeCell ref="E386:E388"/>
    <mergeCell ref="F386:F388"/>
    <mergeCell ref="A377:A379"/>
    <mergeCell ref="B377:B379"/>
    <mergeCell ref="C377:C379"/>
    <mergeCell ref="D377:D379"/>
    <mergeCell ref="E377:E379"/>
    <mergeCell ref="F377:F379"/>
    <mergeCell ref="A380:A382"/>
    <mergeCell ref="B380:B382"/>
    <mergeCell ref="C380:C382"/>
    <mergeCell ref="D380:D382"/>
    <mergeCell ref="E380:E382"/>
    <mergeCell ref="F380:F382"/>
    <mergeCell ref="A395:A397"/>
    <mergeCell ref="B395:B397"/>
    <mergeCell ref="C395:C397"/>
    <mergeCell ref="D395:D397"/>
    <mergeCell ref="E395:E397"/>
    <mergeCell ref="F395:F397"/>
    <mergeCell ref="A398:A400"/>
    <mergeCell ref="B398:B400"/>
    <mergeCell ref="C398:C400"/>
    <mergeCell ref="D398:D400"/>
    <mergeCell ref="E398:E400"/>
    <mergeCell ref="F398:F400"/>
    <mergeCell ref="A389:A391"/>
    <mergeCell ref="B389:B391"/>
    <mergeCell ref="C389:C391"/>
    <mergeCell ref="D389:D391"/>
    <mergeCell ref="E389:E391"/>
    <mergeCell ref="F389:F391"/>
    <mergeCell ref="A392:A394"/>
    <mergeCell ref="B392:B394"/>
    <mergeCell ref="C392:C394"/>
    <mergeCell ref="D392:D394"/>
    <mergeCell ref="E392:E394"/>
    <mergeCell ref="F392:F394"/>
    <mergeCell ref="A407:A409"/>
    <mergeCell ref="B407:B409"/>
    <mergeCell ref="C407:C409"/>
    <mergeCell ref="D407:D409"/>
    <mergeCell ref="E407:E409"/>
    <mergeCell ref="F407:F409"/>
    <mergeCell ref="A410:A412"/>
    <mergeCell ref="B410:B412"/>
    <mergeCell ref="C410:C412"/>
    <mergeCell ref="D410:D412"/>
    <mergeCell ref="E410:E412"/>
    <mergeCell ref="F410:F412"/>
    <mergeCell ref="A401:A403"/>
    <mergeCell ref="B401:B403"/>
    <mergeCell ref="C401:C403"/>
    <mergeCell ref="D401:D403"/>
    <mergeCell ref="E401:E403"/>
    <mergeCell ref="F401:F403"/>
    <mergeCell ref="A404:A406"/>
    <mergeCell ref="B404:B406"/>
    <mergeCell ref="C404:C406"/>
    <mergeCell ref="D404:D406"/>
    <mergeCell ref="E404:E406"/>
    <mergeCell ref="F404:F406"/>
    <mergeCell ref="A419:A421"/>
    <mergeCell ref="B419:B421"/>
    <mergeCell ref="C419:C421"/>
    <mergeCell ref="D419:D421"/>
    <mergeCell ref="E419:E421"/>
    <mergeCell ref="F419:F421"/>
    <mergeCell ref="A422:A424"/>
    <mergeCell ref="B422:B424"/>
    <mergeCell ref="C422:C424"/>
    <mergeCell ref="D422:D424"/>
    <mergeCell ref="E422:E424"/>
    <mergeCell ref="F422:F424"/>
    <mergeCell ref="A413:A415"/>
    <mergeCell ref="B413:B415"/>
    <mergeCell ref="C413:C415"/>
    <mergeCell ref="D413:D415"/>
    <mergeCell ref="E413:E415"/>
    <mergeCell ref="F413:F415"/>
    <mergeCell ref="A416:A418"/>
    <mergeCell ref="B416:B418"/>
    <mergeCell ref="C416:C418"/>
    <mergeCell ref="D416:D418"/>
    <mergeCell ref="E416:E418"/>
    <mergeCell ref="F416:F418"/>
    <mergeCell ref="A431:A433"/>
    <mergeCell ref="B431:B433"/>
    <mergeCell ref="C431:C433"/>
    <mergeCell ref="D431:D433"/>
    <mergeCell ref="E431:E433"/>
    <mergeCell ref="F431:F433"/>
    <mergeCell ref="A434:A436"/>
    <mergeCell ref="B434:B436"/>
    <mergeCell ref="C434:C436"/>
    <mergeCell ref="D434:D436"/>
    <mergeCell ref="E434:E436"/>
    <mergeCell ref="F434:F436"/>
    <mergeCell ref="A425:A427"/>
    <mergeCell ref="B425:B427"/>
    <mergeCell ref="C425:C427"/>
    <mergeCell ref="D425:D427"/>
    <mergeCell ref="E425:E427"/>
    <mergeCell ref="F425:F427"/>
    <mergeCell ref="A428:A430"/>
    <mergeCell ref="B428:B430"/>
    <mergeCell ref="C428:C430"/>
    <mergeCell ref="D428:D430"/>
    <mergeCell ref="E428:E430"/>
    <mergeCell ref="F428:F430"/>
    <mergeCell ref="A443:A445"/>
    <mergeCell ref="B443:B445"/>
    <mergeCell ref="C443:C445"/>
    <mergeCell ref="D443:D445"/>
    <mergeCell ref="E443:E445"/>
    <mergeCell ref="F443:F445"/>
    <mergeCell ref="A446:A448"/>
    <mergeCell ref="B446:B448"/>
    <mergeCell ref="C446:C448"/>
    <mergeCell ref="D446:D448"/>
    <mergeCell ref="E446:E448"/>
    <mergeCell ref="F446:F448"/>
    <mergeCell ref="A437:A439"/>
    <mergeCell ref="B437:B439"/>
    <mergeCell ref="C437:C439"/>
    <mergeCell ref="D437:D439"/>
    <mergeCell ref="E437:E439"/>
    <mergeCell ref="F437:F439"/>
    <mergeCell ref="A440:A442"/>
    <mergeCell ref="B440:B442"/>
    <mergeCell ref="C440:C442"/>
    <mergeCell ref="D440:D442"/>
    <mergeCell ref="E440:E442"/>
    <mergeCell ref="F440:F442"/>
    <mergeCell ref="A455:A457"/>
    <mergeCell ref="B455:B457"/>
    <mergeCell ref="C455:C457"/>
    <mergeCell ref="D455:D457"/>
    <mergeCell ref="E455:E457"/>
    <mergeCell ref="F455:F457"/>
    <mergeCell ref="A458:A460"/>
    <mergeCell ref="B458:B460"/>
    <mergeCell ref="C458:C460"/>
    <mergeCell ref="D458:D460"/>
    <mergeCell ref="E458:E460"/>
    <mergeCell ref="F458:F460"/>
    <mergeCell ref="A449:A451"/>
    <mergeCell ref="B449:B451"/>
    <mergeCell ref="C449:C451"/>
    <mergeCell ref="D449:D451"/>
    <mergeCell ref="E449:E451"/>
    <mergeCell ref="F449:F451"/>
    <mergeCell ref="A452:A454"/>
    <mergeCell ref="B452:B454"/>
    <mergeCell ref="C452:C454"/>
    <mergeCell ref="D452:D454"/>
    <mergeCell ref="E452:E454"/>
    <mergeCell ref="F452:F454"/>
    <mergeCell ref="A467:A469"/>
    <mergeCell ref="B467:B469"/>
    <mergeCell ref="C467:C469"/>
    <mergeCell ref="D467:D469"/>
    <mergeCell ref="E467:E469"/>
    <mergeCell ref="F467:F469"/>
    <mergeCell ref="A470:A472"/>
    <mergeCell ref="B470:B472"/>
    <mergeCell ref="C470:C472"/>
    <mergeCell ref="D470:D472"/>
    <mergeCell ref="E470:E472"/>
    <mergeCell ref="F470:F472"/>
    <mergeCell ref="A461:A463"/>
    <mergeCell ref="B461:B463"/>
    <mergeCell ref="C461:C463"/>
    <mergeCell ref="D461:D463"/>
    <mergeCell ref="E461:E463"/>
    <mergeCell ref="F461:F463"/>
    <mergeCell ref="A464:A466"/>
    <mergeCell ref="B464:B466"/>
    <mergeCell ref="C464:C466"/>
    <mergeCell ref="D464:D466"/>
    <mergeCell ref="E464:E466"/>
    <mergeCell ref="F464:F466"/>
    <mergeCell ref="A479:A481"/>
    <mergeCell ref="B479:B481"/>
    <mergeCell ref="C479:C481"/>
    <mergeCell ref="D479:D481"/>
    <mergeCell ref="E479:E481"/>
    <mergeCell ref="F479:F481"/>
    <mergeCell ref="A482:A484"/>
    <mergeCell ref="B482:B484"/>
    <mergeCell ref="C482:C484"/>
    <mergeCell ref="D482:D484"/>
    <mergeCell ref="E482:E484"/>
    <mergeCell ref="F482:F484"/>
    <mergeCell ref="A473:A475"/>
    <mergeCell ref="B473:B475"/>
    <mergeCell ref="C473:C475"/>
    <mergeCell ref="D473:D475"/>
    <mergeCell ref="E473:E475"/>
    <mergeCell ref="F473:F475"/>
    <mergeCell ref="A476:A478"/>
    <mergeCell ref="B476:B478"/>
    <mergeCell ref="C476:C478"/>
    <mergeCell ref="D476:D478"/>
    <mergeCell ref="E476:E478"/>
    <mergeCell ref="F476:F478"/>
    <mergeCell ref="A491:A493"/>
    <mergeCell ref="B491:B493"/>
    <mergeCell ref="C491:C493"/>
    <mergeCell ref="D491:D493"/>
    <mergeCell ref="E491:E493"/>
    <mergeCell ref="F491:F493"/>
    <mergeCell ref="A494:A496"/>
    <mergeCell ref="B494:B496"/>
    <mergeCell ref="C494:C496"/>
    <mergeCell ref="D494:D496"/>
    <mergeCell ref="E494:E496"/>
    <mergeCell ref="F494:F496"/>
    <mergeCell ref="A485:A487"/>
    <mergeCell ref="B485:B487"/>
    <mergeCell ref="C485:C487"/>
    <mergeCell ref="D485:D487"/>
    <mergeCell ref="E485:E487"/>
    <mergeCell ref="F485:F487"/>
    <mergeCell ref="A488:A490"/>
    <mergeCell ref="B488:B490"/>
    <mergeCell ref="C488:C490"/>
    <mergeCell ref="D488:D490"/>
    <mergeCell ref="E488:E490"/>
    <mergeCell ref="F488:F490"/>
    <mergeCell ref="A503:A505"/>
    <mergeCell ref="B503:B505"/>
    <mergeCell ref="C503:C505"/>
    <mergeCell ref="D503:D505"/>
    <mergeCell ref="E503:E505"/>
    <mergeCell ref="F503:F505"/>
    <mergeCell ref="A506:A508"/>
    <mergeCell ref="B506:B508"/>
    <mergeCell ref="C506:C508"/>
    <mergeCell ref="D506:D508"/>
    <mergeCell ref="E506:E508"/>
    <mergeCell ref="F506:F508"/>
    <mergeCell ref="A497:A499"/>
    <mergeCell ref="B497:B499"/>
    <mergeCell ref="C497:C499"/>
    <mergeCell ref="D497:D499"/>
    <mergeCell ref="E497:E499"/>
    <mergeCell ref="F497:F499"/>
    <mergeCell ref="A500:A502"/>
    <mergeCell ref="B500:B502"/>
    <mergeCell ref="C500:C502"/>
    <mergeCell ref="D500:D502"/>
    <mergeCell ref="E500:E502"/>
    <mergeCell ref="F500:F502"/>
    <mergeCell ref="A515:A517"/>
    <mergeCell ref="B515:B517"/>
    <mergeCell ref="C515:C517"/>
    <mergeCell ref="D515:D517"/>
    <mergeCell ref="E515:E517"/>
    <mergeCell ref="F515:F517"/>
    <mergeCell ref="A518:A520"/>
    <mergeCell ref="B518:B520"/>
    <mergeCell ref="C518:C520"/>
    <mergeCell ref="D518:D520"/>
    <mergeCell ref="E518:E520"/>
    <mergeCell ref="F518:F520"/>
    <mergeCell ref="A509:A511"/>
    <mergeCell ref="B509:B511"/>
    <mergeCell ref="C509:C511"/>
    <mergeCell ref="D509:D511"/>
    <mergeCell ref="E509:E511"/>
    <mergeCell ref="F509:F511"/>
    <mergeCell ref="A512:A514"/>
    <mergeCell ref="B512:B514"/>
    <mergeCell ref="C512:C514"/>
    <mergeCell ref="D512:D514"/>
    <mergeCell ref="E512:E514"/>
    <mergeCell ref="F512:F514"/>
    <mergeCell ref="A527:A529"/>
    <mergeCell ref="B527:B529"/>
    <mergeCell ref="C527:C529"/>
    <mergeCell ref="D527:D529"/>
    <mergeCell ref="E527:E529"/>
    <mergeCell ref="F527:F529"/>
    <mergeCell ref="A530:A532"/>
    <mergeCell ref="B530:B532"/>
    <mergeCell ref="C530:C532"/>
    <mergeCell ref="D530:D532"/>
    <mergeCell ref="E530:E532"/>
    <mergeCell ref="F530:F532"/>
    <mergeCell ref="A521:A523"/>
    <mergeCell ref="B521:B523"/>
    <mergeCell ref="C521:C523"/>
    <mergeCell ref="D521:D523"/>
    <mergeCell ref="E521:E523"/>
    <mergeCell ref="F521:F523"/>
    <mergeCell ref="A524:A526"/>
    <mergeCell ref="B524:B526"/>
    <mergeCell ref="C524:C526"/>
    <mergeCell ref="D524:D526"/>
    <mergeCell ref="E524:E526"/>
    <mergeCell ref="F524:F526"/>
    <mergeCell ref="M296:M298"/>
    <mergeCell ref="N296:N298"/>
    <mergeCell ref="O296:O298"/>
    <mergeCell ref="P296:P298"/>
    <mergeCell ref="J299:J301"/>
    <mergeCell ref="K299:K301"/>
    <mergeCell ref="L299:L301"/>
    <mergeCell ref="M299:M301"/>
    <mergeCell ref="N299:N301"/>
    <mergeCell ref="O299:O301"/>
    <mergeCell ref="P299:P301"/>
    <mergeCell ref="A533:A535"/>
    <mergeCell ref="B533:B535"/>
    <mergeCell ref="C533:C535"/>
    <mergeCell ref="D533:D535"/>
    <mergeCell ref="E533:E535"/>
    <mergeCell ref="F533:F535"/>
    <mergeCell ref="J296:J298"/>
    <mergeCell ref="K296:K298"/>
    <mergeCell ref="L296:L298"/>
    <mergeCell ref="J302:J304"/>
    <mergeCell ref="K302:K304"/>
    <mergeCell ref="L302:L304"/>
    <mergeCell ref="J308:J310"/>
    <mergeCell ref="K308:K310"/>
    <mergeCell ref="L308:L310"/>
    <mergeCell ref="J314:J316"/>
    <mergeCell ref="K314:K316"/>
    <mergeCell ref="L314:L316"/>
    <mergeCell ref="J320:J322"/>
    <mergeCell ref="K320:K322"/>
    <mergeCell ref="L320:L322"/>
    <mergeCell ref="M308:M310"/>
    <mergeCell ref="N308:N310"/>
    <mergeCell ref="O308:O310"/>
    <mergeCell ref="P308:P310"/>
    <mergeCell ref="J311:J313"/>
    <mergeCell ref="K311:K313"/>
    <mergeCell ref="L311:L313"/>
    <mergeCell ref="M311:M313"/>
    <mergeCell ref="N311:N313"/>
    <mergeCell ref="O311:O313"/>
    <mergeCell ref="P311:P313"/>
    <mergeCell ref="M302:M304"/>
    <mergeCell ref="N302:N304"/>
    <mergeCell ref="O302:O304"/>
    <mergeCell ref="P302:P304"/>
    <mergeCell ref="J305:J307"/>
    <mergeCell ref="K305:K307"/>
    <mergeCell ref="L305:L307"/>
    <mergeCell ref="M305:M307"/>
    <mergeCell ref="N305:N307"/>
    <mergeCell ref="O305:O307"/>
    <mergeCell ref="P305:P307"/>
    <mergeCell ref="M320:M322"/>
    <mergeCell ref="N320:N322"/>
    <mergeCell ref="O320:O322"/>
    <mergeCell ref="P320:P322"/>
    <mergeCell ref="J323:J325"/>
    <mergeCell ref="K323:K325"/>
    <mergeCell ref="L323:L325"/>
    <mergeCell ref="M323:M325"/>
    <mergeCell ref="N323:N325"/>
    <mergeCell ref="O323:O325"/>
    <mergeCell ref="P323:P325"/>
    <mergeCell ref="M314:M316"/>
    <mergeCell ref="N314:N316"/>
    <mergeCell ref="O314:O316"/>
    <mergeCell ref="P314:P316"/>
    <mergeCell ref="J317:J319"/>
    <mergeCell ref="K317:K319"/>
    <mergeCell ref="L317:L319"/>
    <mergeCell ref="M317:M319"/>
    <mergeCell ref="N317:N319"/>
    <mergeCell ref="O317:O319"/>
    <mergeCell ref="P317:P319"/>
    <mergeCell ref="J332:J334"/>
    <mergeCell ref="K332:K334"/>
    <mergeCell ref="L332:L334"/>
    <mergeCell ref="M332:M334"/>
    <mergeCell ref="N332:N334"/>
    <mergeCell ref="O332:O334"/>
    <mergeCell ref="P332:P334"/>
    <mergeCell ref="J335:J337"/>
    <mergeCell ref="K335:K337"/>
    <mergeCell ref="L335:L337"/>
    <mergeCell ref="M335:M337"/>
    <mergeCell ref="N335:N337"/>
    <mergeCell ref="O335:O337"/>
    <mergeCell ref="P335:P337"/>
    <mergeCell ref="M326:M328"/>
    <mergeCell ref="N326:N328"/>
    <mergeCell ref="O326:O328"/>
    <mergeCell ref="P326:P328"/>
    <mergeCell ref="J329:J331"/>
    <mergeCell ref="K329:K331"/>
    <mergeCell ref="L329:L331"/>
    <mergeCell ref="M329:M331"/>
    <mergeCell ref="N329:N331"/>
    <mergeCell ref="O329:O331"/>
    <mergeCell ref="P329:P331"/>
    <mergeCell ref="J326:J328"/>
    <mergeCell ref="K326:K328"/>
    <mergeCell ref="L326:L328"/>
    <mergeCell ref="J344:J346"/>
    <mergeCell ref="K344:K346"/>
    <mergeCell ref="L344:L346"/>
    <mergeCell ref="M344:M346"/>
    <mergeCell ref="N344:N346"/>
    <mergeCell ref="O344:O346"/>
    <mergeCell ref="P344:P346"/>
    <mergeCell ref="J347:J349"/>
    <mergeCell ref="K347:K349"/>
    <mergeCell ref="L347:L349"/>
    <mergeCell ref="M347:M349"/>
    <mergeCell ref="N347:N349"/>
    <mergeCell ref="O347:O349"/>
    <mergeCell ref="P347:P349"/>
    <mergeCell ref="J338:J340"/>
    <mergeCell ref="K338:K340"/>
    <mergeCell ref="L338:L340"/>
    <mergeCell ref="M338:M340"/>
    <mergeCell ref="N338:N340"/>
    <mergeCell ref="O338:O340"/>
    <mergeCell ref="P338:P340"/>
    <mergeCell ref="J341:J343"/>
    <mergeCell ref="K341:K343"/>
    <mergeCell ref="L341:L343"/>
    <mergeCell ref="M341:M343"/>
    <mergeCell ref="N341:N343"/>
    <mergeCell ref="O341:O343"/>
    <mergeCell ref="P341:P343"/>
    <mergeCell ref="J356:J358"/>
    <mergeCell ref="K356:K358"/>
    <mergeCell ref="L356:L358"/>
    <mergeCell ref="M356:M358"/>
    <mergeCell ref="N356:N358"/>
    <mergeCell ref="O356:O358"/>
    <mergeCell ref="P356:P358"/>
    <mergeCell ref="J359:J361"/>
    <mergeCell ref="K359:K361"/>
    <mergeCell ref="L359:L361"/>
    <mergeCell ref="M359:M361"/>
    <mergeCell ref="N359:N361"/>
    <mergeCell ref="O359:O361"/>
    <mergeCell ref="P359:P361"/>
    <mergeCell ref="J350:J352"/>
    <mergeCell ref="K350:K352"/>
    <mergeCell ref="L350:L352"/>
    <mergeCell ref="M350:M352"/>
    <mergeCell ref="N350:N352"/>
    <mergeCell ref="O350:O352"/>
    <mergeCell ref="P350:P352"/>
    <mergeCell ref="J353:J355"/>
    <mergeCell ref="K353:K355"/>
    <mergeCell ref="L353:L355"/>
    <mergeCell ref="M353:M355"/>
    <mergeCell ref="N353:N355"/>
    <mergeCell ref="O353:O355"/>
    <mergeCell ref="P353:P355"/>
    <mergeCell ref="J368:J370"/>
    <mergeCell ref="K368:K370"/>
    <mergeCell ref="L368:L370"/>
    <mergeCell ref="M368:M370"/>
    <mergeCell ref="N368:N370"/>
    <mergeCell ref="O368:O370"/>
    <mergeCell ref="P368:P370"/>
    <mergeCell ref="J371:J373"/>
    <mergeCell ref="K371:K373"/>
    <mergeCell ref="L371:L373"/>
    <mergeCell ref="M371:M373"/>
    <mergeCell ref="N371:N373"/>
    <mergeCell ref="O371:O373"/>
    <mergeCell ref="P371:P373"/>
    <mergeCell ref="J362:J364"/>
    <mergeCell ref="K362:K364"/>
    <mergeCell ref="L362:L364"/>
    <mergeCell ref="M362:M364"/>
    <mergeCell ref="N362:N364"/>
    <mergeCell ref="O362:O364"/>
    <mergeCell ref="P362:P364"/>
    <mergeCell ref="J365:J367"/>
    <mergeCell ref="K365:K367"/>
    <mergeCell ref="L365:L367"/>
    <mergeCell ref="M365:M367"/>
    <mergeCell ref="N365:N367"/>
    <mergeCell ref="O365:O367"/>
    <mergeCell ref="P365:P367"/>
    <mergeCell ref="J380:J382"/>
    <mergeCell ref="K380:K382"/>
    <mergeCell ref="L380:L382"/>
    <mergeCell ref="M380:M382"/>
    <mergeCell ref="N380:N382"/>
    <mergeCell ref="O380:O382"/>
    <mergeCell ref="P380:P382"/>
    <mergeCell ref="J383:J385"/>
    <mergeCell ref="K383:K385"/>
    <mergeCell ref="L383:L385"/>
    <mergeCell ref="M383:M385"/>
    <mergeCell ref="N383:N385"/>
    <mergeCell ref="O383:O385"/>
    <mergeCell ref="P383:P385"/>
    <mergeCell ref="J374:J376"/>
    <mergeCell ref="K374:K376"/>
    <mergeCell ref="L374:L376"/>
    <mergeCell ref="M374:M376"/>
    <mergeCell ref="N374:N376"/>
    <mergeCell ref="O374:O376"/>
    <mergeCell ref="P374:P376"/>
    <mergeCell ref="J377:J379"/>
    <mergeCell ref="K377:K379"/>
    <mergeCell ref="L377:L379"/>
    <mergeCell ref="M377:M379"/>
    <mergeCell ref="N377:N379"/>
    <mergeCell ref="O377:O379"/>
    <mergeCell ref="P377:P379"/>
    <mergeCell ref="J392:J394"/>
    <mergeCell ref="K392:K394"/>
    <mergeCell ref="L392:L394"/>
    <mergeCell ref="M392:M394"/>
    <mergeCell ref="N392:N394"/>
    <mergeCell ref="O392:O394"/>
    <mergeCell ref="P392:P394"/>
    <mergeCell ref="J395:J397"/>
    <mergeCell ref="K395:K397"/>
    <mergeCell ref="L395:L397"/>
    <mergeCell ref="M395:M397"/>
    <mergeCell ref="N395:N397"/>
    <mergeCell ref="O395:O397"/>
    <mergeCell ref="P395:P397"/>
    <mergeCell ref="J386:J388"/>
    <mergeCell ref="K386:K388"/>
    <mergeCell ref="L386:L388"/>
    <mergeCell ref="M386:M388"/>
    <mergeCell ref="N386:N388"/>
    <mergeCell ref="O386:O388"/>
    <mergeCell ref="P386:P388"/>
    <mergeCell ref="J389:J391"/>
    <mergeCell ref="K389:K391"/>
    <mergeCell ref="L389:L391"/>
    <mergeCell ref="M389:M391"/>
    <mergeCell ref="N389:N391"/>
    <mergeCell ref="O389:O391"/>
    <mergeCell ref="P389:P391"/>
    <mergeCell ref="J404:J406"/>
    <mergeCell ref="K404:K406"/>
    <mergeCell ref="L404:L406"/>
    <mergeCell ref="M404:M406"/>
    <mergeCell ref="N404:N406"/>
    <mergeCell ref="O404:O406"/>
    <mergeCell ref="P404:P406"/>
    <mergeCell ref="J407:J409"/>
    <mergeCell ref="K407:K409"/>
    <mergeCell ref="L407:L409"/>
    <mergeCell ref="M407:M409"/>
    <mergeCell ref="N407:N409"/>
    <mergeCell ref="O407:O409"/>
    <mergeCell ref="P407:P409"/>
    <mergeCell ref="J398:J400"/>
    <mergeCell ref="K398:K400"/>
    <mergeCell ref="L398:L400"/>
    <mergeCell ref="M398:M400"/>
    <mergeCell ref="N398:N400"/>
    <mergeCell ref="O398:O400"/>
    <mergeCell ref="P398:P400"/>
    <mergeCell ref="J401:J403"/>
    <mergeCell ref="K401:K403"/>
    <mergeCell ref="L401:L403"/>
    <mergeCell ref="M401:M403"/>
    <mergeCell ref="N401:N403"/>
    <mergeCell ref="O401:O403"/>
    <mergeCell ref="P401:P403"/>
    <mergeCell ref="J416:J418"/>
    <mergeCell ref="K416:K418"/>
    <mergeCell ref="L416:L418"/>
    <mergeCell ref="M416:M418"/>
    <mergeCell ref="N416:N418"/>
    <mergeCell ref="O416:O418"/>
    <mergeCell ref="P416:P418"/>
    <mergeCell ref="J419:J421"/>
    <mergeCell ref="K419:K421"/>
    <mergeCell ref="L419:L421"/>
    <mergeCell ref="M419:M421"/>
    <mergeCell ref="N419:N421"/>
    <mergeCell ref="O419:O421"/>
    <mergeCell ref="P419:P421"/>
    <mergeCell ref="J410:J412"/>
    <mergeCell ref="K410:K412"/>
    <mergeCell ref="L410:L412"/>
    <mergeCell ref="M410:M412"/>
    <mergeCell ref="N410:N412"/>
    <mergeCell ref="O410:O412"/>
    <mergeCell ref="P410:P412"/>
    <mergeCell ref="J413:J415"/>
    <mergeCell ref="K413:K415"/>
    <mergeCell ref="L413:L415"/>
    <mergeCell ref="M413:M415"/>
    <mergeCell ref="N413:N415"/>
    <mergeCell ref="O413:O415"/>
    <mergeCell ref="P413:P415"/>
    <mergeCell ref="J428:J430"/>
    <mergeCell ref="K428:K430"/>
    <mergeCell ref="L428:L430"/>
    <mergeCell ref="M428:M430"/>
    <mergeCell ref="N428:N430"/>
    <mergeCell ref="O428:O430"/>
    <mergeCell ref="P428:P430"/>
    <mergeCell ref="J431:J433"/>
    <mergeCell ref="K431:K433"/>
    <mergeCell ref="L431:L433"/>
    <mergeCell ref="M431:M433"/>
    <mergeCell ref="N431:N433"/>
    <mergeCell ref="O431:O433"/>
    <mergeCell ref="P431:P433"/>
    <mergeCell ref="J422:J424"/>
    <mergeCell ref="K422:K424"/>
    <mergeCell ref="L422:L424"/>
    <mergeCell ref="M422:M424"/>
    <mergeCell ref="N422:N424"/>
    <mergeCell ref="O422:O424"/>
    <mergeCell ref="P422:P424"/>
    <mergeCell ref="J425:J427"/>
    <mergeCell ref="K425:K427"/>
    <mergeCell ref="L425:L427"/>
    <mergeCell ref="M425:M427"/>
    <mergeCell ref="N425:N427"/>
    <mergeCell ref="O425:O427"/>
    <mergeCell ref="P425:P427"/>
    <mergeCell ref="J440:J442"/>
    <mergeCell ref="K440:K442"/>
    <mergeCell ref="L440:L442"/>
    <mergeCell ref="M440:M442"/>
    <mergeCell ref="N440:N442"/>
    <mergeCell ref="O440:O442"/>
    <mergeCell ref="P440:P442"/>
    <mergeCell ref="J443:J445"/>
    <mergeCell ref="K443:K445"/>
    <mergeCell ref="L443:L445"/>
    <mergeCell ref="M443:M445"/>
    <mergeCell ref="N443:N445"/>
    <mergeCell ref="O443:O445"/>
    <mergeCell ref="P443:P445"/>
    <mergeCell ref="J434:J436"/>
    <mergeCell ref="K434:K436"/>
    <mergeCell ref="L434:L436"/>
    <mergeCell ref="M434:M436"/>
    <mergeCell ref="N434:N436"/>
    <mergeCell ref="O434:O436"/>
    <mergeCell ref="P434:P436"/>
    <mergeCell ref="J437:J439"/>
    <mergeCell ref="K437:K439"/>
    <mergeCell ref="L437:L439"/>
    <mergeCell ref="M437:M439"/>
    <mergeCell ref="N437:N439"/>
    <mergeCell ref="O437:O439"/>
    <mergeCell ref="P437:P439"/>
    <mergeCell ref="J452:J454"/>
    <mergeCell ref="K452:K454"/>
    <mergeCell ref="L452:L454"/>
    <mergeCell ref="M452:M454"/>
    <mergeCell ref="N452:N454"/>
    <mergeCell ref="O452:O454"/>
    <mergeCell ref="P452:P454"/>
    <mergeCell ref="J455:J457"/>
    <mergeCell ref="K455:K457"/>
    <mergeCell ref="L455:L457"/>
    <mergeCell ref="M455:M457"/>
    <mergeCell ref="N455:N457"/>
    <mergeCell ref="O455:O457"/>
    <mergeCell ref="P455:P457"/>
    <mergeCell ref="J446:J448"/>
    <mergeCell ref="K446:K448"/>
    <mergeCell ref="L446:L448"/>
    <mergeCell ref="M446:M448"/>
    <mergeCell ref="N446:N448"/>
    <mergeCell ref="O446:O448"/>
    <mergeCell ref="P446:P448"/>
    <mergeCell ref="J449:J451"/>
    <mergeCell ref="K449:K451"/>
    <mergeCell ref="L449:L451"/>
    <mergeCell ref="M449:M451"/>
    <mergeCell ref="N449:N451"/>
    <mergeCell ref="O449:O451"/>
    <mergeCell ref="P449:P451"/>
    <mergeCell ref="J464:J466"/>
    <mergeCell ref="K464:K466"/>
    <mergeCell ref="L464:L466"/>
    <mergeCell ref="M464:M466"/>
    <mergeCell ref="N464:N466"/>
    <mergeCell ref="O464:O466"/>
    <mergeCell ref="P464:P466"/>
    <mergeCell ref="J467:J469"/>
    <mergeCell ref="K467:K469"/>
    <mergeCell ref="L467:L469"/>
    <mergeCell ref="M467:M469"/>
    <mergeCell ref="N467:N469"/>
    <mergeCell ref="O467:O469"/>
    <mergeCell ref="P467:P469"/>
    <mergeCell ref="J458:J460"/>
    <mergeCell ref="K458:K460"/>
    <mergeCell ref="L458:L460"/>
    <mergeCell ref="M458:M460"/>
    <mergeCell ref="N458:N460"/>
    <mergeCell ref="O458:O460"/>
    <mergeCell ref="P458:P460"/>
    <mergeCell ref="J461:J463"/>
    <mergeCell ref="K461:K463"/>
    <mergeCell ref="L461:L463"/>
    <mergeCell ref="M461:M463"/>
    <mergeCell ref="N461:N463"/>
    <mergeCell ref="O461:O463"/>
    <mergeCell ref="P461:P463"/>
    <mergeCell ref="J476:J478"/>
    <mergeCell ref="K476:K478"/>
    <mergeCell ref="L476:L478"/>
    <mergeCell ref="M476:M478"/>
    <mergeCell ref="N476:N478"/>
    <mergeCell ref="O476:O478"/>
    <mergeCell ref="P476:P478"/>
    <mergeCell ref="J479:J481"/>
    <mergeCell ref="K479:K481"/>
    <mergeCell ref="L479:L481"/>
    <mergeCell ref="M479:M481"/>
    <mergeCell ref="N479:N481"/>
    <mergeCell ref="O479:O481"/>
    <mergeCell ref="P479:P481"/>
    <mergeCell ref="J470:J472"/>
    <mergeCell ref="K470:K472"/>
    <mergeCell ref="L470:L472"/>
    <mergeCell ref="M470:M472"/>
    <mergeCell ref="N470:N472"/>
    <mergeCell ref="O470:O472"/>
    <mergeCell ref="P470:P472"/>
    <mergeCell ref="J473:J475"/>
    <mergeCell ref="K473:K475"/>
    <mergeCell ref="L473:L475"/>
    <mergeCell ref="M473:M475"/>
    <mergeCell ref="N473:N475"/>
    <mergeCell ref="O473:O475"/>
    <mergeCell ref="P473:P475"/>
    <mergeCell ref="J488:J490"/>
    <mergeCell ref="K488:K490"/>
    <mergeCell ref="L488:L490"/>
    <mergeCell ref="M488:M490"/>
    <mergeCell ref="N488:N490"/>
    <mergeCell ref="O488:O490"/>
    <mergeCell ref="P488:P490"/>
    <mergeCell ref="J491:J493"/>
    <mergeCell ref="K491:K493"/>
    <mergeCell ref="L491:L493"/>
    <mergeCell ref="M491:M493"/>
    <mergeCell ref="N491:N493"/>
    <mergeCell ref="O491:O493"/>
    <mergeCell ref="P491:P493"/>
    <mergeCell ref="J482:J484"/>
    <mergeCell ref="K482:K484"/>
    <mergeCell ref="L482:L484"/>
    <mergeCell ref="M482:M484"/>
    <mergeCell ref="N482:N484"/>
    <mergeCell ref="O482:O484"/>
    <mergeCell ref="P482:P484"/>
    <mergeCell ref="J485:J487"/>
    <mergeCell ref="K485:K487"/>
    <mergeCell ref="L485:L487"/>
    <mergeCell ref="M485:M487"/>
    <mergeCell ref="N485:N487"/>
    <mergeCell ref="O485:O487"/>
    <mergeCell ref="P485:P487"/>
    <mergeCell ref="J500:J502"/>
    <mergeCell ref="K500:K502"/>
    <mergeCell ref="L500:L502"/>
    <mergeCell ref="M500:M502"/>
    <mergeCell ref="N500:N502"/>
    <mergeCell ref="O500:O502"/>
    <mergeCell ref="P500:P502"/>
    <mergeCell ref="J503:J505"/>
    <mergeCell ref="K503:K505"/>
    <mergeCell ref="L503:L505"/>
    <mergeCell ref="M503:M505"/>
    <mergeCell ref="N503:N505"/>
    <mergeCell ref="O503:O505"/>
    <mergeCell ref="P503:P505"/>
    <mergeCell ref="J494:J496"/>
    <mergeCell ref="K494:K496"/>
    <mergeCell ref="L494:L496"/>
    <mergeCell ref="M494:M496"/>
    <mergeCell ref="N494:N496"/>
    <mergeCell ref="O494:O496"/>
    <mergeCell ref="P494:P496"/>
    <mergeCell ref="J497:J499"/>
    <mergeCell ref="K497:K499"/>
    <mergeCell ref="L497:L499"/>
    <mergeCell ref="M497:M499"/>
    <mergeCell ref="N497:N499"/>
    <mergeCell ref="O497:O499"/>
    <mergeCell ref="P497:P499"/>
    <mergeCell ref="J512:J514"/>
    <mergeCell ref="K512:K514"/>
    <mergeCell ref="L512:L514"/>
    <mergeCell ref="M512:M514"/>
    <mergeCell ref="N512:N514"/>
    <mergeCell ref="O512:O514"/>
    <mergeCell ref="P512:P514"/>
    <mergeCell ref="J515:J517"/>
    <mergeCell ref="K515:K517"/>
    <mergeCell ref="L515:L517"/>
    <mergeCell ref="M515:M517"/>
    <mergeCell ref="N515:N517"/>
    <mergeCell ref="O515:O517"/>
    <mergeCell ref="P515:P517"/>
    <mergeCell ref="J506:J508"/>
    <mergeCell ref="K506:K508"/>
    <mergeCell ref="L506:L508"/>
    <mergeCell ref="M506:M508"/>
    <mergeCell ref="N506:N508"/>
    <mergeCell ref="O506:O508"/>
    <mergeCell ref="P506:P508"/>
    <mergeCell ref="J509:J511"/>
    <mergeCell ref="K509:K511"/>
    <mergeCell ref="L509:L511"/>
    <mergeCell ref="M509:M511"/>
    <mergeCell ref="N509:N511"/>
    <mergeCell ref="O509:O511"/>
    <mergeCell ref="P509:P511"/>
    <mergeCell ref="L527:L529"/>
    <mergeCell ref="M527:M529"/>
    <mergeCell ref="N527:N529"/>
    <mergeCell ref="O527:O529"/>
    <mergeCell ref="P527:P529"/>
    <mergeCell ref="J518:J520"/>
    <mergeCell ref="K518:K520"/>
    <mergeCell ref="L518:L520"/>
    <mergeCell ref="M518:M520"/>
    <mergeCell ref="N518:N520"/>
    <mergeCell ref="O518:O520"/>
    <mergeCell ref="P518:P520"/>
    <mergeCell ref="J521:J523"/>
    <mergeCell ref="K521:K523"/>
    <mergeCell ref="L521:L523"/>
    <mergeCell ref="M521:M523"/>
    <mergeCell ref="N521:N523"/>
    <mergeCell ref="O521:O523"/>
    <mergeCell ref="P521:P523"/>
    <mergeCell ref="R296:R298"/>
    <mergeCell ref="R299:R301"/>
    <mergeCell ref="R302:R304"/>
    <mergeCell ref="R305:R307"/>
    <mergeCell ref="R308:R310"/>
    <mergeCell ref="R311:R313"/>
    <mergeCell ref="R314:R316"/>
    <mergeCell ref="R317:R319"/>
    <mergeCell ref="R320:R322"/>
    <mergeCell ref="J530:J532"/>
    <mergeCell ref="K530:K532"/>
    <mergeCell ref="L530:L532"/>
    <mergeCell ref="M530:M532"/>
    <mergeCell ref="N530:N532"/>
    <mergeCell ref="O530:O532"/>
    <mergeCell ref="P530:P532"/>
    <mergeCell ref="J533:J535"/>
    <mergeCell ref="K533:K535"/>
    <mergeCell ref="L533:L535"/>
    <mergeCell ref="M533:M535"/>
    <mergeCell ref="N533:N535"/>
    <mergeCell ref="O533:O535"/>
    <mergeCell ref="P533:P535"/>
    <mergeCell ref="J524:J526"/>
    <mergeCell ref="K524:K526"/>
    <mergeCell ref="L524:L526"/>
    <mergeCell ref="M524:M526"/>
    <mergeCell ref="N524:N526"/>
    <mergeCell ref="O524:O526"/>
    <mergeCell ref="P524:P526"/>
    <mergeCell ref="J527:J529"/>
    <mergeCell ref="K527:K529"/>
  </mergeCells>
  <conditionalFormatting sqref="G13:I13 G11:H12 G24:I25 G14:H23 G26:H46">
    <cfRule type="expression" dxfId="268" priority="154">
      <formula>$G11="N/A"</formula>
    </cfRule>
  </conditionalFormatting>
  <conditionalFormatting sqref="O23 O26 O29 O32 O35 O38 O41 O44 N11:N46 O53 O95 O137 O179 O221 O263 O56 O98 O140 O182 O224 O266 O59 O101 O143 O185 O227 O269 O62 O104 O146 O188 O230 O65 O107 O149 O191 O233 O68 O110 O152 O194 O236 O71 O113 O155 O197 O239 O74 O116 O158 O200 O242 O77 O119 O161 O203 O245 O80 O122 O164 O206 O248 O83 O125 O167 O209 O251 O86 O128 O170 O212 O254 O11 O14 O17 O20">
    <cfRule type="containsText" dxfId="267" priority="414" operator="containsText" text="MEDIA">
      <formula>NOT(ISERROR(SEARCH("MEDIA",N11)))</formula>
    </cfRule>
  </conditionalFormatting>
  <conditionalFormatting sqref="N11:N46">
    <cfRule type="containsText" dxfId="266" priority="399" operator="containsText" text="MEDIO BAJA">
      <formula>NOT(ISERROR(SEARCH("MEDIO BAJA",N11)))</formula>
    </cfRule>
    <cfRule type="containsText" dxfId="265" priority="400" operator="containsText" text="MEDIO ALTA">
      <formula>NOT(ISERROR(SEARCH("MEDIO ALTA",N11)))</formula>
    </cfRule>
  </conditionalFormatting>
  <conditionalFormatting sqref="O23 O26 O29 O32 O35 O38 O41 O44 N11:N46 O53 O95 O137 O179 O221 O263 O56 O98 O140 O182 O224 O266 O59 O101 O143 O185 O227 O269 O62 O104 O146 O188 O230 O65 O107 O149 O191 O233 O68 O110 O152 O194 O236 O71 O113 O155 O197 O239 O74 O116 O158 O200 O242 O77 O119 O161 O203 O245 O80 O122 O164 O206 O248 O83 O125 O167 O209 O251 O86 O128 O170 O212 O254 O11 O14 O17 O20">
    <cfRule type="containsText" dxfId="264" priority="415" operator="containsText" text="ALTA">
      <formula>NOT(ISERROR(SEARCH("ALTA",N11)))</formula>
    </cfRule>
    <cfRule type="containsText" dxfId="263" priority="416" operator="containsText" text="BAJA">
      <formula>NOT(ISERROR(SEARCH("BAJA",N11)))</formula>
    </cfRule>
  </conditionalFormatting>
  <conditionalFormatting sqref="Q11 Q14 Q17 Q20 Q23 Q26 Q29 Q32 Q35 Q38 Q41 Q44 Q47 Q50 Q53 Q56 Q59 Q62 Q65 Q68 Q71 Q74 Q77 Q80 Q83 Q86 Q89 Q92 Q173 Q254 Q335 Q416 Q497 Q95 Q176 Q257 Q338 Q419 Q500 Q98 Q179 Q260 Q341 Q422 Q503 Q101 Q182 Q263 Q344 Q425 Q506 Q104 Q185 Q266 Q347 Q428 Q509 Q107 Q188 Q269 Q350 Q431 Q512 Q110 Q191 Q272 Q353 Q434 Q515 Q113 Q194 Q275 Q356 Q437 Q518 Q116 Q197 Q278 Q359 Q440 Q521 Q119 Q200 Q281 Q362 Q443 Q524 Q122 Q203 Q284 Q365 Q446 Q527 Q125 Q206 Q287 Q368 Q449 Q530 Q128 Q209 Q290 Q371 Q452 Q533 Q131 Q212 Q293 Q374 Q455 Q134 Q215 Q296 Q377 Q458 Q137 Q218 Q299 Q380 Q461 Q140 Q221 Q302 Q383 Q464 Q143 Q224 Q305 Q386 Q467 Q146 Q227 Q308 Q389 Q470 Q149 Q230 Q311 Q392 Q473 Q152 Q233 Q314 Q395 Q476 Q155 Q236 Q317 Q398 Q479 Q158 Q239 Q320 Q401 Q482 Q161 Q242 Q323 Q404 Q485 Q164 Q245 Q326 Q407 Q488 Q167 Q248 Q329 Q410 Q491 Q170 Q251 Q332 Q413 Q494 P11:P568">
    <cfRule type="containsText" dxfId="262" priority="411" operator="containsText" text="MEDIO">
      <formula>NOT(ISERROR(SEARCH("MEDIO",P11)))</formula>
    </cfRule>
  </conditionalFormatting>
  <conditionalFormatting sqref="P11:P568">
    <cfRule type="containsText" dxfId="261" priority="397" operator="containsText" text="MEDIO BAJO">
      <formula>NOT(ISERROR(SEARCH("MEDIO BAJO",P11)))</formula>
    </cfRule>
    <cfRule type="containsText" dxfId="260" priority="398" operator="containsText" text="MEDIO ALTO">
      <formula>NOT(ISERROR(SEARCH("MEDIO ALTO",P11)))</formula>
    </cfRule>
  </conditionalFormatting>
  <conditionalFormatting sqref="Q11 Q14 Q17 Q20 Q23 Q26 Q29 Q32 Q35 Q38 Q41 Q44 Q47 Q50 Q53 Q56 Q59 Q62 Q65 Q68 Q71 Q74 Q77 Q80 Q83 Q86 Q89 Q92 Q173 Q254 Q335 Q416 Q497 Q95 Q176 Q257 Q338 Q419 Q500 Q98 Q179 Q260 Q341 Q422 Q503 Q101 Q182 Q263 Q344 Q425 Q506 Q104 Q185 Q266 Q347 Q428 Q509 Q107 Q188 Q269 Q350 Q431 Q512 Q110 Q191 Q272 Q353 Q434 Q515 Q113 Q194 Q275 Q356 Q437 Q518 Q116 Q197 Q278 Q359 Q440 Q521 Q119 Q200 Q281 Q362 Q443 Q524 Q122 Q203 Q284 Q365 Q446 Q527 Q125 Q206 Q287 Q368 Q449 Q530 Q128 Q209 Q290 Q371 Q452 Q533 Q131 Q212 Q293 Q374 Q455 Q134 Q215 Q296 Q377 Q458 Q137 Q218 Q299 Q380 Q461 Q140 Q221 Q302 Q383 Q464 Q143 Q224 Q305 Q386 Q467 Q146 Q227 Q308 Q389 Q470 Q149 Q230 Q311 Q392 Q473 Q152 Q233 Q314 Q395 Q476 Q155 Q236 Q317 Q398 Q479 Q158 Q239 Q320 Q401 Q482 Q161 Q242 Q323 Q404 Q485 Q164 Q245 Q326 Q407 Q488 Q167 Q248 Q329 Q410 Q491 Q170 Q251 Q332 Q413 Q494 P11:P568">
    <cfRule type="containsText" dxfId="259" priority="412" operator="containsText" text="ALTO">
      <formula>NOT(ISERROR(SEARCH("ALTO",P11)))</formula>
    </cfRule>
    <cfRule type="containsText" dxfId="258" priority="413" operator="containsText" text="BAJO">
      <formula>NOT(ISERROR(SEARCH("BAJO",P11)))</formula>
    </cfRule>
  </conditionalFormatting>
  <conditionalFormatting sqref="R11:R568">
    <cfRule type="cellIs" dxfId="257" priority="407" operator="lessThanOrEqual">
      <formula>3</formula>
    </cfRule>
    <cfRule type="cellIs" dxfId="256" priority="408" stopIfTrue="1" operator="between">
      <formula>4</formula>
      <formula>9</formula>
    </cfRule>
    <cfRule type="cellIs" dxfId="255" priority="409" operator="greaterThanOrEqual">
      <formula>10</formula>
    </cfRule>
  </conditionalFormatting>
  <conditionalFormatting sqref="S11:S568">
    <cfRule type="cellIs" dxfId="254" priority="410" operator="between">
      <formula>2</formula>
      <formula>3</formula>
    </cfRule>
  </conditionalFormatting>
  <conditionalFormatting sqref="W14:W19 W24:W25">
    <cfRule type="expression" dxfId="253" priority="187">
      <formula>S14="No_existen"</formula>
    </cfRule>
  </conditionalFormatting>
  <conditionalFormatting sqref="AA14:AA568">
    <cfRule type="expression" dxfId="252" priority="343">
      <formula>S14="No_Existen"</formula>
    </cfRule>
  </conditionalFormatting>
  <conditionalFormatting sqref="AB11:AB46">
    <cfRule type="expression" dxfId="251" priority="168">
      <formula>AA11="Semiautomatico"</formula>
    </cfRule>
    <cfRule type="expression" dxfId="250" priority="169">
      <formula>AA11="Manual"</formula>
    </cfRule>
    <cfRule type="expression" dxfId="249" priority="346">
      <formula>S11="No_existen"</formula>
    </cfRule>
  </conditionalFormatting>
  <conditionalFormatting sqref="AD11 AD14 AD17 AD20 AD23 AD26 AD29 AD32 AD35 AD38 AD41 AD44 AD47 AD50 AD53 AD56 AD59 AD62 AD65 AD68 AD71 AD131 AD191 AD251 AD311 AD371 AD431 AD491 AD74 AD134 AD194 AD254 AD314 AD374 AD434 AD494 AD77 AD137 AD197 AD257 AD317 AD377 AD437 AD497 AD80 AD140 AD200 AD260 AD320 AD380 AD440 AD500 AD83 AD143 AD203 AD263 AD323 AD383 AD443 AD503 AD86 AD146 AD206 AD266 AD326 AD386 AD446 AD506 AD89 AD149 AD209 AD269 AD329 AD389 AD449 AD509 AD92 AD152 AD212 AD272 AD332 AD392 AD452 AD512 AD95 AD155 AD215 AD275 AD335 AD395 AD455 AD515 AD98 AD158 AD218 AD278 AD338 AD398 AD458 AD518 AD101 AD161 AD221 AD281 AD341 AD401 AD461 AD521 AD104 AD164 AD224 AD284 AD344 AD404 AD464 AD524 AD107 AD167 AD227 AD287 AD347 AD407 AD467 AD527 AD110 AD170 AD230 AD290 AD350 AD410 AD470 AD530 AD113 AD173 AD233 AD293 AD353 AD413 AD473 AD533 AD116 AD176 AD236 AD296 AD356 AD416 AD476 AD119 AD179 AD239 AD299 AD359 AD419 AD479 AD122 AD182 AD242 AD302 AD362 AD422 AD482 AD125 AD185 AD245 AD305 AD365 AD425 AD485 AD128 AD188 AD248 AD308 AD368 AD428 AD488 AD536 AD539 AD542 AD545 AD548 AD551 AD554 AD557 AD560 AD563 AD566">
    <cfRule type="expression" dxfId="248" priority="558">
      <formula>T11="No_existen"</formula>
    </cfRule>
  </conditionalFormatting>
  <conditionalFormatting sqref="AE11:AE568">
    <cfRule type="expression" dxfId="247" priority="504">
      <formula>T11="No_existen"</formula>
    </cfRule>
  </conditionalFormatting>
  <conditionalFormatting sqref="AF14:AF568">
    <cfRule type="expression" dxfId="246" priority="500">
      <formula>S14="No_existen"</formula>
    </cfRule>
  </conditionalFormatting>
  <conditionalFormatting sqref="AG14:AG19 AG24:AG25">
    <cfRule type="expression" dxfId="245" priority="170">
      <formula>AF14="No asignado"</formula>
    </cfRule>
  </conditionalFormatting>
  <conditionalFormatting sqref="AG14:AG19 AG24:AG25">
    <cfRule type="expression" dxfId="244" priority="175">
      <formula>S14="No_existen"</formula>
    </cfRule>
  </conditionalFormatting>
  <conditionalFormatting sqref="AI11 AI14 AI17 AI20 AI23 AI26 AI29 AI32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 AI314 AI317 AI320 AI323 AI326 AI329 AI332 AI335 AI338 AI341 AI344 AI347 AI350 AI353 AI356 AI359 AI362 AI365 AI368 AI371 AI374 AI377 AI380 AI383 AI386 AI389 AI392 AI395 AI398 AI401 AI404 AI407 AI410 AI413 AI416 AI419 AI422 AI425 AI428 AI431 AI434 AI437 AI440 AI443 AI446 AI449 AI452 AI455 AI458 AI461 AI464 AI467 AI470 AI473 AI476 AI479 AI482 AI485 AI488 AI491 AI494 AI497 AI500 AI503 AI506 AI509 AI512 AI515 AI518 AI521 AI524 AI527 AI530 AI533 AI536 AI539 AI542 AI545 AI548 AI551 AI554 AI557 AI560 AI563 AI566">
    <cfRule type="expression" dxfId="243" priority="492">
      <formula>T11="No_existen"</formula>
    </cfRule>
  </conditionalFormatting>
  <conditionalFormatting sqref="AJ11:AJ568">
    <cfRule type="expression" dxfId="242" priority="488">
      <formula>T11="No_existen"</formula>
    </cfRule>
  </conditionalFormatting>
  <conditionalFormatting sqref="AK11:AK568">
    <cfRule type="expression" dxfId="241" priority="484">
      <formula>S11="No_existen"</formula>
    </cfRule>
  </conditionalFormatting>
  <conditionalFormatting sqref="AL11:AM11 AM14 AM17 AM20 AM23 AM26 AM29 AM32 AM35 AM38 AM41 AM44 AM47 AM50 AM53 AM56 AM59 AM62 AM65 AM68 AM71 AM74 AM77 AM80 AM83 AM86 AM89 AM92 AM95 AM98 AM101 AM104 AM107 AM110 AM113 AM116 AM119 AM122 AM125 AM128 AM131 AM134 AM137 AM140 AM143 AM146 AM149 AM152 AM155 AM158 AM161 AM164 AM167 AM170 AM173 AM176 AM179 AM182 AM185 AM188 AM191 AM194 AM197 AM200 AM203 AM206 AM209 AM212 AM215 AM218 AM221 AM224 AM227 AM230 AM233 AM236 AM239 AM242 AM245 AM248 AM251 AM254 AM257 AM260 AM263 AM266 AM269 AM272 AM275 AM278 AM281 AM284 AM287 AM290 AM293 AM296 AM299 AM302 AM305 AM308 AM311 AM314 AM317 AM320 AM323 AM326 AM329 AM332 AM335 AM338 AM341 AM344 AM347 AM350 AM353 AM356 AM359 AM362 AM365 AM368 AM371 AM374 AM377 AM380 AM383 AM386 AM389 AM392 AM395 AM398 AM401 AM404 AM407 AM410 AM413 AM416 AM419 AM422 AM425 AM428 AM431 AM434 AM437 AM440 AM443 AM446 AM449 AM452 AM455 AM458 AM461 AM464 AM467 AM470 AM473 AM476 AM479 AM482 AM485 AM488 AM491 AM494 AM497 AM500 AM503 AM506 AM509 AM512 AM515 AM518 AM521 AM524 AM527 AM530 AM533 AM536 AM539 AM542 AM545 AM548 AM551 AM554 AM557 AM560 AM563 AM566 AL12:AL568">
    <cfRule type="expression" dxfId="240" priority="392">
      <formula>S11="No_existen"</formula>
    </cfRule>
  </conditionalFormatting>
  <conditionalFormatting sqref="AN11 AN14 AN17 AN20 AN23 AN26 AN29 AN32 AN35 AN38 AN41 AN44 AN47 AN50 AN53 AN56 AN59 AN62 AN65 AN68 AN71 AN74 AN77 AN80 AN83 AN86 AN89 AN92 AN95 AN98 AN101 AN104 AN107 AN110 AN113 AN116 AN119 AN122 AN125 AN128 AN131 AN134 AN137 AN140 AN143 AN146 AN149 AN152 AN155 AN158 AN161 AN164 AN167 AN170 AN173 AN176 AN179 AN182 AN185 AN188 AN191 AN194 AN197 AN200 AN203 AN206 AN209 AN212 AN215 AN218 AN221 AN224 AN227 AN230 AN233 AN236 AN239 AN242 AN245 AN248 AN251 AN254 AN257 AN260 AN263 AN266 AN269 AN272 AN275 AN278 AN281 AN284 AN287 AN290 AN293 AN296 AN299 AN302 AN305 AN308 AN311 AN314 AN317 AN320 AN323 AN326 AN329 AN332 AN335 AN338 AN341 AN344 AN347 AN350 AN353 AN356 AN359 AN362 AN365 AN368 AN371 AN374 AN377 AN380 AN383 AN386 AN389 AN392 AN395 AN398 AN401 AN404 AN407 AN410 AN413 AN416 AN419 AN422 AN425 AN428 AN431 AN434 AN437 AN440 AN443 AN446 AN449 AN452 AN455 AN458 AN461 AN464 AN467 AN470 AN473 AN476 AN479 AN482 AN485 AN488 AN491 AN494 AN497 AN500 AN503 AN506 AN509 AN512 AN515 AN518 AN521 AN524 AN527 AN530 AN533 AN536 AN539 AN542 AN545 AN548 AN551 AN554 AN557 AN560 AN563 AN566">
    <cfRule type="expression" dxfId="239" priority="560">
      <formula>T11="No_existen"</formula>
    </cfRule>
  </conditionalFormatting>
  <conditionalFormatting sqref="AO11:AO568">
    <cfRule type="expression" dxfId="238" priority="480">
      <formula>T11="No_existen"</formula>
    </cfRule>
  </conditionalFormatting>
  <conditionalFormatting sqref="AP11:AQ11 AQ14 AQ17 AQ20 AQ23 AQ26 AQ29 AQ32 AQ35 AQ38 AQ41 AQ44 AQ47 AQ50 AQ53 AQ56 AQ59 AQ62 AQ65 AQ68 AQ71 AQ74 AQ77 AQ80 AQ83 AQ86 AQ89 AQ92 AQ95 AQ98 AQ101 AQ104 AQ107 AQ110 AQ113 AQ116 AQ119 AQ122 AQ125 AQ128 AQ131 AQ134 AQ137 AQ140 AQ143 AQ146 AQ149 AQ152 AQ155 AQ158 AQ161 AQ164 AQ167 AQ170 AQ173 AQ176 AQ179 AQ182 AQ185 AQ188 AQ191 AQ194 AQ197 AQ200 AQ203 AQ206 AQ209 AQ212 AQ215 AQ218 AQ221 AQ224 AQ227 AQ230 AQ233 AQ236 AQ239 AQ242 AQ245 AQ248 AQ251 AQ254 AQ257 AQ260 AQ263 AQ266 AQ269 AQ272 AQ275 AQ278 AQ281 AQ284 AQ287 AQ290 AQ293 AQ296 AQ299 AQ302 AQ305 AQ308 AQ311 AQ314 AQ317 AQ320 AQ323 AQ326 AQ329 AQ332 AQ335 AQ338 AQ341 AQ344 AQ347 AQ350 AQ353 AQ356 AQ359 AQ362 AQ365 AQ368 AQ371 AQ374 AQ377 AQ380 AQ383 AQ386 AQ389 AQ392 AQ395 AQ398 AQ401 AQ404 AQ407 AQ410 AQ413 AQ416 AQ419 AQ422 AQ425 AQ428 AQ431 AQ434 AQ437 AQ440 AQ443 AQ446 AQ449 AQ452 AQ455 AQ458 AQ461 AQ464 AQ467 AQ470 AQ473 AQ476 AQ479 AQ482 AQ485 AQ488 AQ491 AQ494 AQ497 AQ500 AQ503 AQ506 AQ509 AQ512 AQ515 AQ518 AQ521 AQ524 AQ527 AQ530 AQ533 AP12:AP568 AQ536 AQ539 AQ542 AQ545 AQ548 AQ551 AQ554 AQ557 AQ560 AQ563 AQ566">
    <cfRule type="expression" dxfId="237" priority="391">
      <formula>S11="No_existen"</formula>
    </cfRule>
  </conditionalFormatting>
  <conditionalFormatting sqref="AR11:AR568">
    <cfRule type="containsText" dxfId="236" priority="345" operator="containsText" text="INEXISTENTE">
      <formula>NOT(ISERROR(SEARCH("INEXISTENTE",AR11)))</formula>
    </cfRule>
    <cfRule type="containsText" dxfId="235" priority="351" operator="containsText" text="DÉBIL">
      <formula>NOT(ISERROR(SEARCH("DÉBIL",AR11)))</formula>
    </cfRule>
    <cfRule type="containsText" dxfId="234" priority="352" operator="containsText" text="ACEPTABLE">
      <formula>NOT(ISERROR(SEARCH("ACEPTABLE",AR11)))</formula>
    </cfRule>
    <cfRule type="containsText" dxfId="233" priority="353" operator="containsText" text="FUERTE">
      <formula>NOT(ISERROR(SEARCH("FUERTE",AR11)))</formula>
    </cfRule>
  </conditionalFormatting>
  <conditionalFormatting sqref="AS11:AS568">
    <cfRule type="cellIs" dxfId="232" priority="404" operator="lessThanOrEqual">
      <formula>10</formula>
    </cfRule>
    <cfRule type="cellIs" dxfId="231" priority="405" stopIfTrue="1" operator="between">
      <formula>11</formula>
      <formula>32</formula>
    </cfRule>
    <cfRule type="cellIs" dxfId="230" priority="406" operator="greaterThanOrEqual">
      <formula>36</formula>
    </cfRule>
  </conditionalFormatting>
  <conditionalFormatting sqref="AT11:AV11 AT14 AT17 AT20 AT23 AT26 AT29 AT32 AT35 AT38 AT41 AT44 AT47 AT50 AT53 AT56 AT59 AT62 AT65 AT68 AT71 AT74 AT77 AT80 AT83 AT86 AT89 AT92 AT95 AT98 AT101 AT104 AT107 AT110 AT113 AT116 AT119 AT122 AT125 AT128 AT131 AT134 AT137 AT140 AT143 AT146 AT149 AT152 AT155 AT158 AT161 AT164 AT167 AT170 AT173 AT176 AT179 AT182 AT185 AT188 AT191 AT194 AT197 AT200 AT203 AT206 AT209 AT212 AT215 AT218 AT221 AT224 AT227 AT230 AT233 AT236 AT239 AT242 AT245 AT248 AT251 AT254 AT257 AT260 AT263 AT266 AT269 AT272 AT275 AT278 AT281 AT284 AT287 AT290 AT293 AT296 AT299 AT302 AT305 AT308 AT311 AT314 AT317 AT320 AT323 AT326 AT329 AT332 AT335 AT338 AT341 AT344 AT347 AT350 AT353 AT356 AT359 AT362 AT365 AT368 AT371 AT374 AT377 AT380 AT383 AT386 AT389 AT392 AT395 AT398 AT401 AT404 AT407 AT410 AT413 AT416 AT419 AT422 AT425 AT428 AT431 AT434 AT437 AT440 AT443 AT446 AT449 AT452 AT455 AT458 AT461 AT464 AT467 AT470 AT473 AT476 AT479 AT482 AT485 AT488 AT491 AT494 AT497 AT500 AT503 AT506 AT509 AT512 AT515 AT518 AT521 AT524 AT527 AT530 AT533 AT536 AT539 AT542 AT545 AT548 AT551 AT554 AT557 AT560 AT563 AT566">
    <cfRule type="cellIs" dxfId="229" priority="163" operator="equal">
      <formula>"LEVE"</formula>
    </cfRule>
    <cfRule type="cellIs" dxfId="228" priority="164" operator="equal">
      <formula>"MODERADO"</formula>
    </cfRule>
    <cfRule type="cellIs" dxfId="227" priority="165" operator="equal">
      <formula>"GRAVE"</formula>
    </cfRule>
  </conditionalFormatting>
  <conditionalFormatting sqref="AU14:AV14">
    <cfRule type="cellIs" dxfId="226" priority="160" operator="equal">
      <formula>"LEVE"</formula>
    </cfRule>
    <cfRule type="cellIs" dxfId="225" priority="161" operator="equal">
      <formula>"MODERADO"</formula>
    </cfRule>
    <cfRule type="cellIs" dxfId="224" priority="162" operator="equal">
      <formula>"GRAVE"</formula>
    </cfRule>
  </conditionalFormatting>
  <conditionalFormatting sqref="AU17:AV17 AU20:AV20">
    <cfRule type="cellIs" dxfId="223" priority="157" operator="equal">
      <formula>"LEVE"</formula>
    </cfRule>
    <cfRule type="cellIs" dxfId="222" priority="158" operator="equal">
      <formula>"MODERADO"</formula>
    </cfRule>
    <cfRule type="cellIs" dxfId="221" priority="159" operator="equal">
      <formula>"GRAVE"</formula>
    </cfRule>
  </conditionalFormatting>
  <conditionalFormatting sqref="AU23:AV23 AU26:AV26 AU29:AV29 AU32:AV32 AU35:AV35 AU38:AV38 AU41:AV41 AU44:AV44">
    <cfRule type="cellIs" dxfId="220" priority="401" operator="equal">
      <formula>"LEVE"</formula>
    </cfRule>
    <cfRule type="cellIs" dxfId="219" priority="402" operator="equal">
      <formula>"MODERADO"</formula>
    </cfRule>
    <cfRule type="cellIs" dxfId="218" priority="403" operator="equal">
      <formula>"GRAVE"</formula>
    </cfRule>
  </conditionalFormatting>
  <conditionalFormatting sqref="AW11:AW568 AX11:AY25 AX28:AY37 AX41:AY46">
    <cfRule type="expression" dxfId="217" priority="155">
      <formula>$S11="No_existen"</formula>
    </cfRule>
  </conditionalFormatting>
  <conditionalFormatting sqref="AX11:AX25 AX28:AX37 AX41:AX46">
    <cfRule type="expression" dxfId="216" priority="375">
      <formula>AW11="ASUMIR"</formula>
    </cfRule>
  </conditionalFormatting>
  <conditionalFormatting sqref="AY11:AY25 AY28:AY37 AY41:AY46">
    <cfRule type="expression" dxfId="215" priority="374">
      <formula>AW11="ASUMIR"</formula>
    </cfRule>
  </conditionalFormatting>
  <conditionalFormatting sqref="AZ11:AZ46">
    <cfRule type="expression" dxfId="214" priority="382">
      <formula>AW11&lt;&gt;"COMPARTIR"</formula>
    </cfRule>
    <cfRule type="expression" dxfId="213" priority="388">
      <formula>AW11="ASUMIR"</formula>
    </cfRule>
  </conditionalFormatting>
  <conditionalFormatting sqref="G59:I568 G47:H58">
    <cfRule type="expression" dxfId="212" priority="105">
      <formula>$G47="N/A"</formula>
    </cfRule>
  </conditionalFormatting>
  <conditionalFormatting sqref="O47 O50 O272 O275 O278 O281 O284 O287 O290 O293 O296 O299 O302 O305 O308 O311 O314 O317 O320 O323 O326 O329 O332 O335 O338 O341 O344 O347 O350 O353 O356 O359 O362 O365 O368 O371 O374 O377 O380 O383 O386 O389 O392 O395 O398 O401 O404 O407 O410 O413 O416 O419 O422 O425 O428 O431 O434 O437 O440 O443 O446 O449 O452 O455 O458 O461 O464 O467 O470 O473 O476 O479 O482 O485 O488 O491 O494 O497 O500 O503 O506 O509 O512 O515 O518 O521 O524 O527 O530 O533 O89 O131 O173 O215 O257 O92 O134 O176 O218 O260 O536 O539 O542 O545 O548 O551 O554 O557 O560 O563 O566 N47:N568">
    <cfRule type="containsText" dxfId="211" priority="143" operator="containsText" text="MEDIA">
      <formula>NOT(ISERROR(SEARCH("MEDIA",N47)))</formula>
    </cfRule>
  </conditionalFormatting>
  <conditionalFormatting sqref="N47:N568">
    <cfRule type="containsText" dxfId="210" priority="128" operator="containsText" text="MEDIO BAJA">
      <formula>NOT(ISERROR(SEARCH("MEDIO BAJA",N47)))</formula>
    </cfRule>
    <cfRule type="containsText" dxfId="209" priority="129" operator="containsText" text="MEDIO ALTA">
      <formula>NOT(ISERROR(SEARCH("MEDIO ALTA",N47)))</formula>
    </cfRule>
  </conditionalFormatting>
  <conditionalFormatting sqref="O47 O50 O272 O275 O278 O281 O284 O287 O290 O293 O296 O299 O302 O305 O308 O311 O314 O317 O320 O323 O326 O329 O332 O335 O338 O341 O344 O347 O350 O353 O356 O359 O362 O365 O368 O371 O374 O377 O380 O383 O386 O389 O392 O395 O398 O401 O404 O407 O410 O413 O416 O419 O422 O425 O428 O431 O434 O437 O440 O443 O446 O449 O452 O455 O458 O461 O464 O467 O470 O473 O476 O479 O482 O485 O488 O491 O494 O497 O500 O503 O506 O509 O512 O515 O518 O521 O524 O527 O530 O533 O89 O131 O173 O215 O257 O92 O134 O176 O218 O260 O536 O539 O542 O545 O548 O551 O554 O557 O560 O563 O566 N47:N568">
    <cfRule type="containsText" dxfId="208" priority="144" operator="containsText" text="ALTA">
      <formula>NOT(ISERROR(SEARCH("ALTA",N47)))</formula>
    </cfRule>
    <cfRule type="containsText" dxfId="207" priority="145" operator="containsText" text="BAJA">
      <formula>NOT(ISERROR(SEARCH("BAJA",N47)))</formula>
    </cfRule>
  </conditionalFormatting>
  <conditionalFormatting sqref="Q536:Q568">
    <cfRule type="containsText" dxfId="206" priority="140" operator="containsText" text="MEDIO">
      <formula>NOT(ISERROR(SEARCH("MEDIO",Q536)))</formula>
    </cfRule>
  </conditionalFormatting>
  <conditionalFormatting sqref="Q536:Q568">
    <cfRule type="containsText" dxfId="205" priority="141" operator="containsText" text="ALTO">
      <formula>NOT(ISERROR(SEARCH("ALTO",Q536)))</formula>
    </cfRule>
    <cfRule type="containsText" dxfId="204" priority="142" operator="containsText" text="BAJO">
      <formula>NOT(ISERROR(SEARCH("BAJO",Q536)))</formula>
    </cfRule>
  </conditionalFormatting>
  <conditionalFormatting sqref="W59:W568">
    <cfRule type="expression" dxfId="203" priority="111">
      <formula>S59="No_existen"</formula>
    </cfRule>
  </conditionalFormatting>
  <conditionalFormatting sqref="AB47:AB568">
    <cfRule type="expression" dxfId="202" priority="107">
      <formula>AA47="Semiautomatico"</formula>
    </cfRule>
    <cfRule type="expression" dxfId="201" priority="108">
      <formula>AA47="Manual"</formula>
    </cfRule>
    <cfRule type="expression" dxfId="200" priority="116">
      <formula>S47="No_existen"</formula>
    </cfRule>
  </conditionalFormatting>
  <conditionalFormatting sqref="AG59:AG568">
    <cfRule type="expression" dxfId="199" priority="109">
      <formula>AF59="No asignado"</formula>
    </cfRule>
  </conditionalFormatting>
  <conditionalFormatting sqref="AG59:AG568">
    <cfRule type="expression" dxfId="198" priority="110">
      <formula>S59="No_existen"</formula>
    </cfRule>
  </conditionalFormatting>
  <conditionalFormatting sqref="AU47:AV47 AU50:AV50 AU53:AV53 AU56:AV56 AU59:AV59 AU62:AV62 AU65:AV65 AU68:AV68 AU71:AV71 AU74:AV74 AU77:AV77 AU80:AV80 AU83:AV83 AU86:AV86 AU89:AV89 AU92:AV92 AU95:AV95 AU98:AV98 AU101:AV101 AU104:AV104 AU107:AV107 AU110:AV110 AU113:AV113 AU116:AV116 AU119:AV119 AU122:AV122 AU125:AV125 AU128:AV128 AU131:AV131 AU134:AV134 AU137:AV137 AU140:AV140 AU143:AV143 AU146:AV146 AU149:AV149 AU152:AV152 AU155:AV155 AU158:AV158 AU161:AV161 AU164:AV164 AU167:AV167 AU170:AV170 AU173:AV173 AU176:AV176 AU179:AV179 AU182:AV182 AU185:AV185 AU188:AV188 AU191:AV191 AU194:AV194 AU197:AV197 AU200:AV200 AU203:AV203 AU206:AV206 AU209:AV209 AU212:AV212 AU215:AV215 AU218:AV218 AU221:AV221 AU224:AV224 AU227:AV227 AU230:AV230 AU233:AV233 AU236:AV236 AU239:AV239 AU242:AV242 AU245:AV245 AU248:AV248 AU251:AV251 AU254:AV254 AU257:AV257 AU260:AV260 AU263:AV263 AU266:AV266 AU269:AV269 AU272:AV272 AU275:AV275 AU278:AV278 AU281:AV281 AU284:AV284 AU287:AV287 AU290:AV290 AU293:AV293 AU296:AV296 AU299:AV299 AU302:AV302 AU305:AV305 AU308:AV308 AU311:AV311 AU314:AV314 AU317:AV317 AU320:AV320 AU323:AV323 AU326:AV326 AU329:AV329 AU332:AV332 AU335:AV335 AU338:AV338 AU341:AV341 AU344:AV344 AU347:AV347 AU350:AV350 AU353:AV353 AU356:AV356 AU359:AV359 AU362:AV362 AU365:AV365 AU368:AV368 AU371:AV371 AU374:AV374 AU377:AV377 AU380:AV380 AU383:AV383 AU386:AV386 AU389:AV389 AU392:AV392 AU395:AV395 AU398:AV398 AU401:AV401 AU404:AV404 AU407:AV407 AU410:AV410 AU413:AV413 AU416:AV416 AU419:AV419 AU422:AV422 AU425:AV425 AU428:AV428 AU431:AV431 AU434:AV434 AU437:AV437 AU440:AV440 AU443:AV443 AU446:AV446 AU449:AV449 AU452:AV452 AU455:AV455 AU458:AV458 AU461:AV461 AU464:AV464 AU467:AV467 AU470:AV470 AU473:AV473 AU476:AV476 AU479:AV479 AU482:AV482 AU485:AV485 AU488:AV488 AU491:AV491 AU494:AV494 AU497:AV497 AU500:AV500 AU503:AV503 AU506:AV506 AU509:AV509 AU512:AV512 AU515:AV515 AU518:AV518 AU521:AV521 AU524:AV524 AU527:AV527 AU530:AV530 AU533:AV533 AU536:AV536 AU539:AV539 AU542:AV542 AU545:AV545 AU548:AV548 AU551:AV551 AU554:AV554 AU557:AV557 AU560:AV560 AU563:AV563 AU566:AV566">
    <cfRule type="cellIs" dxfId="197" priority="130" operator="equal">
      <formula>"LEVE"</formula>
    </cfRule>
    <cfRule type="cellIs" dxfId="196" priority="131" operator="equal">
      <formula>"MODERADO"</formula>
    </cfRule>
    <cfRule type="cellIs" dxfId="195" priority="132" operator="equal">
      <formula>"GRAVE"</formula>
    </cfRule>
  </conditionalFormatting>
  <conditionalFormatting sqref="AX47:AY49 AX52:AY55 AX57:AY568">
    <cfRule type="expression" dxfId="194" priority="106">
      <formula>$S47="No_existen"</formula>
    </cfRule>
  </conditionalFormatting>
  <conditionalFormatting sqref="AX47:AX49 AX52:AX55 AX57:AX568">
    <cfRule type="expression" dxfId="193" priority="121">
      <formula>AW47="ASUMIR"</formula>
    </cfRule>
  </conditionalFormatting>
  <conditionalFormatting sqref="AY47:AY49 AY52:AY55 AY57:AY568">
    <cfRule type="expression" dxfId="192" priority="120">
      <formula>AW47="ASUMIR"</formula>
    </cfRule>
  </conditionalFormatting>
  <conditionalFormatting sqref="AZ47:AZ49 AZ52:AZ568">
    <cfRule type="expression" dxfId="191" priority="122">
      <formula>AW47&lt;&gt;"COMPARTIR"</formula>
    </cfRule>
    <cfRule type="expression" dxfId="190" priority="123">
      <formula>AW47="ASUMIR"</formula>
    </cfRule>
  </conditionalFormatting>
  <conditionalFormatting sqref="I11:I12">
    <cfRule type="expression" dxfId="189" priority="104">
      <formula>$G11="N/A"</formula>
    </cfRule>
  </conditionalFormatting>
  <conditionalFormatting sqref="W11:W13">
    <cfRule type="expression" dxfId="188" priority="103">
      <formula>S11="No_existen"</formula>
    </cfRule>
  </conditionalFormatting>
  <conditionalFormatting sqref="AA11:AA13">
    <cfRule type="expression" dxfId="187" priority="102">
      <formula>S11="No_Existen"</formula>
    </cfRule>
  </conditionalFormatting>
  <conditionalFormatting sqref="AF11:AF13">
    <cfRule type="expression" dxfId="186" priority="101">
      <formula>S11="No_existen"</formula>
    </cfRule>
  </conditionalFormatting>
  <conditionalFormatting sqref="AG11:AG13">
    <cfRule type="expression" dxfId="185" priority="99">
      <formula>AF11="No asignado"</formula>
    </cfRule>
  </conditionalFormatting>
  <conditionalFormatting sqref="AG11:AG13">
    <cfRule type="expression" dxfId="184" priority="100">
      <formula>S11="No_existen"</formula>
    </cfRule>
  </conditionalFormatting>
  <conditionalFormatting sqref="I14:I16">
    <cfRule type="expression" dxfId="183" priority="97">
      <formula>$G14="N/A"</formula>
    </cfRule>
  </conditionalFormatting>
  <conditionalFormatting sqref="I17:I19">
    <cfRule type="expression" dxfId="182" priority="98">
      <formula>$G17="N/A"</formula>
    </cfRule>
  </conditionalFormatting>
  <conditionalFormatting sqref="I20:I22">
    <cfRule type="expression" dxfId="181" priority="96">
      <formula>$G20="N/A"</formula>
    </cfRule>
  </conditionalFormatting>
  <conditionalFormatting sqref="I23">
    <cfRule type="expression" dxfId="180" priority="95">
      <formula>$G23="N/A"</formula>
    </cfRule>
  </conditionalFormatting>
  <conditionalFormatting sqref="W22">
    <cfRule type="expression" dxfId="179" priority="92">
      <formula>S22="No_existen"</formula>
    </cfRule>
  </conditionalFormatting>
  <conditionalFormatting sqref="W21">
    <cfRule type="expression" dxfId="178" priority="93">
      <formula>S21="No_existen"</formula>
    </cfRule>
  </conditionalFormatting>
  <conditionalFormatting sqref="W20">
    <cfRule type="expression" dxfId="177" priority="94">
      <formula>S20="No_existen"</formula>
    </cfRule>
  </conditionalFormatting>
  <conditionalFormatting sqref="W23">
    <cfRule type="expression" dxfId="176" priority="91">
      <formula>S23="No_existen"</formula>
    </cfRule>
  </conditionalFormatting>
  <conditionalFormatting sqref="AG22">
    <cfRule type="expression" dxfId="175" priority="82">
      <formula>AF22="No asignado"</formula>
    </cfRule>
  </conditionalFormatting>
  <conditionalFormatting sqref="AG22">
    <cfRule type="expression" dxfId="174" priority="83">
      <formula>S22="No_existen"</formula>
    </cfRule>
  </conditionalFormatting>
  <conditionalFormatting sqref="AG20">
    <cfRule type="expression" dxfId="173" priority="84">
      <formula>S20="No_existen"</formula>
    </cfRule>
  </conditionalFormatting>
  <conditionalFormatting sqref="AG20">
    <cfRule type="expression" dxfId="172" priority="85">
      <formula>S20="No_existen"</formula>
    </cfRule>
  </conditionalFormatting>
  <conditionalFormatting sqref="AG20">
    <cfRule type="expression" dxfId="171" priority="86">
      <formula>S20="No_existen"</formula>
    </cfRule>
  </conditionalFormatting>
  <conditionalFormatting sqref="AG20:AG21">
    <cfRule type="expression" dxfId="170" priority="87">
      <formula>AF20="No asignado"</formula>
    </cfRule>
  </conditionalFormatting>
  <conditionalFormatting sqref="AG20:AG21">
    <cfRule type="expression" dxfId="169" priority="88">
      <formula>S20="No_existen"</formula>
    </cfRule>
  </conditionalFormatting>
  <conditionalFormatting sqref="AG20">
    <cfRule type="expression" dxfId="168" priority="89">
      <formula>AF20="No asignado"</formula>
    </cfRule>
  </conditionalFormatting>
  <conditionalFormatting sqref="AG20:AG21">
    <cfRule type="expression" dxfId="167" priority="90">
      <formula>AF20="No asignado"</formula>
    </cfRule>
  </conditionalFormatting>
  <conditionalFormatting sqref="AG23">
    <cfRule type="expression" dxfId="166" priority="80">
      <formula>AF23="No asignado"</formula>
    </cfRule>
  </conditionalFormatting>
  <conditionalFormatting sqref="AG23">
    <cfRule type="expression" dxfId="165" priority="81">
      <formula>S23="No_existen"</formula>
    </cfRule>
  </conditionalFormatting>
  <conditionalFormatting sqref="I30:I31">
    <cfRule type="expression" dxfId="164" priority="78">
      <formula>$G30="N/A"</formula>
    </cfRule>
  </conditionalFormatting>
  <conditionalFormatting sqref="I29">
    <cfRule type="expression" dxfId="163" priority="79">
      <formula>$G29="N/A"</formula>
    </cfRule>
  </conditionalFormatting>
  <conditionalFormatting sqref="I32:I34">
    <cfRule type="expression" dxfId="162" priority="77">
      <formula>$G32="N/A"</formula>
    </cfRule>
  </conditionalFormatting>
  <conditionalFormatting sqref="W28">
    <cfRule type="expression" dxfId="161" priority="74">
      <formula>S28="No_existen"</formula>
    </cfRule>
  </conditionalFormatting>
  <conditionalFormatting sqref="W26">
    <cfRule type="expression" dxfId="160" priority="75">
      <formula>S26="No_existen"</formula>
    </cfRule>
  </conditionalFormatting>
  <conditionalFormatting sqref="W27">
    <cfRule type="expression" dxfId="159" priority="76">
      <formula>S27="No_existen"</formula>
    </cfRule>
  </conditionalFormatting>
  <conditionalFormatting sqref="W30:W31">
    <cfRule type="expression" dxfId="158" priority="72">
      <formula>S30="No_existen"</formula>
    </cfRule>
  </conditionalFormatting>
  <conditionalFormatting sqref="W29">
    <cfRule type="expression" dxfId="157" priority="73">
      <formula>S29="No_existen"</formula>
    </cfRule>
  </conditionalFormatting>
  <conditionalFormatting sqref="W32:W34">
    <cfRule type="expression" dxfId="156" priority="71">
      <formula>S32="No_existen"</formula>
    </cfRule>
  </conditionalFormatting>
  <conditionalFormatting sqref="AG30:AG31 AG26:AG28">
    <cfRule type="expression" dxfId="155" priority="69">
      <formula>AF26="No asignado"</formula>
    </cfRule>
  </conditionalFormatting>
  <conditionalFormatting sqref="AG30:AG31 AG26:AG28">
    <cfRule type="expression" dxfId="154" priority="70">
      <formula>S26="No_existen"</formula>
    </cfRule>
  </conditionalFormatting>
  <conditionalFormatting sqref="AG29">
    <cfRule type="expression" dxfId="153" priority="66">
      <formula>AF29="No asignado"</formula>
    </cfRule>
  </conditionalFormatting>
  <conditionalFormatting sqref="AG29">
    <cfRule type="expression" dxfId="152" priority="67">
      <formula>S29="No_existen"</formula>
    </cfRule>
  </conditionalFormatting>
  <conditionalFormatting sqref="AG29">
    <cfRule type="expression" dxfId="151" priority="68">
      <formula>$S$12="No_existen"</formula>
    </cfRule>
  </conditionalFormatting>
  <conditionalFormatting sqref="AG32">
    <cfRule type="expression" dxfId="150" priority="62">
      <formula>$S$11="No_existen"</formula>
    </cfRule>
  </conditionalFormatting>
  <conditionalFormatting sqref="AG32:AG34">
    <cfRule type="expression" dxfId="149" priority="63">
      <formula>AF32="No asignado"</formula>
    </cfRule>
  </conditionalFormatting>
  <conditionalFormatting sqref="AG33">
    <cfRule type="expression" dxfId="148" priority="64">
      <formula>$S$12="No_existen"</formula>
    </cfRule>
  </conditionalFormatting>
  <conditionalFormatting sqref="AG34">
    <cfRule type="expression" dxfId="147" priority="65">
      <formula>$S$13="No_existen"</formula>
    </cfRule>
  </conditionalFormatting>
  <conditionalFormatting sqref="AX26">
    <cfRule type="expression" dxfId="146" priority="58">
      <formula>AW26="ASUMIR"</formula>
    </cfRule>
  </conditionalFormatting>
  <conditionalFormatting sqref="AX27">
    <cfRule type="expression" dxfId="145" priority="59">
      <formula>AT27="No_existen"</formula>
    </cfRule>
  </conditionalFormatting>
  <conditionalFormatting sqref="AY26:AY27">
    <cfRule type="expression" dxfId="144" priority="60">
      <formula>$S26="No_existen"</formula>
    </cfRule>
  </conditionalFormatting>
  <conditionalFormatting sqref="AY26:AY27">
    <cfRule type="expression" dxfId="143" priority="61">
      <formula>AW26="ASUMIR"</formula>
    </cfRule>
  </conditionalFormatting>
  <conditionalFormatting sqref="I37 I45:I46">
    <cfRule type="expression" dxfId="142" priority="57">
      <formula>$G37="N/A"</formula>
    </cfRule>
  </conditionalFormatting>
  <conditionalFormatting sqref="W37">
    <cfRule type="expression" dxfId="141" priority="52">
      <formula>S37="No_existen"</formula>
    </cfRule>
  </conditionalFormatting>
  <conditionalFormatting sqref="W35:W36">
    <cfRule type="expression" dxfId="140" priority="53">
      <formula>S35="No_existen"</formula>
    </cfRule>
  </conditionalFormatting>
  <conditionalFormatting sqref="W38:W40">
    <cfRule type="expression" dxfId="139" priority="54">
      <formula>S38="No_existen"</formula>
    </cfRule>
  </conditionalFormatting>
  <conditionalFormatting sqref="W41:W43">
    <cfRule type="expression" dxfId="138" priority="55">
      <formula>S41="No_existen"</formula>
    </cfRule>
  </conditionalFormatting>
  <conditionalFormatting sqref="W44:W46">
    <cfRule type="expression" dxfId="137" priority="56">
      <formula>S44="No_existen"</formula>
    </cfRule>
  </conditionalFormatting>
  <conditionalFormatting sqref="W49">
    <cfRule type="expression" dxfId="136" priority="50">
      <formula>S49="No_existen"</formula>
    </cfRule>
  </conditionalFormatting>
  <conditionalFormatting sqref="W47:W48">
    <cfRule type="expression" dxfId="135" priority="51">
      <formula>S47="No_existen"</formula>
    </cfRule>
  </conditionalFormatting>
  <conditionalFormatting sqref="AG35">
    <cfRule type="expression" dxfId="134" priority="37">
      <formula>$S$11="No_existen"</formula>
    </cfRule>
  </conditionalFormatting>
  <conditionalFormatting sqref="AG35 AG37 AG43 AG45:AG46">
    <cfRule type="expression" dxfId="133" priority="38">
      <formula>AF35="No asignado"</formula>
    </cfRule>
  </conditionalFormatting>
  <conditionalFormatting sqref="AG37">
    <cfRule type="expression" dxfId="132" priority="39">
      <formula>$S$13="No_existen"</formula>
    </cfRule>
  </conditionalFormatting>
  <conditionalFormatting sqref="AG43 AG45:AG46">
    <cfRule type="expression" dxfId="131" priority="40">
      <formula>S43="No_existen"</formula>
    </cfRule>
  </conditionalFormatting>
  <conditionalFormatting sqref="AG36">
    <cfRule type="expression" dxfId="130" priority="41">
      <formula>$P$11="No_existen"</formula>
    </cfRule>
  </conditionalFormatting>
  <conditionalFormatting sqref="AG36">
    <cfRule type="expression" dxfId="129" priority="42">
      <formula>AF36="No asignado"</formula>
    </cfRule>
  </conditionalFormatting>
  <conditionalFormatting sqref="AG36">
    <cfRule type="expression" dxfId="128" priority="43">
      <formula>$P$12="No_existen"</formula>
    </cfRule>
  </conditionalFormatting>
  <conditionalFormatting sqref="AG38:AG40">
    <cfRule type="expression" dxfId="127" priority="44">
      <formula>AF38="No asignado"</formula>
    </cfRule>
  </conditionalFormatting>
  <conditionalFormatting sqref="AG38:AG40">
    <cfRule type="expression" dxfId="126" priority="45">
      <formula>S38="No_existen"</formula>
    </cfRule>
  </conditionalFormatting>
  <conditionalFormatting sqref="AG41:AG42">
    <cfRule type="expression" dxfId="125" priority="46">
      <formula>AF41="No asignado"</formula>
    </cfRule>
  </conditionalFormatting>
  <conditionalFormatting sqref="AG41:AG42">
    <cfRule type="expression" dxfId="124" priority="47">
      <formula>S41="No_existen"</formula>
    </cfRule>
  </conditionalFormatting>
  <conditionalFormatting sqref="AG44">
    <cfRule type="expression" dxfId="123" priority="48">
      <formula>$S$11="No_existen"</formula>
    </cfRule>
  </conditionalFormatting>
  <conditionalFormatting sqref="AG44">
    <cfRule type="expression" dxfId="122" priority="49">
      <formula>AF44="No asignado"</formula>
    </cfRule>
  </conditionalFormatting>
  <conditionalFormatting sqref="AG49">
    <cfRule type="expression" dxfId="121" priority="32">
      <formula>AF49="No asignado"</formula>
    </cfRule>
  </conditionalFormatting>
  <conditionalFormatting sqref="AG49">
    <cfRule type="expression" dxfId="120" priority="33">
      <formula>S49="No_existen"</formula>
    </cfRule>
  </conditionalFormatting>
  <conditionalFormatting sqref="AG47:AG48">
    <cfRule type="expression" dxfId="119" priority="34">
      <formula>AF47="No asignado"</formula>
    </cfRule>
  </conditionalFormatting>
  <conditionalFormatting sqref="AG47">
    <cfRule type="expression" dxfId="118" priority="35">
      <formula>$P$11="No_existen"</formula>
    </cfRule>
  </conditionalFormatting>
  <conditionalFormatting sqref="AG48">
    <cfRule type="expression" dxfId="117" priority="36">
      <formula>$P$12="No_existen"</formula>
    </cfRule>
  </conditionalFormatting>
  <conditionalFormatting sqref="AX40">
    <cfRule type="expression" dxfId="116" priority="28">
      <formula>$S40="No_existen"</formula>
    </cfRule>
  </conditionalFormatting>
  <conditionalFormatting sqref="AX38:AX40">
    <cfRule type="expression" dxfId="115" priority="29">
      <formula>AW38="ASUMIR"</formula>
    </cfRule>
  </conditionalFormatting>
  <conditionalFormatting sqref="AY40">
    <cfRule type="expression" dxfId="114" priority="30">
      <formula>$S40="No_existen"</formula>
    </cfRule>
  </conditionalFormatting>
  <conditionalFormatting sqref="AY38:AY40">
    <cfRule type="expression" dxfId="113" priority="31">
      <formula>AW38="ASUMIR"</formula>
    </cfRule>
  </conditionalFormatting>
  <conditionalFormatting sqref="W52">
    <cfRule type="expression" dxfId="112" priority="24">
      <formula>S52="No_existen"</formula>
    </cfRule>
  </conditionalFormatting>
  <conditionalFormatting sqref="W53:W55">
    <cfRule type="expression" dxfId="111" priority="25">
      <formula>S53="No_existen"</formula>
    </cfRule>
  </conditionalFormatting>
  <conditionalFormatting sqref="W50">
    <cfRule type="expression" dxfId="110" priority="26">
      <formula>S50="No_existen"</formula>
    </cfRule>
  </conditionalFormatting>
  <conditionalFormatting sqref="W51">
    <cfRule type="expression" dxfId="109" priority="27">
      <formula>S51="No_existen"</formula>
    </cfRule>
  </conditionalFormatting>
  <conditionalFormatting sqref="W56:W58">
    <cfRule type="expression" dxfId="108" priority="23">
      <formula>S56="No_existen"</formula>
    </cfRule>
  </conditionalFormatting>
  <conditionalFormatting sqref="AG52">
    <cfRule type="expression" dxfId="107" priority="17">
      <formula>AF52="No asignado"</formula>
    </cfRule>
  </conditionalFormatting>
  <conditionalFormatting sqref="AG52">
    <cfRule type="expression" dxfId="106" priority="18">
      <formula>S52="No_existen"</formula>
    </cfRule>
  </conditionalFormatting>
  <conditionalFormatting sqref="AG53:AG55">
    <cfRule type="expression" dxfId="105" priority="19">
      <formula>AF53="No asignado"</formula>
    </cfRule>
  </conditionalFormatting>
  <conditionalFormatting sqref="AG53:AG55">
    <cfRule type="expression" dxfId="104" priority="20">
      <formula>S53="No_existen"</formula>
    </cfRule>
  </conditionalFormatting>
  <conditionalFormatting sqref="AG50:AG51">
    <cfRule type="expression" dxfId="103" priority="21">
      <formula>AF50="No asignado"</formula>
    </cfRule>
  </conditionalFormatting>
  <conditionalFormatting sqref="AG50:AG51">
    <cfRule type="expression" dxfId="102" priority="22">
      <formula>S50="No_existen"</formula>
    </cfRule>
  </conditionalFormatting>
  <conditionalFormatting sqref="AG56:AG58">
    <cfRule type="expression" dxfId="101" priority="13">
      <formula>$S$11="No_existen"</formula>
    </cfRule>
  </conditionalFormatting>
  <conditionalFormatting sqref="AG56:AG58">
    <cfRule type="expression" dxfId="100" priority="14">
      <formula>AF56="No asignado"</formula>
    </cfRule>
  </conditionalFormatting>
  <conditionalFormatting sqref="AG57">
    <cfRule type="expression" dxfId="99" priority="15">
      <formula>$S$12="No_existen"</formula>
    </cfRule>
  </conditionalFormatting>
  <conditionalFormatting sqref="AG58">
    <cfRule type="expression" dxfId="98" priority="16">
      <formula>$S$13="No_existen"</formula>
    </cfRule>
  </conditionalFormatting>
  <conditionalFormatting sqref="AX51">
    <cfRule type="expression" dxfId="97" priority="5">
      <formula>AW51="ASUMIR"</formula>
    </cfRule>
  </conditionalFormatting>
  <conditionalFormatting sqref="AY51">
    <cfRule type="expression" dxfId="96" priority="6">
      <formula>AW51="ASUMIR"</formula>
    </cfRule>
  </conditionalFormatting>
  <conditionalFormatting sqref="AZ51">
    <cfRule type="expression" dxfId="95" priority="7">
      <formula>AW51&lt;&gt;"COMPARTIR"</formula>
    </cfRule>
  </conditionalFormatting>
  <conditionalFormatting sqref="AZ51">
    <cfRule type="expression" dxfId="94" priority="8">
      <formula>AW51="ASUMIR"</formula>
    </cfRule>
  </conditionalFormatting>
  <conditionalFormatting sqref="AX50">
    <cfRule type="expression" dxfId="93" priority="9">
      <formula>AW50="ASUMIR"</formula>
    </cfRule>
  </conditionalFormatting>
  <conditionalFormatting sqref="AY50">
    <cfRule type="expression" dxfId="92" priority="10">
      <formula>AW50="ASUMIR"</formula>
    </cfRule>
  </conditionalFormatting>
  <conditionalFormatting sqref="AZ50">
    <cfRule type="expression" dxfId="91" priority="11">
      <formula>AW50&lt;&gt;"COMPARTIR"</formula>
    </cfRule>
  </conditionalFormatting>
  <conditionalFormatting sqref="AZ50">
    <cfRule type="expression" dxfId="90" priority="12">
      <formula>AW50="ASUMIR"</formula>
    </cfRule>
  </conditionalFormatting>
  <conditionalFormatting sqref="AX56">
    <cfRule type="expression" dxfId="89" priority="1">
      <formula>$S56="No_existen"</formula>
    </cfRule>
  </conditionalFormatting>
  <conditionalFormatting sqref="AX56">
    <cfRule type="expression" dxfId="88" priority="2">
      <formula>AW56="ASUMIR"</formula>
    </cfRule>
  </conditionalFormatting>
  <conditionalFormatting sqref="AY56">
    <cfRule type="expression" dxfId="87" priority="3">
      <formula>$S56="No_existen"</formula>
    </cfRule>
  </conditionalFormatting>
  <conditionalFormatting sqref="AY56">
    <cfRule type="expression" dxfId="86" priority="4">
      <formula>AW56="ASUMIR"</formula>
    </cfRule>
  </conditionalFormatting>
  <dataValidations xWindow="651" yWindow="856" count="51">
    <dataValidation allowBlank="1" showInputMessage="1" showErrorMessage="1" prompt="Identiique aquellas principales consecuencias que se pueden presentar al momento de que se materialice el riesgo" sqref="M11 M17 M14 M20:M568" xr:uid="{00000000-0002-0000-0000-000000000000}"/>
    <dataValidation allowBlank="1" showInputMessage="1" showErrorMessage="1" prompt="Describa brevemente en qué consiste el riesgo" sqref="L11 L17 L14 L20:L568" xr:uid="{00000000-0002-0000-0000-000001000000}"/>
    <dataValidation allowBlank="1" showInputMessage="1" showErrorMessage="1" promptTitle="CONTROL" prompt="Defina el estado del control asociado al riesgo" sqref="T281:V281 T284:V284 T287:V287 T290:V290 T14:V14 T26:V26 T293:V293 T29:V29 T32:V32 T35:V35 T38:V38 T41:V41 T44:V44 T50:V50 T20:V20 T272:V272 T17:V17 T23:V23 U485:V485 T275:V275 T11:V11 U68:V68 T12:T13 T15:T16 T18:T19 T21:T22 T24:T25 T27:T28 T30:T31 T33:T34 T36:T37 T39:T40 T42:T43 T45:T46 T48:T49 T51:T271 T273:T274 T276:T277 T279:T280 T282:T283 T285:T286 T288:T289 T291:T292 T47:V47 U53:V53 U56:V56 U59:V59 U62:V62 U65:V65 T278:V278 U74:V74 U134:V134 U194:V194 U254:V254 U314:V314 U374:V374 U434:V434 U494:V494 U86:V86 U146:V146 U206:V206 U266:V266 U326:V326 U386:V386 U446:V446 U506:V506 U89:V89 U149:V149 U209:V209 U269:V269 U329:V329 U389:V389 U449:V449 U509:V509 U92:V92 U152:V152 U212:V212 U332:V332 U392:V392 U452:V452 U512:V512 U95:V95 U155:V155 U215:V215 U335:V335 U395:V395 U455:V455 U515:V515 U98:V98 U158:V158 U218:V218 U338:V338 U398:V398 U458:V458 U518:V518 U101:V101 U161:V161 U221:V221 U341:V341 U401:V401 U461:V461 U521:V521 U104:V104 U164:V164 U224:V224 U344:V344 U404:V404 U464:V464 U524:V524 U110:V110 U170:V170 U230:V230 U350:V350 U410:V410 U470:V470 U530:V530 U80:V80 U140:V140 U200:V200 U260:V260 U320:V320 U380:V380 U440:V440 U500:V500 U77:V77 U137:V137 U197:V197 U257:V257 U317:V317 U377:V377 U437:V437 U497:V497 U83:V83 U143:V143 U203:V203 U263:V263 U323:V323 U383:V383 U443:V443 U503:V503 U71:V71 U131:V131 U191:V191 U251:V251 U311:V311 U371:V371 U431:V431 U491:V491 U128:V128 U188:V188 U248:V248 U308:V308 U368:V368 U428:V428 U488:V488 U107:V107 U167:V167 U227:V227 U347:V347 U407:V407 U467:V467 U527:V527 U113:V113 U173:V173 U233:V233 U353:V353 U413:V413 U473:V473 U533:V533 U116:V116 U176:V176 U236:V236 U296:V296 U356:V356 U416:V416 U476:V476 U119:V119 U179:V179 U239:V239 U299:V299 U359:V359 U419:V419 U479:V479 U122:V122 U182:V182 U242:V242 U302:V302 U362:V362 U422:V422 U482:V482 U125:V125 U185:V185 U245:V245 U305:V305 U365:V365 U425:V425 T294:T648 U536:V536 U539:V539 U542:V542 U545:V545 U548:V548 U551:V551 U554:V554 U557:V557 U560:V560 U563:V563 U566:V566" xr:uid="{00000000-0002-0000-0000-000002000000}"/>
    <dataValidation allowBlank="1" showInputMessage="1" showErrorMessage="1" promptTitle="INDICADOR  DEL RIESGO" prompt="Establezca un indicador que permita monitorear el riesgo" sqref="BG11 BG14:BG295" xr:uid="{00000000-0002-0000-0000-000003000000}"/>
    <dataValidation type="list" allowBlank="1" showInputMessage="1" showErrorMessage="1" error="Seleccion el tipo de mapa" prompt="Seleccione el tipo de mapa de riesgos a construir_x000a_PROCESOS_x000a_PDI" sqref="E6" xr:uid="{00000000-0002-0000-0000-000004000000}">
      <formula1>MAPA</formula1>
    </dataValidation>
    <dataValidation allowBlank="1" showInputMessage="1" showErrorMessage="1" prompt="Defina la acción (oportunidad de mejora) que será implementada para prevenir o mitigar el riesgo, de acuerdo al nivel de exposición del mismo._x000a__x000a_Para ello tenga en cuenta la mejora o implementación de nuevos controles." sqref="AX11:AX25 AX28:AX37 AX41:AX49 AX52:AX55 AX57:AX295" xr:uid="{00000000-0002-0000-0000-000005000000}"/>
    <dataValidation allowBlank="1" showInputMessage="1" showErrorMessage="1" prompt="De acuerdo al análisis de los factores interno y externos que incluyo en el estudio de contexto del proceso, establezca claramente la causa que genera el riesgo." sqref="I13 I24:I25 I59:I535" xr:uid="{00000000-0002-0000-0000-000006000000}"/>
    <dataValidation allowBlank="1" showInputMessage="1" showErrorMessage="1" errorTitle="DATO NO VALIDO" error="CELDA DE SELECCIÓN - NO CAMBIAR CONFIGURACIÓN" promptTitle="IMPACTO" prompt="Seleccione el nivel de impacto del riesgo" sqref="Q11:Q535" xr:uid="{00000000-0002-0000-0000-000007000000}"/>
    <dataValidation allowBlank="1" showInputMessage="1" showErrorMessage="1" errorTitle="DATO NO VALIDO" error="CELDA DE SELECCIÓN  - NO CAMBIAR CONFIGURACIÓN" promptTitle="PROBABILIDAD" prompt="Seleccione la probabilidad de ocurrencia del riesgo" sqref="O11:O568" xr:uid="{00000000-0002-0000-0000-000008000000}"/>
    <dataValidation allowBlank="1" showInputMessage="1" showErrorMessage="1" prompt="Defina el riesgo, tenga en cuanta que antes de definir el riesgo debe conocer el contexto (factores internos y externos)._x000a__x000a_RIESGO: Posibilidad de que ocurra un acontecimiento que impacte el alcance de los objetivos y resultados de la Institución " sqref="K11:K568" xr:uid="{00000000-0002-0000-0000-000009000000}"/>
    <dataValidation allowBlank="1" showInputMessage="1" showErrorMessage="1" promptTitle="INDICADOR DE RIESGO" prompt="Digite el nombre y la formula del indicador que permita monitorear el riesgo" sqref="AU11:AU295" xr:uid="{00000000-0002-0000-0000-00000A000000}"/>
    <dataValidation allowBlank="1" showInputMessage="1" showErrorMessage="1" promptTitle="META" prompt="Establezca la meta para el indicador, definiendo si la meta a cumplir es creciente o decreciente." sqref="AV11:AV295" xr:uid="{00000000-0002-0000-0000-00000B000000}"/>
    <dataValidation type="custom"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AI11 AI14 AI17 AI20 AI23 AI26 AI29 AI32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 AI314 AI317 AI320 AI323 AI326 AI329 AI332 AI335 AI338 AI341 AI344 AI347 AI350 AI353 AI356 AI359 AI362 AI365 AI368 AI371 AI374 AI377 AI380 AI383 AI386 AI389 AI392 AI395 AI398 AI401 AI404 AI407 AI410 AI413 AI416 AI419 AI422 AI425 AI428 AI431 AI434 AI437 AI440 AI443 AI446 AI449 AI452 AI455 AI458 AI461 AI464 AI467 AI470 AI473 AI476 AI479 AI482 AI485 AI488 AI491 AI494 AI497 AI500 AI503 AI506 AI509 AI512 AI515 AI518 AI521 AI524 AI527 AI530 AI533 AI536 AI539 AI542 AI545 AI548 AI551 AI554 AI557 AI560 AI563 AI566" xr:uid="{00000000-0002-0000-0000-00000C000000}">
      <formula1>$S$11&lt;&gt;"No_existen"</formula1>
    </dataValidation>
    <dataValidation type="list" allowBlank="1" showInputMessage="1" showErrorMessage="1" errorTitle="DATO NO VÁLIDO" error="CELDA DE SELECCIÓN - NO CAMBIAR CONFIGURACIÓN" promptTitle="CONTROL" prompt="Defina el estado del control asociado al riesgo" sqref="S11:S568" xr:uid="{00000000-0002-0000-0000-00000D000000}">
      <formula1>CONTROLES</formula1>
    </dataValidation>
    <dataValidation type="list" allowBlank="1" showInputMessage="1" showErrorMessage="1" errorTitle="DATO NO VÁLIDO" error="CELDA DE SELECCIÓN - NO CAMBIAR CONFIGURACIÓN" promptTitle="Estado del Control" prompt="Determine el estado del control" sqref="S11:S568" xr:uid="{00000000-0002-0000-0000-00000E000000}">
      <formula1>CONTROLES</formula1>
    </dataValidation>
    <dataValidation type="list" allowBlank="1" showInputMessage="1" showErrorMessage="1" prompt="Seleccione la CLASE de riesgo_x000a_" sqref="J11:J568" xr:uid="{00000000-0002-0000-0000-00000F000000}">
      <formula1>CLASE_RIESGO</formula1>
    </dataValidation>
    <dataValidation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AC11:AD568 Y26 Y29 Y11 Y32 Y35 Y38 Y41 Y44 Y14 Y50 Y272 Y275 Y278 Y281 Y284 Y287 Y290 Y293 Y17 Y20 Y227 Y527 X11:X568 Y263 Y191 Y299 Y335 Y371 Y407 Y443 Y479 Y515 Y59 Y95 Y131 Y167 Y203 Y239 Y311 Y347 Y383 Y419 Y455 Y23 Y155 Y47 Y491 Y62 Y98 Y134 Y170 Y206 Y242 Y314 Y350 Y386 Y422 Y458 Y494 Y530 Y65 Y101 Y137 Y173 Y209 Y245 Y317 Y353 Y389 Y425 Y461 Y497 Y533 Y68 Y104 Y140 Y176 Y212 Y248 Y320 Y356 Y392 Y428 Y464 Y500 Y71 Y107 Y143 Y179 Y215 Y251 Y323 Y359 Y395 Y431 Y467 Y503 Y74 Y110 Y146 Y182 Y218 Y254 Y326 Y362 Y398 Y434 Y470 Y506 Y77 Y113 Y149 Y185 Y221 Y257 Y329 Y365 Y401 Y437 Y473 Y509 Y80 Y116 Y152 Y188 Y224 Y260 Y296 Y332 Y368 Y404 Y440 Y476 Y512 Y86 Y122 Y158 Y194 Y230 Y266 Y302 Y338 Y374 Y410 Y446 Y482 Y518 Y53 Y89 Y125 Y161 Y197 Y233 Y269 Y305 Y341 Y377 Y413 Y449 Y485 Y521 Y56 Y92 Y128 Y164 Y200 Y236 Y308 Y344 Y380 Y416 Y452 Y488 Y524 Y83 Y119 Y536 Y539 Y542 Y545 Y548 Y551 Y554 Y557 Y560 Y563 Y566" xr:uid="{00000000-0002-0000-0000-000010000000}"/>
    <dataValidation allowBlank="1" showInputMessage="1" showErrorMessage="1" promptTitle="Tipo de control" prompt="Defina que tipo de control es el que se aplica._x000a__x000a_Si definio NO EXISTE EL CONTROL dejeesta celda en blanco" sqref="AQ11:AQ568" xr:uid="{00000000-0002-0000-0000-000011000000}"/>
    <dataValidation type="list" allowBlank="1" showInputMessage="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AF534:AF535 AF537:AF538 AF540:AF541 AF543:AF544 AF546:AF547 AF549:AF550 AF552:AF553 AF555:AF556 AF558:AF559 AF561:AF562 AF564:AF565 AF567:AF568" xr:uid="{00000000-0002-0000-0000-000012000000}">
      <formula1>RESPONSABILIDAD</formula1>
    </dataValidation>
    <dataValidation type="list" allowBlank="1" showInputMessage="1" showErrorMessage="1" errorTitle=" NO EXISTE CONTROL" error="Si requiere registrar información cambie el estado del control." prompt="Describa el control que ACTUALMENTE tiene para mitigar o prevenir el riesgo._x000a__x000a_Si definio NO EXISTE CONTROL, deje esta celda en blanco" sqref="AA14:AA568" xr:uid="{00000000-0002-0000-0000-000013000000}">
      <formula1>NIVEL_AUTOMAT</formula1>
    </dataValidation>
    <dataValidation type="custom" allowBlank="1" showInputMessage="1" showErrorMessage="1" sqref="BG10" xr:uid="{00000000-0002-0000-0000-000014000000}">
      <formula1>"SI(P11=""No_existe"",5,EVAL_PERIODICIDAD)"</formula1>
    </dataValidation>
    <dataValidation allowBlank="1" showInputMessage="1" showErrorMessage="1" errorTitle=" NO EXISTE CONTROL" error="Si requiere registrar información cambie el estado del control." prompt="Si el control es manual identifique el cargo responsable que ejecuta el control._x000a__x000a_SI el control es automatizado, identifique el aplicativo o software empleado en el control_x000a_" sqref="AH11:AH568" xr:uid="{00000000-0002-0000-0000-000015000000}"/>
    <dataValidation allowBlank="1" showInputMessage="1" sqref="AB674:AB1048576 J672 AG8 AG10 AB1:AB4 W1:W4 AG1:AG4 AB8 AF668 AB10:AB666 AK668 AG674:AG1048576 J668 J670 AA668:AA672 AF678 W674:W676 W683:W1048576 AK660:AK666 AG296:AG659 AF680 W8:W10 W14:W19 W24:W25 W59:W666" xr:uid="{00000000-0002-0000-0000-000016000000}"/>
    <dataValidation allowBlank="1" showErrorMessage="1" promptTitle="Tipo de control" prompt="Defina que tipo de control es el que se aplica._x000a__x000a_Si definio NO EXISTE EL CONTROL dejeesta celda en blanco" sqref="AR11:AR568" xr:uid="{00000000-0002-0000-0000-000017000000}"/>
    <dataValidation allowBlank="1" showInputMessage="1" promptTitle="Digitar su cargo" prompt="Digite:_x000a_Planta:  Nombre del cargo_x000a_Transitorio: Nombre de denominación_x000a_Contratista: Contrato - Orden de servicio_x000a__x000a_Si definió NO ASIGNADO, deje esta celda en blanco" sqref="AG14:AG19 AG24:AG25 AG59:AG295" xr:uid="{00000000-0002-0000-0000-000018000000}"/>
    <dataValidation type="custom" allowBlank="1" showInputMessage="1" showErrorMessage="1" errorTitle="COMPARTIR" error="Si requiere involucrar otra dependencia elija como Tipo de manejo &quot;COMPARTIR&quot;" sqref="BE11:BF295" xr:uid="{00000000-0002-0000-0000-000019000000}">
      <formula1>AX11="COMPARTIR"</formula1>
    </dataValidation>
    <dataValidation type="custom" allowBlank="1" showInputMessage="1" showErrorMessage="1" errorTitle="COMPARTIR" error="Si requiere involucrar otra dependencia elija como Tipo de manejo &quot;COMPARTIR&quot;" sqref="BD11:BD295" xr:uid="{00000000-0002-0000-0000-00001A000000}">
      <formula1>AX11="COMPARTIR"</formula1>
    </dataValidation>
    <dataValidation type="custom" allowBlank="1" showInputMessage="1" showErrorMessage="1" errorTitle="COMPARTIR" error="Si requiere involucrar otra dependencia elija como Tipo de manejo &quot;COMPARTIR&quot;" sqref="BC11:BC295" xr:uid="{00000000-0002-0000-0000-00001B000000}">
      <formula1>AX11="COMPARTIR"</formula1>
    </dataValidation>
    <dataValidation type="custom" allowBlank="1" showInputMessage="1" showErrorMessage="1" errorTitle="COMPARTIR" error="Si requiere involucrar otra dependencia elija como Tipo de manejo &quot;COMPARTIR&quot;" sqref="BB11:BB295" xr:uid="{00000000-0002-0000-0000-00001C000000}">
      <formula1>AX11="COMPARTIR"</formula1>
    </dataValidation>
    <dataValidation type="custom" allowBlank="1" showInputMessage="1" showErrorMessage="1" errorTitle="COMPARTIR" error="Si requiere involucrar otra dependencia elija como Tipo de manejo &quot;COMPARTIR&quot;" sqref="BA11:BA295 AZ11:AZ49 AZ52:AZ295" xr:uid="{00000000-0002-0000-0000-00001D000000}">
      <formula1>AW11="COMPARTIR"</formula1>
    </dataValidation>
    <dataValidation type="list" allowBlank="1" showInputMessage="1" showErrorMessage="1" sqref="F11 F14 F17 F20 F23 F26 F29 F32 F35 F38 F41 F44 F47 F50 F248 F251 F254 F257 F260 F263 F266 F269 F53 F56 F59 F62 F65 F68 F71 F74 F77 F80 F83 F86 F89 F92 F95 F98 F101 F104 F107 F110 F113 F116 F119 F122 F125 F128 F131 F134 F137 F140 F143 F146 F149 F152 F155 F158 F161 F164 F167 F170 F173 F176 F179 F182 F185 F188 F191 F194 F197 F200 F203 F206 F209 F212 F215 F218 F221 F224 F227 F230 F233 F236 F239 F242 F245 F272 F275 F278 F281 F284 F287 F290 F293 F296 F299 F302 F305 F308 F311 F314 F317 F320 F323 F326 F329 F332 F335 F338 F341 F344 F347 F350 F353 F356 F359 F362 F365 F368 F371 F374 F377 F380 F383 F386 F389 F392 F395 F398 F401 F404 F407 F410 F413 F416 F419 F422 F425 F428 F431 F434 F437 F440 F443 F446 F449 F452 F455 F458 F461 F464 F467 F470 F473 F476 F479 F482 F485 F488 F491 F494 F497 F500 F503 F506 F509 F512 F515 F518 F521 F524 F527 F530 F533 F536 F539 F542 F545 F548 F551 F554 F557 F560 F563 F566" xr:uid="{00000000-0002-0000-0000-00001E000000}">
      <formula1>INSTITUCIONAL</formula1>
    </dataValidation>
    <dataValidation type="list" allowBlank="1" showInputMessage="1" showErrorMessage="1" sqref="B11:B568" xr:uid="{00000000-0002-0000-0000-00001F000000}">
      <formula1>INDIRECT($E$6)</formula1>
    </dataValidation>
    <dataValidation type="list" allowBlank="1" showInputMessage="1" showErrorMessage="1" sqref="G11:G535" xr:uid="{00000000-0002-0000-0000-000020000000}">
      <formula1>FACTOR</formula1>
    </dataValidation>
    <dataValidation type="list" allowBlank="1" showInputMessage="1" showErrorMessage="1" sqref="H11:H535" xr:uid="{00000000-0002-0000-0000-000021000000}">
      <formula1>INDIRECT(G11)</formula1>
    </dataValidation>
    <dataValidation type="list" allowBlank="1" showInputMessage="1" showErrorMessage="1" prompt="Si el tipo de mapa es PROCESO:  Seleccione el PROCESO en el cual la Unidad Organizacional o el área esta involucrada._x000a__x000a_Si el tipo de mapa es PDI: Seleccione el OBJETIVO INSTITUCIONAL  el cual la unidad organizacional o el área tiene a cargo." sqref="D11:D568" xr:uid="{00000000-0002-0000-0000-000022000000}">
      <formula1>INDIRECT(B11)</formula1>
    </dataValidation>
    <dataValidation allowBlank="1" showErrorMessage="1" errorTitle=" NO EXISTE CONTROL" error="Si requiere registrar información cambie el estado del control." prompt="Describa el control que ACTUALMENTE tiene para mitigar o prevenir el riesgo._x000a__x000a_Si definio NO EXISTE CONTROL, deje esta celda en blanco" sqref="Z11:Z568 AE11:AE568 AJ11:AJ568" xr:uid="{00000000-0002-0000-0000-000023000000}"/>
    <dataValidation allowBlank="1" showErrorMessage="1" promptTitle="Periodicidad" prompt="Determine los intervalos en los cuales aplica el control._x000a__x000a_Si definio NO EXISTE EL CONTROL deje esta celda en blanco" sqref="AM11:AM568" xr:uid="{00000000-0002-0000-0000-000024000000}"/>
    <dataValidation allowBlank="1" showErrorMessage="1" promptTitle="Periodicidad" prompt="Determine los intervalos en los cuales aplica el control._x000a__x000a_Si definio NO EXISTE EL CONTROL dejeesta celda en blanco" sqref="AN11:AO568" xr:uid="{00000000-0002-0000-0000-000025000000}"/>
    <dataValidation type="list" allowBlank="1" showErrorMessage="1" promptTitle="Tipo de control" prompt="Defina que tipo de control es el que se aplica._x000a__x000a_Si definio NO EXISTE EL CONTROL deje esta celda en blanco" sqref="AP11:AP568" xr:uid="{00000000-0002-0000-0000-000026000000}">
      <formula1>"Detectivo, Preventivo"</formula1>
    </dataValidation>
    <dataValidation type="list" allowBlank="1" showErrorMessage="1" errorTitle=" " promptTitle="VALORACION DE LA RESPONSABILIDAD" prompt="Seleccione de la lista de desplegable la valoración dada frente a la responsabilidad del control descrito, para ello tenga en cuenta las siguientes tres caracteristicas:_x000a__x000a_-Responsable_x000a_-Segregación de funciones_x000a_-Autoridad" sqref="AF566 AF536 AF539 AF542 AF545 AF548 AF551 AF554 AF557 AF560 AF563 AF14:AF533" xr:uid="{00000000-0002-0000-0000-000027000000}">
      <formula1>RESPONSABILIDAD</formula1>
    </dataValidation>
    <dataValidation type="list" allowBlank="1" showErrorMessage="1" errorTitle=" NO EXISTE CONTROL" error="Si requiere registrar información cambie el estado del control." prompt="Defina si la periodicidad empleada en el control es oportuna o no._x000a__x000a_Seleccione de la lista de desplegable" sqref="AK11:AK647" xr:uid="{00000000-0002-0000-0000-000028000000}">
      <formula1>EVAL_PERIODICIDAD</formula1>
    </dataValidation>
    <dataValidation type="list" allowBlank="1" showErrorMessage="1" promptTitle="Periodicidad" prompt="Determine los intervalos en los cuales aplica el control._x000a__x000a_Si definio NO EXISTE EL CONTROL deje esta celda en blanco" sqref="AL11:AL647" xr:uid="{00000000-0002-0000-0000-000029000000}">
      <formula1>PERIODICIDAD</formula1>
    </dataValidation>
    <dataValidation type="list" allowBlank="1" showInputMessage="1" showErrorMessage="1" sqref="N11:N568" xr:uid="{00000000-0002-0000-0000-00002A000000}">
      <formula1>PROBABILIDAD</formula1>
    </dataValidation>
    <dataValidation type="list" allowBlank="1" showInputMessage="1" showErrorMessage="1" sqref="P11:P568" xr:uid="{00000000-0002-0000-0000-00002B000000}">
      <formula1>INDIRECT($J11)</formula1>
    </dataValidation>
    <dataValidation type="list" allowBlank="1" showInputMessage="1" showErrorMessage="1" sqref="AW11 AW14 AW17 AW20 AW23 AW26 AW29 AW32 AW35 AW38 AW41 AW44 AW47 AW50 AW53 AW56 AW59 AW62 AW65 AW68 AW71 AW74 AW77 AW80 AW83 AW86 AW89 AW92 AW95 AW98 AW101 AW104 AW107 AW110 AW113 AW116 AW119 AW122 AW125 AW128 AW131 AW134 AW137 AW140 AW143 AW146 AW149 AW152 AW155 AW158 AW161 AW164 AW167 AW170 AW173 AW176 AW179 AW182 AW185 AW188 AW191 AW194 AW197 AW200 AW203 AW206 AW209 AW212 AW215 AW218 AW221 AW224 AW227 AW230 AW233 AW236 AW239 AW242 AW245 AW248 AW251 AW254 AW257 AW260 AW263 AW266 AW269 AW272 AW275 AW278 AW281 AW284 AW287 AW290 AW293 AW296 AW299 AW302 AW305 AW308 AW311 AW314 AW317 AW320 AW323 AW326 AW329 AW332 AW335 AW338 AW341 AW344 AW347 AW350 AW353 AW356 AW359 AW362 AW365 AW368 AW371 AW374 AW377 AW380 AW383 AW386 AW389 AW392 AW395 AW398 AW401 AW404 AW407 AW410 AW413 AW416 AW419 AW422 AW425 AW428 AW431 AW434 AW437 AW440 AW443 AW446 AW449 AW452 AW455 AW458 AW461 AW464 AW467 AW470 AW473 AW476 AW479 AW482 AW485 AW488 AW491 AW494 AW497 AW500 AW503 AW506 AW509 AW512 AW515 AW518 AW521 AW524 AW527 AW530 AW533 AW536 AW539 AW542 AW545 AW548 AW551 AW554 AW557 AW560 AW563 AW566" xr:uid="{00000000-0002-0000-0000-00002C000000}">
      <formula1>INDIRECT($AT11)</formula1>
    </dataValidation>
    <dataValidation type="list" allowBlank="1" showInputMessage="1" showErrorMessage="1" sqref="AW12 AW15 AW18 AW21 AW24 AW27 AW30 AW33 AW36 AW39 AW42 AW45 AW48 AW51 AW54 AW57 AW60 AW63 AW66 AW69 AW72 AW75 AW78 AW81 AW84 AW87 AW90 AW93 AW96 AW99 AW102 AW105 AW108 AW111 AW114 AW117 AW120 AW123 AW126 AW129 AW132 AW135 AW138 AW141 AW144 AW147 AW150 AW153 AW156 AW159 AW162 AW165 AW168 AW171 AW174 AW177 AW180 AW183 AW186 AW189 AW192 AW195 AW198 AW201 AW204 AW207 AW210 AW213 AW216 AW219 AW222 AW225 AW228 AW231 AW234 AW237 AW240 AW243 AW246 AW249 AW252 AW255 AW258 AW261 AW264 AW267 AW270 AW273 AW276 AW279 AW282 AW285 AW288 AW291 AW294 AW297 AW300 AW303 AW306 AW309 AW312 AW315 AW318 AW321 AW324 AW327 AW330 AW333 AW336 AW339 AW342 AW345 AW348 AW351 AW354 AW357 AW360 AW363 AW366 AW369 AW372 AW375 AW378 AW381 AW384 AW387 AW390 AW393 AW396 AW399 AW402 AW405 AW408 AW411 AW414 AW417 AW420 AW423 AW426 AW429 AW432 AW435 AW438 AW441 AW444 AW447 AW450 AW453 AW456 AW459 AW462 AW465 AW468 AW471 AW474 AW477 AW480 AW483 AW486 AW489 AW492 AW495 AW498 AW501 AW504 AW507 AW510 AW513 AW516 AW519 AW522 AW525 AW528 AW531 AW534 AW537 AW540 AW543 AW546 AW549 AW552 AW555 AW558 AW561 AW564 AW567" xr:uid="{00000000-0002-0000-0000-00002D000000}">
      <formula1>INDIRECT($AT11)</formula1>
    </dataValidation>
    <dataValidation type="list" allowBlank="1" showInputMessage="1" showErrorMessage="1" sqref="AW13 AW16 AW19 AW22 AW25 AW28 AW31 AW34 AW37 AW40 AW43 AW46 AW49 AW52 AW55 AW58 AW61 AW64 AW67 AW70 AW73 AW76 AW79 AW82 AW85 AW88 AW91 AW94 AW97 AW100 AW103 AW106 AW109 AW112 AW115 AW118 AW121 AW124 AW127 AW130 AW133 AW136 AW139 AW142 AW145 AW148 AW151 AW154 AW157 AW160 AW163 AW166 AW169 AW172 AW175 AW178 AW181 AW184 AW187 AW190 AW193 AW196 AW199 AW202 AW205 AW208 AW211 AW214 AW217 AW220 AW223 AW226 AW229 AW232 AW235 AW238 AW241 AW244 AW247 AW250 AW253 AW256 AW259 AW262 AW265 AW268 AW271 AW274 AW277 AW280 AW283 AW286 AW289 AW292 AW295 AW298 AW301 AW304 AW307 AW310 AW313 AW316 AW319 AW322 AW325 AW328 AW331 AW334 AW337 AW340 AW343 AW346 AW349 AW352 AW355 AW358 AW361 AW364 AW367 AW370 AW373 AW376 AW379 AW382 AW385 AW388 AW391 AW394 AW397 AW400 AW403 AW406 AW409 AW412 AW415 AW418 AW421 AW424 AW427 AW430 AW433 AW436 AW439 AW442 AW445 AW448 AW451 AW454 AW457 AW460 AW463 AW466 AW469 AW472 AW475 AW478 AW481 AW484 AW487 AW490 AW493 AW496 AW499 AW502 AW505 AW508 AW511 AW514 AW517 AW520 AW523 AW526 AW529 AW532 AW535 AW538 AW541 AW544 AW547 AW550 AW553 AW556 AW559 AW562 AW565 AW568" xr:uid="{00000000-0002-0000-0000-00002E000000}">
      <formula1>INDIRECT($AT11)</formula1>
    </dataValidation>
    <dataValidation type="date" operator="greaterThan" allowBlank="1" showInputMessage="1" showErrorMessage="1" errorTitle="ERROR EN FECHA" error="Diligencie una fecha superior a 01-ene-2025_x000a_" promptTitle="FECHA: DD/MM/AAAA" prompt="Digite fecha en la cual se finalizará la acción preventiva para el manejo del riesgo._x000a__x000a_DD/MM/AAAA" sqref="AY11:AY25 AY28:AY37 AY41:AY49 AY52:AY55 AY57:AY568" xr:uid="{00000000-0002-0000-0000-00002F000000}">
      <formula1>45658</formula1>
    </dataValidation>
    <dataValidation type="list" allowBlank="1" showInputMessage="1" showErrorMessage="1" prompt="Describa el control que ACTUALMENTE tiene para mitigar o prevenir el riesgo._x000a__x000a_Si definio NO EXISTE CONTROL, deje esta celda en blanco" sqref="AA11:AA13" xr:uid="{592D2827-55A0-4B7F-A2EE-B1E4FF5CA655}">
      <formula1>NIVEL_AUTOMAT</formula1>
    </dataValidation>
    <dataValidation type="list" allowBlank="1" showInputMessage="1" showErrorMessage="1" prompt=" " sqref="AF11:AF13" xr:uid="{D8DD7A83-101F-4974-BACA-1617BC35C9E9}">
      <formula1>RESPONSABILIDAD</formula1>
    </dataValidation>
    <dataValidation type="date" operator="greaterThan" allowBlank="1" showInputMessage="1" showErrorMessage="1" prompt="FECHA: DD/MM/AAAA - Digite fecha en la cual se finalizará la acción preventiva para el manejo del riesgo._x000a__x000a_DD/MM/AAAA" sqref="AY26:AY27 AY38:AY40 AY50:AY51 AY56" xr:uid="{4EB6E8A2-84FB-4336-A210-7DEC2833CCC7}">
      <formula1>45658</formula1>
    </dataValidation>
  </dataValidations>
  <pageMargins left="1.3779527559055118" right="0.15748031496062992" top="0.59055118110236227" bottom="0.39370078740157483" header="0" footer="0"/>
  <pageSetup paperSize="120" scale="10" fitToHeight="10" orientation="landscape" horizontalDpi="1200" verticalDpi="1200" r:id="rId1"/>
  <headerFooter alignWithMargins="0"/>
  <colBreaks count="1" manualBreakCount="1">
    <brk id="5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4"/>
  <dimension ref="A1:S567"/>
  <sheetViews>
    <sheetView showGridLines="0" tabSelected="1" zoomScale="80" zoomScaleNormal="80" zoomScaleSheetLayoutView="130" workbookViewId="0">
      <selection activeCell="B22" sqref="B22:B24"/>
    </sheetView>
  </sheetViews>
  <sheetFormatPr baseColWidth="10" defaultColWidth="11.42578125" defaultRowHeight="31.5" customHeight="1" x14ac:dyDescent="0.2"/>
  <cols>
    <col min="1" max="1" width="5.85546875" style="130" customWidth="1"/>
    <col min="2" max="2" width="24.7109375" style="130" customWidth="1"/>
    <col min="3" max="4" width="13.42578125" style="130" customWidth="1"/>
    <col min="5" max="6" width="30.5703125" style="130" customWidth="1"/>
    <col min="7" max="7" width="32.42578125" style="130" customWidth="1"/>
    <col min="8" max="8" width="24.7109375" style="130" customWidth="1"/>
    <col min="9" max="9" width="16" style="130" customWidth="1"/>
    <col min="10" max="10" width="22.140625" style="130" customWidth="1"/>
    <col min="11" max="11" width="19.5703125" style="130" customWidth="1"/>
    <col min="12" max="13" width="22.7109375" style="130" customWidth="1"/>
    <col min="14" max="14" width="27" style="130" customWidth="1"/>
    <col min="15" max="15" width="28.7109375" style="130" customWidth="1"/>
    <col min="16" max="17" width="22.7109375" style="130" customWidth="1"/>
    <col min="18" max="18" width="21.85546875" style="130" customWidth="1"/>
    <col min="19" max="19" width="28.85546875" style="130" customWidth="1"/>
    <col min="20" max="16384" width="11.42578125" style="130"/>
  </cols>
  <sheetData>
    <row r="1" spans="1:19" s="134" customFormat="1" ht="24" customHeight="1" x14ac:dyDescent="0.2">
      <c r="A1" s="131"/>
      <c r="B1" s="132"/>
      <c r="C1" s="132"/>
      <c r="D1" s="132"/>
      <c r="E1" s="132"/>
      <c r="F1" s="132"/>
      <c r="G1" s="132"/>
      <c r="H1" s="132"/>
      <c r="I1" s="132"/>
      <c r="J1" s="132"/>
      <c r="K1" s="132"/>
      <c r="L1" s="132"/>
      <c r="M1" s="132"/>
      <c r="N1" s="132"/>
      <c r="O1" s="133"/>
      <c r="P1" s="133"/>
      <c r="Q1" s="133"/>
      <c r="R1" s="174" t="s">
        <v>63</v>
      </c>
      <c r="S1" s="175" t="s">
        <v>643</v>
      </c>
    </row>
    <row r="2" spans="1:19" s="134" customFormat="1" ht="24" customHeight="1" x14ac:dyDescent="0.2">
      <c r="A2" s="135"/>
      <c r="E2" s="376" t="s">
        <v>65</v>
      </c>
      <c r="F2" s="376"/>
      <c r="G2" s="376"/>
      <c r="H2" s="376"/>
      <c r="I2" s="376"/>
      <c r="J2" s="376"/>
      <c r="K2" s="376"/>
      <c r="L2" s="376"/>
      <c r="M2" s="376"/>
      <c r="N2" s="376"/>
      <c r="O2" s="136"/>
      <c r="P2" s="136"/>
      <c r="Q2" s="136"/>
      <c r="R2" s="176" t="s">
        <v>418</v>
      </c>
      <c r="S2" s="177">
        <f>'01-Mapa de riesgo-UO'!AZ2</f>
        <v>1</v>
      </c>
    </row>
    <row r="3" spans="1:19" s="134" customFormat="1" ht="24" customHeight="1" x14ac:dyDescent="0.2">
      <c r="A3" s="135"/>
      <c r="E3" s="376" t="s">
        <v>55</v>
      </c>
      <c r="F3" s="376"/>
      <c r="G3" s="376"/>
      <c r="H3" s="376"/>
      <c r="I3" s="376"/>
      <c r="J3" s="376"/>
      <c r="K3" s="376"/>
      <c r="L3" s="376"/>
      <c r="M3" s="376"/>
      <c r="N3" s="376"/>
      <c r="O3" s="136"/>
      <c r="P3" s="136"/>
      <c r="Q3" s="136"/>
      <c r="R3" s="176" t="s">
        <v>419</v>
      </c>
      <c r="S3" s="178">
        <f>'01-Mapa de riesgo-UO'!AZ3</f>
        <v>45828</v>
      </c>
    </row>
    <row r="4" spans="1:19" s="134" customFormat="1" ht="24" customHeight="1" thickBot="1" x14ac:dyDescent="0.25">
      <c r="A4" s="137"/>
      <c r="B4" s="138"/>
      <c r="C4" s="138"/>
      <c r="D4" s="138"/>
      <c r="E4" s="426"/>
      <c r="F4" s="426"/>
      <c r="G4" s="426"/>
      <c r="H4" s="426"/>
      <c r="I4" s="426"/>
      <c r="J4" s="426"/>
      <c r="K4" s="426"/>
      <c r="L4" s="426"/>
      <c r="M4" s="426"/>
      <c r="N4" s="426"/>
      <c r="O4" s="139"/>
      <c r="P4" s="139"/>
      <c r="Q4" s="139"/>
      <c r="R4" s="179" t="s">
        <v>420</v>
      </c>
      <c r="S4" s="180" t="s">
        <v>639</v>
      </c>
    </row>
    <row r="5" spans="1:19" s="134" customFormat="1" ht="31.5" customHeight="1" thickBot="1" x14ac:dyDescent="0.25">
      <c r="A5" s="423"/>
      <c r="B5" s="424"/>
      <c r="C5" s="424"/>
      <c r="D5" s="424"/>
      <c r="E5" s="424"/>
      <c r="F5" s="424"/>
      <c r="G5" s="424"/>
      <c r="H5" s="424"/>
      <c r="I5" s="424"/>
      <c r="J5" s="424"/>
      <c r="K5" s="424"/>
      <c r="L5" s="424"/>
      <c r="M5" s="424"/>
      <c r="N5" s="424"/>
      <c r="O5" s="424"/>
      <c r="P5" s="424"/>
      <c r="Q5" s="424"/>
      <c r="R5" s="424"/>
      <c r="S5" s="425"/>
    </row>
    <row r="6" spans="1:19" s="171" customFormat="1" ht="31.5" customHeight="1" thickBot="1" x14ac:dyDescent="0.25">
      <c r="A6" s="427" t="str">
        <f>'01-Mapa de riesgo-UO'!A6:D6</f>
        <v>TIPO DE MAPA</v>
      </c>
      <c r="B6" s="428"/>
      <c r="C6" s="428"/>
      <c r="D6" s="428"/>
      <c r="E6" s="428"/>
      <c r="F6" s="436" t="str">
        <f>'01-Mapa de riesgo-UO'!E6</f>
        <v>PDI</v>
      </c>
      <c r="G6" s="437"/>
      <c r="H6" s="438"/>
      <c r="I6" s="127"/>
      <c r="K6" s="143" t="s">
        <v>7</v>
      </c>
      <c r="L6" s="439" t="s">
        <v>876</v>
      </c>
      <c r="M6" s="440"/>
      <c r="N6" s="127"/>
      <c r="O6" s="127"/>
      <c r="P6" s="127"/>
      <c r="Q6" s="127"/>
      <c r="S6" s="172"/>
    </row>
    <row r="7" spans="1:19" s="171" customFormat="1" ht="31.5" customHeight="1" thickBot="1" x14ac:dyDescent="0.25">
      <c r="A7" s="429"/>
      <c r="B7" s="430"/>
      <c r="C7" s="430"/>
      <c r="D7" s="430"/>
      <c r="E7" s="430"/>
      <c r="F7" s="433"/>
      <c r="G7" s="433"/>
      <c r="H7" s="433"/>
      <c r="I7" s="433"/>
      <c r="J7" s="433"/>
      <c r="K7" s="433"/>
      <c r="L7" s="433"/>
      <c r="M7" s="433"/>
      <c r="N7" s="433"/>
      <c r="O7" s="433"/>
      <c r="P7" s="433"/>
      <c r="Q7" s="433"/>
      <c r="S7" s="172"/>
    </row>
    <row r="8" spans="1:19" s="171" customFormat="1" ht="31.5" customHeight="1" x14ac:dyDescent="0.2">
      <c r="A8" s="431" t="s">
        <v>53</v>
      </c>
      <c r="B8" s="410" t="s">
        <v>523</v>
      </c>
      <c r="C8" s="410" t="s">
        <v>524</v>
      </c>
      <c r="D8" s="410" t="s">
        <v>72</v>
      </c>
      <c r="E8" s="410"/>
      <c r="F8" s="410"/>
      <c r="G8" s="410"/>
      <c r="H8" s="410"/>
      <c r="I8" s="410" t="s">
        <v>70</v>
      </c>
      <c r="J8" s="410" t="s">
        <v>2</v>
      </c>
      <c r="K8" s="410" t="s">
        <v>92</v>
      </c>
      <c r="L8" s="410" t="s">
        <v>8</v>
      </c>
      <c r="M8" s="410"/>
      <c r="N8" s="410"/>
      <c r="O8" s="410" t="s">
        <v>3</v>
      </c>
      <c r="P8" s="410" t="s">
        <v>9</v>
      </c>
      <c r="Q8" s="410"/>
      <c r="R8" s="410"/>
      <c r="S8" s="434" t="s">
        <v>3</v>
      </c>
    </row>
    <row r="9" spans="1:19" s="128" customFormat="1" ht="31.5" customHeight="1" thickBot="1" x14ac:dyDescent="0.25">
      <c r="A9" s="432"/>
      <c r="B9" s="411"/>
      <c r="C9" s="411"/>
      <c r="D9" s="181" t="s">
        <v>68</v>
      </c>
      <c r="E9" s="181" t="s">
        <v>4</v>
      </c>
      <c r="F9" s="181" t="s">
        <v>0</v>
      </c>
      <c r="G9" s="181" t="s">
        <v>54</v>
      </c>
      <c r="H9" s="181" t="s">
        <v>1</v>
      </c>
      <c r="I9" s="411"/>
      <c r="J9" s="411"/>
      <c r="K9" s="411"/>
      <c r="L9" s="411"/>
      <c r="M9" s="411"/>
      <c r="N9" s="411"/>
      <c r="O9" s="411"/>
      <c r="P9" s="411"/>
      <c r="Q9" s="411"/>
      <c r="R9" s="411"/>
      <c r="S9" s="435"/>
    </row>
    <row r="10" spans="1:19" s="129" customFormat="1" ht="31.5" customHeight="1" x14ac:dyDescent="0.2">
      <c r="A10" s="407">
        <v>1</v>
      </c>
      <c r="B10" s="409" t="str">
        <f>'01-Mapa de riesgo-UO'!D11</f>
        <v>DOCENCIA</v>
      </c>
      <c r="C10" s="409" t="str">
        <f>+'01-Mapa de riesgo-UO'!F11</f>
        <v>SI</v>
      </c>
      <c r="D10" s="408" t="str">
        <f>'01-Mapa de riesgo-UO'!J11</f>
        <v>Corrupción</v>
      </c>
      <c r="E10" s="408" t="str">
        <f>'01-Mapa de riesgo-UO'!K11</f>
        <v>Error en la expedición de certificados de estudios que solicitan los estudiantes con información especial</v>
      </c>
      <c r="F10" s="408" t="str">
        <f>'01-Mapa de riesgo-UO'!L11</f>
        <v>Omisión, inexactitud o adulteración  de información en los certificados de estudios con información especial expedidos por la Universidad</v>
      </c>
      <c r="G10" s="140" t="str">
        <f>'01-Mapa de riesgo-UO'!I11</f>
        <v>Fallas en el sistema de información</v>
      </c>
      <c r="H10" s="408" t="str">
        <f>'01-Mapa de riesgo-UO'!M11</f>
        <v>1. Expedición de certificados de estudios fuera de los lineamientos establecidos en normas internas vigente
2. . Estudiante certificado con información que no corresponde a su historial académico
3. Expedición de certificados que no son competencia de Admisiones, Registro y Control Académico 
4. Afectación del buen nombre de la Universidad y la credibilidad de la Dependencia</v>
      </c>
      <c r="I10" s="408" t="str">
        <f>'01-Mapa de riesgo-UO'!AT11</f>
        <v>LEVE</v>
      </c>
      <c r="J10" s="173" t="str">
        <f>'01-Mapa de riesgo-UO'!AW11</f>
        <v>ASUMIR</v>
      </c>
      <c r="K10" s="409" t="str">
        <f t="shared" ref="K10" si="0">IF(I10="GRAVE","Debe formularse",IF(I10="MODERADO", "Si el proceso lo requiere","NO"))</f>
        <v>NO</v>
      </c>
      <c r="L10" s="412"/>
      <c r="M10" s="413"/>
      <c r="N10" s="414"/>
      <c r="O10" s="421"/>
      <c r="P10" s="412"/>
      <c r="Q10" s="413"/>
      <c r="R10" s="414"/>
      <c r="S10" s="448"/>
    </row>
    <row r="11" spans="1:19" s="129" customFormat="1" ht="31.5" customHeight="1" x14ac:dyDescent="0.2">
      <c r="A11" s="406"/>
      <c r="B11" s="404"/>
      <c r="C11" s="404"/>
      <c r="D11" s="405"/>
      <c r="E11" s="405"/>
      <c r="F11" s="405"/>
      <c r="G11" s="141" t="str">
        <f>'01-Mapa de riesgo-UO'!I12</f>
        <v>Generación de certificados manuales</v>
      </c>
      <c r="H11" s="405"/>
      <c r="I11" s="405"/>
      <c r="J11" s="169" t="str">
        <f>'01-Mapa de riesgo-UO'!AW12</f>
        <v>ASUMIR</v>
      </c>
      <c r="K11" s="404"/>
      <c r="L11" s="415"/>
      <c r="M11" s="416"/>
      <c r="N11" s="417"/>
      <c r="O11" s="422"/>
      <c r="P11" s="415"/>
      <c r="Q11" s="416"/>
      <c r="R11" s="417"/>
      <c r="S11" s="446"/>
    </row>
    <row r="12" spans="1:19" s="129" customFormat="1" ht="31.5" customHeight="1" x14ac:dyDescent="0.2">
      <c r="A12" s="406"/>
      <c r="B12" s="404"/>
      <c r="C12" s="404"/>
      <c r="D12" s="405"/>
      <c r="E12" s="405"/>
      <c r="F12" s="405"/>
      <c r="G12" s="141">
        <f>'01-Mapa de riesgo-UO'!I13</f>
        <v>0</v>
      </c>
      <c r="H12" s="405"/>
      <c r="I12" s="405"/>
      <c r="J12" s="169" t="str">
        <f>'01-Mapa de riesgo-UO'!AW13</f>
        <v>ASUMIR</v>
      </c>
      <c r="K12" s="404"/>
      <c r="L12" s="418"/>
      <c r="M12" s="419"/>
      <c r="N12" s="420"/>
      <c r="O12" s="345"/>
      <c r="P12" s="418"/>
      <c r="Q12" s="419"/>
      <c r="R12" s="420"/>
      <c r="S12" s="447"/>
    </row>
    <row r="13" spans="1:19" s="129" customFormat="1" ht="31.5" customHeight="1" x14ac:dyDescent="0.2">
      <c r="A13" s="406">
        <v>2</v>
      </c>
      <c r="B13" s="404" t="str">
        <f>'01-Mapa de riesgo-UO'!D14</f>
        <v>ADMINISTRACIÓN_INSTITUCIONAL</v>
      </c>
      <c r="C13" s="404" t="str">
        <f>+'01-Mapa de riesgo-UO'!F14</f>
        <v>SI</v>
      </c>
      <c r="D13" s="405" t="str">
        <f>'01-Mapa de riesgo-UO'!J14</f>
        <v>Corrupción</v>
      </c>
      <c r="E13" s="405" t="str">
        <f>'01-Mapa de riesgo-UO'!K14</f>
        <v>Divulgación de información errada o perjudicial para la institución</v>
      </c>
      <c r="F13" s="405" t="str">
        <f>'01-Mapa de riesgo-UO'!L14</f>
        <v>Uso indebido de los medios de comunicaciòn con el fin de favorecer a terceros o intereses particulares</v>
      </c>
      <c r="G13" s="141" t="str">
        <f>'01-Mapa de riesgo-UO'!I14</f>
        <v>Presiones por actores externos a la Universidad</v>
      </c>
      <c r="H13" s="405" t="str">
        <f>'01-Mapa de riesgo-UO'!M14</f>
        <v>Crisis reputacional de la Universidad
Sanciones legales para la Universidad</v>
      </c>
      <c r="I13" s="405" t="str">
        <f>'01-Mapa de riesgo-UO'!AT14</f>
        <v>MODERADO</v>
      </c>
      <c r="J13" s="169">
        <f>'01-Mapa de riesgo-UO'!AW14</f>
        <v>0</v>
      </c>
      <c r="K13" s="404" t="str">
        <f t="shared" ref="K13:K22" si="1">IF(I13="GRAVE","Debe formularse",IF(I13="MODERADO", "Si el proceso lo requiere","NO"))</f>
        <v>Si el proceso lo requiere</v>
      </c>
      <c r="L13" s="449" t="s">
        <v>878</v>
      </c>
      <c r="M13" s="450"/>
      <c r="N13" s="451"/>
      <c r="O13" s="458" t="s">
        <v>879</v>
      </c>
      <c r="P13" s="449" t="s">
        <v>880</v>
      </c>
      <c r="Q13" s="450"/>
      <c r="R13" s="451"/>
      <c r="S13" s="461" t="s">
        <v>879</v>
      </c>
    </row>
    <row r="14" spans="1:19" s="129" customFormat="1" ht="31.5" customHeight="1" x14ac:dyDescent="0.2">
      <c r="A14" s="406"/>
      <c r="B14" s="404"/>
      <c r="C14" s="404"/>
      <c r="D14" s="405"/>
      <c r="E14" s="405"/>
      <c r="F14" s="405"/>
      <c r="G14" s="141" t="str">
        <f>'01-Mapa de riesgo-UO'!I15</f>
        <v>Falta de ética al interior de la Universidad</v>
      </c>
      <c r="H14" s="405"/>
      <c r="I14" s="405"/>
      <c r="J14" s="169">
        <f>'01-Mapa de riesgo-UO'!AW15</f>
        <v>0</v>
      </c>
      <c r="K14" s="404"/>
      <c r="L14" s="452"/>
      <c r="M14" s="453"/>
      <c r="N14" s="454"/>
      <c r="O14" s="459"/>
      <c r="P14" s="452"/>
      <c r="Q14" s="453"/>
      <c r="R14" s="454"/>
      <c r="S14" s="462"/>
    </row>
    <row r="15" spans="1:19" s="129" customFormat="1" ht="31.5" customHeight="1" x14ac:dyDescent="0.2">
      <c r="A15" s="406"/>
      <c r="B15" s="404"/>
      <c r="C15" s="404"/>
      <c r="D15" s="405"/>
      <c r="E15" s="405"/>
      <c r="F15" s="405"/>
      <c r="G15" s="141" t="str">
        <f>'01-Mapa de riesgo-UO'!I16</f>
        <v>Falta de directrices, en cuanto a la centralización de las comunicaciones a través de un único canal</v>
      </c>
      <c r="H15" s="405"/>
      <c r="I15" s="405"/>
      <c r="J15" s="169">
        <f>'01-Mapa de riesgo-UO'!AW16</f>
        <v>0</v>
      </c>
      <c r="K15" s="404"/>
      <c r="L15" s="455"/>
      <c r="M15" s="456"/>
      <c r="N15" s="457"/>
      <c r="O15" s="460"/>
      <c r="P15" s="455"/>
      <c r="Q15" s="456"/>
      <c r="R15" s="457"/>
      <c r="S15" s="463"/>
    </row>
    <row r="16" spans="1:19" s="129" customFormat="1" ht="31.5" customHeight="1" x14ac:dyDescent="0.2">
      <c r="A16" s="406">
        <v>3</v>
      </c>
      <c r="B16" s="404" t="str">
        <f>'01-Mapa de riesgo-UO'!D17</f>
        <v>ADMINISTRACIÓN_INSTITUCIONAL</v>
      </c>
      <c r="C16" s="404" t="str">
        <f>+'01-Mapa de riesgo-UO'!F17</f>
        <v>SI</v>
      </c>
      <c r="D16" s="405" t="str">
        <f>'01-Mapa de riesgo-UO'!J17</f>
        <v>Corrupción</v>
      </c>
      <c r="E16" s="405" t="str">
        <f>'01-Mapa de riesgo-UO'!K17</f>
        <v>Manipulacion de los medios de comunicación de la Universidad</v>
      </c>
      <c r="F16" s="405" t="str">
        <f>'01-Mapa de riesgo-UO'!L17</f>
        <v>Uso indebido de los medios de comunicaciòn con el fin de favorecer a terceros o intereses particulares</v>
      </c>
      <c r="G16" s="141" t="str">
        <f>'01-Mapa de riesgo-UO'!I17</f>
        <v>Presiones por actores externos a la Universidad</v>
      </c>
      <c r="H16" s="405" t="str">
        <f>'01-Mapa de riesgo-UO'!M17</f>
        <v>Crisis reputacional de la Universidad
Sanciones legales para la Universidad</v>
      </c>
      <c r="I16" s="405" t="str">
        <f>'01-Mapa de riesgo-UO'!AT17</f>
        <v>MODERADO</v>
      </c>
      <c r="J16" s="169">
        <f>'01-Mapa de riesgo-UO'!AW17</f>
        <v>0</v>
      </c>
      <c r="K16" s="404" t="str">
        <f t="shared" si="1"/>
        <v>Si el proceso lo requiere</v>
      </c>
      <c r="L16" s="449" t="s">
        <v>881</v>
      </c>
      <c r="M16" s="450"/>
      <c r="N16" s="451"/>
      <c r="O16" s="458" t="s">
        <v>879</v>
      </c>
      <c r="P16" s="449" t="s">
        <v>882</v>
      </c>
      <c r="Q16" s="450"/>
      <c r="R16" s="451"/>
      <c r="S16" s="461" t="s">
        <v>879</v>
      </c>
    </row>
    <row r="17" spans="1:19" s="129" customFormat="1" ht="31.5" customHeight="1" x14ac:dyDescent="0.2">
      <c r="A17" s="406"/>
      <c r="B17" s="404"/>
      <c r="C17" s="404"/>
      <c r="D17" s="405"/>
      <c r="E17" s="405"/>
      <c r="F17" s="405"/>
      <c r="G17" s="141" t="str">
        <f>'01-Mapa de riesgo-UO'!I18</f>
        <v>Falta de ética al interior de la Universidad</v>
      </c>
      <c r="H17" s="405"/>
      <c r="I17" s="405"/>
      <c r="J17" s="169">
        <f>'01-Mapa de riesgo-UO'!AW18</f>
        <v>0</v>
      </c>
      <c r="K17" s="404"/>
      <c r="L17" s="452"/>
      <c r="M17" s="453"/>
      <c r="N17" s="454"/>
      <c r="O17" s="459"/>
      <c r="P17" s="452"/>
      <c r="Q17" s="453"/>
      <c r="R17" s="454"/>
      <c r="S17" s="462"/>
    </row>
    <row r="18" spans="1:19" s="129" customFormat="1" ht="31.5" customHeight="1" x14ac:dyDescent="0.2">
      <c r="A18" s="406"/>
      <c r="B18" s="404"/>
      <c r="C18" s="404"/>
      <c r="D18" s="405"/>
      <c r="E18" s="405"/>
      <c r="F18" s="405"/>
      <c r="G18" s="141" t="str">
        <f>'01-Mapa de riesgo-UO'!I19</f>
        <v>Falta de directrices, en cuanto a la centralización de las comunicaciones a través de un único canal</v>
      </c>
      <c r="H18" s="405"/>
      <c r="I18" s="405"/>
      <c r="J18" s="169">
        <f>'01-Mapa de riesgo-UO'!AW19</f>
        <v>0</v>
      </c>
      <c r="K18" s="404"/>
      <c r="L18" s="455"/>
      <c r="M18" s="456"/>
      <c r="N18" s="457"/>
      <c r="O18" s="460"/>
      <c r="P18" s="455"/>
      <c r="Q18" s="456"/>
      <c r="R18" s="457"/>
      <c r="S18" s="463"/>
    </row>
    <row r="19" spans="1:19" s="129" customFormat="1" ht="31.5" customHeight="1" x14ac:dyDescent="0.2">
      <c r="A19" s="406">
        <v>4</v>
      </c>
      <c r="B19" s="404" t="str">
        <f>'01-Mapa de riesgo-UO'!D20</f>
        <v>CONTROL_SEGUIMIENTO</v>
      </c>
      <c r="C19" s="404" t="str">
        <f>+'01-Mapa de riesgo-UO'!F20</f>
        <v>SI</v>
      </c>
      <c r="D19" s="405" t="str">
        <f>'01-Mapa de riesgo-UO'!J20</f>
        <v>Corrupción</v>
      </c>
      <c r="E19" s="405" t="str">
        <f>'01-Mapa de riesgo-UO'!K20</f>
        <v>Favorecimiento en informes de auditoria o evaluación por intereses personales</v>
      </c>
      <c r="F19" s="405" t="str">
        <f>'01-Mapa de riesgo-UO'!L20</f>
        <v>Manipulación de informes de control interno, a través de la omisión de posibles actos de corrupción o irregularidades administrativas</v>
      </c>
      <c r="G19" s="141" t="str">
        <f>'01-Mapa de riesgo-UO'!I20</f>
        <v>Perdida de la objetividad e independencia en el ejercicio de auditoria (conflictos de interes)</v>
      </c>
      <c r="H19" s="405" t="str">
        <f>'01-Mapa de riesgo-UO'!M20</f>
        <v>Afectación del buen nombre y reconocimiento de la Universidad
Faltas disciplinarias para el personal de la Oficina de Control Interno
Pérdida de credibilidad de la Oficina de Control Interno</v>
      </c>
      <c r="I19" s="405" t="str">
        <f>'01-Mapa de riesgo-UO'!AT20</f>
        <v>LEVE</v>
      </c>
      <c r="J19" s="169" t="str">
        <f>'01-Mapa de riesgo-UO'!AW20</f>
        <v>ASUMIR</v>
      </c>
      <c r="K19" s="404" t="str">
        <f t="shared" si="1"/>
        <v>NO</v>
      </c>
      <c r="L19" s="442"/>
      <c r="M19" s="443"/>
      <c r="N19" s="444"/>
      <c r="O19" s="441"/>
      <c r="P19" s="442"/>
      <c r="Q19" s="443"/>
      <c r="R19" s="444"/>
      <c r="S19" s="445"/>
    </row>
    <row r="20" spans="1:19" ht="31.5" customHeight="1" x14ac:dyDescent="0.2">
      <c r="A20" s="406"/>
      <c r="B20" s="404"/>
      <c r="C20" s="404"/>
      <c r="D20" s="405"/>
      <c r="E20" s="405"/>
      <c r="F20" s="405"/>
      <c r="G20" s="141" t="str">
        <f>'01-Mapa de riesgo-UO'!I21</f>
        <v>Presión externa  al personal de control interno para favorecer a terceros</v>
      </c>
      <c r="H20" s="405"/>
      <c r="I20" s="405"/>
      <c r="J20" s="169" t="str">
        <f>'01-Mapa de riesgo-UO'!AW21</f>
        <v>ASUMIR</v>
      </c>
      <c r="K20" s="404"/>
      <c r="L20" s="415"/>
      <c r="M20" s="416"/>
      <c r="N20" s="417"/>
      <c r="O20" s="422"/>
      <c r="P20" s="415"/>
      <c r="Q20" s="416"/>
      <c r="R20" s="417"/>
      <c r="S20" s="446"/>
    </row>
    <row r="21" spans="1:19" ht="31.5" customHeight="1" x14ac:dyDescent="0.2">
      <c r="A21" s="406"/>
      <c r="B21" s="404"/>
      <c r="C21" s="404"/>
      <c r="D21" s="405"/>
      <c r="E21" s="405"/>
      <c r="F21" s="405"/>
      <c r="G21" s="141" t="str">
        <f>'01-Mapa de riesgo-UO'!I22</f>
        <v>Personal no competente en el ejercicio de auditoria</v>
      </c>
      <c r="H21" s="405"/>
      <c r="I21" s="405"/>
      <c r="J21" s="169" t="str">
        <f>'01-Mapa de riesgo-UO'!AW22</f>
        <v>ASUMIR</v>
      </c>
      <c r="K21" s="404"/>
      <c r="L21" s="418"/>
      <c r="M21" s="419"/>
      <c r="N21" s="420"/>
      <c r="O21" s="345"/>
      <c r="P21" s="418"/>
      <c r="Q21" s="419"/>
      <c r="R21" s="420"/>
      <c r="S21" s="447"/>
    </row>
    <row r="22" spans="1:19" ht="31.5" customHeight="1" x14ac:dyDescent="0.2">
      <c r="A22" s="406">
        <v>5</v>
      </c>
      <c r="B22" s="404" t="str">
        <f>'01-Mapa de riesgo-UO'!D23</f>
        <v>ADMINISTRACIÓN_INSTITUCIONAL</v>
      </c>
      <c r="C22" s="404" t="str">
        <f>+'01-Mapa de riesgo-UO'!F23</f>
        <v>SI</v>
      </c>
      <c r="D22" s="405" t="str">
        <f>'01-Mapa de riesgo-UO'!J23</f>
        <v>Tecnología</v>
      </c>
      <c r="E22" s="405" t="str">
        <f>'01-Mapa de riesgo-UO'!K23</f>
        <v>Tecnológico</v>
      </c>
      <c r="F22" s="405" t="str">
        <f>'01-Mapa de riesgo-UO'!L23</f>
        <v>Fallas en dispositivos físicos o virtuales, afectando el funcionamiento a las aplicaciones instaladas.</v>
      </c>
      <c r="G22" s="141" t="str">
        <f>'01-Mapa de riesgo-UO'!I23</f>
        <v>Daños en dispositivos físicos o virtuales que alojan las aplicaciones institucionales</v>
      </c>
      <c r="H22" s="405" t="str">
        <f>'01-Mapa de riesgo-UO'!M23</f>
        <v>1. Retrasos en las actividades propias de las dependencias. 
2. Servicio no disponible.
3. Perdida de la confianza de los usuarios.</v>
      </c>
      <c r="I22" s="405" t="str">
        <f>'01-Mapa de riesgo-UO'!AT23</f>
        <v>LEVE</v>
      </c>
      <c r="J22" s="169" t="str">
        <f>'01-Mapa de riesgo-UO'!AW23</f>
        <v>ASUMIR</v>
      </c>
      <c r="K22" s="404" t="str">
        <f t="shared" si="1"/>
        <v>NO</v>
      </c>
      <c r="L22" s="442"/>
      <c r="M22" s="443"/>
      <c r="N22" s="444"/>
      <c r="O22" s="441"/>
      <c r="P22" s="442"/>
      <c r="Q22" s="443"/>
      <c r="R22" s="444"/>
      <c r="S22" s="445"/>
    </row>
    <row r="23" spans="1:19" ht="31.5" customHeight="1" x14ac:dyDescent="0.2">
      <c r="A23" s="406"/>
      <c r="B23" s="404"/>
      <c r="C23" s="404"/>
      <c r="D23" s="405"/>
      <c r="E23" s="405"/>
      <c r="F23" s="405"/>
      <c r="G23" s="141">
        <f>'01-Mapa de riesgo-UO'!I24</f>
        <v>0</v>
      </c>
      <c r="H23" s="405"/>
      <c r="I23" s="405"/>
      <c r="J23" s="169" t="str">
        <f>'01-Mapa de riesgo-UO'!AW24</f>
        <v>ASUMIR</v>
      </c>
      <c r="K23" s="404"/>
      <c r="L23" s="415"/>
      <c r="M23" s="416"/>
      <c r="N23" s="417"/>
      <c r="O23" s="422"/>
      <c r="P23" s="415"/>
      <c r="Q23" s="416"/>
      <c r="R23" s="417"/>
      <c r="S23" s="446"/>
    </row>
    <row r="24" spans="1:19" ht="31.5" customHeight="1" x14ac:dyDescent="0.2">
      <c r="A24" s="406"/>
      <c r="B24" s="404"/>
      <c r="C24" s="404"/>
      <c r="D24" s="405"/>
      <c r="E24" s="405"/>
      <c r="F24" s="405"/>
      <c r="G24" s="141">
        <f>'01-Mapa de riesgo-UO'!I25</f>
        <v>0</v>
      </c>
      <c r="H24" s="405"/>
      <c r="I24" s="405"/>
      <c r="J24" s="169" t="str">
        <f>'01-Mapa de riesgo-UO'!AW25</f>
        <v>ASUMIR</v>
      </c>
      <c r="K24" s="404"/>
      <c r="L24" s="418"/>
      <c r="M24" s="419"/>
      <c r="N24" s="420"/>
      <c r="O24" s="345"/>
      <c r="P24" s="418"/>
      <c r="Q24" s="419"/>
      <c r="R24" s="420"/>
      <c r="S24" s="447"/>
    </row>
    <row r="25" spans="1:19" ht="31.5" customHeight="1" x14ac:dyDescent="0.2">
      <c r="A25" s="406">
        <v>6</v>
      </c>
      <c r="B25" s="404" t="str">
        <f>'01-Mapa de riesgo-UO'!D26</f>
        <v>DIRECCIONAMIENTO_INSTITUCIONAL</v>
      </c>
      <c r="C25" s="404" t="str">
        <f>+'01-Mapa de riesgo-UO'!F26</f>
        <v>SI</v>
      </c>
      <c r="D25" s="405" t="str">
        <f>'01-Mapa de riesgo-UO'!J26</f>
        <v>Corrupción</v>
      </c>
      <c r="E25" s="405" t="str">
        <f>'01-Mapa de riesgo-UO'!K26</f>
        <v>Ejecución inadecuada de proyectos de la Oficina de Planeación (contratos, Ordenes contractuales,  resoluciones,  proyectos de operación comercial).</v>
      </c>
      <c r="F25" s="405" t="str">
        <f>'01-Mapa de riesgo-UO'!L26</f>
        <v>Incumplimiento en la  ejecución de proyectos (contratos, Ordenes contractuales, resoluciones, proyectos de operación comercial) en el desarrollo y ejecución en cada una de sus etapas</v>
      </c>
      <c r="G25" s="141" t="str">
        <f>'01-Mapa de riesgo-UO'!I26</f>
        <v>Bajo nivel de seguimiento periódico en la ejecución de proyectos (contratos, Ordenes de servicios, proyectos de operación comercial)</v>
      </c>
      <c r="H25" s="405" t="str">
        <f>'01-Mapa de riesgo-UO'!M26</f>
        <v xml:space="preserve">Hallazgos por parte de entes de control
Detrimento patrimonial
Incumplimiento de resultados
Afectación de la imagen institucional </v>
      </c>
      <c r="I25" s="405" t="str">
        <f>'01-Mapa de riesgo-UO'!AT26</f>
        <v>MODERADO</v>
      </c>
      <c r="J25" s="169" t="str">
        <f>'01-Mapa de riesgo-UO'!AW26</f>
        <v>REDUCIR</v>
      </c>
      <c r="K25" s="404" t="str">
        <f t="shared" ref="K25" si="2">IF(I25="GRAVE","Debe formularse",IF(I25="MODERADO", "Si el proceso lo requiere","NO"))</f>
        <v>Si el proceso lo requiere</v>
      </c>
      <c r="L25" s="442" t="s">
        <v>666</v>
      </c>
      <c r="M25" s="443"/>
      <c r="N25" s="444"/>
      <c r="O25" s="441" t="s">
        <v>666</v>
      </c>
      <c r="P25" s="442" t="s">
        <v>666</v>
      </c>
      <c r="Q25" s="443"/>
      <c r="R25" s="444"/>
      <c r="S25" s="445" t="s">
        <v>666</v>
      </c>
    </row>
    <row r="26" spans="1:19" ht="31.5" customHeight="1" x14ac:dyDescent="0.2">
      <c r="A26" s="406"/>
      <c r="B26" s="404"/>
      <c r="C26" s="404"/>
      <c r="D26" s="405"/>
      <c r="E26" s="405"/>
      <c r="F26" s="405"/>
      <c r="G26" s="141" t="str">
        <f>'01-Mapa de riesgo-UO'!I27</f>
        <v>Beneficiar a terceros sin el cumplimiento de requisitos contractuales</v>
      </c>
      <c r="H26" s="405"/>
      <c r="I26" s="405"/>
      <c r="J26" s="169" t="str">
        <f>'01-Mapa de riesgo-UO'!AW27</f>
        <v>REDUCIR</v>
      </c>
      <c r="K26" s="404"/>
      <c r="L26" s="415"/>
      <c r="M26" s="416"/>
      <c r="N26" s="417"/>
      <c r="O26" s="422"/>
      <c r="P26" s="415"/>
      <c r="Q26" s="416"/>
      <c r="R26" s="417"/>
      <c r="S26" s="446"/>
    </row>
    <row r="27" spans="1:19" ht="31.5" customHeight="1" x14ac:dyDescent="0.2">
      <c r="A27" s="406"/>
      <c r="B27" s="404"/>
      <c r="C27" s="404"/>
      <c r="D27" s="405"/>
      <c r="E27" s="405"/>
      <c r="F27" s="405"/>
      <c r="G27" s="141" t="str">
        <f>'01-Mapa de riesgo-UO'!I28</f>
        <v xml:space="preserve">Desarticulación de los procedimientos institucionales para el desarrollo y ejecución en cada una de sus etapas </v>
      </c>
      <c r="H27" s="405"/>
      <c r="I27" s="405"/>
      <c r="J27" s="169">
        <f>'01-Mapa de riesgo-UO'!AW28</f>
        <v>0</v>
      </c>
      <c r="K27" s="404"/>
      <c r="L27" s="418"/>
      <c r="M27" s="419"/>
      <c r="N27" s="420"/>
      <c r="O27" s="345"/>
      <c r="P27" s="418"/>
      <c r="Q27" s="419"/>
      <c r="R27" s="420"/>
      <c r="S27" s="447"/>
    </row>
    <row r="28" spans="1:19" ht="31.5" customHeight="1" x14ac:dyDescent="0.2">
      <c r="A28" s="406">
        <v>7</v>
      </c>
      <c r="B28" s="404" t="str">
        <f>'01-Mapa de riesgo-UO'!D29</f>
        <v>ASEGURAMIENTO_DE_LA_CALIDAD_INSTITUCIONAL</v>
      </c>
      <c r="C28" s="404" t="str">
        <f>+'01-Mapa de riesgo-UO'!F29</f>
        <v>SI</v>
      </c>
      <c r="D28" s="405" t="str">
        <f>'01-Mapa de riesgo-UO'!J29</f>
        <v>Estratégico</v>
      </c>
      <c r="E28" s="405" t="str">
        <f>'01-Mapa de riesgo-UO'!K29</f>
        <v>Perdida de la acreditación por parte de las entidades certificadoras.</v>
      </c>
      <c r="F28" s="405" t="str">
        <f>'01-Mapa de riesgo-UO'!L29</f>
        <v>Riesgo por la perdida del reconocimiento como institución de alta calidad ante organismos acreditadores</v>
      </c>
      <c r="G28" s="141" t="str">
        <f>'01-Mapa de riesgo-UO'!I29</f>
        <v>Incumplimiento de las metas del plan de mejora por el bajo nivel de ejecución de las acciones establecidas.</v>
      </c>
      <c r="H28" s="405" t="str">
        <f>'01-Mapa de riesgo-UO'!M29</f>
        <v>Afectación del reconocimiento y la visibilidad de la institución a nivel nacional e internacional
Pérdida de oportunidades en el contexto a nivel departamental, regional, nacional e internacional
Pérdida de la imagen institucional</v>
      </c>
      <c r="I28" s="405" t="str">
        <f>'01-Mapa de riesgo-UO'!AT29</f>
        <v>LEVE</v>
      </c>
      <c r="J28" s="169" t="str">
        <f>'01-Mapa de riesgo-UO'!AW29</f>
        <v>ASUMIR</v>
      </c>
      <c r="K28" s="404" t="str">
        <f t="shared" ref="K28" si="3">IF(I28="GRAVE","Debe formularse",IF(I28="MODERADO", "Si el proceso lo requiere","NO"))</f>
        <v>NO</v>
      </c>
      <c r="L28" s="442"/>
      <c r="M28" s="443"/>
      <c r="N28" s="444"/>
      <c r="O28" s="441"/>
      <c r="P28" s="442"/>
      <c r="Q28" s="443"/>
      <c r="R28" s="444"/>
      <c r="S28" s="445"/>
    </row>
    <row r="29" spans="1:19" ht="31.5" customHeight="1" x14ac:dyDescent="0.2">
      <c r="A29" s="406"/>
      <c r="B29" s="404"/>
      <c r="C29" s="404"/>
      <c r="D29" s="405"/>
      <c r="E29" s="405"/>
      <c r="F29" s="405"/>
      <c r="G29" s="141">
        <f>'01-Mapa de riesgo-UO'!I30</f>
        <v>0</v>
      </c>
      <c r="H29" s="405"/>
      <c r="I29" s="405"/>
      <c r="J29" s="169" t="str">
        <f>'01-Mapa de riesgo-UO'!AW30</f>
        <v>ASUMIR</v>
      </c>
      <c r="K29" s="404"/>
      <c r="L29" s="415"/>
      <c r="M29" s="416"/>
      <c r="N29" s="417"/>
      <c r="O29" s="422"/>
      <c r="P29" s="415"/>
      <c r="Q29" s="416"/>
      <c r="R29" s="417"/>
      <c r="S29" s="446"/>
    </row>
    <row r="30" spans="1:19" ht="31.5" customHeight="1" x14ac:dyDescent="0.2">
      <c r="A30" s="406"/>
      <c r="B30" s="404"/>
      <c r="C30" s="404"/>
      <c r="D30" s="405"/>
      <c r="E30" s="405"/>
      <c r="F30" s="405"/>
      <c r="G30" s="141">
        <f>'01-Mapa de riesgo-UO'!I31</f>
        <v>0</v>
      </c>
      <c r="H30" s="405"/>
      <c r="I30" s="405"/>
      <c r="J30" s="169" t="str">
        <f>'01-Mapa de riesgo-UO'!AW31</f>
        <v>ASUMIR</v>
      </c>
      <c r="K30" s="404"/>
      <c r="L30" s="418"/>
      <c r="M30" s="419"/>
      <c r="N30" s="420"/>
      <c r="O30" s="345"/>
      <c r="P30" s="418"/>
      <c r="Q30" s="419"/>
      <c r="R30" s="420"/>
      <c r="S30" s="447"/>
    </row>
    <row r="31" spans="1:19" ht="31.5" customHeight="1" x14ac:dyDescent="0.2">
      <c r="A31" s="406">
        <v>8</v>
      </c>
      <c r="B31" s="404" t="str">
        <f>'01-Mapa de riesgo-UO'!D32</f>
        <v>ADMINISTRACIÓN_INSTITUCIONAL</v>
      </c>
      <c r="C31" s="404" t="str">
        <f>+'01-Mapa de riesgo-UO'!F32</f>
        <v>SI</v>
      </c>
      <c r="D31" s="405" t="str">
        <f>'01-Mapa de riesgo-UO'!J32</f>
        <v>Operacional</v>
      </c>
      <c r="E31" s="405" t="str">
        <f>'01-Mapa de riesgo-UO'!K32</f>
        <v xml:space="preserve">Ilegitimidad en resultados electorales </v>
      </c>
      <c r="F31" s="405" t="str">
        <f>'01-Mapa de riesgo-UO'!L32</f>
        <v>Resultados de elecciones con errores o irregularidades</v>
      </c>
      <c r="G31" s="141" t="str">
        <f>'01-Mapa de riesgo-UO'!I32</f>
        <v>Desactualización de las bases de datos suministradas por las dependencias responsables o errónea certificación de los requisitos de los candidatos</v>
      </c>
      <c r="H31" s="405" t="str">
        <f>'01-Mapa de riesgo-UO'!M32</f>
        <v>Impugnación de resultado electorales.                                                                                                                                                                                                                                                                                        Perdida de credibilidad en el sistema electoral de la Universidad</v>
      </c>
      <c r="I31" s="405" t="str">
        <f>'01-Mapa de riesgo-UO'!AT32</f>
        <v>LEVE</v>
      </c>
      <c r="J31" s="169" t="str">
        <f>'01-Mapa de riesgo-UO'!AW32</f>
        <v>ASUMIR</v>
      </c>
      <c r="K31" s="404" t="str">
        <f t="shared" ref="K31" si="4">IF(I31="GRAVE","Debe formularse",IF(I31="MODERADO", "Si el proceso lo requiere","NO"))</f>
        <v>NO</v>
      </c>
      <c r="L31" s="442"/>
      <c r="M31" s="443"/>
      <c r="N31" s="444"/>
      <c r="O31" s="441"/>
      <c r="P31" s="442"/>
      <c r="Q31" s="443"/>
      <c r="R31" s="444"/>
      <c r="S31" s="445"/>
    </row>
    <row r="32" spans="1:19" ht="31.5" customHeight="1" x14ac:dyDescent="0.2">
      <c r="A32" s="406"/>
      <c r="B32" s="404"/>
      <c r="C32" s="404"/>
      <c r="D32" s="405"/>
      <c r="E32" s="405"/>
      <c r="F32" s="405"/>
      <c r="G32" s="141" t="str">
        <f>'01-Mapa de riesgo-UO'!I33</f>
        <v>Errónea configuración de las votaciones, debido a que software requiera demasiadas configuraciones o permisos lo que podría generar fallas en las votaciones</v>
      </c>
      <c r="H32" s="405"/>
      <c r="I32" s="405"/>
      <c r="J32" s="169" t="str">
        <f>'01-Mapa de riesgo-UO'!AW33</f>
        <v>ASUMIR</v>
      </c>
      <c r="K32" s="404"/>
      <c r="L32" s="415"/>
      <c r="M32" s="416"/>
      <c r="N32" s="417"/>
      <c r="O32" s="422"/>
      <c r="P32" s="415"/>
      <c r="Q32" s="416"/>
      <c r="R32" s="417"/>
      <c r="S32" s="446"/>
    </row>
    <row r="33" spans="1:19" ht="31.5" customHeight="1" x14ac:dyDescent="0.2">
      <c r="A33" s="406"/>
      <c r="B33" s="404"/>
      <c r="C33" s="404"/>
      <c r="D33" s="405"/>
      <c r="E33" s="405"/>
      <c r="F33" s="405"/>
      <c r="G33" s="141" t="str">
        <f>'01-Mapa de riesgo-UO'!I34</f>
        <v>Fallas técnicas del servidor, o por problemas de energía eléctrica o conexión a Internet</v>
      </c>
      <c r="H33" s="405"/>
      <c r="I33" s="405"/>
      <c r="J33" s="169" t="str">
        <f>'01-Mapa de riesgo-UO'!AW34</f>
        <v>ASUMIR</v>
      </c>
      <c r="K33" s="404"/>
      <c r="L33" s="418"/>
      <c r="M33" s="419"/>
      <c r="N33" s="420"/>
      <c r="O33" s="345"/>
      <c r="P33" s="418"/>
      <c r="Q33" s="419"/>
      <c r="R33" s="420"/>
      <c r="S33" s="447"/>
    </row>
    <row r="34" spans="1:19" ht="31.5" customHeight="1" x14ac:dyDescent="0.2">
      <c r="A34" s="406">
        <v>9</v>
      </c>
      <c r="B34" s="404" t="str">
        <f>'01-Mapa de riesgo-UO'!D35</f>
        <v>CONTROL_SEGUIMIENTO</v>
      </c>
      <c r="C34" s="404" t="str">
        <f>+'01-Mapa de riesgo-UO'!F35</f>
        <v>SI</v>
      </c>
      <c r="D34" s="405" t="str">
        <f>'01-Mapa de riesgo-UO'!J35</f>
        <v>Cumplimiento</v>
      </c>
      <c r="E34" s="405" t="str">
        <f>'01-Mapa de riesgo-UO'!K35</f>
        <v>Incumplimiento de los tiempos establecidos en la Ley para dar respuesta oportuna de PQRS  interpuestas por la Ciudadanía a través de los diferentes canales establecidos por la universidad.</v>
      </c>
      <c r="F34" s="405" t="str">
        <f>'01-Mapa de riesgo-UO'!L35</f>
        <v xml:space="preserve">Responder por fuera de los términos establecidos por la Ley a los diferentes PQRS recibidos en la Institución. </v>
      </c>
      <c r="G34" s="141" t="str">
        <f>'01-Mapa de riesgo-UO'!I35</f>
        <v>Error u omisión por parte de los responsables  encargados de dar respuesta a los PQRS</v>
      </c>
      <c r="H34" s="405" t="str">
        <f>'01-Mapa de riesgo-UO'!M35</f>
        <v>Falta disciplinaria.
Insatisfacción por parte del   ciudadano
Sanción o hallazgo por parte de entes de control
Pérdida de imagen de la institución.</v>
      </c>
      <c r="I34" s="405" t="str">
        <f>'01-Mapa de riesgo-UO'!AT35</f>
        <v>LEVE</v>
      </c>
      <c r="J34" s="169" t="str">
        <f>'01-Mapa de riesgo-UO'!AW35</f>
        <v>ASUMIR</v>
      </c>
      <c r="K34" s="404" t="str">
        <f t="shared" ref="K34" si="5">IF(I34="GRAVE","Debe formularse",IF(I34="MODERADO", "Si el proceso lo requiere","NO"))</f>
        <v>NO</v>
      </c>
      <c r="L34" s="442"/>
      <c r="M34" s="443"/>
      <c r="N34" s="444"/>
      <c r="O34" s="441"/>
      <c r="P34" s="442"/>
      <c r="Q34" s="443"/>
      <c r="R34" s="444"/>
      <c r="S34" s="445"/>
    </row>
    <row r="35" spans="1:19" ht="31.5" customHeight="1" x14ac:dyDescent="0.2">
      <c r="A35" s="406"/>
      <c r="B35" s="404"/>
      <c r="C35" s="404"/>
      <c r="D35" s="405"/>
      <c r="E35" s="405"/>
      <c r="F35" s="405"/>
      <c r="G35" s="141" t="str">
        <f>'01-Mapa de riesgo-UO'!I36</f>
        <v xml:space="preserve">Limitaciones en los accesos a los medios tecnológicos para dar respuesta oportuna. </v>
      </c>
      <c r="H35" s="405"/>
      <c r="I35" s="405"/>
      <c r="J35" s="169" t="str">
        <f>'01-Mapa de riesgo-UO'!AW36</f>
        <v>ASUMIR</v>
      </c>
      <c r="K35" s="404"/>
      <c r="L35" s="415"/>
      <c r="M35" s="416"/>
      <c r="N35" s="417"/>
      <c r="O35" s="422"/>
      <c r="P35" s="415"/>
      <c r="Q35" s="416"/>
      <c r="R35" s="417"/>
      <c r="S35" s="446"/>
    </row>
    <row r="36" spans="1:19" ht="31.5" customHeight="1" x14ac:dyDescent="0.2">
      <c r="A36" s="406"/>
      <c r="B36" s="404"/>
      <c r="C36" s="404"/>
      <c r="D36" s="405"/>
      <c r="E36" s="405"/>
      <c r="F36" s="405"/>
      <c r="G36" s="141">
        <f>'01-Mapa de riesgo-UO'!I37</f>
        <v>0</v>
      </c>
      <c r="H36" s="405"/>
      <c r="I36" s="405"/>
      <c r="J36" s="169" t="str">
        <f>'01-Mapa de riesgo-UO'!AW37</f>
        <v>ASUMIR</v>
      </c>
      <c r="K36" s="404"/>
      <c r="L36" s="418"/>
      <c r="M36" s="419"/>
      <c r="N36" s="420"/>
      <c r="O36" s="345"/>
      <c r="P36" s="418"/>
      <c r="Q36" s="419"/>
      <c r="R36" s="420"/>
      <c r="S36" s="447"/>
    </row>
    <row r="37" spans="1:19" ht="31.5" customHeight="1" x14ac:dyDescent="0.2">
      <c r="A37" s="406">
        <v>10</v>
      </c>
      <c r="B37" s="404" t="str">
        <f>'01-Mapa de riesgo-UO'!D38</f>
        <v>DIRECCIONAMIENTO_INSTITUCIONAL</v>
      </c>
      <c r="C37" s="404" t="str">
        <f>+'01-Mapa de riesgo-UO'!F38</f>
        <v>SI</v>
      </c>
      <c r="D37" s="405" t="str">
        <f>'01-Mapa de riesgo-UO'!J38</f>
        <v>Financiero</v>
      </c>
      <c r="E37" s="405" t="str">
        <f>'01-Mapa de riesgo-UO'!K38</f>
        <v>Ajustes en el presupuesto Institucional no previstos o aplazamientos de gastos priorizados para la vigencia.</v>
      </c>
      <c r="F37" s="405" t="str">
        <f>'01-Mapa de riesgo-UO'!L38</f>
        <v>Probabilidad de requerirse ajustes en el presupuesto Institucional no previstos o aplazamientos de gastos priorizados para la vigencia, para atender gastos adicionales no proyectados</v>
      </c>
      <c r="G37" s="141" t="str">
        <f>'01-Mapa de riesgo-UO'!I38</f>
        <v>Manualidad en la obtención y consolidación de la información necesaria para los análisis financieros respectivos.</v>
      </c>
      <c r="H37" s="405" t="str">
        <f>'01-Mapa de riesgo-UO'!M38</f>
        <v xml:space="preserve">Insuficiencia en los recursos presupuestados para la atención de las necesidades para la sostenibilidad Institucional. 
Insatisfacción por parte de las dependencias académicas y administrativas afectadas por los cambios presupuestales. </v>
      </c>
      <c r="I37" s="405" t="str">
        <f>'01-Mapa de riesgo-UO'!AT38</f>
        <v>MODERADO</v>
      </c>
      <c r="J37" s="169" t="str">
        <f>'01-Mapa de riesgo-UO'!AW38</f>
        <v>REDUCIR</v>
      </c>
      <c r="K37" s="404" t="str">
        <f t="shared" ref="K37" si="6">IF(I37="GRAVE","Debe formularse",IF(I37="MODERADO", "Si el proceso lo requiere","NO"))</f>
        <v>Si el proceso lo requiere</v>
      </c>
      <c r="L37" s="442" t="s">
        <v>666</v>
      </c>
      <c r="M37" s="443"/>
      <c r="N37" s="444"/>
      <c r="O37" s="441" t="s">
        <v>666</v>
      </c>
      <c r="P37" s="442" t="s">
        <v>666</v>
      </c>
      <c r="Q37" s="443"/>
      <c r="R37" s="444"/>
      <c r="S37" s="445" t="s">
        <v>666</v>
      </c>
    </row>
    <row r="38" spans="1:19" ht="31.5" customHeight="1" x14ac:dyDescent="0.2">
      <c r="A38" s="406"/>
      <c r="B38" s="404"/>
      <c r="C38" s="404"/>
      <c r="D38" s="405"/>
      <c r="E38" s="405"/>
      <c r="F38" s="405"/>
      <c r="G38" s="141" t="str">
        <f>'01-Mapa de riesgo-UO'!I39</f>
        <v>Omisión de información en la planeación e identificación de necesidades presupuestales desde las dependencias académicas y administrativas</v>
      </c>
      <c r="H38" s="405"/>
      <c r="I38" s="405"/>
      <c r="J38" s="169" t="str">
        <f>'01-Mapa de riesgo-UO'!AW39</f>
        <v>REDUCIR</v>
      </c>
      <c r="K38" s="404"/>
      <c r="L38" s="415"/>
      <c r="M38" s="416"/>
      <c r="N38" s="417"/>
      <c r="O38" s="422"/>
      <c r="P38" s="415"/>
      <c r="Q38" s="416"/>
      <c r="R38" s="417"/>
      <c r="S38" s="446"/>
    </row>
    <row r="39" spans="1:19" ht="31.5" customHeight="1" x14ac:dyDescent="0.2">
      <c r="A39" s="406"/>
      <c r="B39" s="404"/>
      <c r="C39" s="404"/>
      <c r="D39" s="405"/>
      <c r="E39" s="405"/>
      <c r="F39" s="405"/>
      <c r="G39" s="141" t="str">
        <f>'01-Mapa de riesgo-UO'!I40</f>
        <v>Aprobación por parte de los órganos colegiados, de propuestas  que no contaron con el análisis financiero respectivo de manera previa.</v>
      </c>
      <c r="H39" s="405"/>
      <c r="I39" s="405"/>
      <c r="J39" s="169" t="str">
        <f>'01-Mapa de riesgo-UO'!AW40</f>
        <v>REDUCIR</v>
      </c>
      <c r="K39" s="404"/>
      <c r="L39" s="418"/>
      <c r="M39" s="419"/>
      <c r="N39" s="420"/>
      <c r="O39" s="345"/>
      <c r="P39" s="418"/>
      <c r="Q39" s="419"/>
      <c r="R39" s="420"/>
      <c r="S39" s="447"/>
    </row>
    <row r="40" spans="1:19" ht="31.5" customHeight="1" x14ac:dyDescent="0.2">
      <c r="A40" s="406">
        <v>11</v>
      </c>
      <c r="B40" s="404" t="str">
        <f>'01-Mapa de riesgo-UO'!D41</f>
        <v>EXTENSIÓN_PROYECCIÓN_SOCIAL</v>
      </c>
      <c r="C40" s="404" t="str">
        <f>+'01-Mapa de riesgo-UO'!F41</f>
        <v>SI</v>
      </c>
      <c r="D40" s="405" t="str">
        <f>'01-Mapa de riesgo-UO'!J41</f>
        <v>Operacional</v>
      </c>
      <c r="E40" s="405" t="str">
        <f>'01-Mapa de riesgo-UO'!K41</f>
        <v>Probabilidad de que se presenten contratos o convenios entre la universidad y entes externos que no cumplan con los lineamientos institucionales y no cuentan con respaldo financiero.</v>
      </c>
      <c r="F40" s="405" t="str">
        <f>'01-Mapa de riesgo-UO'!L41</f>
        <v>Contratos o convenios no alineados a las directrices institucionales.</v>
      </c>
      <c r="G40" s="141" t="str">
        <f>'01-Mapa de riesgo-UO'!I41</f>
        <v xml:space="preserve">Desconocimiento de los lineamientos por parte del personal de la Institución para la suscripción de contratos o convenios. </v>
      </c>
      <c r="H40" s="405" t="str">
        <f>'01-Mapa de riesgo-UO'!M41</f>
        <v xml:space="preserve">Compromisos adquiridos en los proyectos que superan los ingresos pactados para la prestación del servicio.
Reintegros presupuestales a las entidades por incumplimiento de compromisos.
Consecuencias legales por incumplimiento en lo que se habia pactado </v>
      </c>
      <c r="I40" s="405" t="str">
        <f>'01-Mapa de riesgo-UO'!AT41</f>
        <v>LEVE</v>
      </c>
      <c r="J40" s="169" t="str">
        <f>'01-Mapa de riesgo-UO'!AW41</f>
        <v>ASUMIR</v>
      </c>
      <c r="K40" s="404" t="str">
        <f t="shared" ref="K40" si="7">IF(I40="GRAVE","Debe formularse",IF(I40="MODERADO", "Si el proceso lo requiere","NO"))</f>
        <v>NO</v>
      </c>
      <c r="L40" s="442"/>
      <c r="M40" s="443"/>
      <c r="N40" s="444"/>
      <c r="O40" s="441"/>
      <c r="P40" s="442"/>
      <c r="Q40" s="443"/>
      <c r="R40" s="444"/>
      <c r="S40" s="445"/>
    </row>
    <row r="41" spans="1:19" ht="31.5" customHeight="1" x14ac:dyDescent="0.2">
      <c r="A41" s="406"/>
      <c r="B41" s="404"/>
      <c r="C41" s="404"/>
      <c r="D41" s="405"/>
      <c r="E41" s="405"/>
      <c r="F41" s="405"/>
      <c r="G41" s="141" t="str">
        <f>'01-Mapa de riesgo-UO'!I42</f>
        <v>Entrega inoportuna de la información por parte del proponente.</v>
      </c>
      <c r="H41" s="405"/>
      <c r="I41" s="405"/>
      <c r="J41" s="169" t="str">
        <f>'01-Mapa de riesgo-UO'!AW42</f>
        <v>ASUMIR</v>
      </c>
      <c r="K41" s="404"/>
      <c r="L41" s="415"/>
      <c r="M41" s="416"/>
      <c r="N41" s="417"/>
      <c r="O41" s="422"/>
      <c r="P41" s="415"/>
      <c r="Q41" s="416"/>
      <c r="R41" s="417"/>
      <c r="S41" s="446"/>
    </row>
    <row r="42" spans="1:19" ht="31.5" customHeight="1" x14ac:dyDescent="0.2">
      <c r="A42" s="406"/>
      <c r="B42" s="404"/>
      <c r="C42" s="404"/>
      <c r="D42" s="405"/>
      <c r="E42" s="405"/>
      <c r="F42" s="405"/>
      <c r="G42" s="141" t="str">
        <f>'01-Mapa de riesgo-UO'!I43</f>
        <v>Presiones de agentes externos para el cumplimiento de tiempos para la presentación de propuestas.</v>
      </c>
      <c r="H42" s="405"/>
      <c r="I42" s="405"/>
      <c r="J42" s="169" t="str">
        <f>'01-Mapa de riesgo-UO'!AW43</f>
        <v>ASUMIR</v>
      </c>
      <c r="K42" s="404"/>
      <c r="L42" s="418"/>
      <c r="M42" s="419"/>
      <c r="N42" s="420"/>
      <c r="O42" s="345"/>
      <c r="P42" s="418"/>
      <c r="Q42" s="419"/>
      <c r="R42" s="420"/>
      <c r="S42" s="447"/>
    </row>
    <row r="43" spans="1:19" ht="31.5" customHeight="1" x14ac:dyDescent="0.2">
      <c r="A43" s="406">
        <v>12</v>
      </c>
      <c r="B43" s="404" t="str">
        <f>'01-Mapa de riesgo-UO'!D44</f>
        <v>ASEGURAMIENTO_DE_LA_CALIDAD_INSTITUCIONAL</v>
      </c>
      <c r="C43" s="404" t="str">
        <f>+'01-Mapa de riesgo-UO'!F44</f>
        <v>SI</v>
      </c>
      <c r="D43" s="405" t="str">
        <f>'01-Mapa de riesgo-UO'!J44</f>
        <v>Corrupción</v>
      </c>
      <c r="E43" s="405" t="str">
        <f>'01-Mapa de riesgo-UO'!K44</f>
        <v>Pérdida de la confidencialidad de la información del sistema integral de gestión por falta de ética profesional al entregar datos institucionales a personas no autorizadas al no realizar socialización de los protocolos (contraseñas, instructivos, procedimientos o bases de datos) del manejo de información existente</v>
      </c>
      <c r="F43" s="405" t="str">
        <f>'01-Mapa de riesgo-UO'!L44</f>
        <v>Permitir el uso de información sensible para la institución como contraseñas, instructivos, procedimientos o bases de datos a personas no autorizadas</v>
      </c>
      <c r="G43" s="141" t="str">
        <f>'01-Mapa de riesgo-UO'!I44</f>
        <v>Falta de ética profesional.</v>
      </c>
      <c r="H43" s="405" t="str">
        <f>'01-Mapa de riesgo-UO'!M44</f>
        <v>Pérdida de la confidencialidad de la información.
Pérdida de la vinculación laboral por incumplimiento de la claúsula de confidencialidad del contrato.
Afectación a la imagen de la Universidad</v>
      </c>
      <c r="I43" s="405" t="str">
        <f>'01-Mapa de riesgo-UO'!AT44</f>
        <v>LEVE</v>
      </c>
      <c r="J43" s="169" t="str">
        <f>'01-Mapa de riesgo-UO'!AW44</f>
        <v>ASUMIR</v>
      </c>
      <c r="K43" s="404" t="str">
        <f t="shared" ref="K43" si="8">IF(I43="GRAVE","Debe formularse",IF(I43="MODERADO", "Si el proceso lo requiere","NO"))</f>
        <v>NO</v>
      </c>
      <c r="L43" s="442"/>
      <c r="M43" s="443"/>
      <c r="N43" s="444"/>
      <c r="O43" s="441"/>
      <c r="P43" s="442"/>
      <c r="Q43" s="443"/>
      <c r="R43" s="444"/>
      <c r="S43" s="445"/>
    </row>
    <row r="44" spans="1:19" ht="31.5" customHeight="1" x14ac:dyDescent="0.2">
      <c r="A44" s="406"/>
      <c r="B44" s="404"/>
      <c r="C44" s="404"/>
      <c r="D44" s="405"/>
      <c r="E44" s="405"/>
      <c r="F44" s="405"/>
      <c r="G44" s="141">
        <f>'01-Mapa de riesgo-UO'!I45</f>
        <v>0</v>
      </c>
      <c r="H44" s="405"/>
      <c r="I44" s="405"/>
      <c r="J44" s="169" t="str">
        <f>'01-Mapa de riesgo-UO'!AW45</f>
        <v>ASUMIR</v>
      </c>
      <c r="K44" s="404"/>
      <c r="L44" s="415"/>
      <c r="M44" s="416"/>
      <c r="N44" s="417"/>
      <c r="O44" s="422"/>
      <c r="P44" s="415"/>
      <c r="Q44" s="416"/>
      <c r="R44" s="417"/>
      <c r="S44" s="446"/>
    </row>
    <row r="45" spans="1:19" ht="31.5" customHeight="1" x14ac:dyDescent="0.2">
      <c r="A45" s="406"/>
      <c r="B45" s="404"/>
      <c r="C45" s="404"/>
      <c r="D45" s="405"/>
      <c r="E45" s="405"/>
      <c r="F45" s="405"/>
      <c r="G45" s="141">
        <f>'01-Mapa de riesgo-UO'!I46</f>
        <v>0</v>
      </c>
      <c r="H45" s="405"/>
      <c r="I45" s="405"/>
      <c r="J45" s="169" t="str">
        <f>'01-Mapa de riesgo-UO'!AW46</f>
        <v>ASUMIR</v>
      </c>
      <c r="K45" s="404"/>
      <c r="L45" s="418"/>
      <c r="M45" s="419"/>
      <c r="N45" s="420"/>
      <c r="O45" s="345"/>
      <c r="P45" s="418"/>
      <c r="Q45" s="419"/>
      <c r="R45" s="420"/>
      <c r="S45" s="447"/>
    </row>
    <row r="46" spans="1:19" ht="31.5" customHeight="1" x14ac:dyDescent="0.2">
      <c r="A46" s="406">
        <v>13</v>
      </c>
      <c r="B46" s="404" t="str">
        <f>'01-Mapa de riesgo-UO'!D47</f>
        <v>GESTIÓN_Y_SOSTENIBILIDAD_INSTITUCIONAL</v>
      </c>
      <c r="C46" s="404" t="str">
        <f>+'01-Mapa de riesgo-UO'!F47</f>
        <v>SI</v>
      </c>
      <c r="D46" s="405" t="str">
        <f>'01-Mapa de riesgo-UO'!J47</f>
        <v>Estratégico</v>
      </c>
      <c r="E46" s="405" t="str">
        <f>'01-Mapa de riesgo-UO'!K47</f>
        <v xml:space="preserve">Desfinanciación del presupuesto de la Universidad </v>
      </c>
      <c r="F46" s="405" t="str">
        <f>'01-Mapa de riesgo-UO'!L47</f>
        <v>Desfinanciación del presupuesto de la Universidad por la expedición de normas de entes internos (Consejo Superior, Consejo Académico) y externos (Gobierno y Congreso) que impactan directamente al presupuesto de gastos de la Universidad o por un menor recaudo que no permita garantizar los compromisos adquiridos</v>
      </c>
      <c r="G46" s="141" t="str">
        <f>'01-Mapa de riesgo-UO'!I47</f>
        <v xml:space="preserve">Directrices administrativas no soportadas en análisis financieros. </v>
      </c>
      <c r="H46" s="405" t="str">
        <f>'01-Mapa de riesgo-UO'!M47</f>
        <v>Modificaciones presupuestales (Reducciones, traslados y  aplazamientos) que permitan atender prioritariamente los gastos de funcionamiento y las normas de Ley.
Déficit presupuestal constituido por los compromisos legalmente adquiridos que han surtido todo el trámite presupuestal, pero no hay recursos disponibles para su pago con cargo al presupuesto del año en que se originaron.</v>
      </c>
      <c r="I46" s="405" t="str">
        <f>'01-Mapa de riesgo-UO'!AT47</f>
        <v>LEVE</v>
      </c>
      <c r="J46" s="169" t="str">
        <f>'01-Mapa de riesgo-UO'!AW47</f>
        <v>ASUMIR</v>
      </c>
      <c r="K46" s="404" t="str">
        <f t="shared" ref="K46" si="9">IF(I46="GRAVE","Debe formularse",IF(I46="MODERADO", "Si el proceso lo requiere","NO"))</f>
        <v>NO</v>
      </c>
      <c r="L46" s="442"/>
      <c r="M46" s="443"/>
      <c r="N46" s="444"/>
      <c r="O46" s="441"/>
      <c r="P46" s="442"/>
      <c r="Q46" s="443"/>
      <c r="R46" s="444"/>
      <c r="S46" s="445"/>
    </row>
    <row r="47" spans="1:19" ht="31.5" customHeight="1" x14ac:dyDescent="0.2">
      <c r="A47" s="406"/>
      <c r="B47" s="404"/>
      <c r="C47" s="404"/>
      <c r="D47" s="405"/>
      <c r="E47" s="405"/>
      <c r="F47" s="405"/>
      <c r="G47" s="141" t="str">
        <f>'01-Mapa de riesgo-UO'!I48</f>
        <v>Aprobación de normas y leyes gubernamentales que le generan mayor obligación a la institución o cambios en el funcionamiento.</v>
      </c>
      <c r="H47" s="405"/>
      <c r="I47" s="405"/>
      <c r="J47" s="169" t="str">
        <f>'01-Mapa de riesgo-UO'!AW48</f>
        <v>ASUMIR</v>
      </c>
      <c r="K47" s="404"/>
      <c r="L47" s="415"/>
      <c r="M47" s="416"/>
      <c r="N47" s="417"/>
      <c r="O47" s="422"/>
      <c r="P47" s="415"/>
      <c r="Q47" s="416"/>
      <c r="R47" s="417"/>
      <c r="S47" s="446"/>
    </row>
    <row r="48" spans="1:19" ht="31.5" customHeight="1" x14ac:dyDescent="0.2">
      <c r="A48" s="406"/>
      <c r="B48" s="404"/>
      <c r="C48" s="404"/>
      <c r="D48" s="405"/>
      <c r="E48" s="405"/>
      <c r="F48" s="405"/>
      <c r="G48" s="141" t="str">
        <f>'01-Mapa de riesgo-UO'!I49</f>
        <v>Disminución en el recaudo de los recursos apropiados en el presupuesto de la Universidad aprobado por el Consejo Superior.</v>
      </c>
      <c r="H48" s="405"/>
      <c r="I48" s="405"/>
      <c r="J48" s="169" t="str">
        <f>'01-Mapa de riesgo-UO'!AW49</f>
        <v>ASUMIR</v>
      </c>
      <c r="K48" s="404"/>
      <c r="L48" s="418"/>
      <c r="M48" s="419"/>
      <c r="N48" s="420"/>
      <c r="O48" s="345"/>
      <c r="P48" s="418"/>
      <c r="Q48" s="419"/>
      <c r="R48" s="420"/>
      <c r="S48" s="447"/>
    </row>
    <row r="49" spans="1:19" ht="31.5" customHeight="1" x14ac:dyDescent="0.2">
      <c r="A49" s="406">
        <v>14</v>
      </c>
      <c r="B49" s="404" t="str">
        <f>'01-Mapa de riesgo-UO'!D50</f>
        <v>DIRECCIONAMIENTO_INSTITUCIONAL</v>
      </c>
      <c r="C49" s="404" t="str">
        <f>+'01-Mapa de riesgo-UO'!F50</f>
        <v>SI</v>
      </c>
      <c r="D49" s="405" t="str">
        <f>'01-Mapa de riesgo-UO'!J50</f>
        <v>Estratégico</v>
      </c>
      <c r="E49" s="405" t="str">
        <f>'01-Mapa de riesgo-UO'!K50</f>
        <v>No cumplimiento del Proyecto Educativo Institucional y las orientaciones institucionales para la renovación curricular.</v>
      </c>
      <c r="F49" s="405" t="str">
        <f>'01-Mapa de riesgo-UO'!L50</f>
        <v>Que el Proyecto Educativo Institucional- PEI y, los documentos institucionales para la renovaicón curricular no sean implementados en los programas académicos</v>
      </c>
      <c r="G49" s="141" t="str">
        <f>'01-Mapa de riesgo-UO'!I50</f>
        <v>Baja apropiación de la política académica curricular, que reglamentan el PEI y las orientaciones institucionales para el diseño y renovación curricular de los programas académicos en la Universidad.</v>
      </c>
      <c r="H49" s="405" t="str">
        <f>'01-Mapa de riesgo-UO'!M50</f>
        <v>Currículos desactualizados que no responden a los lineamientos institucionales
No apropiación de la identidad institucional  "Formación profesional integral", por parte de la comunidad académica</v>
      </c>
      <c r="I49" s="405" t="str">
        <f>'01-Mapa de riesgo-UO'!AT50</f>
        <v>MODERADO</v>
      </c>
      <c r="J49" s="169" t="str">
        <f>'01-Mapa de riesgo-UO'!AW50</f>
        <v>COMPARTIR</v>
      </c>
      <c r="K49" s="404" t="str">
        <f t="shared" ref="K49" si="10">IF(I49="GRAVE","Debe formularse",IF(I49="MODERADO", "Si el proceso lo requiere","NO"))</f>
        <v>Si el proceso lo requiere</v>
      </c>
      <c r="L49" s="442" t="s">
        <v>666</v>
      </c>
      <c r="M49" s="443"/>
      <c r="N49" s="444"/>
      <c r="O49" s="441" t="s">
        <v>666</v>
      </c>
      <c r="P49" s="442" t="s">
        <v>666</v>
      </c>
      <c r="Q49" s="443"/>
      <c r="R49" s="444"/>
      <c r="S49" s="445" t="s">
        <v>666</v>
      </c>
    </row>
    <row r="50" spans="1:19" ht="31.5" customHeight="1" x14ac:dyDescent="0.2">
      <c r="A50" s="406"/>
      <c r="B50" s="404"/>
      <c r="C50" s="404"/>
      <c r="D50" s="405"/>
      <c r="E50" s="405"/>
      <c r="F50" s="405"/>
      <c r="G50" s="141" t="str">
        <f>'01-Mapa de riesgo-UO'!I51</f>
        <v xml:space="preserve">Baja participación de la comunidad educativa en los procesos de cualificación para la apropiación de los lineamientos institucionales  que limite la aplicación en las propuestas curriculares y en las prácticas educativas.
</v>
      </c>
      <c r="H50" s="405"/>
      <c r="I50" s="405"/>
      <c r="J50" s="169" t="str">
        <f>'01-Mapa de riesgo-UO'!AW51</f>
        <v>COMPARTIR</v>
      </c>
      <c r="K50" s="404"/>
      <c r="L50" s="415"/>
      <c r="M50" s="416"/>
      <c r="N50" s="417"/>
      <c r="O50" s="422"/>
      <c r="P50" s="415"/>
      <c r="Q50" s="416"/>
      <c r="R50" s="417"/>
      <c r="S50" s="446"/>
    </row>
    <row r="51" spans="1:19" ht="31.5" customHeight="1" x14ac:dyDescent="0.2">
      <c r="A51" s="406"/>
      <c r="B51" s="404"/>
      <c r="C51" s="404"/>
      <c r="D51" s="405"/>
      <c r="E51" s="405"/>
      <c r="F51" s="405"/>
      <c r="G51" s="141">
        <f>'01-Mapa de riesgo-UO'!I52</f>
        <v>0</v>
      </c>
      <c r="H51" s="405"/>
      <c r="I51" s="405"/>
      <c r="J51" s="169">
        <f>'01-Mapa de riesgo-UO'!AW52</f>
        <v>0</v>
      </c>
      <c r="K51" s="404"/>
      <c r="L51" s="418"/>
      <c r="M51" s="419"/>
      <c r="N51" s="420"/>
      <c r="O51" s="345"/>
      <c r="P51" s="418"/>
      <c r="Q51" s="419"/>
      <c r="R51" s="420"/>
      <c r="S51" s="447"/>
    </row>
    <row r="52" spans="1:19" ht="31.5" customHeight="1" x14ac:dyDescent="0.2">
      <c r="A52" s="406">
        <v>15</v>
      </c>
      <c r="B52" s="404" t="str">
        <f>'01-Mapa de riesgo-UO'!D53</f>
        <v>DOCENCIA</v>
      </c>
      <c r="C52" s="404" t="str">
        <f>+'01-Mapa de riesgo-UO'!F53</f>
        <v>SI</v>
      </c>
      <c r="D52" s="405" t="str">
        <f>'01-Mapa de riesgo-UO'!J53</f>
        <v>Estratégico</v>
      </c>
      <c r="E52" s="405" t="str">
        <f>'01-Mapa de riesgo-UO'!K53</f>
        <v>Pérdida del Registro Calificado de un Programa Académico</v>
      </c>
      <c r="F52" s="405" t="str">
        <f>'01-Mapa de riesgo-UO'!L53</f>
        <v>No renovación del registro calificado de un programa académico</v>
      </c>
      <c r="G52" s="141" t="str">
        <f>'01-Mapa de riesgo-UO'!I53</f>
        <v>No realizar seguimiento adecuado a las fechas de vencimiento y por lo tanto no realizar la solicitud en el tiempo reglamentario</v>
      </c>
      <c r="H52" s="405" t="str">
        <f>'01-Mapa de riesgo-UO'!M53</f>
        <v>No poder matricular a los estudiantes en el programa
Deterioro en la credibilidad e imagen de la institución y sus programas académicos.
Posibles sanciones por parte del Ministerio de Educación Nacional, si un programa por equivocación llega a ofrecerse sin resolución vigente de Registro Calificado.</v>
      </c>
      <c r="I52" s="405" t="str">
        <f>'01-Mapa de riesgo-UO'!AT53</f>
        <v>LEVE</v>
      </c>
      <c r="J52" s="169">
        <f>'01-Mapa de riesgo-UO'!AW272</f>
        <v>0</v>
      </c>
      <c r="K52" s="404" t="str">
        <f t="shared" ref="K52" si="11">IF(I52="GRAVE","Debe formularse",IF(I52="MODERADO", "Si el proceso lo requiere","NO"))</f>
        <v>NO</v>
      </c>
      <c r="L52" s="442"/>
      <c r="M52" s="443"/>
      <c r="N52" s="444"/>
      <c r="O52" s="441"/>
      <c r="P52" s="442"/>
      <c r="Q52" s="443"/>
      <c r="R52" s="444"/>
      <c r="S52" s="445"/>
    </row>
    <row r="53" spans="1:19" ht="31.5" customHeight="1" x14ac:dyDescent="0.2">
      <c r="A53" s="406"/>
      <c r="B53" s="404"/>
      <c r="C53" s="404"/>
      <c r="D53" s="405"/>
      <c r="E53" s="405"/>
      <c r="F53" s="405"/>
      <c r="G53" s="141" t="str">
        <f>'01-Mapa de riesgo-UO'!I54</f>
        <v>No cumplir con los estándares establecidos para la renovación del Registro Calificado</v>
      </c>
      <c r="H53" s="405"/>
      <c r="I53" s="405"/>
      <c r="J53" s="169">
        <f>'01-Mapa de riesgo-UO'!AW273</f>
        <v>0</v>
      </c>
      <c r="K53" s="404"/>
      <c r="L53" s="415"/>
      <c r="M53" s="416"/>
      <c r="N53" s="417"/>
      <c r="O53" s="422"/>
      <c r="P53" s="415"/>
      <c r="Q53" s="416"/>
      <c r="R53" s="417"/>
      <c r="S53" s="446"/>
    </row>
    <row r="54" spans="1:19" ht="31.5" customHeight="1" x14ac:dyDescent="0.2">
      <c r="A54" s="406"/>
      <c r="B54" s="404"/>
      <c r="C54" s="404"/>
      <c r="D54" s="405"/>
      <c r="E54" s="405"/>
      <c r="F54" s="405"/>
      <c r="G54" s="141">
        <f>'01-Mapa de riesgo-UO'!I55</f>
        <v>0</v>
      </c>
      <c r="H54" s="405"/>
      <c r="I54" s="405"/>
      <c r="J54" s="169">
        <f>'01-Mapa de riesgo-UO'!AW274</f>
        <v>0</v>
      </c>
      <c r="K54" s="404"/>
      <c r="L54" s="418"/>
      <c r="M54" s="419"/>
      <c r="N54" s="420"/>
      <c r="O54" s="345"/>
      <c r="P54" s="418"/>
      <c r="Q54" s="419"/>
      <c r="R54" s="420"/>
      <c r="S54" s="447"/>
    </row>
    <row r="55" spans="1:19" ht="31.5" customHeight="1" x14ac:dyDescent="0.2">
      <c r="A55" s="406">
        <v>16</v>
      </c>
      <c r="B55" s="404" t="str">
        <f>'01-Mapa de riesgo-UO'!D56</f>
        <v>CREACIÓN_GESTIÓN_Y_TRANSFERENCIA_DEL_CONOCIMIENTO</v>
      </c>
      <c r="C55" s="404" t="str">
        <f>+'01-Mapa de riesgo-UO'!F56</f>
        <v>SI</v>
      </c>
      <c r="D55" s="405" t="str">
        <f>'01-Mapa de riesgo-UO'!J56</f>
        <v>Estratégico</v>
      </c>
      <c r="E55" s="405" t="str">
        <f>'01-Mapa de riesgo-UO'!K56</f>
        <v xml:space="preserve">Grupos de Investigación que pierden el reconocimiento de MinCiencias o disminuyen su categoría. </v>
      </c>
      <c r="F55" s="405" t="str">
        <f>'01-Mapa de riesgo-UO'!L56</f>
        <v>Grupos de investigación que no cumplen con los estándares mínimos para lograr el reconocimiento de MinCiencias o en su defecto disminuyan su categoría</v>
      </c>
      <c r="G55" s="141" t="str">
        <f>'01-Mapa de riesgo-UO'!I56</f>
        <v xml:space="preserve">Cambio de normatividad por parte de MinCiencias, relacionada al modelo de medición. </v>
      </c>
      <c r="H55" s="405" t="str">
        <f>'01-Mapa de riesgo-UO'!M56</f>
        <v xml:space="preserve">Pérdida de Acreditación Institucional y registros calificados. Incumplimiento de los indicadores institucionales. Disminución en la imagen y reconocimiento como universidad investigativa. </v>
      </c>
      <c r="I55" s="405" t="str">
        <f>'01-Mapa de riesgo-UO'!AT56</f>
        <v>MODERADO</v>
      </c>
      <c r="J55" s="169">
        <f>'01-Mapa de riesgo-UO'!AW275</f>
        <v>0</v>
      </c>
      <c r="K55" s="404" t="str">
        <f t="shared" ref="K55" si="12">IF(I55="GRAVE","Debe formularse",IF(I55="MODERADO", "Si el proceso lo requiere","NO"))</f>
        <v>Si el proceso lo requiere</v>
      </c>
      <c r="L55" s="442" t="s">
        <v>666</v>
      </c>
      <c r="M55" s="443"/>
      <c r="N55" s="444"/>
      <c r="O55" s="441" t="s">
        <v>666</v>
      </c>
      <c r="P55" s="442" t="s">
        <v>666</v>
      </c>
      <c r="Q55" s="443"/>
      <c r="R55" s="444"/>
      <c r="S55" s="445" t="s">
        <v>666</v>
      </c>
    </row>
    <row r="56" spans="1:19" ht="31.5" customHeight="1" x14ac:dyDescent="0.2">
      <c r="A56" s="406"/>
      <c r="B56" s="404"/>
      <c r="C56" s="404"/>
      <c r="D56" s="405"/>
      <c r="E56" s="405"/>
      <c r="F56" s="405"/>
      <c r="G56" s="141" t="str">
        <f>'01-Mapa de riesgo-UO'!I57</f>
        <v xml:space="preserve">Falta de financiación externa o interna para el fortalecimiento de los Grupos de Investigación. </v>
      </c>
      <c r="H56" s="405"/>
      <c r="I56" s="405"/>
      <c r="J56" s="169">
        <f>'01-Mapa de riesgo-UO'!AW276</f>
        <v>0</v>
      </c>
      <c r="K56" s="404"/>
      <c r="L56" s="415"/>
      <c r="M56" s="416"/>
      <c r="N56" s="417"/>
      <c r="O56" s="422"/>
      <c r="P56" s="415"/>
      <c r="Q56" s="416"/>
      <c r="R56" s="417"/>
      <c r="S56" s="446"/>
    </row>
    <row r="57" spans="1:19" ht="31.5" customHeight="1" x14ac:dyDescent="0.2">
      <c r="A57" s="406"/>
      <c r="B57" s="404"/>
      <c r="C57" s="404"/>
      <c r="D57" s="405"/>
      <c r="E57" s="405"/>
      <c r="F57" s="405"/>
      <c r="G57" s="141" t="str">
        <f>'01-Mapa de riesgo-UO'!I58</f>
        <v xml:space="preserve">Desactualización de procedimientos y reglamentación interna relacionada a los Grupos de Investigación. </v>
      </c>
      <c r="H57" s="405"/>
      <c r="I57" s="405"/>
      <c r="J57" s="169">
        <f>'01-Mapa de riesgo-UO'!AW277</f>
        <v>0</v>
      </c>
      <c r="K57" s="404"/>
      <c r="L57" s="418"/>
      <c r="M57" s="419"/>
      <c r="N57" s="420"/>
      <c r="O57" s="345"/>
      <c r="P57" s="418"/>
      <c r="Q57" s="419"/>
      <c r="R57" s="420"/>
      <c r="S57" s="447"/>
    </row>
    <row r="58" spans="1:19" ht="31.5" customHeight="1" x14ac:dyDescent="0.2">
      <c r="A58" s="406">
        <v>17</v>
      </c>
      <c r="B58" s="404">
        <f>'01-Mapa de riesgo-UO'!D59</f>
        <v>0</v>
      </c>
      <c r="C58" s="404">
        <f>+'01-Mapa de riesgo-UO'!F59</f>
        <v>0</v>
      </c>
      <c r="D58" s="405">
        <f>'01-Mapa de riesgo-UO'!J59</f>
        <v>0</v>
      </c>
      <c r="E58" s="405">
        <f>'01-Mapa de riesgo-UO'!K59</f>
        <v>0</v>
      </c>
      <c r="F58" s="405">
        <f>'01-Mapa de riesgo-UO'!L59</f>
        <v>0</v>
      </c>
      <c r="G58" s="141">
        <f>'01-Mapa de riesgo-UO'!I59</f>
        <v>0</v>
      </c>
      <c r="H58" s="405">
        <f>'01-Mapa de riesgo-UO'!M59</f>
        <v>0</v>
      </c>
      <c r="I58" s="405" t="str">
        <f>'01-Mapa de riesgo-UO'!AT59</f>
        <v>LEVE</v>
      </c>
      <c r="J58" s="169">
        <f>'01-Mapa de riesgo-UO'!AW278</f>
        <v>0</v>
      </c>
      <c r="K58" s="404" t="str">
        <f t="shared" ref="K58" si="13">IF(I58="GRAVE","Debe formularse",IF(I58="MODERADO", "Si el proceso lo requiere","NO"))</f>
        <v>NO</v>
      </c>
      <c r="L58" s="442"/>
      <c r="M58" s="443"/>
      <c r="N58" s="444"/>
      <c r="O58" s="441"/>
      <c r="P58" s="442"/>
      <c r="Q58" s="443"/>
      <c r="R58" s="444"/>
      <c r="S58" s="445"/>
    </row>
    <row r="59" spans="1:19" ht="31.5" customHeight="1" x14ac:dyDescent="0.2">
      <c r="A59" s="406"/>
      <c r="B59" s="404"/>
      <c r="C59" s="404"/>
      <c r="D59" s="405"/>
      <c r="E59" s="405"/>
      <c r="F59" s="405"/>
      <c r="G59" s="141">
        <f>'01-Mapa de riesgo-UO'!I60</f>
        <v>0</v>
      </c>
      <c r="H59" s="405"/>
      <c r="I59" s="405"/>
      <c r="J59" s="169">
        <f>'01-Mapa de riesgo-UO'!AW279</f>
        <v>0</v>
      </c>
      <c r="K59" s="404"/>
      <c r="L59" s="415"/>
      <c r="M59" s="416"/>
      <c r="N59" s="417"/>
      <c r="O59" s="422"/>
      <c r="P59" s="415"/>
      <c r="Q59" s="416"/>
      <c r="R59" s="417"/>
      <c r="S59" s="446"/>
    </row>
    <row r="60" spans="1:19" ht="31.5" customHeight="1" x14ac:dyDescent="0.2">
      <c r="A60" s="406"/>
      <c r="B60" s="404"/>
      <c r="C60" s="404"/>
      <c r="D60" s="405"/>
      <c r="E60" s="405"/>
      <c r="F60" s="405"/>
      <c r="G60" s="141">
        <f>'01-Mapa de riesgo-UO'!I61</f>
        <v>0</v>
      </c>
      <c r="H60" s="405"/>
      <c r="I60" s="405"/>
      <c r="J60" s="169">
        <f>'01-Mapa de riesgo-UO'!AW280</f>
        <v>0</v>
      </c>
      <c r="K60" s="404"/>
      <c r="L60" s="418"/>
      <c r="M60" s="419"/>
      <c r="N60" s="420"/>
      <c r="O60" s="345"/>
      <c r="P60" s="418"/>
      <c r="Q60" s="419"/>
      <c r="R60" s="420"/>
      <c r="S60" s="447"/>
    </row>
    <row r="61" spans="1:19" ht="31.5" customHeight="1" x14ac:dyDescent="0.2">
      <c r="A61" s="406">
        <v>18</v>
      </c>
      <c r="B61" s="404">
        <f>'01-Mapa de riesgo-UO'!D62</f>
        <v>0</v>
      </c>
      <c r="C61" s="404">
        <f>+'01-Mapa de riesgo-UO'!F62</f>
        <v>0</v>
      </c>
      <c r="D61" s="405">
        <f>'01-Mapa de riesgo-UO'!J62</f>
        <v>0</v>
      </c>
      <c r="E61" s="405">
        <f>'01-Mapa de riesgo-UO'!K62</f>
        <v>0</v>
      </c>
      <c r="F61" s="405">
        <f>'01-Mapa de riesgo-UO'!L62</f>
        <v>0</v>
      </c>
      <c r="G61" s="141">
        <f>'01-Mapa de riesgo-UO'!I62</f>
        <v>0</v>
      </c>
      <c r="H61" s="405">
        <f>'01-Mapa de riesgo-UO'!M62</f>
        <v>0</v>
      </c>
      <c r="I61" s="405" t="str">
        <f>'01-Mapa de riesgo-UO'!AT62</f>
        <v>LEVE</v>
      </c>
      <c r="J61" s="169">
        <f>'01-Mapa de riesgo-UO'!AW281</f>
        <v>0</v>
      </c>
      <c r="K61" s="404" t="str">
        <f t="shared" ref="K61" si="14">IF(I61="GRAVE","Debe formularse",IF(I61="MODERADO", "Si el proceso lo requiere","NO"))</f>
        <v>NO</v>
      </c>
      <c r="L61" s="442"/>
      <c r="M61" s="443"/>
      <c r="N61" s="444"/>
      <c r="O61" s="441"/>
      <c r="P61" s="442"/>
      <c r="Q61" s="443"/>
      <c r="R61" s="444"/>
      <c r="S61" s="445"/>
    </row>
    <row r="62" spans="1:19" ht="31.5" customHeight="1" x14ac:dyDescent="0.2">
      <c r="A62" s="406"/>
      <c r="B62" s="404"/>
      <c r="C62" s="404"/>
      <c r="D62" s="405"/>
      <c r="E62" s="405"/>
      <c r="F62" s="405"/>
      <c r="G62" s="141">
        <f>'01-Mapa de riesgo-UO'!I63</f>
        <v>0</v>
      </c>
      <c r="H62" s="405"/>
      <c r="I62" s="405"/>
      <c r="J62" s="169">
        <f>'01-Mapa de riesgo-UO'!AW282</f>
        <v>0</v>
      </c>
      <c r="K62" s="404"/>
      <c r="L62" s="415"/>
      <c r="M62" s="416"/>
      <c r="N62" s="417"/>
      <c r="O62" s="422"/>
      <c r="P62" s="415"/>
      <c r="Q62" s="416"/>
      <c r="R62" s="417"/>
      <c r="S62" s="446"/>
    </row>
    <row r="63" spans="1:19" ht="31.5" customHeight="1" x14ac:dyDescent="0.2">
      <c r="A63" s="406"/>
      <c r="B63" s="404"/>
      <c r="C63" s="404"/>
      <c r="D63" s="405"/>
      <c r="E63" s="405"/>
      <c r="F63" s="405"/>
      <c r="G63" s="141">
        <f>'01-Mapa de riesgo-UO'!I64</f>
        <v>0</v>
      </c>
      <c r="H63" s="405"/>
      <c r="I63" s="405"/>
      <c r="J63" s="169">
        <f>'01-Mapa de riesgo-UO'!AW283</f>
        <v>0</v>
      </c>
      <c r="K63" s="404"/>
      <c r="L63" s="418"/>
      <c r="M63" s="419"/>
      <c r="N63" s="420"/>
      <c r="O63" s="345"/>
      <c r="P63" s="418"/>
      <c r="Q63" s="419"/>
      <c r="R63" s="420"/>
      <c r="S63" s="447"/>
    </row>
    <row r="64" spans="1:19" ht="31.5" customHeight="1" x14ac:dyDescent="0.2">
      <c r="A64" s="406">
        <v>19</v>
      </c>
      <c r="B64" s="404">
        <f>'01-Mapa de riesgo-UO'!D65</f>
        <v>0</v>
      </c>
      <c r="C64" s="404">
        <f>+'01-Mapa de riesgo-UO'!F65</f>
        <v>0</v>
      </c>
      <c r="D64" s="405">
        <f>'01-Mapa de riesgo-UO'!J65</f>
        <v>0</v>
      </c>
      <c r="E64" s="405">
        <f>'01-Mapa de riesgo-UO'!K65</f>
        <v>0</v>
      </c>
      <c r="F64" s="405">
        <f>'01-Mapa de riesgo-UO'!L65</f>
        <v>0</v>
      </c>
      <c r="G64" s="141">
        <f>'01-Mapa de riesgo-UO'!I65</f>
        <v>0</v>
      </c>
      <c r="H64" s="405">
        <f>'01-Mapa de riesgo-UO'!M65</f>
        <v>0</v>
      </c>
      <c r="I64" s="405" t="str">
        <f>'01-Mapa de riesgo-UO'!AT65</f>
        <v>LEVE</v>
      </c>
      <c r="J64" s="169">
        <f>'01-Mapa de riesgo-UO'!AW284</f>
        <v>0</v>
      </c>
      <c r="K64" s="404" t="str">
        <f t="shared" ref="K64" si="15">IF(I64="GRAVE","Debe formularse",IF(I64="MODERADO", "Si el proceso lo requiere","NO"))</f>
        <v>NO</v>
      </c>
      <c r="L64" s="442"/>
      <c r="M64" s="443"/>
      <c r="N64" s="444"/>
      <c r="O64" s="441"/>
      <c r="P64" s="442"/>
      <c r="Q64" s="443"/>
      <c r="R64" s="444"/>
      <c r="S64" s="445"/>
    </row>
    <row r="65" spans="1:19" ht="31.5" customHeight="1" x14ac:dyDescent="0.2">
      <c r="A65" s="406"/>
      <c r="B65" s="404"/>
      <c r="C65" s="404"/>
      <c r="D65" s="405"/>
      <c r="E65" s="405"/>
      <c r="F65" s="405"/>
      <c r="G65" s="141">
        <f>'01-Mapa de riesgo-UO'!I66</f>
        <v>0</v>
      </c>
      <c r="H65" s="405"/>
      <c r="I65" s="405"/>
      <c r="J65" s="169">
        <f>'01-Mapa de riesgo-UO'!AW285</f>
        <v>0</v>
      </c>
      <c r="K65" s="404"/>
      <c r="L65" s="415"/>
      <c r="M65" s="416"/>
      <c r="N65" s="417"/>
      <c r="O65" s="422"/>
      <c r="P65" s="415"/>
      <c r="Q65" s="416"/>
      <c r="R65" s="417"/>
      <c r="S65" s="446"/>
    </row>
    <row r="66" spans="1:19" ht="31.5" customHeight="1" x14ac:dyDescent="0.2">
      <c r="A66" s="406"/>
      <c r="B66" s="404"/>
      <c r="C66" s="404"/>
      <c r="D66" s="405"/>
      <c r="E66" s="405"/>
      <c r="F66" s="405"/>
      <c r="G66" s="141">
        <f>'01-Mapa de riesgo-UO'!I67</f>
        <v>0</v>
      </c>
      <c r="H66" s="405"/>
      <c r="I66" s="405"/>
      <c r="J66" s="169">
        <f>'01-Mapa de riesgo-UO'!AW286</f>
        <v>0</v>
      </c>
      <c r="K66" s="404"/>
      <c r="L66" s="418"/>
      <c r="M66" s="419"/>
      <c r="N66" s="420"/>
      <c r="O66" s="345"/>
      <c r="P66" s="418"/>
      <c r="Q66" s="419"/>
      <c r="R66" s="420"/>
      <c r="S66" s="447"/>
    </row>
    <row r="67" spans="1:19" ht="31.5" customHeight="1" x14ac:dyDescent="0.2">
      <c r="A67" s="406">
        <v>20</v>
      </c>
      <c r="B67" s="404">
        <f>'01-Mapa de riesgo-UO'!D68</f>
        <v>0</v>
      </c>
      <c r="C67" s="404">
        <f>+'01-Mapa de riesgo-UO'!F68</f>
        <v>0</v>
      </c>
      <c r="D67" s="405">
        <f>'01-Mapa de riesgo-UO'!J68</f>
        <v>0</v>
      </c>
      <c r="E67" s="405">
        <f>'01-Mapa de riesgo-UO'!K68</f>
        <v>0</v>
      </c>
      <c r="F67" s="405">
        <f>'01-Mapa de riesgo-UO'!L68</f>
        <v>0</v>
      </c>
      <c r="G67" s="141">
        <f>'01-Mapa de riesgo-UO'!I68</f>
        <v>0</v>
      </c>
      <c r="H67" s="405">
        <f>'01-Mapa de riesgo-UO'!M68</f>
        <v>0</v>
      </c>
      <c r="I67" s="405" t="str">
        <f>'01-Mapa de riesgo-UO'!AT68</f>
        <v>LEVE</v>
      </c>
      <c r="J67" s="169">
        <f>'01-Mapa de riesgo-UO'!AW287</f>
        <v>0</v>
      </c>
      <c r="K67" s="404" t="str">
        <f t="shared" ref="K67" si="16">IF(I67="GRAVE","Debe formularse",IF(I67="MODERADO", "Si el proceso lo requiere","NO"))</f>
        <v>NO</v>
      </c>
      <c r="L67" s="442"/>
      <c r="M67" s="443"/>
      <c r="N67" s="444"/>
      <c r="O67" s="441"/>
      <c r="P67" s="442"/>
      <c r="Q67" s="443"/>
      <c r="R67" s="444"/>
      <c r="S67" s="445"/>
    </row>
    <row r="68" spans="1:19" ht="31.5" customHeight="1" x14ac:dyDescent="0.2">
      <c r="A68" s="406"/>
      <c r="B68" s="404"/>
      <c r="C68" s="404"/>
      <c r="D68" s="405"/>
      <c r="E68" s="405"/>
      <c r="F68" s="405"/>
      <c r="G68" s="141">
        <f>'01-Mapa de riesgo-UO'!I69</f>
        <v>0</v>
      </c>
      <c r="H68" s="405"/>
      <c r="I68" s="405"/>
      <c r="J68" s="169">
        <f>'01-Mapa de riesgo-UO'!AW288</f>
        <v>0</v>
      </c>
      <c r="K68" s="404"/>
      <c r="L68" s="415"/>
      <c r="M68" s="416"/>
      <c r="N68" s="417"/>
      <c r="O68" s="422"/>
      <c r="P68" s="415"/>
      <c r="Q68" s="416"/>
      <c r="R68" s="417"/>
      <c r="S68" s="446"/>
    </row>
    <row r="69" spans="1:19" ht="31.5" customHeight="1" x14ac:dyDescent="0.2">
      <c r="A69" s="406"/>
      <c r="B69" s="404"/>
      <c r="C69" s="404"/>
      <c r="D69" s="405"/>
      <c r="E69" s="405"/>
      <c r="F69" s="405"/>
      <c r="G69" s="141">
        <f>'01-Mapa de riesgo-UO'!I70</f>
        <v>0</v>
      </c>
      <c r="H69" s="405"/>
      <c r="I69" s="405"/>
      <c r="J69" s="169">
        <f>'01-Mapa de riesgo-UO'!AW289</f>
        <v>0</v>
      </c>
      <c r="K69" s="404"/>
      <c r="L69" s="418"/>
      <c r="M69" s="419"/>
      <c r="N69" s="420"/>
      <c r="O69" s="345"/>
      <c r="P69" s="418"/>
      <c r="Q69" s="419"/>
      <c r="R69" s="420"/>
      <c r="S69" s="447"/>
    </row>
    <row r="70" spans="1:19" ht="31.5" customHeight="1" x14ac:dyDescent="0.2">
      <c r="A70" s="406">
        <v>21</v>
      </c>
      <c r="B70" s="404">
        <f>'01-Mapa de riesgo-UO'!D71</f>
        <v>0</v>
      </c>
      <c r="C70" s="404">
        <f>+'01-Mapa de riesgo-UO'!F71</f>
        <v>0</v>
      </c>
      <c r="D70" s="405">
        <f>'01-Mapa de riesgo-UO'!J71</f>
        <v>0</v>
      </c>
      <c r="E70" s="405">
        <f>'01-Mapa de riesgo-UO'!K71</f>
        <v>0</v>
      </c>
      <c r="F70" s="405">
        <f>'01-Mapa de riesgo-UO'!L71</f>
        <v>0</v>
      </c>
      <c r="G70" s="141">
        <f>'01-Mapa de riesgo-UO'!I71</f>
        <v>0</v>
      </c>
      <c r="H70" s="405">
        <f>'01-Mapa de riesgo-UO'!M71</f>
        <v>0</v>
      </c>
      <c r="I70" s="405" t="str">
        <f>'01-Mapa de riesgo-UO'!AT71</f>
        <v>LEVE</v>
      </c>
      <c r="J70" s="169">
        <f>'01-Mapa de riesgo-UO'!AW290</f>
        <v>0</v>
      </c>
      <c r="K70" s="404" t="str">
        <f t="shared" ref="K70" si="17">IF(I70="GRAVE","Debe formularse",IF(I70="MODERADO", "Si el proceso lo requiere","NO"))</f>
        <v>NO</v>
      </c>
      <c r="L70" s="442"/>
      <c r="M70" s="443"/>
      <c r="N70" s="444"/>
      <c r="O70" s="441"/>
      <c r="P70" s="442"/>
      <c r="Q70" s="443"/>
      <c r="R70" s="444"/>
      <c r="S70" s="445"/>
    </row>
    <row r="71" spans="1:19" ht="31.5" customHeight="1" x14ac:dyDescent="0.2">
      <c r="A71" s="406"/>
      <c r="B71" s="404"/>
      <c r="C71" s="404"/>
      <c r="D71" s="405"/>
      <c r="E71" s="405"/>
      <c r="F71" s="405"/>
      <c r="G71" s="141">
        <f>'01-Mapa de riesgo-UO'!I72</f>
        <v>0</v>
      </c>
      <c r="H71" s="405"/>
      <c r="I71" s="405"/>
      <c r="J71" s="169">
        <f>'01-Mapa de riesgo-UO'!AW291</f>
        <v>0</v>
      </c>
      <c r="K71" s="404"/>
      <c r="L71" s="415"/>
      <c r="M71" s="416"/>
      <c r="N71" s="417"/>
      <c r="O71" s="422"/>
      <c r="P71" s="415"/>
      <c r="Q71" s="416"/>
      <c r="R71" s="417"/>
      <c r="S71" s="446"/>
    </row>
    <row r="72" spans="1:19" ht="31.5" customHeight="1" x14ac:dyDescent="0.2">
      <c r="A72" s="406"/>
      <c r="B72" s="404"/>
      <c r="C72" s="404"/>
      <c r="D72" s="405"/>
      <c r="E72" s="405"/>
      <c r="F72" s="405"/>
      <c r="G72" s="141">
        <f>'01-Mapa de riesgo-UO'!I73</f>
        <v>0</v>
      </c>
      <c r="H72" s="405"/>
      <c r="I72" s="405"/>
      <c r="J72" s="169">
        <f>'01-Mapa de riesgo-UO'!AW292</f>
        <v>0</v>
      </c>
      <c r="K72" s="404"/>
      <c r="L72" s="418"/>
      <c r="M72" s="419"/>
      <c r="N72" s="420"/>
      <c r="O72" s="345"/>
      <c r="P72" s="418"/>
      <c r="Q72" s="419"/>
      <c r="R72" s="420"/>
      <c r="S72" s="447"/>
    </row>
    <row r="73" spans="1:19" ht="31.5" customHeight="1" x14ac:dyDescent="0.2">
      <c r="A73" s="406">
        <v>22</v>
      </c>
      <c r="B73" s="404">
        <f>'01-Mapa de riesgo-UO'!D74</f>
        <v>0</v>
      </c>
      <c r="C73" s="404">
        <f>+'01-Mapa de riesgo-UO'!F74</f>
        <v>0</v>
      </c>
      <c r="D73" s="405">
        <f>'01-Mapa de riesgo-UO'!J74</f>
        <v>0</v>
      </c>
      <c r="E73" s="405">
        <f>'01-Mapa de riesgo-UO'!K74</f>
        <v>0</v>
      </c>
      <c r="F73" s="405">
        <f>'01-Mapa de riesgo-UO'!L74</f>
        <v>0</v>
      </c>
      <c r="G73" s="141">
        <f>'01-Mapa de riesgo-UO'!I74</f>
        <v>0</v>
      </c>
      <c r="H73" s="405">
        <f>'01-Mapa de riesgo-UO'!M74</f>
        <v>0</v>
      </c>
      <c r="I73" s="405" t="str">
        <f>'01-Mapa de riesgo-UO'!AT74</f>
        <v>LEVE</v>
      </c>
      <c r="J73" s="169">
        <f>'01-Mapa de riesgo-UO'!AW293</f>
        <v>0</v>
      </c>
      <c r="K73" s="404" t="str">
        <f t="shared" ref="K73" si="18">IF(I73="GRAVE","Debe formularse",IF(I73="MODERADO", "Si el proceso lo requiere","NO"))</f>
        <v>NO</v>
      </c>
      <c r="L73" s="442"/>
      <c r="M73" s="443"/>
      <c r="N73" s="444"/>
      <c r="O73" s="441"/>
      <c r="P73" s="442"/>
      <c r="Q73" s="443"/>
      <c r="R73" s="444"/>
      <c r="S73" s="445"/>
    </row>
    <row r="74" spans="1:19" ht="31.5" customHeight="1" x14ac:dyDescent="0.2">
      <c r="A74" s="406"/>
      <c r="B74" s="404"/>
      <c r="C74" s="404"/>
      <c r="D74" s="405"/>
      <c r="E74" s="405"/>
      <c r="F74" s="405"/>
      <c r="G74" s="141">
        <f>'01-Mapa de riesgo-UO'!I75</f>
        <v>0</v>
      </c>
      <c r="H74" s="405"/>
      <c r="I74" s="405"/>
      <c r="J74" s="169">
        <f>'01-Mapa de riesgo-UO'!AW294</f>
        <v>0</v>
      </c>
      <c r="K74" s="404"/>
      <c r="L74" s="415"/>
      <c r="M74" s="416"/>
      <c r="N74" s="417"/>
      <c r="O74" s="422"/>
      <c r="P74" s="415"/>
      <c r="Q74" s="416"/>
      <c r="R74" s="417"/>
      <c r="S74" s="446"/>
    </row>
    <row r="75" spans="1:19" ht="31.5" customHeight="1" x14ac:dyDescent="0.2">
      <c r="A75" s="406"/>
      <c r="B75" s="404"/>
      <c r="C75" s="404"/>
      <c r="D75" s="405"/>
      <c r="E75" s="405"/>
      <c r="F75" s="405"/>
      <c r="G75" s="141">
        <f>'01-Mapa de riesgo-UO'!I76</f>
        <v>0</v>
      </c>
      <c r="H75" s="405"/>
      <c r="I75" s="405"/>
      <c r="J75" s="169">
        <f>'01-Mapa de riesgo-UO'!AW295</f>
        <v>0</v>
      </c>
      <c r="K75" s="404"/>
      <c r="L75" s="418"/>
      <c r="M75" s="419"/>
      <c r="N75" s="420"/>
      <c r="O75" s="345"/>
      <c r="P75" s="418"/>
      <c r="Q75" s="419"/>
      <c r="R75" s="420"/>
      <c r="S75" s="447"/>
    </row>
    <row r="76" spans="1:19" ht="31.5" customHeight="1" x14ac:dyDescent="0.2">
      <c r="A76" s="406">
        <v>23</v>
      </c>
      <c r="B76" s="404">
        <f>'01-Mapa de riesgo-UO'!D77</f>
        <v>0</v>
      </c>
      <c r="C76" s="404">
        <f>+'01-Mapa de riesgo-UO'!F77</f>
        <v>0</v>
      </c>
      <c r="D76" s="405">
        <f>'01-Mapa de riesgo-UO'!J77</f>
        <v>0</v>
      </c>
      <c r="E76" s="405">
        <f>'01-Mapa de riesgo-UO'!K77</f>
        <v>0</v>
      </c>
      <c r="F76" s="405">
        <f>'01-Mapa de riesgo-UO'!L77</f>
        <v>0</v>
      </c>
      <c r="G76" s="141">
        <f>'01-Mapa de riesgo-UO'!I77</f>
        <v>0</v>
      </c>
      <c r="H76" s="405">
        <f>'01-Mapa de riesgo-UO'!M77</f>
        <v>0</v>
      </c>
      <c r="I76" s="405" t="str">
        <f>'01-Mapa de riesgo-UO'!AT77</f>
        <v>LEVE</v>
      </c>
      <c r="J76" s="169">
        <f>'01-Mapa de riesgo-UO'!AW296</f>
        <v>0</v>
      </c>
      <c r="K76" s="404" t="str">
        <f t="shared" ref="K76:K139" si="19">IF(I76="GRAVE","Debe formularse",IF(I76="MODERADO", "Si el proceso lo requiere","NO"))</f>
        <v>NO</v>
      </c>
      <c r="L76" s="442"/>
      <c r="M76" s="443"/>
      <c r="N76" s="444"/>
      <c r="O76" s="441"/>
      <c r="P76" s="442"/>
      <c r="Q76" s="443"/>
      <c r="R76" s="444"/>
      <c r="S76" s="445"/>
    </row>
    <row r="77" spans="1:19" ht="31.5" customHeight="1" x14ac:dyDescent="0.2">
      <c r="A77" s="406"/>
      <c r="B77" s="404"/>
      <c r="C77" s="404"/>
      <c r="D77" s="405"/>
      <c r="E77" s="405"/>
      <c r="F77" s="405"/>
      <c r="G77" s="141">
        <f>'01-Mapa de riesgo-UO'!I78</f>
        <v>0</v>
      </c>
      <c r="H77" s="405"/>
      <c r="I77" s="405"/>
      <c r="J77" s="169">
        <f>'01-Mapa de riesgo-UO'!AW297</f>
        <v>0</v>
      </c>
      <c r="K77" s="404"/>
      <c r="L77" s="415"/>
      <c r="M77" s="416"/>
      <c r="N77" s="417"/>
      <c r="O77" s="422"/>
      <c r="P77" s="415"/>
      <c r="Q77" s="416"/>
      <c r="R77" s="417"/>
      <c r="S77" s="446"/>
    </row>
    <row r="78" spans="1:19" ht="31.5" customHeight="1" x14ac:dyDescent="0.2">
      <c r="A78" s="406"/>
      <c r="B78" s="404"/>
      <c r="C78" s="404"/>
      <c r="D78" s="405"/>
      <c r="E78" s="405"/>
      <c r="F78" s="405"/>
      <c r="G78" s="141">
        <f>'01-Mapa de riesgo-UO'!I79</f>
        <v>0</v>
      </c>
      <c r="H78" s="405"/>
      <c r="I78" s="405"/>
      <c r="J78" s="169">
        <f>'01-Mapa de riesgo-UO'!AW298</f>
        <v>0</v>
      </c>
      <c r="K78" s="404"/>
      <c r="L78" s="418"/>
      <c r="M78" s="419"/>
      <c r="N78" s="420"/>
      <c r="O78" s="345"/>
      <c r="P78" s="418"/>
      <c r="Q78" s="419"/>
      <c r="R78" s="420"/>
      <c r="S78" s="447"/>
    </row>
    <row r="79" spans="1:19" ht="31.5" customHeight="1" x14ac:dyDescent="0.2">
      <c r="A79" s="406">
        <v>24</v>
      </c>
      <c r="B79" s="404">
        <f>'01-Mapa de riesgo-UO'!D80</f>
        <v>0</v>
      </c>
      <c r="C79" s="404">
        <f>+'01-Mapa de riesgo-UO'!F80</f>
        <v>0</v>
      </c>
      <c r="D79" s="405">
        <f>'01-Mapa de riesgo-UO'!J80</f>
        <v>0</v>
      </c>
      <c r="E79" s="405">
        <f>'01-Mapa de riesgo-UO'!K80</f>
        <v>0</v>
      </c>
      <c r="F79" s="405">
        <f>'01-Mapa de riesgo-UO'!L80</f>
        <v>0</v>
      </c>
      <c r="G79" s="141">
        <f>'01-Mapa de riesgo-UO'!I80</f>
        <v>0</v>
      </c>
      <c r="H79" s="405">
        <f>'01-Mapa de riesgo-UO'!M80</f>
        <v>0</v>
      </c>
      <c r="I79" s="405" t="str">
        <f>'01-Mapa de riesgo-UO'!AT80</f>
        <v>LEVE</v>
      </c>
      <c r="J79" s="169">
        <f>'01-Mapa de riesgo-UO'!AW299</f>
        <v>0</v>
      </c>
      <c r="K79" s="404" t="str">
        <f t="shared" si="19"/>
        <v>NO</v>
      </c>
      <c r="L79" s="442"/>
      <c r="M79" s="443"/>
      <c r="N79" s="444"/>
      <c r="O79" s="441"/>
      <c r="P79" s="442"/>
      <c r="Q79" s="443"/>
      <c r="R79" s="444"/>
      <c r="S79" s="445"/>
    </row>
    <row r="80" spans="1:19" ht="31.5" customHeight="1" x14ac:dyDescent="0.2">
      <c r="A80" s="406"/>
      <c r="B80" s="404"/>
      <c r="C80" s="404"/>
      <c r="D80" s="405"/>
      <c r="E80" s="405"/>
      <c r="F80" s="405"/>
      <c r="G80" s="141">
        <f>'01-Mapa de riesgo-UO'!I81</f>
        <v>0</v>
      </c>
      <c r="H80" s="405"/>
      <c r="I80" s="405"/>
      <c r="J80" s="169">
        <f>'01-Mapa de riesgo-UO'!AW300</f>
        <v>0</v>
      </c>
      <c r="K80" s="404"/>
      <c r="L80" s="415"/>
      <c r="M80" s="416"/>
      <c r="N80" s="417"/>
      <c r="O80" s="422"/>
      <c r="P80" s="415"/>
      <c r="Q80" s="416"/>
      <c r="R80" s="417"/>
      <c r="S80" s="446"/>
    </row>
    <row r="81" spans="1:19" ht="31.5" customHeight="1" x14ac:dyDescent="0.2">
      <c r="A81" s="406"/>
      <c r="B81" s="404"/>
      <c r="C81" s="404"/>
      <c r="D81" s="405"/>
      <c r="E81" s="405"/>
      <c r="F81" s="405"/>
      <c r="G81" s="141">
        <f>'01-Mapa de riesgo-UO'!I82</f>
        <v>0</v>
      </c>
      <c r="H81" s="405"/>
      <c r="I81" s="405"/>
      <c r="J81" s="169">
        <f>'01-Mapa de riesgo-UO'!AW301</f>
        <v>0</v>
      </c>
      <c r="K81" s="404"/>
      <c r="L81" s="418"/>
      <c r="M81" s="419"/>
      <c r="N81" s="420"/>
      <c r="O81" s="345"/>
      <c r="P81" s="418"/>
      <c r="Q81" s="419"/>
      <c r="R81" s="420"/>
      <c r="S81" s="447"/>
    </row>
    <row r="82" spans="1:19" ht="31.5" customHeight="1" x14ac:dyDescent="0.2">
      <c r="A82" s="406">
        <v>25</v>
      </c>
      <c r="B82" s="404">
        <f>'01-Mapa de riesgo-UO'!D83</f>
        <v>0</v>
      </c>
      <c r="C82" s="404">
        <f>+'01-Mapa de riesgo-UO'!F83</f>
        <v>0</v>
      </c>
      <c r="D82" s="405">
        <f>'01-Mapa de riesgo-UO'!J83</f>
        <v>0</v>
      </c>
      <c r="E82" s="405">
        <f>'01-Mapa de riesgo-UO'!K83</f>
        <v>0</v>
      </c>
      <c r="F82" s="405">
        <f>'01-Mapa de riesgo-UO'!L83</f>
        <v>0</v>
      </c>
      <c r="G82" s="141">
        <f>'01-Mapa de riesgo-UO'!I83</f>
        <v>0</v>
      </c>
      <c r="H82" s="405">
        <f>'01-Mapa de riesgo-UO'!M83</f>
        <v>0</v>
      </c>
      <c r="I82" s="405" t="str">
        <f>'01-Mapa de riesgo-UO'!AT83</f>
        <v>LEVE</v>
      </c>
      <c r="J82" s="169">
        <f>'01-Mapa de riesgo-UO'!AW302</f>
        <v>0</v>
      </c>
      <c r="K82" s="404" t="str">
        <f t="shared" si="19"/>
        <v>NO</v>
      </c>
      <c r="L82" s="442"/>
      <c r="M82" s="443"/>
      <c r="N82" s="444"/>
      <c r="O82" s="441"/>
      <c r="P82" s="442"/>
      <c r="Q82" s="443"/>
      <c r="R82" s="444"/>
      <c r="S82" s="445"/>
    </row>
    <row r="83" spans="1:19" ht="31.5" customHeight="1" x14ac:dyDescent="0.2">
      <c r="A83" s="406"/>
      <c r="B83" s="404"/>
      <c r="C83" s="404"/>
      <c r="D83" s="405"/>
      <c r="E83" s="405"/>
      <c r="F83" s="405"/>
      <c r="G83" s="141">
        <f>'01-Mapa de riesgo-UO'!I84</f>
        <v>0</v>
      </c>
      <c r="H83" s="405"/>
      <c r="I83" s="405"/>
      <c r="J83" s="169">
        <f>'01-Mapa de riesgo-UO'!AW303</f>
        <v>0</v>
      </c>
      <c r="K83" s="404"/>
      <c r="L83" s="415"/>
      <c r="M83" s="416"/>
      <c r="N83" s="417"/>
      <c r="O83" s="422"/>
      <c r="P83" s="415"/>
      <c r="Q83" s="416"/>
      <c r="R83" s="417"/>
      <c r="S83" s="446"/>
    </row>
    <row r="84" spans="1:19" ht="31.5" customHeight="1" x14ac:dyDescent="0.2">
      <c r="A84" s="406"/>
      <c r="B84" s="404"/>
      <c r="C84" s="404"/>
      <c r="D84" s="405"/>
      <c r="E84" s="405"/>
      <c r="F84" s="405"/>
      <c r="G84" s="141">
        <f>'01-Mapa de riesgo-UO'!I85</f>
        <v>0</v>
      </c>
      <c r="H84" s="405"/>
      <c r="I84" s="405"/>
      <c r="J84" s="169">
        <f>'01-Mapa de riesgo-UO'!AW304</f>
        <v>0</v>
      </c>
      <c r="K84" s="404"/>
      <c r="L84" s="418"/>
      <c r="M84" s="419"/>
      <c r="N84" s="420"/>
      <c r="O84" s="345"/>
      <c r="P84" s="418"/>
      <c r="Q84" s="419"/>
      <c r="R84" s="420"/>
      <c r="S84" s="447"/>
    </row>
    <row r="85" spans="1:19" ht="31.5" customHeight="1" x14ac:dyDescent="0.2">
      <c r="A85" s="406">
        <v>26</v>
      </c>
      <c r="B85" s="404">
        <f>'01-Mapa de riesgo-UO'!D86</f>
        <v>0</v>
      </c>
      <c r="C85" s="404">
        <f>+'01-Mapa de riesgo-UO'!F86</f>
        <v>0</v>
      </c>
      <c r="D85" s="405">
        <f>'01-Mapa de riesgo-UO'!J86</f>
        <v>0</v>
      </c>
      <c r="E85" s="405">
        <f>'01-Mapa de riesgo-UO'!K86</f>
        <v>0</v>
      </c>
      <c r="F85" s="405">
        <f>'01-Mapa de riesgo-UO'!L86</f>
        <v>0</v>
      </c>
      <c r="G85" s="141">
        <f>'01-Mapa de riesgo-UO'!I86</f>
        <v>0</v>
      </c>
      <c r="H85" s="405">
        <f>'01-Mapa de riesgo-UO'!M86</f>
        <v>0</v>
      </c>
      <c r="I85" s="405" t="str">
        <f>'01-Mapa de riesgo-UO'!AT86</f>
        <v>LEVE</v>
      </c>
      <c r="J85" s="169">
        <f>'01-Mapa de riesgo-UO'!AW305</f>
        <v>0</v>
      </c>
      <c r="K85" s="404" t="str">
        <f t="shared" si="19"/>
        <v>NO</v>
      </c>
      <c r="L85" s="442"/>
      <c r="M85" s="443"/>
      <c r="N85" s="444"/>
      <c r="O85" s="441"/>
      <c r="P85" s="442"/>
      <c r="Q85" s="443"/>
      <c r="R85" s="444"/>
      <c r="S85" s="445"/>
    </row>
    <row r="86" spans="1:19" ht="31.5" customHeight="1" x14ac:dyDescent="0.2">
      <c r="A86" s="406"/>
      <c r="B86" s="404"/>
      <c r="C86" s="404"/>
      <c r="D86" s="405"/>
      <c r="E86" s="405"/>
      <c r="F86" s="405"/>
      <c r="G86" s="141">
        <f>'01-Mapa de riesgo-UO'!I87</f>
        <v>0</v>
      </c>
      <c r="H86" s="405"/>
      <c r="I86" s="405"/>
      <c r="J86" s="169">
        <f>'01-Mapa de riesgo-UO'!AW306</f>
        <v>0</v>
      </c>
      <c r="K86" s="404"/>
      <c r="L86" s="415"/>
      <c r="M86" s="416"/>
      <c r="N86" s="417"/>
      <c r="O86" s="422"/>
      <c r="P86" s="415"/>
      <c r="Q86" s="416"/>
      <c r="R86" s="417"/>
      <c r="S86" s="446"/>
    </row>
    <row r="87" spans="1:19" ht="31.5" customHeight="1" x14ac:dyDescent="0.2">
      <c r="A87" s="406"/>
      <c r="B87" s="404"/>
      <c r="C87" s="404"/>
      <c r="D87" s="405"/>
      <c r="E87" s="405"/>
      <c r="F87" s="405"/>
      <c r="G87" s="141">
        <f>'01-Mapa de riesgo-UO'!I88</f>
        <v>0</v>
      </c>
      <c r="H87" s="405"/>
      <c r="I87" s="405"/>
      <c r="J87" s="169">
        <f>'01-Mapa de riesgo-UO'!AW307</f>
        <v>0</v>
      </c>
      <c r="K87" s="404"/>
      <c r="L87" s="418"/>
      <c r="M87" s="419"/>
      <c r="N87" s="420"/>
      <c r="O87" s="345"/>
      <c r="P87" s="418"/>
      <c r="Q87" s="419"/>
      <c r="R87" s="420"/>
      <c r="S87" s="447"/>
    </row>
    <row r="88" spans="1:19" ht="31.5" customHeight="1" x14ac:dyDescent="0.2">
      <c r="A88" s="406">
        <v>27</v>
      </c>
      <c r="B88" s="404">
        <f>'01-Mapa de riesgo-UO'!D89</f>
        <v>0</v>
      </c>
      <c r="C88" s="404">
        <f>+'01-Mapa de riesgo-UO'!F89</f>
        <v>0</v>
      </c>
      <c r="D88" s="405">
        <f>'01-Mapa de riesgo-UO'!J89</f>
        <v>0</v>
      </c>
      <c r="E88" s="405">
        <f>'01-Mapa de riesgo-UO'!K89</f>
        <v>0</v>
      </c>
      <c r="F88" s="405">
        <f>'01-Mapa de riesgo-UO'!L89</f>
        <v>0</v>
      </c>
      <c r="G88" s="141">
        <f>'01-Mapa de riesgo-UO'!I89</f>
        <v>0</v>
      </c>
      <c r="H88" s="405">
        <f>'01-Mapa de riesgo-UO'!M89</f>
        <v>0</v>
      </c>
      <c r="I88" s="405" t="str">
        <f>'01-Mapa de riesgo-UO'!AT89</f>
        <v>LEVE</v>
      </c>
      <c r="J88" s="169">
        <f>'01-Mapa de riesgo-UO'!AW308</f>
        <v>0</v>
      </c>
      <c r="K88" s="404" t="str">
        <f t="shared" si="19"/>
        <v>NO</v>
      </c>
      <c r="L88" s="442"/>
      <c r="M88" s="443"/>
      <c r="N88" s="444"/>
      <c r="O88" s="441"/>
      <c r="P88" s="442"/>
      <c r="Q88" s="443"/>
      <c r="R88" s="444"/>
      <c r="S88" s="445"/>
    </row>
    <row r="89" spans="1:19" ht="31.5" customHeight="1" x14ac:dyDescent="0.2">
      <c r="A89" s="406"/>
      <c r="B89" s="404"/>
      <c r="C89" s="404"/>
      <c r="D89" s="405"/>
      <c r="E89" s="405"/>
      <c r="F89" s="405"/>
      <c r="G89" s="141">
        <f>'01-Mapa de riesgo-UO'!I90</f>
        <v>0</v>
      </c>
      <c r="H89" s="405"/>
      <c r="I89" s="405"/>
      <c r="J89" s="169">
        <f>'01-Mapa de riesgo-UO'!AW309</f>
        <v>0</v>
      </c>
      <c r="K89" s="404"/>
      <c r="L89" s="415"/>
      <c r="M89" s="416"/>
      <c r="N89" s="417"/>
      <c r="O89" s="422"/>
      <c r="P89" s="415"/>
      <c r="Q89" s="416"/>
      <c r="R89" s="417"/>
      <c r="S89" s="446"/>
    </row>
    <row r="90" spans="1:19" ht="31.5" customHeight="1" x14ac:dyDescent="0.2">
      <c r="A90" s="406"/>
      <c r="B90" s="404"/>
      <c r="C90" s="404"/>
      <c r="D90" s="405"/>
      <c r="E90" s="405"/>
      <c r="F90" s="405"/>
      <c r="G90" s="141">
        <f>'01-Mapa de riesgo-UO'!I91</f>
        <v>0</v>
      </c>
      <c r="H90" s="405"/>
      <c r="I90" s="405"/>
      <c r="J90" s="169">
        <f>'01-Mapa de riesgo-UO'!AW310</f>
        <v>0</v>
      </c>
      <c r="K90" s="404"/>
      <c r="L90" s="418"/>
      <c r="M90" s="419"/>
      <c r="N90" s="420"/>
      <c r="O90" s="345"/>
      <c r="P90" s="418"/>
      <c r="Q90" s="419"/>
      <c r="R90" s="420"/>
      <c r="S90" s="447"/>
    </row>
    <row r="91" spans="1:19" ht="31.5" customHeight="1" x14ac:dyDescent="0.2">
      <c r="A91" s="406">
        <v>28</v>
      </c>
      <c r="B91" s="404">
        <f>'01-Mapa de riesgo-UO'!D92</f>
        <v>0</v>
      </c>
      <c r="C91" s="404">
        <f>+'01-Mapa de riesgo-UO'!F92</f>
        <v>0</v>
      </c>
      <c r="D91" s="405">
        <f>'01-Mapa de riesgo-UO'!J92</f>
        <v>0</v>
      </c>
      <c r="E91" s="405">
        <f>'01-Mapa de riesgo-UO'!K92</f>
        <v>0</v>
      </c>
      <c r="F91" s="405">
        <f>'01-Mapa de riesgo-UO'!L92</f>
        <v>0</v>
      </c>
      <c r="G91" s="141">
        <f>'01-Mapa de riesgo-UO'!I92</f>
        <v>0</v>
      </c>
      <c r="H91" s="405">
        <f>'01-Mapa de riesgo-UO'!M92</f>
        <v>0</v>
      </c>
      <c r="I91" s="405" t="str">
        <f>'01-Mapa de riesgo-UO'!AT92</f>
        <v>LEVE</v>
      </c>
      <c r="J91" s="169">
        <f>'01-Mapa de riesgo-UO'!AW311</f>
        <v>0</v>
      </c>
      <c r="K91" s="404" t="str">
        <f t="shared" si="19"/>
        <v>NO</v>
      </c>
      <c r="L91" s="442"/>
      <c r="M91" s="443"/>
      <c r="N91" s="444"/>
      <c r="O91" s="441"/>
      <c r="P91" s="442"/>
      <c r="Q91" s="443"/>
      <c r="R91" s="444"/>
      <c r="S91" s="445"/>
    </row>
    <row r="92" spans="1:19" ht="31.5" customHeight="1" x14ac:dyDescent="0.2">
      <c r="A92" s="406"/>
      <c r="B92" s="404"/>
      <c r="C92" s="404"/>
      <c r="D92" s="405"/>
      <c r="E92" s="405"/>
      <c r="F92" s="405"/>
      <c r="G92" s="141">
        <f>'01-Mapa de riesgo-UO'!I93</f>
        <v>0</v>
      </c>
      <c r="H92" s="405"/>
      <c r="I92" s="405"/>
      <c r="J92" s="169">
        <f>'01-Mapa de riesgo-UO'!AW312</f>
        <v>0</v>
      </c>
      <c r="K92" s="404"/>
      <c r="L92" s="415"/>
      <c r="M92" s="416"/>
      <c r="N92" s="417"/>
      <c r="O92" s="422"/>
      <c r="P92" s="415"/>
      <c r="Q92" s="416"/>
      <c r="R92" s="417"/>
      <c r="S92" s="446"/>
    </row>
    <row r="93" spans="1:19" ht="31.5" customHeight="1" x14ac:dyDescent="0.2">
      <c r="A93" s="406"/>
      <c r="B93" s="404"/>
      <c r="C93" s="404"/>
      <c r="D93" s="405"/>
      <c r="E93" s="405"/>
      <c r="F93" s="405"/>
      <c r="G93" s="141">
        <f>'01-Mapa de riesgo-UO'!I94</f>
        <v>0</v>
      </c>
      <c r="H93" s="405"/>
      <c r="I93" s="405"/>
      <c r="J93" s="169">
        <f>'01-Mapa de riesgo-UO'!AW313</f>
        <v>0</v>
      </c>
      <c r="K93" s="404"/>
      <c r="L93" s="418"/>
      <c r="M93" s="419"/>
      <c r="N93" s="420"/>
      <c r="O93" s="345"/>
      <c r="P93" s="418"/>
      <c r="Q93" s="419"/>
      <c r="R93" s="420"/>
      <c r="S93" s="447"/>
    </row>
    <row r="94" spans="1:19" ht="31.5" customHeight="1" x14ac:dyDescent="0.2">
      <c r="A94" s="406">
        <v>29</v>
      </c>
      <c r="B94" s="404">
        <f>'01-Mapa de riesgo-UO'!D95</f>
        <v>0</v>
      </c>
      <c r="C94" s="404">
        <f>+'01-Mapa de riesgo-UO'!F95</f>
        <v>0</v>
      </c>
      <c r="D94" s="405">
        <f>'01-Mapa de riesgo-UO'!J95</f>
        <v>0</v>
      </c>
      <c r="E94" s="405">
        <f>'01-Mapa de riesgo-UO'!K95</f>
        <v>0</v>
      </c>
      <c r="F94" s="405">
        <f>'01-Mapa de riesgo-UO'!L95</f>
        <v>0</v>
      </c>
      <c r="G94" s="141">
        <f>'01-Mapa de riesgo-UO'!I95</f>
        <v>0</v>
      </c>
      <c r="H94" s="405">
        <f>'01-Mapa de riesgo-UO'!M95</f>
        <v>0</v>
      </c>
      <c r="I94" s="405" t="str">
        <f>'01-Mapa de riesgo-UO'!AT95</f>
        <v>LEVE</v>
      </c>
      <c r="J94" s="169">
        <f>'01-Mapa de riesgo-UO'!AW314</f>
        <v>0</v>
      </c>
      <c r="K94" s="404" t="str">
        <f t="shared" si="19"/>
        <v>NO</v>
      </c>
      <c r="L94" s="442"/>
      <c r="M94" s="443"/>
      <c r="N94" s="444"/>
      <c r="O94" s="441"/>
      <c r="P94" s="442"/>
      <c r="Q94" s="443"/>
      <c r="R94" s="444"/>
      <c r="S94" s="445"/>
    </row>
    <row r="95" spans="1:19" ht="31.5" customHeight="1" x14ac:dyDescent="0.2">
      <c r="A95" s="406"/>
      <c r="B95" s="404"/>
      <c r="C95" s="404"/>
      <c r="D95" s="405"/>
      <c r="E95" s="405"/>
      <c r="F95" s="405"/>
      <c r="G95" s="141">
        <f>'01-Mapa de riesgo-UO'!I96</f>
        <v>0</v>
      </c>
      <c r="H95" s="405"/>
      <c r="I95" s="405"/>
      <c r="J95" s="169">
        <f>'01-Mapa de riesgo-UO'!AW315</f>
        <v>0</v>
      </c>
      <c r="K95" s="404"/>
      <c r="L95" s="415"/>
      <c r="M95" s="416"/>
      <c r="N95" s="417"/>
      <c r="O95" s="422"/>
      <c r="P95" s="415"/>
      <c r="Q95" s="416"/>
      <c r="R95" s="417"/>
      <c r="S95" s="446"/>
    </row>
    <row r="96" spans="1:19" ht="31.5" customHeight="1" x14ac:dyDescent="0.2">
      <c r="A96" s="406"/>
      <c r="B96" s="404"/>
      <c r="C96" s="404"/>
      <c r="D96" s="405"/>
      <c r="E96" s="405"/>
      <c r="F96" s="405"/>
      <c r="G96" s="141">
        <f>'01-Mapa de riesgo-UO'!I97</f>
        <v>0</v>
      </c>
      <c r="H96" s="405"/>
      <c r="I96" s="405"/>
      <c r="J96" s="169">
        <f>'01-Mapa de riesgo-UO'!AW316</f>
        <v>0</v>
      </c>
      <c r="K96" s="404"/>
      <c r="L96" s="418"/>
      <c r="M96" s="419"/>
      <c r="N96" s="420"/>
      <c r="O96" s="345"/>
      <c r="P96" s="418"/>
      <c r="Q96" s="419"/>
      <c r="R96" s="420"/>
      <c r="S96" s="447"/>
    </row>
    <row r="97" spans="1:19" ht="31.5" customHeight="1" x14ac:dyDescent="0.2">
      <c r="A97" s="406">
        <v>30</v>
      </c>
      <c r="B97" s="404">
        <f>'01-Mapa de riesgo-UO'!D98</f>
        <v>0</v>
      </c>
      <c r="C97" s="404">
        <f>+'01-Mapa de riesgo-UO'!F98</f>
        <v>0</v>
      </c>
      <c r="D97" s="405">
        <f>'01-Mapa de riesgo-UO'!J98</f>
        <v>0</v>
      </c>
      <c r="E97" s="405">
        <f>'01-Mapa de riesgo-UO'!K98</f>
        <v>0</v>
      </c>
      <c r="F97" s="405">
        <f>'01-Mapa de riesgo-UO'!L98</f>
        <v>0</v>
      </c>
      <c r="G97" s="141">
        <f>'01-Mapa de riesgo-UO'!I98</f>
        <v>0</v>
      </c>
      <c r="H97" s="405">
        <f>'01-Mapa de riesgo-UO'!M98</f>
        <v>0</v>
      </c>
      <c r="I97" s="405" t="str">
        <f>'01-Mapa de riesgo-UO'!AT98</f>
        <v>LEVE</v>
      </c>
      <c r="J97" s="169">
        <f>'01-Mapa de riesgo-UO'!AW317</f>
        <v>0</v>
      </c>
      <c r="K97" s="404" t="str">
        <f t="shared" si="19"/>
        <v>NO</v>
      </c>
      <c r="L97" s="442"/>
      <c r="M97" s="443"/>
      <c r="N97" s="444"/>
      <c r="O97" s="441"/>
      <c r="P97" s="442"/>
      <c r="Q97" s="443"/>
      <c r="R97" s="444"/>
      <c r="S97" s="445"/>
    </row>
    <row r="98" spans="1:19" ht="31.5" customHeight="1" x14ac:dyDescent="0.2">
      <c r="A98" s="406"/>
      <c r="B98" s="404"/>
      <c r="C98" s="404"/>
      <c r="D98" s="405"/>
      <c r="E98" s="405"/>
      <c r="F98" s="405"/>
      <c r="G98" s="141">
        <f>'01-Mapa de riesgo-UO'!I99</f>
        <v>0</v>
      </c>
      <c r="H98" s="405"/>
      <c r="I98" s="405"/>
      <c r="J98" s="169">
        <f>'01-Mapa de riesgo-UO'!AW318</f>
        <v>0</v>
      </c>
      <c r="K98" s="404"/>
      <c r="L98" s="415"/>
      <c r="M98" s="416"/>
      <c r="N98" s="417"/>
      <c r="O98" s="422"/>
      <c r="P98" s="415"/>
      <c r="Q98" s="416"/>
      <c r="R98" s="417"/>
      <c r="S98" s="446"/>
    </row>
    <row r="99" spans="1:19" ht="31.5" customHeight="1" x14ac:dyDescent="0.2">
      <c r="A99" s="406"/>
      <c r="B99" s="404"/>
      <c r="C99" s="404"/>
      <c r="D99" s="405"/>
      <c r="E99" s="405"/>
      <c r="F99" s="405"/>
      <c r="G99" s="141">
        <f>'01-Mapa de riesgo-UO'!I100</f>
        <v>0</v>
      </c>
      <c r="H99" s="405"/>
      <c r="I99" s="405"/>
      <c r="J99" s="169">
        <f>'01-Mapa de riesgo-UO'!AW319</f>
        <v>0</v>
      </c>
      <c r="K99" s="404"/>
      <c r="L99" s="418"/>
      <c r="M99" s="419"/>
      <c r="N99" s="420"/>
      <c r="O99" s="345"/>
      <c r="P99" s="418"/>
      <c r="Q99" s="419"/>
      <c r="R99" s="420"/>
      <c r="S99" s="447"/>
    </row>
    <row r="100" spans="1:19" ht="31.5" customHeight="1" x14ac:dyDescent="0.2">
      <c r="A100" s="406">
        <v>31</v>
      </c>
      <c r="B100" s="404">
        <f>'01-Mapa de riesgo-UO'!D101</f>
        <v>0</v>
      </c>
      <c r="C100" s="404">
        <f>+'01-Mapa de riesgo-UO'!F101</f>
        <v>0</v>
      </c>
      <c r="D100" s="405">
        <f>'01-Mapa de riesgo-UO'!J101</f>
        <v>0</v>
      </c>
      <c r="E100" s="405">
        <f>'01-Mapa de riesgo-UO'!K101</f>
        <v>0</v>
      </c>
      <c r="F100" s="405">
        <f>'01-Mapa de riesgo-UO'!L101</f>
        <v>0</v>
      </c>
      <c r="G100" s="141">
        <f>'01-Mapa de riesgo-UO'!I101</f>
        <v>0</v>
      </c>
      <c r="H100" s="405">
        <f>'01-Mapa de riesgo-UO'!M101</f>
        <v>0</v>
      </c>
      <c r="I100" s="405" t="str">
        <f>'01-Mapa de riesgo-UO'!AT101</f>
        <v>LEVE</v>
      </c>
      <c r="J100" s="169">
        <f>'01-Mapa de riesgo-UO'!AW320</f>
        <v>0</v>
      </c>
      <c r="K100" s="404" t="str">
        <f t="shared" si="19"/>
        <v>NO</v>
      </c>
      <c r="L100" s="442"/>
      <c r="M100" s="443"/>
      <c r="N100" s="444"/>
      <c r="O100" s="441"/>
      <c r="P100" s="442"/>
      <c r="Q100" s="443"/>
      <c r="R100" s="444"/>
      <c r="S100" s="445"/>
    </row>
    <row r="101" spans="1:19" ht="31.5" customHeight="1" x14ac:dyDescent="0.2">
      <c r="A101" s="406"/>
      <c r="B101" s="404"/>
      <c r="C101" s="404"/>
      <c r="D101" s="405"/>
      <c r="E101" s="405"/>
      <c r="F101" s="405"/>
      <c r="G101" s="141">
        <f>'01-Mapa de riesgo-UO'!I102</f>
        <v>0</v>
      </c>
      <c r="H101" s="405"/>
      <c r="I101" s="405"/>
      <c r="J101" s="169">
        <f>'01-Mapa de riesgo-UO'!AW321</f>
        <v>0</v>
      </c>
      <c r="K101" s="404"/>
      <c r="L101" s="415"/>
      <c r="M101" s="416"/>
      <c r="N101" s="417"/>
      <c r="O101" s="422"/>
      <c r="P101" s="415"/>
      <c r="Q101" s="416"/>
      <c r="R101" s="417"/>
      <c r="S101" s="446"/>
    </row>
    <row r="102" spans="1:19" ht="31.5" customHeight="1" x14ac:dyDescent="0.2">
      <c r="A102" s="406"/>
      <c r="B102" s="404"/>
      <c r="C102" s="404"/>
      <c r="D102" s="405"/>
      <c r="E102" s="405"/>
      <c r="F102" s="405"/>
      <c r="G102" s="141">
        <f>'01-Mapa de riesgo-UO'!I103</f>
        <v>0</v>
      </c>
      <c r="H102" s="405"/>
      <c r="I102" s="405"/>
      <c r="J102" s="169">
        <f>'01-Mapa de riesgo-UO'!AW322</f>
        <v>0</v>
      </c>
      <c r="K102" s="404"/>
      <c r="L102" s="418"/>
      <c r="M102" s="419"/>
      <c r="N102" s="420"/>
      <c r="O102" s="345"/>
      <c r="P102" s="418"/>
      <c r="Q102" s="419"/>
      <c r="R102" s="420"/>
      <c r="S102" s="447"/>
    </row>
    <row r="103" spans="1:19" ht="31.5" customHeight="1" x14ac:dyDescent="0.2">
      <c r="A103" s="406">
        <v>32</v>
      </c>
      <c r="B103" s="404">
        <f>'01-Mapa de riesgo-UO'!D104</f>
        <v>0</v>
      </c>
      <c r="C103" s="404">
        <f>+'01-Mapa de riesgo-UO'!F104</f>
        <v>0</v>
      </c>
      <c r="D103" s="405">
        <f>'01-Mapa de riesgo-UO'!J104</f>
        <v>0</v>
      </c>
      <c r="E103" s="405">
        <f>'01-Mapa de riesgo-UO'!K104</f>
        <v>0</v>
      </c>
      <c r="F103" s="405">
        <f>'01-Mapa de riesgo-UO'!L104</f>
        <v>0</v>
      </c>
      <c r="G103" s="141">
        <f>'01-Mapa de riesgo-UO'!I104</f>
        <v>0</v>
      </c>
      <c r="H103" s="405">
        <f>'01-Mapa de riesgo-UO'!M104</f>
        <v>0</v>
      </c>
      <c r="I103" s="405" t="str">
        <f>'01-Mapa de riesgo-UO'!AT104</f>
        <v>LEVE</v>
      </c>
      <c r="J103" s="169">
        <f>'01-Mapa de riesgo-UO'!AW323</f>
        <v>0</v>
      </c>
      <c r="K103" s="404" t="str">
        <f t="shared" si="19"/>
        <v>NO</v>
      </c>
      <c r="L103" s="442"/>
      <c r="M103" s="443"/>
      <c r="N103" s="444"/>
      <c r="O103" s="441"/>
      <c r="P103" s="442"/>
      <c r="Q103" s="443"/>
      <c r="R103" s="444"/>
      <c r="S103" s="445"/>
    </row>
    <row r="104" spans="1:19" ht="31.5" customHeight="1" x14ac:dyDescent="0.2">
      <c r="A104" s="406"/>
      <c r="B104" s="404"/>
      <c r="C104" s="404"/>
      <c r="D104" s="405"/>
      <c r="E104" s="405"/>
      <c r="F104" s="405"/>
      <c r="G104" s="141">
        <f>'01-Mapa de riesgo-UO'!I105</f>
        <v>0</v>
      </c>
      <c r="H104" s="405"/>
      <c r="I104" s="405"/>
      <c r="J104" s="169">
        <f>'01-Mapa de riesgo-UO'!AW324</f>
        <v>0</v>
      </c>
      <c r="K104" s="404"/>
      <c r="L104" s="415"/>
      <c r="M104" s="416"/>
      <c r="N104" s="417"/>
      <c r="O104" s="422"/>
      <c r="P104" s="415"/>
      <c r="Q104" s="416"/>
      <c r="R104" s="417"/>
      <c r="S104" s="446"/>
    </row>
    <row r="105" spans="1:19" ht="31.5" customHeight="1" x14ac:dyDescent="0.2">
      <c r="A105" s="406"/>
      <c r="B105" s="404"/>
      <c r="C105" s="404"/>
      <c r="D105" s="405"/>
      <c r="E105" s="405"/>
      <c r="F105" s="405"/>
      <c r="G105" s="141">
        <f>'01-Mapa de riesgo-UO'!I106</f>
        <v>0</v>
      </c>
      <c r="H105" s="405"/>
      <c r="I105" s="405"/>
      <c r="J105" s="169">
        <f>'01-Mapa de riesgo-UO'!AW325</f>
        <v>0</v>
      </c>
      <c r="K105" s="404"/>
      <c r="L105" s="418"/>
      <c r="M105" s="419"/>
      <c r="N105" s="420"/>
      <c r="O105" s="345"/>
      <c r="P105" s="418"/>
      <c r="Q105" s="419"/>
      <c r="R105" s="420"/>
      <c r="S105" s="447"/>
    </row>
    <row r="106" spans="1:19" ht="31.5" customHeight="1" x14ac:dyDescent="0.2">
      <c r="A106" s="406">
        <v>33</v>
      </c>
      <c r="B106" s="404">
        <f>'01-Mapa de riesgo-UO'!D107</f>
        <v>0</v>
      </c>
      <c r="C106" s="404">
        <f>+'01-Mapa de riesgo-UO'!F107</f>
        <v>0</v>
      </c>
      <c r="D106" s="405">
        <f>'01-Mapa de riesgo-UO'!J107</f>
        <v>0</v>
      </c>
      <c r="E106" s="405">
        <f>'01-Mapa de riesgo-UO'!K107</f>
        <v>0</v>
      </c>
      <c r="F106" s="405">
        <f>'01-Mapa de riesgo-UO'!L107</f>
        <v>0</v>
      </c>
      <c r="G106" s="141">
        <f>'01-Mapa de riesgo-UO'!I107</f>
        <v>0</v>
      </c>
      <c r="H106" s="405">
        <f>'01-Mapa de riesgo-UO'!M107</f>
        <v>0</v>
      </c>
      <c r="I106" s="405" t="str">
        <f>'01-Mapa de riesgo-UO'!AT107</f>
        <v>LEVE</v>
      </c>
      <c r="J106" s="169">
        <f>'01-Mapa de riesgo-UO'!AW326</f>
        <v>0</v>
      </c>
      <c r="K106" s="404" t="str">
        <f t="shared" si="19"/>
        <v>NO</v>
      </c>
      <c r="L106" s="442"/>
      <c r="M106" s="443"/>
      <c r="N106" s="444"/>
      <c r="O106" s="441"/>
      <c r="P106" s="442"/>
      <c r="Q106" s="443"/>
      <c r="R106" s="444"/>
      <c r="S106" s="445"/>
    </row>
    <row r="107" spans="1:19" ht="31.5" customHeight="1" x14ac:dyDescent="0.2">
      <c r="A107" s="406"/>
      <c r="B107" s="404"/>
      <c r="C107" s="404"/>
      <c r="D107" s="405"/>
      <c r="E107" s="405"/>
      <c r="F107" s="405"/>
      <c r="G107" s="141">
        <f>'01-Mapa de riesgo-UO'!I108</f>
        <v>0</v>
      </c>
      <c r="H107" s="405"/>
      <c r="I107" s="405"/>
      <c r="J107" s="169">
        <f>'01-Mapa de riesgo-UO'!AW327</f>
        <v>0</v>
      </c>
      <c r="K107" s="404"/>
      <c r="L107" s="415"/>
      <c r="M107" s="416"/>
      <c r="N107" s="417"/>
      <c r="O107" s="422"/>
      <c r="P107" s="415"/>
      <c r="Q107" s="416"/>
      <c r="R107" s="417"/>
      <c r="S107" s="446"/>
    </row>
    <row r="108" spans="1:19" ht="31.5" customHeight="1" x14ac:dyDescent="0.2">
      <c r="A108" s="406"/>
      <c r="B108" s="404"/>
      <c r="C108" s="404"/>
      <c r="D108" s="405"/>
      <c r="E108" s="405"/>
      <c r="F108" s="405"/>
      <c r="G108" s="141">
        <f>'01-Mapa de riesgo-UO'!I109</f>
        <v>0</v>
      </c>
      <c r="H108" s="405"/>
      <c r="I108" s="405"/>
      <c r="J108" s="169">
        <f>'01-Mapa de riesgo-UO'!AW328</f>
        <v>0</v>
      </c>
      <c r="K108" s="404"/>
      <c r="L108" s="418"/>
      <c r="M108" s="419"/>
      <c r="N108" s="420"/>
      <c r="O108" s="345"/>
      <c r="P108" s="418"/>
      <c r="Q108" s="419"/>
      <c r="R108" s="420"/>
      <c r="S108" s="447"/>
    </row>
    <row r="109" spans="1:19" ht="31.5" customHeight="1" x14ac:dyDescent="0.2">
      <c r="A109" s="406">
        <v>34</v>
      </c>
      <c r="B109" s="404">
        <f>'01-Mapa de riesgo-UO'!D110</f>
        <v>0</v>
      </c>
      <c r="C109" s="404">
        <f>+'01-Mapa de riesgo-UO'!F110</f>
        <v>0</v>
      </c>
      <c r="D109" s="405">
        <f>'01-Mapa de riesgo-UO'!J110</f>
        <v>0</v>
      </c>
      <c r="E109" s="405">
        <f>'01-Mapa de riesgo-UO'!K110</f>
        <v>0</v>
      </c>
      <c r="F109" s="405">
        <f>'01-Mapa de riesgo-UO'!L110</f>
        <v>0</v>
      </c>
      <c r="G109" s="141">
        <f>'01-Mapa de riesgo-UO'!I110</f>
        <v>0</v>
      </c>
      <c r="H109" s="405">
        <f>'01-Mapa de riesgo-UO'!M110</f>
        <v>0</v>
      </c>
      <c r="I109" s="405" t="str">
        <f>'01-Mapa de riesgo-UO'!AT110</f>
        <v>LEVE</v>
      </c>
      <c r="J109" s="169">
        <f>'01-Mapa de riesgo-UO'!AW329</f>
        <v>0</v>
      </c>
      <c r="K109" s="404" t="str">
        <f t="shared" si="19"/>
        <v>NO</v>
      </c>
      <c r="L109" s="442"/>
      <c r="M109" s="443"/>
      <c r="N109" s="444"/>
      <c r="O109" s="441"/>
      <c r="P109" s="442"/>
      <c r="Q109" s="443"/>
      <c r="R109" s="444"/>
      <c r="S109" s="445"/>
    </row>
    <row r="110" spans="1:19" ht="31.5" customHeight="1" x14ac:dyDescent="0.2">
      <c r="A110" s="406"/>
      <c r="B110" s="404"/>
      <c r="C110" s="404"/>
      <c r="D110" s="405"/>
      <c r="E110" s="405"/>
      <c r="F110" s="405"/>
      <c r="G110" s="141">
        <f>'01-Mapa de riesgo-UO'!I111</f>
        <v>0</v>
      </c>
      <c r="H110" s="405"/>
      <c r="I110" s="405"/>
      <c r="J110" s="169">
        <f>'01-Mapa de riesgo-UO'!AW330</f>
        <v>0</v>
      </c>
      <c r="K110" s="404"/>
      <c r="L110" s="415"/>
      <c r="M110" s="416"/>
      <c r="N110" s="417"/>
      <c r="O110" s="422"/>
      <c r="P110" s="415"/>
      <c r="Q110" s="416"/>
      <c r="R110" s="417"/>
      <c r="S110" s="446"/>
    </row>
    <row r="111" spans="1:19" ht="31.5" customHeight="1" x14ac:dyDescent="0.2">
      <c r="A111" s="406"/>
      <c r="B111" s="404"/>
      <c r="C111" s="404"/>
      <c r="D111" s="405"/>
      <c r="E111" s="405"/>
      <c r="F111" s="405"/>
      <c r="G111" s="141">
        <f>'01-Mapa de riesgo-UO'!I112</f>
        <v>0</v>
      </c>
      <c r="H111" s="405"/>
      <c r="I111" s="405"/>
      <c r="J111" s="169">
        <f>'01-Mapa de riesgo-UO'!AW331</f>
        <v>0</v>
      </c>
      <c r="K111" s="404"/>
      <c r="L111" s="418"/>
      <c r="M111" s="419"/>
      <c r="N111" s="420"/>
      <c r="O111" s="345"/>
      <c r="P111" s="418"/>
      <c r="Q111" s="419"/>
      <c r="R111" s="420"/>
      <c r="S111" s="447"/>
    </row>
    <row r="112" spans="1:19" ht="31.5" customHeight="1" x14ac:dyDescent="0.2">
      <c r="A112" s="406">
        <v>35</v>
      </c>
      <c r="B112" s="404">
        <f>'01-Mapa de riesgo-UO'!D113</f>
        <v>0</v>
      </c>
      <c r="C112" s="404">
        <f>+'01-Mapa de riesgo-UO'!F113</f>
        <v>0</v>
      </c>
      <c r="D112" s="405">
        <f>'01-Mapa de riesgo-UO'!J113</f>
        <v>0</v>
      </c>
      <c r="E112" s="405">
        <f>'01-Mapa de riesgo-UO'!K113</f>
        <v>0</v>
      </c>
      <c r="F112" s="405">
        <f>'01-Mapa de riesgo-UO'!L113</f>
        <v>0</v>
      </c>
      <c r="G112" s="141">
        <f>'01-Mapa de riesgo-UO'!I113</f>
        <v>0</v>
      </c>
      <c r="H112" s="405">
        <f>'01-Mapa de riesgo-UO'!M113</f>
        <v>0</v>
      </c>
      <c r="I112" s="405" t="str">
        <f>'01-Mapa de riesgo-UO'!AT113</f>
        <v>LEVE</v>
      </c>
      <c r="J112" s="169">
        <f>'01-Mapa de riesgo-UO'!AW332</f>
        <v>0</v>
      </c>
      <c r="K112" s="404" t="str">
        <f t="shared" si="19"/>
        <v>NO</v>
      </c>
      <c r="L112" s="442"/>
      <c r="M112" s="443"/>
      <c r="N112" s="444"/>
      <c r="O112" s="441"/>
      <c r="P112" s="442"/>
      <c r="Q112" s="443"/>
      <c r="R112" s="444"/>
      <c r="S112" s="445"/>
    </row>
    <row r="113" spans="1:19" ht="31.5" customHeight="1" x14ac:dyDescent="0.2">
      <c r="A113" s="406"/>
      <c r="B113" s="404"/>
      <c r="C113" s="404"/>
      <c r="D113" s="405"/>
      <c r="E113" s="405"/>
      <c r="F113" s="405"/>
      <c r="G113" s="141">
        <f>'01-Mapa de riesgo-UO'!I114</f>
        <v>0</v>
      </c>
      <c r="H113" s="405"/>
      <c r="I113" s="405"/>
      <c r="J113" s="169">
        <f>'01-Mapa de riesgo-UO'!AW333</f>
        <v>0</v>
      </c>
      <c r="K113" s="404"/>
      <c r="L113" s="415"/>
      <c r="M113" s="416"/>
      <c r="N113" s="417"/>
      <c r="O113" s="422"/>
      <c r="P113" s="415"/>
      <c r="Q113" s="416"/>
      <c r="R113" s="417"/>
      <c r="S113" s="446"/>
    </row>
    <row r="114" spans="1:19" ht="31.5" customHeight="1" x14ac:dyDescent="0.2">
      <c r="A114" s="406"/>
      <c r="B114" s="404"/>
      <c r="C114" s="404"/>
      <c r="D114" s="405"/>
      <c r="E114" s="405"/>
      <c r="F114" s="405"/>
      <c r="G114" s="141">
        <f>'01-Mapa de riesgo-UO'!I115</f>
        <v>0</v>
      </c>
      <c r="H114" s="405"/>
      <c r="I114" s="405"/>
      <c r="J114" s="169">
        <f>'01-Mapa de riesgo-UO'!AW334</f>
        <v>0</v>
      </c>
      <c r="K114" s="404"/>
      <c r="L114" s="418"/>
      <c r="M114" s="419"/>
      <c r="N114" s="420"/>
      <c r="O114" s="345"/>
      <c r="P114" s="418"/>
      <c r="Q114" s="419"/>
      <c r="R114" s="420"/>
      <c r="S114" s="447"/>
    </row>
    <row r="115" spans="1:19" ht="31.5" customHeight="1" x14ac:dyDescent="0.2">
      <c r="A115" s="406">
        <v>36</v>
      </c>
      <c r="B115" s="404">
        <f>'01-Mapa de riesgo-UO'!D116</f>
        <v>0</v>
      </c>
      <c r="C115" s="404">
        <f>+'01-Mapa de riesgo-UO'!F116</f>
        <v>0</v>
      </c>
      <c r="D115" s="405">
        <f>'01-Mapa de riesgo-UO'!J116</f>
        <v>0</v>
      </c>
      <c r="E115" s="405">
        <f>'01-Mapa de riesgo-UO'!K116</f>
        <v>0</v>
      </c>
      <c r="F115" s="405">
        <f>'01-Mapa de riesgo-UO'!L116</f>
        <v>0</v>
      </c>
      <c r="G115" s="141">
        <f>'01-Mapa de riesgo-UO'!I116</f>
        <v>0</v>
      </c>
      <c r="H115" s="405">
        <f>'01-Mapa de riesgo-UO'!M116</f>
        <v>0</v>
      </c>
      <c r="I115" s="405" t="str">
        <f>'01-Mapa de riesgo-UO'!AT116</f>
        <v>LEVE</v>
      </c>
      <c r="J115" s="169">
        <f>'01-Mapa de riesgo-UO'!AW335</f>
        <v>0</v>
      </c>
      <c r="K115" s="404" t="str">
        <f t="shared" si="19"/>
        <v>NO</v>
      </c>
      <c r="L115" s="442"/>
      <c r="M115" s="443"/>
      <c r="N115" s="444"/>
      <c r="O115" s="441"/>
      <c r="P115" s="442"/>
      <c r="Q115" s="443"/>
      <c r="R115" s="444"/>
      <c r="S115" s="445"/>
    </row>
    <row r="116" spans="1:19" ht="31.5" customHeight="1" x14ac:dyDescent="0.2">
      <c r="A116" s="406"/>
      <c r="B116" s="404"/>
      <c r="C116" s="404"/>
      <c r="D116" s="405"/>
      <c r="E116" s="405"/>
      <c r="F116" s="405"/>
      <c r="G116" s="141">
        <f>'01-Mapa de riesgo-UO'!I117</f>
        <v>0</v>
      </c>
      <c r="H116" s="405"/>
      <c r="I116" s="405"/>
      <c r="J116" s="169">
        <f>'01-Mapa de riesgo-UO'!AW336</f>
        <v>0</v>
      </c>
      <c r="K116" s="404"/>
      <c r="L116" s="415"/>
      <c r="M116" s="416"/>
      <c r="N116" s="417"/>
      <c r="O116" s="422"/>
      <c r="P116" s="415"/>
      <c r="Q116" s="416"/>
      <c r="R116" s="417"/>
      <c r="S116" s="446"/>
    </row>
    <row r="117" spans="1:19" ht="31.5" customHeight="1" x14ac:dyDescent="0.2">
      <c r="A117" s="406"/>
      <c r="B117" s="404"/>
      <c r="C117" s="404"/>
      <c r="D117" s="405"/>
      <c r="E117" s="405"/>
      <c r="F117" s="405"/>
      <c r="G117" s="141">
        <f>'01-Mapa de riesgo-UO'!I118</f>
        <v>0</v>
      </c>
      <c r="H117" s="405"/>
      <c r="I117" s="405"/>
      <c r="J117" s="169">
        <f>'01-Mapa de riesgo-UO'!AW337</f>
        <v>0</v>
      </c>
      <c r="K117" s="404"/>
      <c r="L117" s="418"/>
      <c r="M117" s="419"/>
      <c r="N117" s="420"/>
      <c r="O117" s="345"/>
      <c r="P117" s="418"/>
      <c r="Q117" s="419"/>
      <c r="R117" s="420"/>
      <c r="S117" s="447"/>
    </row>
    <row r="118" spans="1:19" ht="31.5" customHeight="1" x14ac:dyDescent="0.2">
      <c r="A118" s="406">
        <v>37</v>
      </c>
      <c r="B118" s="404">
        <f>'01-Mapa de riesgo-UO'!D119</f>
        <v>0</v>
      </c>
      <c r="C118" s="404">
        <f>+'01-Mapa de riesgo-UO'!F119</f>
        <v>0</v>
      </c>
      <c r="D118" s="405">
        <f>'01-Mapa de riesgo-UO'!J119</f>
        <v>0</v>
      </c>
      <c r="E118" s="405">
        <f>'01-Mapa de riesgo-UO'!K119</f>
        <v>0</v>
      </c>
      <c r="F118" s="405">
        <f>'01-Mapa de riesgo-UO'!L119</f>
        <v>0</v>
      </c>
      <c r="G118" s="141">
        <f>'01-Mapa de riesgo-UO'!I119</f>
        <v>0</v>
      </c>
      <c r="H118" s="405">
        <f>'01-Mapa de riesgo-UO'!M119</f>
        <v>0</v>
      </c>
      <c r="I118" s="405" t="str">
        <f>'01-Mapa de riesgo-UO'!AT119</f>
        <v>LEVE</v>
      </c>
      <c r="J118" s="169">
        <f>'01-Mapa de riesgo-UO'!AW338</f>
        <v>0</v>
      </c>
      <c r="K118" s="404" t="str">
        <f t="shared" si="19"/>
        <v>NO</v>
      </c>
      <c r="L118" s="442"/>
      <c r="M118" s="443"/>
      <c r="N118" s="444"/>
      <c r="O118" s="441"/>
      <c r="P118" s="442"/>
      <c r="Q118" s="443"/>
      <c r="R118" s="444"/>
      <c r="S118" s="445"/>
    </row>
    <row r="119" spans="1:19" ht="31.5" customHeight="1" x14ac:dyDescent="0.2">
      <c r="A119" s="406"/>
      <c r="B119" s="404"/>
      <c r="C119" s="404"/>
      <c r="D119" s="405"/>
      <c r="E119" s="405"/>
      <c r="F119" s="405"/>
      <c r="G119" s="141">
        <f>'01-Mapa de riesgo-UO'!I120</f>
        <v>0</v>
      </c>
      <c r="H119" s="405"/>
      <c r="I119" s="405"/>
      <c r="J119" s="169">
        <f>'01-Mapa de riesgo-UO'!AW339</f>
        <v>0</v>
      </c>
      <c r="K119" s="404"/>
      <c r="L119" s="415"/>
      <c r="M119" s="416"/>
      <c r="N119" s="417"/>
      <c r="O119" s="422"/>
      <c r="P119" s="415"/>
      <c r="Q119" s="416"/>
      <c r="R119" s="417"/>
      <c r="S119" s="446"/>
    </row>
    <row r="120" spans="1:19" ht="31.5" customHeight="1" x14ac:dyDescent="0.2">
      <c r="A120" s="406"/>
      <c r="B120" s="404"/>
      <c r="C120" s="404"/>
      <c r="D120" s="405"/>
      <c r="E120" s="405"/>
      <c r="F120" s="405"/>
      <c r="G120" s="141">
        <f>'01-Mapa de riesgo-UO'!I121</f>
        <v>0</v>
      </c>
      <c r="H120" s="405"/>
      <c r="I120" s="405"/>
      <c r="J120" s="169">
        <f>'01-Mapa de riesgo-UO'!AW340</f>
        <v>0</v>
      </c>
      <c r="K120" s="404"/>
      <c r="L120" s="418"/>
      <c r="M120" s="419"/>
      <c r="N120" s="420"/>
      <c r="O120" s="345"/>
      <c r="P120" s="418"/>
      <c r="Q120" s="419"/>
      <c r="R120" s="420"/>
      <c r="S120" s="447"/>
    </row>
    <row r="121" spans="1:19" ht="31.5" customHeight="1" x14ac:dyDescent="0.2">
      <c r="A121" s="406">
        <v>38</v>
      </c>
      <c r="B121" s="404">
        <f>'01-Mapa de riesgo-UO'!D122</f>
        <v>0</v>
      </c>
      <c r="C121" s="404">
        <f>+'01-Mapa de riesgo-UO'!F122</f>
        <v>0</v>
      </c>
      <c r="D121" s="405">
        <f>'01-Mapa de riesgo-UO'!J122</f>
        <v>0</v>
      </c>
      <c r="E121" s="405">
        <f>'01-Mapa de riesgo-UO'!K122</f>
        <v>0</v>
      </c>
      <c r="F121" s="405">
        <f>'01-Mapa de riesgo-UO'!L122</f>
        <v>0</v>
      </c>
      <c r="G121" s="141">
        <f>'01-Mapa de riesgo-UO'!I122</f>
        <v>0</v>
      </c>
      <c r="H121" s="405">
        <f>'01-Mapa de riesgo-UO'!M122</f>
        <v>0</v>
      </c>
      <c r="I121" s="405" t="str">
        <f>'01-Mapa de riesgo-UO'!AT122</f>
        <v>LEVE</v>
      </c>
      <c r="J121" s="169">
        <f>'01-Mapa de riesgo-UO'!AW341</f>
        <v>0</v>
      </c>
      <c r="K121" s="404" t="str">
        <f t="shared" si="19"/>
        <v>NO</v>
      </c>
      <c r="L121" s="442"/>
      <c r="M121" s="443"/>
      <c r="N121" s="444"/>
      <c r="O121" s="441"/>
      <c r="P121" s="442"/>
      <c r="Q121" s="443"/>
      <c r="R121" s="444"/>
      <c r="S121" s="445"/>
    </row>
    <row r="122" spans="1:19" ht="31.5" customHeight="1" x14ac:dyDescent="0.2">
      <c r="A122" s="406"/>
      <c r="B122" s="404"/>
      <c r="C122" s="404"/>
      <c r="D122" s="405"/>
      <c r="E122" s="405"/>
      <c r="F122" s="405"/>
      <c r="G122" s="141">
        <f>'01-Mapa de riesgo-UO'!I123</f>
        <v>0</v>
      </c>
      <c r="H122" s="405"/>
      <c r="I122" s="405"/>
      <c r="J122" s="169">
        <f>'01-Mapa de riesgo-UO'!AW342</f>
        <v>0</v>
      </c>
      <c r="K122" s="404"/>
      <c r="L122" s="415"/>
      <c r="M122" s="416"/>
      <c r="N122" s="417"/>
      <c r="O122" s="422"/>
      <c r="P122" s="415"/>
      <c r="Q122" s="416"/>
      <c r="R122" s="417"/>
      <c r="S122" s="446"/>
    </row>
    <row r="123" spans="1:19" ht="31.5" customHeight="1" x14ac:dyDescent="0.2">
      <c r="A123" s="406"/>
      <c r="B123" s="404"/>
      <c r="C123" s="404"/>
      <c r="D123" s="405"/>
      <c r="E123" s="405"/>
      <c r="F123" s="405"/>
      <c r="G123" s="141">
        <f>'01-Mapa de riesgo-UO'!I124</f>
        <v>0</v>
      </c>
      <c r="H123" s="405"/>
      <c r="I123" s="405"/>
      <c r="J123" s="169">
        <f>'01-Mapa de riesgo-UO'!AW343</f>
        <v>0</v>
      </c>
      <c r="K123" s="404"/>
      <c r="L123" s="418"/>
      <c r="M123" s="419"/>
      <c r="N123" s="420"/>
      <c r="O123" s="345"/>
      <c r="P123" s="418"/>
      <c r="Q123" s="419"/>
      <c r="R123" s="420"/>
      <c r="S123" s="447"/>
    </row>
    <row r="124" spans="1:19" ht="31.5" customHeight="1" x14ac:dyDescent="0.2">
      <c r="A124" s="406">
        <v>39</v>
      </c>
      <c r="B124" s="404">
        <f>'01-Mapa de riesgo-UO'!D125</f>
        <v>0</v>
      </c>
      <c r="C124" s="404">
        <f>+'01-Mapa de riesgo-UO'!F125</f>
        <v>0</v>
      </c>
      <c r="D124" s="405">
        <f>'01-Mapa de riesgo-UO'!J125</f>
        <v>0</v>
      </c>
      <c r="E124" s="405">
        <f>'01-Mapa de riesgo-UO'!K125</f>
        <v>0</v>
      </c>
      <c r="F124" s="405">
        <f>'01-Mapa de riesgo-UO'!L125</f>
        <v>0</v>
      </c>
      <c r="G124" s="141">
        <f>'01-Mapa de riesgo-UO'!I125</f>
        <v>0</v>
      </c>
      <c r="H124" s="405">
        <f>'01-Mapa de riesgo-UO'!M125</f>
        <v>0</v>
      </c>
      <c r="I124" s="405" t="str">
        <f>'01-Mapa de riesgo-UO'!AT125</f>
        <v>LEVE</v>
      </c>
      <c r="J124" s="169">
        <f>'01-Mapa de riesgo-UO'!AW344</f>
        <v>0</v>
      </c>
      <c r="K124" s="404" t="str">
        <f t="shared" si="19"/>
        <v>NO</v>
      </c>
      <c r="L124" s="442"/>
      <c r="M124" s="443"/>
      <c r="N124" s="444"/>
      <c r="O124" s="441"/>
      <c r="P124" s="442"/>
      <c r="Q124" s="443"/>
      <c r="R124" s="444"/>
      <c r="S124" s="445"/>
    </row>
    <row r="125" spans="1:19" ht="31.5" customHeight="1" x14ac:dyDescent="0.2">
      <c r="A125" s="406"/>
      <c r="B125" s="404"/>
      <c r="C125" s="404"/>
      <c r="D125" s="405"/>
      <c r="E125" s="405"/>
      <c r="F125" s="405"/>
      <c r="G125" s="141">
        <f>'01-Mapa de riesgo-UO'!I126</f>
        <v>0</v>
      </c>
      <c r="H125" s="405"/>
      <c r="I125" s="405"/>
      <c r="J125" s="169">
        <f>'01-Mapa de riesgo-UO'!AW345</f>
        <v>0</v>
      </c>
      <c r="K125" s="404"/>
      <c r="L125" s="415"/>
      <c r="M125" s="416"/>
      <c r="N125" s="417"/>
      <c r="O125" s="422"/>
      <c r="P125" s="415"/>
      <c r="Q125" s="416"/>
      <c r="R125" s="417"/>
      <c r="S125" s="446"/>
    </row>
    <row r="126" spans="1:19" ht="31.5" customHeight="1" x14ac:dyDescent="0.2">
      <c r="A126" s="406"/>
      <c r="B126" s="404"/>
      <c r="C126" s="404"/>
      <c r="D126" s="405"/>
      <c r="E126" s="405"/>
      <c r="F126" s="405"/>
      <c r="G126" s="141">
        <f>'01-Mapa de riesgo-UO'!I127</f>
        <v>0</v>
      </c>
      <c r="H126" s="405"/>
      <c r="I126" s="405"/>
      <c r="J126" s="169">
        <f>'01-Mapa de riesgo-UO'!AW346</f>
        <v>0</v>
      </c>
      <c r="K126" s="404"/>
      <c r="L126" s="418"/>
      <c r="M126" s="419"/>
      <c r="N126" s="420"/>
      <c r="O126" s="345"/>
      <c r="P126" s="418"/>
      <c r="Q126" s="419"/>
      <c r="R126" s="420"/>
      <c r="S126" s="447"/>
    </row>
    <row r="127" spans="1:19" ht="31.5" customHeight="1" x14ac:dyDescent="0.2">
      <c r="A127" s="406">
        <v>40</v>
      </c>
      <c r="B127" s="404">
        <f>'01-Mapa de riesgo-UO'!D128</f>
        <v>0</v>
      </c>
      <c r="C127" s="404">
        <f>+'01-Mapa de riesgo-UO'!F128</f>
        <v>0</v>
      </c>
      <c r="D127" s="405">
        <f>'01-Mapa de riesgo-UO'!J128</f>
        <v>0</v>
      </c>
      <c r="E127" s="405">
        <f>'01-Mapa de riesgo-UO'!K128</f>
        <v>0</v>
      </c>
      <c r="F127" s="405">
        <f>'01-Mapa de riesgo-UO'!L128</f>
        <v>0</v>
      </c>
      <c r="G127" s="141">
        <f>'01-Mapa de riesgo-UO'!I128</f>
        <v>0</v>
      </c>
      <c r="H127" s="405">
        <f>'01-Mapa de riesgo-UO'!M128</f>
        <v>0</v>
      </c>
      <c r="I127" s="405" t="str">
        <f>'01-Mapa de riesgo-UO'!AT128</f>
        <v>LEVE</v>
      </c>
      <c r="J127" s="169">
        <f>'01-Mapa de riesgo-UO'!AW347</f>
        <v>0</v>
      </c>
      <c r="K127" s="404" t="str">
        <f t="shared" si="19"/>
        <v>NO</v>
      </c>
      <c r="L127" s="442"/>
      <c r="M127" s="443"/>
      <c r="N127" s="444"/>
      <c r="O127" s="441"/>
      <c r="P127" s="442"/>
      <c r="Q127" s="443"/>
      <c r="R127" s="444"/>
      <c r="S127" s="445"/>
    </row>
    <row r="128" spans="1:19" ht="31.5" customHeight="1" x14ac:dyDescent="0.2">
      <c r="A128" s="406"/>
      <c r="B128" s="404"/>
      <c r="C128" s="404"/>
      <c r="D128" s="405"/>
      <c r="E128" s="405"/>
      <c r="F128" s="405"/>
      <c r="G128" s="141">
        <f>'01-Mapa de riesgo-UO'!I129</f>
        <v>0</v>
      </c>
      <c r="H128" s="405"/>
      <c r="I128" s="405"/>
      <c r="J128" s="169">
        <f>'01-Mapa de riesgo-UO'!AW348</f>
        <v>0</v>
      </c>
      <c r="K128" s="404"/>
      <c r="L128" s="415"/>
      <c r="M128" s="416"/>
      <c r="N128" s="417"/>
      <c r="O128" s="422"/>
      <c r="P128" s="415"/>
      <c r="Q128" s="416"/>
      <c r="R128" s="417"/>
      <c r="S128" s="446"/>
    </row>
    <row r="129" spans="1:19" ht="31.5" customHeight="1" x14ac:dyDescent="0.2">
      <c r="A129" s="406"/>
      <c r="B129" s="404"/>
      <c r="C129" s="404"/>
      <c r="D129" s="405"/>
      <c r="E129" s="405"/>
      <c r="F129" s="405"/>
      <c r="G129" s="141">
        <f>'01-Mapa de riesgo-UO'!I130</f>
        <v>0</v>
      </c>
      <c r="H129" s="405"/>
      <c r="I129" s="405"/>
      <c r="J129" s="169">
        <f>'01-Mapa de riesgo-UO'!AW349</f>
        <v>0</v>
      </c>
      <c r="K129" s="404"/>
      <c r="L129" s="418"/>
      <c r="M129" s="419"/>
      <c r="N129" s="420"/>
      <c r="O129" s="345"/>
      <c r="P129" s="418"/>
      <c r="Q129" s="419"/>
      <c r="R129" s="420"/>
      <c r="S129" s="447"/>
    </row>
    <row r="130" spans="1:19" ht="31.5" customHeight="1" x14ac:dyDescent="0.2">
      <c r="A130" s="406">
        <v>41</v>
      </c>
      <c r="B130" s="404">
        <f>'01-Mapa de riesgo-UO'!D131</f>
        <v>0</v>
      </c>
      <c r="C130" s="404">
        <f>+'01-Mapa de riesgo-UO'!F131</f>
        <v>0</v>
      </c>
      <c r="D130" s="405">
        <f>'01-Mapa de riesgo-UO'!J131</f>
        <v>0</v>
      </c>
      <c r="E130" s="405">
        <f>'01-Mapa de riesgo-UO'!K131</f>
        <v>0</v>
      </c>
      <c r="F130" s="405">
        <f>'01-Mapa de riesgo-UO'!L131</f>
        <v>0</v>
      </c>
      <c r="G130" s="141">
        <f>'01-Mapa de riesgo-UO'!I131</f>
        <v>0</v>
      </c>
      <c r="H130" s="405">
        <f>'01-Mapa de riesgo-UO'!M131</f>
        <v>0</v>
      </c>
      <c r="I130" s="405" t="str">
        <f>'01-Mapa de riesgo-UO'!AT131</f>
        <v>LEVE</v>
      </c>
      <c r="J130" s="169">
        <f>'01-Mapa de riesgo-UO'!AW350</f>
        <v>0</v>
      </c>
      <c r="K130" s="404" t="str">
        <f t="shared" si="19"/>
        <v>NO</v>
      </c>
      <c r="L130" s="442"/>
      <c r="M130" s="443"/>
      <c r="N130" s="444"/>
      <c r="O130" s="441"/>
      <c r="P130" s="442"/>
      <c r="Q130" s="443"/>
      <c r="R130" s="444"/>
      <c r="S130" s="445"/>
    </row>
    <row r="131" spans="1:19" ht="31.5" customHeight="1" x14ac:dyDescent="0.2">
      <c r="A131" s="406"/>
      <c r="B131" s="404"/>
      <c r="C131" s="404"/>
      <c r="D131" s="405"/>
      <c r="E131" s="405"/>
      <c r="F131" s="405"/>
      <c r="G131" s="141">
        <f>'01-Mapa de riesgo-UO'!I132</f>
        <v>0</v>
      </c>
      <c r="H131" s="405"/>
      <c r="I131" s="405"/>
      <c r="J131" s="169">
        <f>'01-Mapa de riesgo-UO'!AW351</f>
        <v>0</v>
      </c>
      <c r="K131" s="404"/>
      <c r="L131" s="415"/>
      <c r="M131" s="416"/>
      <c r="N131" s="417"/>
      <c r="O131" s="422"/>
      <c r="P131" s="415"/>
      <c r="Q131" s="416"/>
      <c r="R131" s="417"/>
      <c r="S131" s="446"/>
    </row>
    <row r="132" spans="1:19" ht="31.5" customHeight="1" x14ac:dyDescent="0.2">
      <c r="A132" s="406"/>
      <c r="B132" s="404"/>
      <c r="C132" s="404"/>
      <c r="D132" s="405"/>
      <c r="E132" s="405"/>
      <c r="F132" s="405"/>
      <c r="G132" s="141">
        <f>'01-Mapa de riesgo-UO'!I133</f>
        <v>0</v>
      </c>
      <c r="H132" s="405"/>
      <c r="I132" s="405"/>
      <c r="J132" s="169">
        <f>'01-Mapa de riesgo-UO'!AW352</f>
        <v>0</v>
      </c>
      <c r="K132" s="404"/>
      <c r="L132" s="418"/>
      <c r="M132" s="419"/>
      <c r="N132" s="420"/>
      <c r="O132" s="345"/>
      <c r="P132" s="418"/>
      <c r="Q132" s="419"/>
      <c r="R132" s="420"/>
      <c r="S132" s="447"/>
    </row>
    <row r="133" spans="1:19" ht="31.5" customHeight="1" x14ac:dyDescent="0.2">
      <c r="A133" s="406">
        <v>42</v>
      </c>
      <c r="B133" s="404">
        <f>'01-Mapa de riesgo-UO'!D134</f>
        <v>0</v>
      </c>
      <c r="C133" s="404">
        <f>+'01-Mapa de riesgo-UO'!F134</f>
        <v>0</v>
      </c>
      <c r="D133" s="405">
        <f>'01-Mapa de riesgo-UO'!J134</f>
        <v>0</v>
      </c>
      <c r="E133" s="405">
        <f>'01-Mapa de riesgo-UO'!K134</f>
        <v>0</v>
      </c>
      <c r="F133" s="405">
        <f>'01-Mapa de riesgo-UO'!L134</f>
        <v>0</v>
      </c>
      <c r="G133" s="141">
        <f>'01-Mapa de riesgo-UO'!I134</f>
        <v>0</v>
      </c>
      <c r="H133" s="405">
        <f>'01-Mapa de riesgo-UO'!M134</f>
        <v>0</v>
      </c>
      <c r="I133" s="405" t="str">
        <f>'01-Mapa de riesgo-UO'!AT134</f>
        <v>LEVE</v>
      </c>
      <c r="J133" s="169">
        <f>'01-Mapa de riesgo-UO'!AW353</f>
        <v>0</v>
      </c>
      <c r="K133" s="404" t="str">
        <f t="shared" si="19"/>
        <v>NO</v>
      </c>
      <c r="L133" s="442"/>
      <c r="M133" s="443"/>
      <c r="N133" s="444"/>
      <c r="O133" s="441"/>
      <c r="P133" s="442"/>
      <c r="Q133" s="443"/>
      <c r="R133" s="444"/>
      <c r="S133" s="445"/>
    </row>
    <row r="134" spans="1:19" ht="31.5" customHeight="1" x14ac:dyDescent="0.2">
      <c r="A134" s="406"/>
      <c r="B134" s="404"/>
      <c r="C134" s="404"/>
      <c r="D134" s="405"/>
      <c r="E134" s="405"/>
      <c r="F134" s="405"/>
      <c r="G134" s="141">
        <f>'01-Mapa de riesgo-UO'!I135</f>
        <v>0</v>
      </c>
      <c r="H134" s="405"/>
      <c r="I134" s="405"/>
      <c r="J134" s="169">
        <f>'01-Mapa de riesgo-UO'!AW354</f>
        <v>0</v>
      </c>
      <c r="K134" s="404"/>
      <c r="L134" s="415"/>
      <c r="M134" s="416"/>
      <c r="N134" s="417"/>
      <c r="O134" s="422"/>
      <c r="P134" s="415"/>
      <c r="Q134" s="416"/>
      <c r="R134" s="417"/>
      <c r="S134" s="446"/>
    </row>
    <row r="135" spans="1:19" ht="31.5" customHeight="1" x14ac:dyDescent="0.2">
      <c r="A135" s="406"/>
      <c r="B135" s="404"/>
      <c r="C135" s="404"/>
      <c r="D135" s="405"/>
      <c r="E135" s="405"/>
      <c r="F135" s="405"/>
      <c r="G135" s="141">
        <f>'01-Mapa de riesgo-UO'!I136</f>
        <v>0</v>
      </c>
      <c r="H135" s="405"/>
      <c r="I135" s="405"/>
      <c r="J135" s="169">
        <f>'01-Mapa de riesgo-UO'!AW355</f>
        <v>0</v>
      </c>
      <c r="K135" s="404"/>
      <c r="L135" s="418"/>
      <c r="M135" s="419"/>
      <c r="N135" s="420"/>
      <c r="O135" s="345"/>
      <c r="P135" s="418"/>
      <c r="Q135" s="419"/>
      <c r="R135" s="420"/>
      <c r="S135" s="447"/>
    </row>
    <row r="136" spans="1:19" ht="31.5" customHeight="1" x14ac:dyDescent="0.2">
      <c r="A136" s="406">
        <v>43</v>
      </c>
      <c r="B136" s="404">
        <f>'01-Mapa de riesgo-UO'!D137</f>
        <v>0</v>
      </c>
      <c r="C136" s="404">
        <f>+'01-Mapa de riesgo-UO'!F137</f>
        <v>0</v>
      </c>
      <c r="D136" s="405">
        <f>'01-Mapa de riesgo-UO'!J137</f>
        <v>0</v>
      </c>
      <c r="E136" s="405">
        <f>'01-Mapa de riesgo-UO'!K137</f>
        <v>0</v>
      </c>
      <c r="F136" s="405">
        <f>'01-Mapa de riesgo-UO'!L137</f>
        <v>0</v>
      </c>
      <c r="G136" s="141">
        <f>'01-Mapa de riesgo-UO'!I137</f>
        <v>0</v>
      </c>
      <c r="H136" s="405">
        <f>'01-Mapa de riesgo-UO'!M137</f>
        <v>0</v>
      </c>
      <c r="I136" s="405" t="str">
        <f>'01-Mapa de riesgo-UO'!AT137</f>
        <v>LEVE</v>
      </c>
      <c r="J136" s="169">
        <f>'01-Mapa de riesgo-UO'!AW356</f>
        <v>0</v>
      </c>
      <c r="K136" s="404" t="str">
        <f t="shared" si="19"/>
        <v>NO</v>
      </c>
      <c r="L136" s="442"/>
      <c r="M136" s="443"/>
      <c r="N136" s="444"/>
      <c r="O136" s="441"/>
      <c r="P136" s="442"/>
      <c r="Q136" s="443"/>
      <c r="R136" s="444"/>
      <c r="S136" s="445"/>
    </row>
    <row r="137" spans="1:19" ht="31.5" customHeight="1" x14ac:dyDescent="0.2">
      <c r="A137" s="406"/>
      <c r="B137" s="404"/>
      <c r="C137" s="404"/>
      <c r="D137" s="405"/>
      <c r="E137" s="405"/>
      <c r="F137" s="405"/>
      <c r="G137" s="141">
        <f>'01-Mapa de riesgo-UO'!I138</f>
        <v>0</v>
      </c>
      <c r="H137" s="405"/>
      <c r="I137" s="405"/>
      <c r="J137" s="169">
        <f>'01-Mapa de riesgo-UO'!AW357</f>
        <v>0</v>
      </c>
      <c r="K137" s="404"/>
      <c r="L137" s="415"/>
      <c r="M137" s="416"/>
      <c r="N137" s="417"/>
      <c r="O137" s="422"/>
      <c r="P137" s="415"/>
      <c r="Q137" s="416"/>
      <c r="R137" s="417"/>
      <c r="S137" s="446"/>
    </row>
    <row r="138" spans="1:19" ht="31.5" customHeight="1" x14ac:dyDescent="0.2">
      <c r="A138" s="406"/>
      <c r="B138" s="404"/>
      <c r="C138" s="404"/>
      <c r="D138" s="405"/>
      <c r="E138" s="405"/>
      <c r="F138" s="405"/>
      <c r="G138" s="141">
        <f>'01-Mapa de riesgo-UO'!I139</f>
        <v>0</v>
      </c>
      <c r="H138" s="405"/>
      <c r="I138" s="405"/>
      <c r="J138" s="169">
        <f>'01-Mapa de riesgo-UO'!AW358</f>
        <v>0</v>
      </c>
      <c r="K138" s="404"/>
      <c r="L138" s="418"/>
      <c r="M138" s="419"/>
      <c r="N138" s="420"/>
      <c r="O138" s="345"/>
      <c r="P138" s="418"/>
      <c r="Q138" s="419"/>
      <c r="R138" s="420"/>
      <c r="S138" s="447"/>
    </row>
    <row r="139" spans="1:19" ht="31.5" customHeight="1" x14ac:dyDescent="0.2">
      <c r="A139" s="406">
        <v>44</v>
      </c>
      <c r="B139" s="404">
        <f>'01-Mapa de riesgo-UO'!D140</f>
        <v>0</v>
      </c>
      <c r="C139" s="404">
        <f>+'01-Mapa de riesgo-UO'!F140</f>
        <v>0</v>
      </c>
      <c r="D139" s="405">
        <f>'01-Mapa de riesgo-UO'!J140</f>
        <v>0</v>
      </c>
      <c r="E139" s="405">
        <f>'01-Mapa de riesgo-UO'!K140</f>
        <v>0</v>
      </c>
      <c r="F139" s="405">
        <f>'01-Mapa de riesgo-UO'!L140</f>
        <v>0</v>
      </c>
      <c r="G139" s="141">
        <f>'01-Mapa de riesgo-UO'!I140</f>
        <v>0</v>
      </c>
      <c r="H139" s="405">
        <f>'01-Mapa de riesgo-UO'!M140</f>
        <v>0</v>
      </c>
      <c r="I139" s="405" t="str">
        <f>'01-Mapa de riesgo-UO'!AT140</f>
        <v>LEVE</v>
      </c>
      <c r="J139" s="169">
        <f>'01-Mapa de riesgo-UO'!AW359</f>
        <v>0</v>
      </c>
      <c r="K139" s="404" t="str">
        <f t="shared" si="19"/>
        <v>NO</v>
      </c>
      <c r="L139" s="442"/>
      <c r="M139" s="443"/>
      <c r="N139" s="444"/>
      <c r="O139" s="441"/>
      <c r="P139" s="442"/>
      <c r="Q139" s="443"/>
      <c r="R139" s="444"/>
      <c r="S139" s="445"/>
    </row>
    <row r="140" spans="1:19" ht="31.5" customHeight="1" x14ac:dyDescent="0.2">
      <c r="A140" s="406"/>
      <c r="B140" s="404"/>
      <c r="C140" s="404"/>
      <c r="D140" s="405"/>
      <c r="E140" s="405"/>
      <c r="F140" s="405"/>
      <c r="G140" s="141">
        <f>'01-Mapa de riesgo-UO'!I141</f>
        <v>0</v>
      </c>
      <c r="H140" s="405"/>
      <c r="I140" s="405"/>
      <c r="J140" s="169">
        <f>'01-Mapa de riesgo-UO'!AW360</f>
        <v>0</v>
      </c>
      <c r="K140" s="404"/>
      <c r="L140" s="415"/>
      <c r="M140" s="416"/>
      <c r="N140" s="417"/>
      <c r="O140" s="422"/>
      <c r="P140" s="415"/>
      <c r="Q140" s="416"/>
      <c r="R140" s="417"/>
      <c r="S140" s="446"/>
    </row>
    <row r="141" spans="1:19" ht="31.5" customHeight="1" x14ac:dyDescent="0.2">
      <c r="A141" s="406"/>
      <c r="B141" s="404"/>
      <c r="C141" s="404"/>
      <c r="D141" s="405"/>
      <c r="E141" s="405"/>
      <c r="F141" s="405"/>
      <c r="G141" s="141">
        <f>'01-Mapa de riesgo-UO'!I142</f>
        <v>0</v>
      </c>
      <c r="H141" s="405"/>
      <c r="I141" s="405"/>
      <c r="J141" s="169">
        <f>'01-Mapa de riesgo-UO'!AW361</f>
        <v>0</v>
      </c>
      <c r="K141" s="404"/>
      <c r="L141" s="418"/>
      <c r="M141" s="419"/>
      <c r="N141" s="420"/>
      <c r="O141" s="345"/>
      <c r="P141" s="418"/>
      <c r="Q141" s="419"/>
      <c r="R141" s="420"/>
      <c r="S141" s="447"/>
    </row>
    <row r="142" spans="1:19" ht="31.5" customHeight="1" x14ac:dyDescent="0.2">
      <c r="A142" s="406">
        <v>45</v>
      </c>
      <c r="B142" s="404">
        <f>'01-Mapa de riesgo-UO'!D143</f>
        <v>0</v>
      </c>
      <c r="C142" s="404">
        <f>+'01-Mapa de riesgo-UO'!F143</f>
        <v>0</v>
      </c>
      <c r="D142" s="405">
        <f>'01-Mapa de riesgo-UO'!J143</f>
        <v>0</v>
      </c>
      <c r="E142" s="405">
        <f>'01-Mapa de riesgo-UO'!K143</f>
        <v>0</v>
      </c>
      <c r="F142" s="405">
        <f>'01-Mapa de riesgo-UO'!L143</f>
        <v>0</v>
      </c>
      <c r="G142" s="141">
        <f>'01-Mapa de riesgo-UO'!I143</f>
        <v>0</v>
      </c>
      <c r="H142" s="405">
        <f>'01-Mapa de riesgo-UO'!M143</f>
        <v>0</v>
      </c>
      <c r="I142" s="405" t="str">
        <f>'01-Mapa de riesgo-UO'!AT143</f>
        <v>LEVE</v>
      </c>
      <c r="J142" s="169">
        <f>'01-Mapa de riesgo-UO'!AW362</f>
        <v>0</v>
      </c>
      <c r="K142" s="404" t="str">
        <f t="shared" ref="K142:K205" si="20">IF(I142="GRAVE","Debe formularse",IF(I142="MODERADO", "Si el proceso lo requiere","NO"))</f>
        <v>NO</v>
      </c>
      <c r="L142" s="442"/>
      <c r="M142" s="443"/>
      <c r="N142" s="444"/>
      <c r="O142" s="441"/>
      <c r="P142" s="442"/>
      <c r="Q142" s="443"/>
      <c r="R142" s="444"/>
      <c r="S142" s="445"/>
    </row>
    <row r="143" spans="1:19" ht="31.5" customHeight="1" x14ac:dyDescent="0.2">
      <c r="A143" s="406"/>
      <c r="B143" s="404"/>
      <c r="C143" s="404"/>
      <c r="D143" s="405"/>
      <c r="E143" s="405"/>
      <c r="F143" s="405"/>
      <c r="G143" s="141">
        <f>'01-Mapa de riesgo-UO'!I144</f>
        <v>0</v>
      </c>
      <c r="H143" s="405"/>
      <c r="I143" s="405"/>
      <c r="J143" s="169">
        <f>'01-Mapa de riesgo-UO'!AW363</f>
        <v>0</v>
      </c>
      <c r="K143" s="404"/>
      <c r="L143" s="415"/>
      <c r="M143" s="416"/>
      <c r="N143" s="417"/>
      <c r="O143" s="422"/>
      <c r="P143" s="415"/>
      <c r="Q143" s="416"/>
      <c r="R143" s="417"/>
      <c r="S143" s="446"/>
    </row>
    <row r="144" spans="1:19" ht="31.5" customHeight="1" x14ac:dyDescent="0.2">
      <c r="A144" s="406"/>
      <c r="B144" s="404"/>
      <c r="C144" s="404"/>
      <c r="D144" s="405"/>
      <c r="E144" s="405"/>
      <c r="F144" s="405"/>
      <c r="G144" s="141">
        <f>'01-Mapa de riesgo-UO'!I145</f>
        <v>0</v>
      </c>
      <c r="H144" s="405"/>
      <c r="I144" s="405"/>
      <c r="J144" s="169">
        <f>'01-Mapa de riesgo-UO'!AW364</f>
        <v>0</v>
      </c>
      <c r="K144" s="404"/>
      <c r="L144" s="418"/>
      <c r="M144" s="419"/>
      <c r="N144" s="420"/>
      <c r="O144" s="345"/>
      <c r="P144" s="418"/>
      <c r="Q144" s="419"/>
      <c r="R144" s="420"/>
      <c r="S144" s="447"/>
    </row>
    <row r="145" spans="1:19" ht="31.5" customHeight="1" x14ac:dyDescent="0.2">
      <c r="A145" s="406">
        <v>46</v>
      </c>
      <c r="B145" s="404">
        <f>'01-Mapa de riesgo-UO'!D146</f>
        <v>0</v>
      </c>
      <c r="C145" s="404">
        <f>+'01-Mapa de riesgo-UO'!F146</f>
        <v>0</v>
      </c>
      <c r="D145" s="405">
        <f>'01-Mapa de riesgo-UO'!J146</f>
        <v>0</v>
      </c>
      <c r="E145" s="405">
        <f>'01-Mapa de riesgo-UO'!K146</f>
        <v>0</v>
      </c>
      <c r="F145" s="405">
        <f>'01-Mapa de riesgo-UO'!L146</f>
        <v>0</v>
      </c>
      <c r="G145" s="141">
        <f>'01-Mapa de riesgo-UO'!I146</f>
        <v>0</v>
      </c>
      <c r="H145" s="405">
        <f>'01-Mapa de riesgo-UO'!M146</f>
        <v>0</v>
      </c>
      <c r="I145" s="405" t="str">
        <f>'01-Mapa de riesgo-UO'!AT146</f>
        <v>LEVE</v>
      </c>
      <c r="J145" s="169">
        <f>'01-Mapa de riesgo-UO'!AW365</f>
        <v>0</v>
      </c>
      <c r="K145" s="404" t="str">
        <f t="shared" si="20"/>
        <v>NO</v>
      </c>
      <c r="L145" s="442"/>
      <c r="M145" s="443"/>
      <c r="N145" s="444"/>
      <c r="O145" s="441"/>
      <c r="P145" s="442"/>
      <c r="Q145" s="443"/>
      <c r="R145" s="444"/>
      <c r="S145" s="445"/>
    </row>
    <row r="146" spans="1:19" ht="31.5" customHeight="1" x14ac:dyDescent="0.2">
      <c r="A146" s="406"/>
      <c r="B146" s="404"/>
      <c r="C146" s="404"/>
      <c r="D146" s="405"/>
      <c r="E146" s="405"/>
      <c r="F146" s="405"/>
      <c r="G146" s="141">
        <f>'01-Mapa de riesgo-UO'!I147</f>
        <v>0</v>
      </c>
      <c r="H146" s="405"/>
      <c r="I146" s="405"/>
      <c r="J146" s="169">
        <f>'01-Mapa de riesgo-UO'!AW366</f>
        <v>0</v>
      </c>
      <c r="K146" s="404"/>
      <c r="L146" s="415"/>
      <c r="M146" s="416"/>
      <c r="N146" s="417"/>
      <c r="O146" s="422"/>
      <c r="P146" s="415"/>
      <c r="Q146" s="416"/>
      <c r="R146" s="417"/>
      <c r="S146" s="446"/>
    </row>
    <row r="147" spans="1:19" ht="31.5" customHeight="1" x14ac:dyDescent="0.2">
      <c r="A147" s="406"/>
      <c r="B147" s="404"/>
      <c r="C147" s="404"/>
      <c r="D147" s="405"/>
      <c r="E147" s="405"/>
      <c r="F147" s="405"/>
      <c r="G147" s="141">
        <f>'01-Mapa de riesgo-UO'!I148</f>
        <v>0</v>
      </c>
      <c r="H147" s="405"/>
      <c r="I147" s="405"/>
      <c r="J147" s="169">
        <f>'01-Mapa de riesgo-UO'!AW367</f>
        <v>0</v>
      </c>
      <c r="K147" s="404"/>
      <c r="L147" s="418"/>
      <c r="M147" s="419"/>
      <c r="N147" s="420"/>
      <c r="O147" s="345"/>
      <c r="P147" s="418"/>
      <c r="Q147" s="419"/>
      <c r="R147" s="420"/>
      <c r="S147" s="447"/>
    </row>
    <row r="148" spans="1:19" ht="31.5" customHeight="1" x14ac:dyDescent="0.2">
      <c r="A148" s="406">
        <v>47</v>
      </c>
      <c r="B148" s="404">
        <f>'01-Mapa de riesgo-UO'!D149</f>
        <v>0</v>
      </c>
      <c r="C148" s="404">
        <f>+'01-Mapa de riesgo-UO'!F149</f>
        <v>0</v>
      </c>
      <c r="D148" s="405">
        <f>'01-Mapa de riesgo-UO'!J149</f>
        <v>0</v>
      </c>
      <c r="E148" s="405">
        <f>'01-Mapa de riesgo-UO'!K149</f>
        <v>0</v>
      </c>
      <c r="F148" s="405">
        <f>'01-Mapa de riesgo-UO'!L149</f>
        <v>0</v>
      </c>
      <c r="G148" s="141">
        <f>'01-Mapa de riesgo-UO'!I149</f>
        <v>0</v>
      </c>
      <c r="H148" s="405">
        <f>'01-Mapa de riesgo-UO'!M149</f>
        <v>0</v>
      </c>
      <c r="I148" s="405" t="str">
        <f>'01-Mapa de riesgo-UO'!AT149</f>
        <v>LEVE</v>
      </c>
      <c r="J148" s="169">
        <f>'01-Mapa de riesgo-UO'!AW368</f>
        <v>0</v>
      </c>
      <c r="K148" s="404" t="str">
        <f t="shared" si="20"/>
        <v>NO</v>
      </c>
      <c r="L148" s="442"/>
      <c r="M148" s="443"/>
      <c r="N148" s="444"/>
      <c r="O148" s="441"/>
      <c r="P148" s="442"/>
      <c r="Q148" s="443"/>
      <c r="R148" s="444"/>
      <c r="S148" s="445"/>
    </row>
    <row r="149" spans="1:19" ht="31.5" customHeight="1" x14ac:dyDescent="0.2">
      <c r="A149" s="406"/>
      <c r="B149" s="404"/>
      <c r="C149" s="404"/>
      <c r="D149" s="405"/>
      <c r="E149" s="405"/>
      <c r="F149" s="405"/>
      <c r="G149" s="141">
        <f>'01-Mapa de riesgo-UO'!I150</f>
        <v>0</v>
      </c>
      <c r="H149" s="405"/>
      <c r="I149" s="405"/>
      <c r="J149" s="169">
        <f>'01-Mapa de riesgo-UO'!AW369</f>
        <v>0</v>
      </c>
      <c r="K149" s="404"/>
      <c r="L149" s="415"/>
      <c r="M149" s="416"/>
      <c r="N149" s="417"/>
      <c r="O149" s="422"/>
      <c r="P149" s="415"/>
      <c r="Q149" s="416"/>
      <c r="R149" s="417"/>
      <c r="S149" s="446"/>
    </row>
    <row r="150" spans="1:19" ht="31.5" customHeight="1" x14ac:dyDescent="0.2">
      <c r="A150" s="406"/>
      <c r="B150" s="404"/>
      <c r="C150" s="404"/>
      <c r="D150" s="405"/>
      <c r="E150" s="405"/>
      <c r="F150" s="405"/>
      <c r="G150" s="141">
        <f>'01-Mapa de riesgo-UO'!I151</f>
        <v>0</v>
      </c>
      <c r="H150" s="405"/>
      <c r="I150" s="405"/>
      <c r="J150" s="169">
        <f>'01-Mapa de riesgo-UO'!AW370</f>
        <v>0</v>
      </c>
      <c r="K150" s="404"/>
      <c r="L150" s="418"/>
      <c r="M150" s="419"/>
      <c r="N150" s="420"/>
      <c r="O150" s="345"/>
      <c r="P150" s="418"/>
      <c r="Q150" s="419"/>
      <c r="R150" s="420"/>
      <c r="S150" s="447"/>
    </row>
    <row r="151" spans="1:19" ht="31.5" customHeight="1" x14ac:dyDescent="0.2">
      <c r="A151" s="406">
        <v>48</v>
      </c>
      <c r="B151" s="404">
        <f>'01-Mapa de riesgo-UO'!D152</f>
        <v>0</v>
      </c>
      <c r="C151" s="404">
        <f>+'01-Mapa de riesgo-UO'!F152</f>
        <v>0</v>
      </c>
      <c r="D151" s="405">
        <f>'01-Mapa de riesgo-UO'!J152</f>
        <v>0</v>
      </c>
      <c r="E151" s="405">
        <f>'01-Mapa de riesgo-UO'!K152</f>
        <v>0</v>
      </c>
      <c r="F151" s="405">
        <f>'01-Mapa de riesgo-UO'!L152</f>
        <v>0</v>
      </c>
      <c r="G151" s="141">
        <f>'01-Mapa de riesgo-UO'!I152</f>
        <v>0</v>
      </c>
      <c r="H151" s="405">
        <f>'01-Mapa de riesgo-UO'!M152</f>
        <v>0</v>
      </c>
      <c r="I151" s="405" t="str">
        <f>'01-Mapa de riesgo-UO'!AT152</f>
        <v>LEVE</v>
      </c>
      <c r="J151" s="169">
        <f>'01-Mapa de riesgo-UO'!AW371</f>
        <v>0</v>
      </c>
      <c r="K151" s="404" t="str">
        <f t="shared" si="20"/>
        <v>NO</v>
      </c>
      <c r="L151" s="442"/>
      <c r="M151" s="443"/>
      <c r="N151" s="444"/>
      <c r="O151" s="441"/>
      <c r="P151" s="442"/>
      <c r="Q151" s="443"/>
      <c r="R151" s="444"/>
      <c r="S151" s="445"/>
    </row>
    <row r="152" spans="1:19" ht="31.5" customHeight="1" x14ac:dyDescent="0.2">
      <c r="A152" s="406"/>
      <c r="B152" s="404"/>
      <c r="C152" s="404"/>
      <c r="D152" s="405"/>
      <c r="E152" s="405"/>
      <c r="F152" s="405"/>
      <c r="G152" s="141">
        <f>'01-Mapa de riesgo-UO'!I153</f>
        <v>0</v>
      </c>
      <c r="H152" s="405"/>
      <c r="I152" s="405"/>
      <c r="J152" s="169">
        <f>'01-Mapa de riesgo-UO'!AW372</f>
        <v>0</v>
      </c>
      <c r="K152" s="404"/>
      <c r="L152" s="415"/>
      <c r="M152" s="416"/>
      <c r="N152" s="417"/>
      <c r="O152" s="422"/>
      <c r="P152" s="415"/>
      <c r="Q152" s="416"/>
      <c r="R152" s="417"/>
      <c r="S152" s="446"/>
    </row>
    <row r="153" spans="1:19" ht="31.5" customHeight="1" x14ac:dyDescent="0.2">
      <c r="A153" s="406"/>
      <c r="B153" s="404"/>
      <c r="C153" s="404"/>
      <c r="D153" s="405"/>
      <c r="E153" s="405"/>
      <c r="F153" s="405"/>
      <c r="G153" s="141">
        <f>'01-Mapa de riesgo-UO'!I154</f>
        <v>0</v>
      </c>
      <c r="H153" s="405"/>
      <c r="I153" s="405"/>
      <c r="J153" s="169">
        <f>'01-Mapa de riesgo-UO'!AW373</f>
        <v>0</v>
      </c>
      <c r="K153" s="404"/>
      <c r="L153" s="418"/>
      <c r="M153" s="419"/>
      <c r="N153" s="420"/>
      <c r="O153" s="345"/>
      <c r="P153" s="418"/>
      <c r="Q153" s="419"/>
      <c r="R153" s="420"/>
      <c r="S153" s="447"/>
    </row>
    <row r="154" spans="1:19" ht="31.5" customHeight="1" x14ac:dyDescent="0.2">
      <c r="A154" s="406">
        <v>49</v>
      </c>
      <c r="B154" s="404">
        <f>'01-Mapa de riesgo-UO'!D155</f>
        <v>0</v>
      </c>
      <c r="C154" s="404">
        <f>+'01-Mapa de riesgo-UO'!F155</f>
        <v>0</v>
      </c>
      <c r="D154" s="405">
        <f>'01-Mapa de riesgo-UO'!J155</f>
        <v>0</v>
      </c>
      <c r="E154" s="405">
        <f>'01-Mapa de riesgo-UO'!K155</f>
        <v>0</v>
      </c>
      <c r="F154" s="405">
        <f>'01-Mapa de riesgo-UO'!L155</f>
        <v>0</v>
      </c>
      <c r="G154" s="141">
        <f>'01-Mapa de riesgo-UO'!I155</f>
        <v>0</v>
      </c>
      <c r="H154" s="405">
        <f>'01-Mapa de riesgo-UO'!M155</f>
        <v>0</v>
      </c>
      <c r="I154" s="405" t="str">
        <f>'01-Mapa de riesgo-UO'!AT155</f>
        <v>LEVE</v>
      </c>
      <c r="J154" s="169">
        <f>'01-Mapa de riesgo-UO'!AW374</f>
        <v>0</v>
      </c>
      <c r="K154" s="404" t="str">
        <f t="shared" si="20"/>
        <v>NO</v>
      </c>
      <c r="L154" s="442"/>
      <c r="M154" s="443"/>
      <c r="N154" s="444"/>
      <c r="O154" s="441"/>
      <c r="P154" s="442"/>
      <c r="Q154" s="443"/>
      <c r="R154" s="444"/>
      <c r="S154" s="445"/>
    </row>
    <row r="155" spans="1:19" ht="31.5" customHeight="1" x14ac:dyDescent="0.2">
      <c r="A155" s="406"/>
      <c r="B155" s="404"/>
      <c r="C155" s="404"/>
      <c r="D155" s="405"/>
      <c r="E155" s="405"/>
      <c r="F155" s="405"/>
      <c r="G155" s="141">
        <f>'01-Mapa de riesgo-UO'!I156</f>
        <v>0</v>
      </c>
      <c r="H155" s="405"/>
      <c r="I155" s="405"/>
      <c r="J155" s="169">
        <f>'01-Mapa de riesgo-UO'!AW375</f>
        <v>0</v>
      </c>
      <c r="K155" s="404"/>
      <c r="L155" s="415"/>
      <c r="M155" s="416"/>
      <c r="N155" s="417"/>
      <c r="O155" s="422"/>
      <c r="P155" s="415"/>
      <c r="Q155" s="416"/>
      <c r="R155" s="417"/>
      <c r="S155" s="446"/>
    </row>
    <row r="156" spans="1:19" ht="31.5" customHeight="1" x14ac:dyDescent="0.2">
      <c r="A156" s="406"/>
      <c r="B156" s="404"/>
      <c r="C156" s="404"/>
      <c r="D156" s="405"/>
      <c r="E156" s="405"/>
      <c r="F156" s="405"/>
      <c r="G156" s="141">
        <f>'01-Mapa de riesgo-UO'!I157</f>
        <v>0</v>
      </c>
      <c r="H156" s="405"/>
      <c r="I156" s="405"/>
      <c r="J156" s="169">
        <f>'01-Mapa de riesgo-UO'!AW376</f>
        <v>0</v>
      </c>
      <c r="K156" s="404"/>
      <c r="L156" s="418"/>
      <c r="M156" s="419"/>
      <c r="N156" s="420"/>
      <c r="O156" s="345"/>
      <c r="P156" s="418"/>
      <c r="Q156" s="419"/>
      <c r="R156" s="420"/>
      <c r="S156" s="447"/>
    </row>
    <row r="157" spans="1:19" ht="31.5" customHeight="1" x14ac:dyDescent="0.2">
      <c r="A157" s="406">
        <v>50</v>
      </c>
      <c r="B157" s="404">
        <f>'01-Mapa de riesgo-UO'!D158</f>
        <v>0</v>
      </c>
      <c r="C157" s="404">
        <f>+'01-Mapa de riesgo-UO'!F158</f>
        <v>0</v>
      </c>
      <c r="D157" s="405">
        <f>'01-Mapa de riesgo-UO'!J158</f>
        <v>0</v>
      </c>
      <c r="E157" s="405">
        <f>'01-Mapa de riesgo-UO'!K158</f>
        <v>0</v>
      </c>
      <c r="F157" s="405">
        <f>'01-Mapa de riesgo-UO'!L158</f>
        <v>0</v>
      </c>
      <c r="G157" s="141">
        <f>'01-Mapa de riesgo-UO'!I158</f>
        <v>0</v>
      </c>
      <c r="H157" s="405">
        <f>'01-Mapa de riesgo-UO'!M158</f>
        <v>0</v>
      </c>
      <c r="I157" s="405" t="str">
        <f>'01-Mapa de riesgo-UO'!AT158</f>
        <v>LEVE</v>
      </c>
      <c r="J157" s="169">
        <f>'01-Mapa de riesgo-UO'!AW377</f>
        <v>0</v>
      </c>
      <c r="K157" s="404" t="str">
        <f t="shared" si="20"/>
        <v>NO</v>
      </c>
      <c r="L157" s="442"/>
      <c r="M157" s="443"/>
      <c r="N157" s="444"/>
      <c r="O157" s="441"/>
      <c r="P157" s="442"/>
      <c r="Q157" s="443"/>
      <c r="R157" s="444"/>
      <c r="S157" s="445"/>
    </row>
    <row r="158" spans="1:19" ht="31.5" customHeight="1" x14ac:dyDescent="0.2">
      <c r="A158" s="406"/>
      <c r="B158" s="404"/>
      <c r="C158" s="404"/>
      <c r="D158" s="405"/>
      <c r="E158" s="405"/>
      <c r="F158" s="405"/>
      <c r="G158" s="141">
        <f>'01-Mapa de riesgo-UO'!I159</f>
        <v>0</v>
      </c>
      <c r="H158" s="405"/>
      <c r="I158" s="405"/>
      <c r="J158" s="169">
        <f>'01-Mapa de riesgo-UO'!AW378</f>
        <v>0</v>
      </c>
      <c r="K158" s="404"/>
      <c r="L158" s="415"/>
      <c r="M158" s="416"/>
      <c r="N158" s="417"/>
      <c r="O158" s="422"/>
      <c r="P158" s="415"/>
      <c r="Q158" s="416"/>
      <c r="R158" s="417"/>
      <c r="S158" s="446"/>
    </row>
    <row r="159" spans="1:19" ht="31.5" customHeight="1" x14ac:dyDescent="0.2">
      <c r="A159" s="406"/>
      <c r="B159" s="404"/>
      <c r="C159" s="404"/>
      <c r="D159" s="405"/>
      <c r="E159" s="405"/>
      <c r="F159" s="405"/>
      <c r="G159" s="141">
        <f>'01-Mapa de riesgo-UO'!I160</f>
        <v>0</v>
      </c>
      <c r="H159" s="405"/>
      <c r="I159" s="405"/>
      <c r="J159" s="169">
        <f>'01-Mapa de riesgo-UO'!AW379</f>
        <v>0</v>
      </c>
      <c r="K159" s="404"/>
      <c r="L159" s="418"/>
      <c r="M159" s="419"/>
      <c r="N159" s="420"/>
      <c r="O159" s="345"/>
      <c r="P159" s="418"/>
      <c r="Q159" s="419"/>
      <c r="R159" s="420"/>
      <c r="S159" s="447"/>
    </row>
    <row r="160" spans="1:19" ht="31.5" customHeight="1" x14ac:dyDescent="0.2">
      <c r="A160" s="406">
        <v>51</v>
      </c>
      <c r="B160" s="404">
        <f>'01-Mapa de riesgo-UO'!D161</f>
        <v>0</v>
      </c>
      <c r="C160" s="404">
        <f>+'01-Mapa de riesgo-UO'!F161</f>
        <v>0</v>
      </c>
      <c r="D160" s="405">
        <f>'01-Mapa de riesgo-UO'!J161</f>
        <v>0</v>
      </c>
      <c r="E160" s="405">
        <f>'01-Mapa de riesgo-UO'!K161</f>
        <v>0</v>
      </c>
      <c r="F160" s="405">
        <f>'01-Mapa de riesgo-UO'!L161</f>
        <v>0</v>
      </c>
      <c r="G160" s="141">
        <f>'01-Mapa de riesgo-UO'!I161</f>
        <v>0</v>
      </c>
      <c r="H160" s="405">
        <f>'01-Mapa de riesgo-UO'!M161</f>
        <v>0</v>
      </c>
      <c r="I160" s="405" t="str">
        <f>'01-Mapa de riesgo-UO'!AT161</f>
        <v>LEVE</v>
      </c>
      <c r="J160" s="169">
        <f>'01-Mapa de riesgo-UO'!AW380</f>
        <v>0</v>
      </c>
      <c r="K160" s="404" t="str">
        <f t="shared" si="20"/>
        <v>NO</v>
      </c>
      <c r="L160" s="442"/>
      <c r="M160" s="443"/>
      <c r="N160" s="444"/>
      <c r="O160" s="441"/>
      <c r="P160" s="442"/>
      <c r="Q160" s="443"/>
      <c r="R160" s="444"/>
      <c r="S160" s="445"/>
    </row>
    <row r="161" spans="1:19" ht="31.5" customHeight="1" x14ac:dyDescent="0.2">
      <c r="A161" s="406"/>
      <c r="B161" s="404"/>
      <c r="C161" s="404"/>
      <c r="D161" s="405"/>
      <c r="E161" s="405"/>
      <c r="F161" s="405"/>
      <c r="G161" s="141">
        <f>'01-Mapa de riesgo-UO'!I162</f>
        <v>0</v>
      </c>
      <c r="H161" s="405"/>
      <c r="I161" s="405"/>
      <c r="J161" s="169">
        <f>'01-Mapa de riesgo-UO'!AW381</f>
        <v>0</v>
      </c>
      <c r="K161" s="404"/>
      <c r="L161" s="415"/>
      <c r="M161" s="416"/>
      <c r="N161" s="417"/>
      <c r="O161" s="422"/>
      <c r="P161" s="415"/>
      <c r="Q161" s="416"/>
      <c r="R161" s="417"/>
      <c r="S161" s="446"/>
    </row>
    <row r="162" spans="1:19" ht="31.5" customHeight="1" x14ac:dyDescent="0.2">
      <c r="A162" s="406"/>
      <c r="B162" s="404"/>
      <c r="C162" s="404"/>
      <c r="D162" s="405"/>
      <c r="E162" s="405"/>
      <c r="F162" s="405"/>
      <c r="G162" s="141">
        <f>'01-Mapa de riesgo-UO'!I163</f>
        <v>0</v>
      </c>
      <c r="H162" s="405"/>
      <c r="I162" s="405"/>
      <c r="J162" s="169">
        <f>'01-Mapa de riesgo-UO'!AW382</f>
        <v>0</v>
      </c>
      <c r="K162" s="404"/>
      <c r="L162" s="418"/>
      <c r="M162" s="419"/>
      <c r="N162" s="420"/>
      <c r="O162" s="345"/>
      <c r="P162" s="418"/>
      <c r="Q162" s="419"/>
      <c r="R162" s="420"/>
      <c r="S162" s="447"/>
    </row>
    <row r="163" spans="1:19" ht="31.5" customHeight="1" x14ac:dyDescent="0.2">
      <c r="A163" s="406">
        <v>52</v>
      </c>
      <c r="B163" s="404">
        <f>'01-Mapa de riesgo-UO'!D164</f>
        <v>0</v>
      </c>
      <c r="C163" s="404">
        <f>+'01-Mapa de riesgo-UO'!F164</f>
        <v>0</v>
      </c>
      <c r="D163" s="405">
        <f>'01-Mapa de riesgo-UO'!J164</f>
        <v>0</v>
      </c>
      <c r="E163" s="405">
        <f>'01-Mapa de riesgo-UO'!K164</f>
        <v>0</v>
      </c>
      <c r="F163" s="405">
        <f>'01-Mapa de riesgo-UO'!L164</f>
        <v>0</v>
      </c>
      <c r="G163" s="141">
        <f>'01-Mapa de riesgo-UO'!I164</f>
        <v>0</v>
      </c>
      <c r="H163" s="405">
        <f>'01-Mapa de riesgo-UO'!M164</f>
        <v>0</v>
      </c>
      <c r="I163" s="405" t="str">
        <f>'01-Mapa de riesgo-UO'!AT164</f>
        <v>LEVE</v>
      </c>
      <c r="J163" s="169">
        <f>'01-Mapa de riesgo-UO'!AW383</f>
        <v>0</v>
      </c>
      <c r="K163" s="404" t="str">
        <f t="shared" si="20"/>
        <v>NO</v>
      </c>
      <c r="L163" s="442"/>
      <c r="M163" s="443"/>
      <c r="N163" s="444"/>
      <c r="O163" s="441"/>
      <c r="P163" s="442"/>
      <c r="Q163" s="443"/>
      <c r="R163" s="444"/>
      <c r="S163" s="445"/>
    </row>
    <row r="164" spans="1:19" ht="31.5" customHeight="1" x14ac:dyDescent="0.2">
      <c r="A164" s="406"/>
      <c r="B164" s="404"/>
      <c r="C164" s="404"/>
      <c r="D164" s="405"/>
      <c r="E164" s="405"/>
      <c r="F164" s="405"/>
      <c r="G164" s="141">
        <f>'01-Mapa de riesgo-UO'!I165</f>
        <v>0</v>
      </c>
      <c r="H164" s="405"/>
      <c r="I164" s="405"/>
      <c r="J164" s="169">
        <f>'01-Mapa de riesgo-UO'!AW384</f>
        <v>0</v>
      </c>
      <c r="K164" s="404"/>
      <c r="L164" s="415"/>
      <c r="M164" s="416"/>
      <c r="N164" s="417"/>
      <c r="O164" s="422"/>
      <c r="P164" s="415"/>
      <c r="Q164" s="416"/>
      <c r="R164" s="417"/>
      <c r="S164" s="446"/>
    </row>
    <row r="165" spans="1:19" ht="31.5" customHeight="1" x14ac:dyDescent="0.2">
      <c r="A165" s="406"/>
      <c r="B165" s="404"/>
      <c r="C165" s="404"/>
      <c r="D165" s="405"/>
      <c r="E165" s="405"/>
      <c r="F165" s="405"/>
      <c r="G165" s="141">
        <f>'01-Mapa de riesgo-UO'!I166</f>
        <v>0</v>
      </c>
      <c r="H165" s="405"/>
      <c r="I165" s="405"/>
      <c r="J165" s="169">
        <f>'01-Mapa de riesgo-UO'!AW385</f>
        <v>0</v>
      </c>
      <c r="K165" s="404"/>
      <c r="L165" s="418"/>
      <c r="M165" s="419"/>
      <c r="N165" s="420"/>
      <c r="O165" s="345"/>
      <c r="P165" s="418"/>
      <c r="Q165" s="419"/>
      <c r="R165" s="420"/>
      <c r="S165" s="447"/>
    </row>
    <row r="166" spans="1:19" ht="31.5" customHeight="1" x14ac:dyDescent="0.2">
      <c r="A166" s="406">
        <v>53</v>
      </c>
      <c r="B166" s="404">
        <f>'01-Mapa de riesgo-UO'!D167</f>
        <v>0</v>
      </c>
      <c r="C166" s="404">
        <f>+'01-Mapa de riesgo-UO'!F167</f>
        <v>0</v>
      </c>
      <c r="D166" s="405">
        <f>'01-Mapa de riesgo-UO'!J167</f>
        <v>0</v>
      </c>
      <c r="E166" s="405">
        <f>'01-Mapa de riesgo-UO'!K167</f>
        <v>0</v>
      </c>
      <c r="F166" s="405">
        <f>'01-Mapa de riesgo-UO'!L167</f>
        <v>0</v>
      </c>
      <c r="G166" s="141">
        <f>'01-Mapa de riesgo-UO'!I167</f>
        <v>0</v>
      </c>
      <c r="H166" s="405">
        <f>'01-Mapa de riesgo-UO'!M167</f>
        <v>0</v>
      </c>
      <c r="I166" s="405" t="str">
        <f>'01-Mapa de riesgo-UO'!AT167</f>
        <v>LEVE</v>
      </c>
      <c r="J166" s="169">
        <f>'01-Mapa de riesgo-UO'!AW386</f>
        <v>0</v>
      </c>
      <c r="K166" s="404" t="str">
        <f t="shared" si="20"/>
        <v>NO</v>
      </c>
      <c r="L166" s="442"/>
      <c r="M166" s="443"/>
      <c r="N166" s="444"/>
      <c r="O166" s="441"/>
      <c r="P166" s="442"/>
      <c r="Q166" s="443"/>
      <c r="R166" s="444"/>
      <c r="S166" s="445"/>
    </row>
    <row r="167" spans="1:19" ht="31.5" customHeight="1" x14ac:dyDescent="0.2">
      <c r="A167" s="406"/>
      <c r="B167" s="404"/>
      <c r="C167" s="404"/>
      <c r="D167" s="405"/>
      <c r="E167" s="405"/>
      <c r="F167" s="405"/>
      <c r="G167" s="141">
        <f>'01-Mapa de riesgo-UO'!I168</f>
        <v>0</v>
      </c>
      <c r="H167" s="405"/>
      <c r="I167" s="405"/>
      <c r="J167" s="169">
        <f>'01-Mapa de riesgo-UO'!AW387</f>
        <v>0</v>
      </c>
      <c r="K167" s="404"/>
      <c r="L167" s="415"/>
      <c r="M167" s="416"/>
      <c r="N167" s="417"/>
      <c r="O167" s="422"/>
      <c r="P167" s="415"/>
      <c r="Q167" s="416"/>
      <c r="R167" s="417"/>
      <c r="S167" s="446"/>
    </row>
    <row r="168" spans="1:19" ht="31.5" customHeight="1" x14ac:dyDescent="0.2">
      <c r="A168" s="406"/>
      <c r="B168" s="404"/>
      <c r="C168" s="404"/>
      <c r="D168" s="405"/>
      <c r="E168" s="405"/>
      <c r="F168" s="405"/>
      <c r="G168" s="141">
        <f>'01-Mapa de riesgo-UO'!I169</f>
        <v>0</v>
      </c>
      <c r="H168" s="405"/>
      <c r="I168" s="405"/>
      <c r="J168" s="169">
        <f>'01-Mapa de riesgo-UO'!AW388</f>
        <v>0</v>
      </c>
      <c r="K168" s="404"/>
      <c r="L168" s="418"/>
      <c r="M168" s="419"/>
      <c r="N168" s="420"/>
      <c r="O168" s="345"/>
      <c r="P168" s="418"/>
      <c r="Q168" s="419"/>
      <c r="R168" s="420"/>
      <c r="S168" s="447"/>
    </row>
    <row r="169" spans="1:19" ht="31.5" customHeight="1" x14ac:dyDescent="0.2">
      <c r="A169" s="406">
        <v>54</v>
      </c>
      <c r="B169" s="404">
        <f>'01-Mapa de riesgo-UO'!D170</f>
        <v>0</v>
      </c>
      <c r="C169" s="404">
        <f>+'01-Mapa de riesgo-UO'!F170</f>
        <v>0</v>
      </c>
      <c r="D169" s="405">
        <f>'01-Mapa de riesgo-UO'!J170</f>
        <v>0</v>
      </c>
      <c r="E169" s="405">
        <f>'01-Mapa de riesgo-UO'!K170</f>
        <v>0</v>
      </c>
      <c r="F169" s="405">
        <f>'01-Mapa de riesgo-UO'!L170</f>
        <v>0</v>
      </c>
      <c r="G169" s="141">
        <f>'01-Mapa de riesgo-UO'!I170</f>
        <v>0</v>
      </c>
      <c r="H169" s="405">
        <f>'01-Mapa de riesgo-UO'!M170</f>
        <v>0</v>
      </c>
      <c r="I169" s="405" t="str">
        <f>'01-Mapa de riesgo-UO'!AT170</f>
        <v>LEVE</v>
      </c>
      <c r="J169" s="169">
        <f>'01-Mapa de riesgo-UO'!AW389</f>
        <v>0</v>
      </c>
      <c r="K169" s="404" t="str">
        <f t="shared" si="20"/>
        <v>NO</v>
      </c>
      <c r="L169" s="442"/>
      <c r="M169" s="443"/>
      <c r="N169" s="444"/>
      <c r="O169" s="441"/>
      <c r="P169" s="442"/>
      <c r="Q169" s="443"/>
      <c r="R169" s="444"/>
      <c r="S169" s="445"/>
    </row>
    <row r="170" spans="1:19" ht="31.5" customHeight="1" x14ac:dyDescent="0.2">
      <c r="A170" s="406"/>
      <c r="B170" s="404"/>
      <c r="C170" s="404"/>
      <c r="D170" s="405"/>
      <c r="E170" s="405"/>
      <c r="F170" s="405"/>
      <c r="G170" s="141">
        <f>'01-Mapa de riesgo-UO'!I171</f>
        <v>0</v>
      </c>
      <c r="H170" s="405"/>
      <c r="I170" s="405"/>
      <c r="J170" s="169">
        <f>'01-Mapa de riesgo-UO'!AW390</f>
        <v>0</v>
      </c>
      <c r="K170" s="404"/>
      <c r="L170" s="415"/>
      <c r="M170" s="416"/>
      <c r="N170" s="417"/>
      <c r="O170" s="422"/>
      <c r="P170" s="415"/>
      <c r="Q170" s="416"/>
      <c r="R170" s="417"/>
      <c r="S170" s="446"/>
    </row>
    <row r="171" spans="1:19" ht="31.5" customHeight="1" x14ac:dyDescent="0.2">
      <c r="A171" s="406"/>
      <c r="B171" s="404"/>
      <c r="C171" s="404"/>
      <c r="D171" s="405"/>
      <c r="E171" s="405"/>
      <c r="F171" s="405"/>
      <c r="G171" s="141">
        <f>'01-Mapa de riesgo-UO'!I172</f>
        <v>0</v>
      </c>
      <c r="H171" s="405"/>
      <c r="I171" s="405"/>
      <c r="J171" s="169">
        <f>'01-Mapa de riesgo-UO'!AW391</f>
        <v>0</v>
      </c>
      <c r="K171" s="404"/>
      <c r="L171" s="418"/>
      <c r="M171" s="419"/>
      <c r="N171" s="420"/>
      <c r="O171" s="345"/>
      <c r="P171" s="418"/>
      <c r="Q171" s="419"/>
      <c r="R171" s="420"/>
      <c r="S171" s="447"/>
    </row>
    <row r="172" spans="1:19" ht="31.5" customHeight="1" x14ac:dyDescent="0.2">
      <c r="A172" s="406">
        <v>55</v>
      </c>
      <c r="B172" s="404">
        <f>'01-Mapa de riesgo-UO'!D173</f>
        <v>0</v>
      </c>
      <c r="C172" s="404">
        <f>+'01-Mapa de riesgo-UO'!F173</f>
        <v>0</v>
      </c>
      <c r="D172" s="405">
        <f>'01-Mapa de riesgo-UO'!J173</f>
        <v>0</v>
      </c>
      <c r="E172" s="405">
        <f>'01-Mapa de riesgo-UO'!K173</f>
        <v>0</v>
      </c>
      <c r="F172" s="405">
        <f>'01-Mapa de riesgo-UO'!L173</f>
        <v>0</v>
      </c>
      <c r="G172" s="141">
        <f>'01-Mapa de riesgo-UO'!I173</f>
        <v>0</v>
      </c>
      <c r="H172" s="405">
        <f>'01-Mapa de riesgo-UO'!M173</f>
        <v>0</v>
      </c>
      <c r="I172" s="405" t="str">
        <f>'01-Mapa de riesgo-UO'!AT173</f>
        <v>LEVE</v>
      </c>
      <c r="J172" s="169">
        <f>'01-Mapa de riesgo-UO'!AW392</f>
        <v>0</v>
      </c>
      <c r="K172" s="404" t="str">
        <f t="shared" si="20"/>
        <v>NO</v>
      </c>
      <c r="L172" s="442"/>
      <c r="M172" s="443"/>
      <c r="N172" s="444"/>
      <c r="O172" s="441"/>
      <c r="P172" s="442"/>
      <c r="Q172" s="443"/>
      <c r="R172" s="444"/>
      <c r="S172" s="445"/>
    </row>
    <row r="173" spans="1:19" ht="31.5" customHeight="1" x14ac:dyDescent="0.2">
      <c r="A173" s="406"/>
      <c r="B173" s="404"/>
      <c r="C173" s="404"/>
      <c r="D173" s="405"/>
      <c r="E173" s="405"/>
      <c r="F173" s="405"/>
      <c r="G173" s="141">
        <f>'01-Mapa de riesgo-UO'!I174</f>
        <v>0</v>
      </c>
      <c r="H173" s="405"/>
      <c r="I173" s="405"/>
      <c r="J173" s="169">
        <f>'01-Mapa de riesgo-UO'!AW393</f>
        <v>0</v>
      </c>
      <c r="K173" s="404"/>
      <c r="L173" s="415"/>
      <c r="M173" s="416"/>
      <c r="N173" s="417"/>
      <c r="O173" s="422"/>
      <c r="P173" s="415"/>
      <c r="Q173" s="416"/>
      <c r="R173" s="417"/>
      <c r="S173" s="446"/>
    </row>
    <row r="174" spans="1:19" ht="31.5" customHeight="1" x14ac:dyDescent="0.2">
      <c r="A174" s="406"/>
      <c r="B174" s="404"/>
      <c r="C174" s="404"/>
      <c r="D174" s="405"/>
      <c r="E174" s="405"/>
      <c r="F174" s="405"/>
      <c r="G174" s="141">
        <f>'01-Mapa de riesgo-UO'!I175</f>
        <v>0</v>
      </c>
      <c r="H174" s="405"/>
      <c r="I174" s="405"/>
      <c r="J174" s="169">
        <f>'01-Mapa de riesgo-UO'!AW394</f>
        <v>0</v>
      </c>
      <c r="K174" s="404"/>
      <c r="L174" s="418"/>
      <c r="M174" s="419"/>
      <c r="N174" s="420"/>
      <c r="O174" s="345"/>
      <c r="P174" s="418"/>
      <c r="Q174" s="419"/>
      <c r="R174" s="420"/>
      <c r="S174" s="447"/>
    </row>
    <row r="175" spans="1:19" ht="31.5" customHeight="1" x14ac:dyDescent="0.2">
      <c r="A175" s="406">
        <v>56</v>
      </c>
      <c r="B175" s="404">
        <f>'01-Mapa de riesgo-UO'!D176</f>
        <v>0</v>
      </c>
      <c r="C175" s="404">
        <f>+'01-Mapa de riesgo-UO'!F176</f>
        <v>0</v>
      </c>
      <c r="D175" s="405">
        <f>'01-Mapa de riesgo-UO'!J176</f>
        <v>0</v>
      </c>
      <c r="E175" s="405">
        <f>'01-Mapa de riesgo-UO'!K176</f>
        <v>0</v>
      </c>
      <c r="F175" s="405">
        <f>'01-Mapa de riesgo-UO'!L176</f>
        <v>0</v>
      </c>
      <c r="G175" s="141">
        <f>'01-Mapa de riesgo-UO'!I176</f>
        <v>0</v>
      </c>
      <c r="H175" s="405">
        <f>'01-Mapa de riesgo-UO'!M176</f>
        <v>0</v>
      </c>
      <c r="I175" s="405" t="str">
        <f>'01-Mapa de riesgo-UO'!AT176</f>
        <v>LEVE</v>
      </c>
      <c r="J175" s="169">
        <f>'01-Mapa de riesgo-UO'!AW395</f>
        <v>0</v>
      </c>
      <c r="K175" s="404" t="str">
        <f t="shared" si="20"/>
        <v>NO</v>
      </c>
      <c r="L175" s="442"/>
      <c r="M175" s="443"/>
      <c r="N175" s="444"/>
      <c r="O175" s="441"/>
      <c r="P175" s="442"/>
      <c r="Q175" s="443"/>
      <c r="R175" s="444"/>
      <c r="S175" s="445"/>
    </row>
    <row r="176" spans="1:19" ht="31.5" customHeight="1" x14ac:dyDescent="0.2">
      <c r="A176" s="406"/>
      <c r="B176" s="404"/>
      <c r="C176" s="404"/>
      <c r="D176" s="405"/>
      <c r="E176" s="405"/>
      <c r="F176" s="405"/>
      <c r="G176" s="141">
        <f>'01-Mapa de riesgo-UO'!I177</f>
        <v>0</v>
      </c>
      <c r="H176" s="405"/>
      <c r="I176" s="405"/>
      <c r="J176" s="169">
        <f>'01-Mapa de riesgo-UO'!AW396</f>
        <v>0</v>
      </c>
      <c r="K176" s="404"/>
      <c r="L176" s="415"/>
      <c r="M176" s="416"/>
      <c r="N176" s="417"/>
      <c r="O176" s="422"/>
      <c r="P176" s="415"/>
      <c r="Q176" s="416"/>
      <c r="R176" s="417"/>
      <c r="S176" s="446"/>
    </row>
    <row r="177" spans="1:19" ht="31.5" customHeight="1" x14ac:dyDescent="0.2">
      <c r="A177" s="406"/>
      <c r="B177" s="404"/>
      <c r="C177" s="404"/>
      <c r="D177" s="405"/>
      <c r="E177" s="405"/>
      <c r="F177" s="405"/>
      <c r="G177" s="141">
        <f>'01-Mapa de riesgo-UO'!I178</f>
        <v>0</v>
      </c>
      <c r="H177" s="405"/>
      <c r="I177" s="405"/>
      <c r="J177" s="169">
        <f>'01-Mapa de riesgo-UO'!AW397</f>
        <v>0</v>
      </c>
      <c r="K177" s="404"/>
      <c r="L177" s="418"/>
      <c r="M177" s="419"/>
      <c r="N177" s="420"/>
      <c r="O177" s="345"/>
      <c r="P177" s="418"/>
      <c r="Q177" s="419"/>
      <c r="R177" s="420"/>
      <c r="S177" s="447"/>
    </row>
    <row r="178" spans="1:19" ht="31.5" customHeight="1" x14ac:dyDescent="0.2">
      <c r="A178" s="406">
        <v>57</v>
      </c>
      <c r="B178" s="404">
        <f>'01-Mapa de riesgo-UO'!D179</f>
        <v>0</v>
      </c>
      <c r="C178" s="404">
        <f>+'01-Mapa de riesgo-UO'!F179</f>
        <v>0</v>
      </c>
      <c r="D178" s="405">
        <f>'01-Mapa de riesgo-UO'!J179</f>
        <v>0</v>
      </c>
      <c r="E178" s="405">
        <f>'01-Mapa de riesgo-UO'!K179</f>
        <v>0</v>
      </c>
      <c r="F178" s="405">
        <f>'01-Mapa de riesgo-UO'!L179</f>
        <v>0</v>
      </c>
      <c r="G178" s="141">
        <f>'01-Mapa de riesgo-UO'!I179</f>
        <v>0</v>
      </c>
      <c r="H178" s="405">
        <f>'01-Mapa de riesgo-UO'!M179</f>
        <v>0</v>
      </c>
      <c r="I178" s="405" t="str">
        <f>'01-Mapa de riesgo-UO'!AT179</f>
        <v>LEVE</v>
      </c>
      <c r="J178" s="169">
        <f>'01-Mapa de riesgo-UO'!AW398</f>
        <v>0</v>
      </c>
      <c r="K178" s="404" t="str">
        <f t="shared" si="20"/>
        <v>NO</v>
      </c>
      <c r="L178" s="442"/>
      <c r="M178" s="443"/>
      <c r="N178" s="444"/>
      <c r="O178" s="441"/>
      <c r="P178" s="442"/>
      <c r="Q178" s="443"/>
      <c r="R178" s="444"/>
      <c r="S178" s="445"/>
    </row>
    <row r="179" spans="1:19" ht="31.5" customHeight="1" x14ac:dyDescent="0.2">
      <c r="A179" s="406"/>
      <c r="B179" s="404"/>
      <c r="C179" s="404"/>
      <c r="D179" s="405"/>
      <c r="E179" s="405"/>
      <c r="F179" s="405"/>
      <c r="G179" s="141">
        <f>'01-Mapa de riesgo-UO'!I180</f>
        <v>0</v>
      </c>
      <c r="H179" s="405"/>
      <c r="I179" s="405"/>
      <c r="J179" s="169">
        <f>'01-Mapa de riesgo-UO'!AW399</f>
        <v>0</v>
      </c>
      <c r="K179" s="404"/>
      <c r="L179" s="415"/>
      <c r="M179" s="416"/>
      <c r="N179" s="417"/>
      <c r="O179" s="422"/>
      <c r="P179" s="415"/>
      <c r="Q179" s="416"/>
      <c r="R179" s="417"/>
      <c r="S179" s="446"/>
    </row>
    <row r="180" spans="1:19" ht="31.5" customHeight="1" x14ac:dyDescent="0.2">
      <c r="A180" s="406"/>
      <c r="B180" s="404"/>
      <c r="C180" s="404"/>
      <c r="D180" s="405"/>
      <c r="E180" s="405"/>
      <c r="F180" s="405"/>
      <c r="G180" s="141">
        <f>'01-Mapa de riesgo-UO'!I181</f>
        <v>0</v>
      </c>
      <c r="H180" s="405"/>
      <c r="I180" s="405"/>
      <c r="J180" s="169">
        <f>'01-Mapa de riesgo-UO'!AW400</f>
        <v>0</v>
      </c>
      <c r="K180" s="404"/>
      <c r="L180" s="418"/>
      <c r="M180" s="419"/>
      <c r="N180" s="420"/>
      <c r="O180" s="345"/>
      <c r="P180" s="418"/>
      <c r="Q180" s="419"/>
      <c r="R180" s="420"/>
      <c r="S180" s="447"/>
    </row>
    <row r="181" spans="1:19" ht="31.5" customHeight="1" x14ac:dyDescent="0.2">
      <c r="A181" s="406">
        <v>58</v>
      </c>
      <c r="B181" s="404">
        <f>'01-Mapa de riesgo-UO'!D182</f>
        <v>0</v>
      </c>
      <c r="C181" s="404">
        <f>+'01-Mapa de riesgo-UO'!F182</f>
        <v>0</v>
      </c>
      <c r="D181" s="405">
        <f>'01-Mapa de riesgo-UO'!J182</f>
        <v>0</v>
      </c>
      <c r="E181" s="405">
        <f>'01-Mapa de riesgo-UO'!K182</f>
        <v>0</v>
      </c>
      <c r="F181" s="405">
        <f>'01-Mapa de riesgo-UO'!L182</f>
        <v>0</v>
      </c>
      <c r="G181" s="141">
        <f>'01-Mapa de riesgo-UO'!I182</f>
        <v>0</v>
      </c>
      <c r="H181" s="405">
        <f>'01-Mapa de riesgo-UO'!M182</f>
        <v>0</v>
      </c>
      <c r="I181" s="405" t="str">
        <f>'01-Mapa de riesgo-UO'!AT182</f>
        <v>LEVE</v>
      </c>
      <c r="J181" s="169">
        <f>'01-Mapa de riesgo-UO'!AW401</f>
        <v>0</v>
      </c>
      <c r="K181" s="404" t="str">
        <f t="shared" si="20"/>
        <v>NO</v>
      </c>
      <c r="L181" s="442"/>
      <c r="M181" s="443"/>
      <c r="N181" s="444"/>
      <c r="O181" s="441"/>
      <c r="P181" s="442"/>
      <c r="Q181" s="443"/>
      <c r="R181" s="444"/>
      <c r="S181" s="445"/>
    </row>
    <row r="182" spans="1:19" ht="31.5" customHeight="1" x14ac:dyDescent="0.2">
      <c r="A182" s="406"/>
      <c r="B182" s="404"/>
      <c r="C182" s="404"/>
      <c r="D182" s="405"/>
      <c r="E182" s="405"/>
      <c r="F182" s="405"/>
      <c r="G182" s="141">
        <f>'01-Mapa de riesgo-UO'!I183</f>
        <v>0</v>
      </c>
      <c r="H182" s="405"/>
      <c r="I182" s="405"/>
      <c r="J182" s="169">
        <f>'01-Mapa de riesgo-UO'!AW402</f>
        <v>0</v>
      </c>
      <c r="K182" s="404"/>
      <c r="L182" s="415"/>
      <c r="M182" s="416"/>
      <c r="N182" s="417"/>
      <c r="O182" s="422"/>
      <c r="P182" s="415"/>
      <c r="Q182" s="416"/>
      <c r="R182" s="417"/>
      <c r="S182" s="446"/>
    </row>
    <row r="183" spans="1:19" ht="31.5" customHeight="1" x14ac:dyDescent="0.2">
      <c r="A183" s="406"/>
      <c r="B183" s="404"/>
      <c r="C183" s="404"/>
      <c r="D183" s="405"/>
      <c r="E183" s="405"/>
      <c r="F183" s="405"/>
      <c r="G183" s="141">
        <f>'01-Mapa de riesgo-UO'!I184</f>
        <v>0</v>
      </c>
      <c r="H183" s="405"/>
      <c r="I183" s="405"/>
      <c r="J183" s="169">
        <f>'01-Mapa de riesgo-UO'!AW403</f>
        <v>0</v>
      </c>
      <c r="K183" s="404"/>
      <c r="L183" s="418"/>
      <c r="M183" s="419"/>
      <c r="N183" s="420"/>
      <c r="O183" s="345"/>
      <c r="P183" s="418"/>
      <c r="Q183" s="419"/>
      <c r="R183" s="420"/>
      <c r="S183" s="447"/>
    </row>
    <row r="184" spans="1:19" ht="31.5" customHeight="1" x14ac:dyDescent="0.2">
      <c r="A184" s="406">
        <v>59</v>
      </c>
      <c r="B184" s="404">
        <f>'01-Mapa de riesgo-UO'!D185</f>
        <v>0</v>
      </c>
      <c r="C184" s="404">
        <f>+'01-Mapa de riesgo-UO'!F185</f>
        <v>0</v>
      </c>
      <c r="D184" s="405">
        <f>'01-Mapa de riesgo-UO'!J185</f>
        <v>0</v>
      </c>
      <c r="E184" s="405">
        <f>'01-Mapa de riesgo-UO'!K185</f>
        <v>0</v>
      </c>
      <c r="F184" s="405">
        <f>'01-Mapa de riesgo-UO'!L185</f>
        <v>0</v>
      </c>
      <c r="G184" s="141">
        <f>'01-Mapa de riesgo-UO'!I185</f>
        <v>0</v>
      </c>
      <c r="H184" s="405">
        <f>'01-Mapa de riesgo-UO'!M185</f>
        <v>0</v>
      </c>
      <c r="I184" s="405" t="str">
        <f>'01-Mapa de riesgo-UO'!AT185</f>
        <v>LEVE</v>
      </c>
      <c r="J184" s="169">
        <f>'01-Mapa de riesgo-UO'!AW404</f>
        <v>0</v>
      </c>
      <c r="K184" s="404" t="str">
        <f t="shared" si="20"/>
        <v>NO</v>
      </c>
      <c r="L184" s="442"/>
      <c r="M184" s="443"/>
      <c r="N184" s="444"/>
      <c r="O184" s="441"/>
      <c r="P184" s="442"/>
      <c r="Q184" s="443"/>
      <c r="R184" s="444"/>
      <c r="S184" s="445"/>
    </row>
    <row r="185" spans="1:19" ht="31.5" customHeight="1" x14ac:dyDescent="0.2">
      <c r="A185" s="406"/>
      <c r="B185" s="404"/>
      <c r="C185" s="404"/>
      <c r="D185" s="405"/>
      <c r="E185" s="405"/>
      <c r="F185" s="405"/>
      <c r="G185" s="141">
        <f>'01-Mapa de riesgo-UO'!I186</f>
        <v>0</v>
      </c>
      <c r="H185" s="405"/>
      <c r="I185" s="405"/>
      <c r="J185" s="169">
        <f>'01-Mapa de riesgo-UO'!AW405</f>
        <v>0</v>
      </c>
      <c r="K185" s="404"/>
      <c r="L185" s="415"/>
      <c r="M185" s="416"/>
      <c r="N185" s="417"/>
      <c r="O185" s="422"/>
      <c r="P185" s="415"/>
      <c r="Q185" s="416"/>
      <c r="R185" s="417"/>
      <c r="S185" s="446"/>
    </row>
    <row r="186" spans="1:19" ht="31.5" customHeight="1" x14ac:dyDescent="0.2">
      <c r="A186" s="406"/>
      <c r="B186" s="404"/>
      <c r="C186" s="404"/>
      <c r="D186" s="405"/>
      <c r="E186" s="405"/>
      <c r="F186" s="405"/>
      <c r="G186" s="141">
        <f>'01-Mapa de riesgo-UO'!I187</f>
        <v>0</v>
      </c>
      <c r="H186" s="405"/>
      <c r="I186" s="405"/>
      <c r="J186" s="169">
        <f>'01-Mapa de riesgo-UO'!AW406</f>
        <v>0</v>
      </c>
      <c r="K186" s="404"/>
      <c r="L186" s="418"/>
      <c r="M186" s="419"/>
      <c r="N186" s="420"/>
      <c r="O186" s="345"/>
      <c r="P186" s="418"/>
      <c r="Q186" s="419"/>
      <c r="R186" s="420"/>
      <c r="S186" s="447"/>
    </row>
    <row r="187" spans="1:19" ht="31.5" customHeight="1" x14ac:dyDescent="0.2">
      <c r="A187" s="406">
        <v>60</v>
      </c>
      <c r="B187" s="404">
        <f>'01-Mapa de riesgo-UO'!D188</f>
        <v>0</v>
      </c>
      <c r="C187" s="404">
        <f>+'01-Mapa de riesgo-UO'!F188</f>
        <v>0</v>
      </c>
      <c r="D187" s="405">
        <f>'01-Mapa de riesgo-UO'!J188</f>
        <v>0</v>
      </c>
      <c r="E187" s="405">
        <f>'01-Mapa de riesgo-UO'!K188</f>
        <v>0</v>
      </c>
      <c r="F187" s="405">
        <f>'01-Mapa de riesgo-UO'!L188</f>
        <v>0</v>
      </c>
      <c r="G187" s="141">
        <f>'01-Mapa de riesgo-UO'!I188</f>
        <v>0</v>
      </c>
      <c r="H187" s="405">
        <f>'01-Mapa de riesgo-UO'!M188</f>
        <v>0</v>
      </c>
      <c r="I187" s="405" t="str">
        <f>'01-Mapa de riesgo-UO'!AT188</f>
        <v>LEVE</v>
      </c>
      <c r="J187" s="169">
        <f>'01-Mapa de riesgo-UO'!AW407</f>
        <v>0</v>
      </c>
      <c r="K187" s="404" t="str">
        <f t="shared" si="20"/>
        <v>NO</v>
      </c>
      <c r="L187" s="442"/>
      <c r="M187" s="443"/>
      <c r="N187" s="444"/>
      <c r="O187" s="441"/>
      <c r="P187" s="442"/>
      <c r="Q187" s="443"/>
      <c r="R187" s="444"/>
      <c r="S187" s="445"/>
    </row>
    <row r="188" spans="1:19" ht="31.5" customHeight="1" x14ac:dyDescent="0.2">
      <c r="A188" s="406"/>
      <c r="B188" s="404"/>
      <c r="C188" s="404"/>
      <c r="D188" s="405"/>
      <c r="E188" s="405"/>
      <c r="F188" s="405"/>
      <c r="G188" s="141">
        <f>'01-Mapa de riesgo-UO'!I189</f>
        <v>0</v>
      </c>
      <c r="H188" s="405"/>
      <c r="I188" s="405"/>
      <c r="J188" s="169">
        <f>'01-Mapa de riesgo-UO'!AW408</f>
        <v>0</v>
      </c>
      <c r="K188" s="404"/>
      <c r="L188" s="415"/>
      <c r="M188" s="416"/>
      <c r="N188" s="417"/>
      <c r="O188" s="422"/>
      <c r="P188" s="415"/>
      <c r="Q188" s="416"/>
      <c r="R188" s="417"/>
      <c r="S188" s="446"/>
    </row>
    <row r="189" spans="1:19" ht="31.5" customHeight="1" x14ac:dyDescent="0.2">
      <c r="A189" s="406"/>
      <c r="B189" s="404"/>
      <c r="C189" s="404"/>
      <c r="D189" s="405"/>
      <c r="E189" s="405"/>
      <c r="F189" s="405"/>
      <c r="G189" s="141">
        <f>'01-Mapa de riesgo-UO'!I190</f>
        <v>0</v>
      </c>
      <c r="H189" s="405"/>
      <c r="I189" s="405"/>
      <c r="J189" s="169">
        <f>'01-Mapa de riesgo-UO'!AW409</f>
        <v>0</v>
      </c>
      <c r="K189" s="404"/>
      <c r="L189" s="418"/>
      <c r="M189" s="419"/>
      <c r="N189" s="420"/>
      <c r="O189" s="345"/>
      <c r="P189" s="418"/>
      <c r="Q189" s="419"/>
      <c r="R189" s="420"/>
      <c r="S189" s="447"/>
    </row>
    <row r="190" spans="1:19" ht="31.5" customHeight="1" x14ac:dyDescent="0.2">
      <c r="A190" s="406">
        <v>61</v>
      </c>
      <c r="B190" s="404">
        <f>'01-Mapa de riesgo-UO'!D191</f>
        <v>0</v>
      </c>
      <c r="C190" s="404">
        <f>+'01-Mapa de riesgo-UO'!F191</f>
        <v>0</v>
      </c>
      <c r="D190" s="405">
        <f>'01-Mapa de riesgo-UO'!J191</f>
        <v>0</v>
      </c>
      <c r="E190" s="405">
        <f>'01-Mapa de riesgo-UO'!K191</f>
        <v>0</v>
      </c>
      <c r="F190" s="405">
        <f>'01-Mapa de riesgo-UO'!L191</f>
        <v>0</v>
      </c>
      <c r="G190" s="141">
        <f>'01-Mapa de riesgo-UO'!I191</f>
        <v>0</v>
      </c>
      <c r="H190" s="405">
        <f>'01-Mapa de riesgo-UO'!M191</f>
        <v>0</v>
      </c>
      <c r="I190" s="405" t="str">
        <f>'01-Mapa de riesgo-UO'!AT191</f>
        <v>LEVE</v>
      </c>
      <c r="J190" s="169">
        <f>'01-Mapa de riesgo-UO'!AW410</f>
        <v>0</v>
      </c>
      <c r="K190" s="404" t="str">
        <f t="shared" si="20"/>
        <v>NO</v>
      </c>
      <c r="L190" s="442"/>
      <c r="M190" s="443"/>
      <c r="N190" s="444"/>
      <c r="O190" s="441"/>
      <c r="P190" s="442"/>
      <c r="Q190" s="443"/>
      <c r="R190" s="444"/>
      <c r="S190" s="445"/>
    </row>
    <row r="191" spans="1:19" ht="31.5" customHeight="1" x14ac:dyDescent="0.2">
      <c r="A191" s="406"/>
      <c r="B191" s="404"/>
      <c r="C191" s="404"/>
      <c r="D191" s="405"/>
      <c r="E191" s="405"/>
      <c r="F191" s="405"/>
      <c r="G191" s="141">
        <f>'01-Mapa de riesgo-UO'!I192</f>
        <v>0</v>
      </c>
      <c r="H191" s="405"/>
      <c r="I191" s="405"/>
      <c r="J191" s="169">
        <f>'01-Mapa de riesgo-UO'!AW411</f>
        <v>0</v>
      </c>
      <c r="K191" s="404"/>
      <c r="L191" s="415"/>
      <c r="M191" s="416"/>
      <c r="N191" s="417"/>
      <c r="O191" s="422"/>
      <c r="P191" s="415"/>
      <c r="Q191" s="416"/>
      <c r="R191" s="417"/>
      <c r="S191" s="446"/>
    </row>
    <row r="192" spans="1:19" ht="31.5" customHeight="1" x14ac:dyDescent="0.2">
      <c r="A192" s="406"/>
      <c r="B192" s="404"/>
      <c r="C192" s="404"/>
      <c r="D192" s="405"/>
      <c r="E192" s="405"/>
      <c r="F192" s="405"/>
      <c r="G192" s="141">
        <f>'01-Mapa de riesgo-UO'!I193</f>
        <v>0</v>
      </c>
      <c r="H192" s="405"/>
      <c r="I192" s="405"/>
      <c r="J192" s="169">
        <f>'01-Mapa de riesgo-UO'!AW412</f>
        <v>0</v>
      </c>
      <c r="K192" s="404"/>
      <c r="L192" s="418"/>
      <c r="M192" s="419"/>
      <c r="N192" s="420"/>
      <c r="O192" s="345"/>
      <c r="P192" s="418"/>
      <c r="Q192" s="419"/>
      <c r="R192" s="420"/>
      <c r="S192" s="447"/>
    </row>
    <row r="193" spans="1:19" ht="31.5" customHeight="1" x14ac:dyDescent="0.2">
      <c r="A193" s="406">
        <v>62</v>
      </c>
      <c r="B193" s="404">
        <f>'01-Mapa de riesgo-UO'!D194</f>
        <v>0</v>
      </c>
      <c r="C193" s="404">
        <f>+'01-Mapa de riesgo-UO'!F194</f>
        <v>0</v>
      </c>
      <c r="D193" s="405">
        <f>'01-Mapa de riesgo-UO'!J194</f>
        <v>0</v>
      </c>
      <c r="E193" s="405">
        <f>'01-Mapa de riesgo-UO'!K194</f>
        <v>0</v>
      </c>
      <c r="F193" s="405">
        <f>'01-Mapa de riesgo-UO'!L194</f>
        <v>0</v>
      </c>
      <c r="G193" s="141">
        <f>'01-Mapa de riesgo-UO'!I194</f>
        <v>0</v>
      </c>
      <c r="H193" s="405">
        <f>'01-Mapa de riesgo-UO'!M194</f>
        <v>0</v>
      </c>
      <c r="I193" s="405" t="str">
        <f>'01-Mapa de riesgo-UO'!AT194</f>
        <v>LEVE</v>
      </c>
      <c r="J193" s="169">
        <f>'01-Mapa de riesgo-UO'!AW413</f>
        <v>0</v>
      </c>
      <c r="K193" s="404" t="str">
        <f t="shared" si="20"/>
        <v>NO</v>
      </c>
      <c r="L193" s="442"/>
      <c r="M193" s="443"/>
      <c r="N193" s="444"/>
      <c r="O193" s="441"/>
      <c r="P193" s="442"/>
      <c r="Q193" s="443"/>
      <c r="R193" s="444"/>
      <c r="S193" s="445"/>
    </row>
    <row r="194" spans="1:19" ht="31.5" customHeight="1" x14ac:dyDescent="0.2">
      <c r="A194" s="406"/>
      <c r="B194" s="404"/>
      <c r="C194" s="404"/>
      <c r="D194" s="405"/>
      <c r="E194" s="405"/>
      <c r="F194" s="405"/>
      <c r="G194" s="141">
        <f>'01-Mapa de riesgo-UO'!I195</f>
        <v>0</v>
      </c>
      <c r="H194" s="405"/>
      <c r="I194" s="405"/>
      <c r="J194" s="169">
        <f>'01-Mapa de riesgo-UO'!AW414</f>
        <v>0</v>
      </c>
      <c r="K194" s="404"/>
      <c r="L194" s="415"/>
      <c r="M194" s="416"/>
      <c r="N194" s="417"/>
      <c r="O194" s="422"/>
      <c r="P194" s="415"/>
      <c r="Q194" s="416"/>
      <c r="R194" s="417"/>
      <c r="S194" s="446"/>
    </row>
    <row r="195" spans="1:19" ht="31.5" customHeight="1" x14ac:dyDescent="0.2">
      <c r="A195" s="406"/>
      <c r="B195" s="404"/>
      <c r="C195" s="404"/>
      <c r="D195" s="405"/>
      <c r="E195" s="405"/>
      <c r="F195" s="405"/>
      <c r="G195" s="141">
        <f>'01-Mapa de riesgo-UO'!I196</f>
        <v>0</v>
      </c>
      <c r="H195" s="405"/>
      <c r="I195" s="405"/>
      <c r="J195" s="169">
        <f>'01-Mapa de riesgo-UO'!AW415</f>
        <v>0</v>
      </c>
      <c r="K195" s="404"/>
      <c r="L195" s="418"/>
      <c r="M195" s="419"/>
      <c r="N195" s="420"/>
      <c r="O195" s="345"/>
      <c r="P195" s="418"/>
      <c r="Q195" s="419"/>
      <c r="R195" s="420"/>
      <c r="S195" s="447"/>
    </row>
    <row r="196" spans="1:19" ht="31.5" customHeight="1" x14ac:dyDescent="0.2">
      <c r="A196" s="406">
        <v>63</v>
      </c>
      <c r="B196" s="404">
        <f>'01-Mapa de riesgo-UO'!D197</f>
        <v>0</v>
      </c>
      <c r="C196" s="404">
        <f>+'01-Mapa de riesgo-UO'!F197</f>
        <v>0</v>
      </c>
      <c r="D196" s="405">
        <f>'01-Mapa de riesgo-UO'!J197</f>
        <v>0</v>
      </c>
      <c r="E196" s="405">
        <f>'01-Mapa de riesgo-UO'!K197</f>
        <v>0</v>
      </c>
      <c r="F196" s="405">
        <f>'01-Mapa de riesgo-UO'!L197</f>
        <v>0</v>
      </c>
      <c r="G196" s="141">
        <f>'01-Mapa de riesgo-UO'!I197</f>
        <v>0</v>
      </c>
      <c r="H196" s="405">
        <f>'01-Mapa de riesgo-UO'!M197</f>
        <v>0</v>
      </c>
      <c r="I196" s="405" t="str">
        <f>'01-Mapa de riesgo-UO'!AT197</f>
        <v>LEVE</v>
      </c>
      <c r="J196" s="169">
        <f>'01-Mapa de riesgo-UO'!AW416</f>
        <v>0</v>
      </c>
      <c r="K196" s="404" t="str">
        <f t="shared" si="20"/>
        <v>NO</v>
      </c>
      <c r="L196" s="442"/>
      <c r="M196" s="443"/>
      <c r="N196" s="444"/>
      <c r="O196" s="441"/>
      <c r="P196" s="442"/>
      <c r="Q196" s="443"/>
      <c r="R196" s="444"/>
      <c r="S196" s="445"/>
    </row>
    <row r="197" spans="1:19" ht="31.5" customHeight="1" x14ac:dyDescent="0.2">
      <c r="A197" s="406"/>
      <c r="B197" s="404"/>
      <c r="C197" s="404"/>
      <c r="D197" s="405"/>
      <c r="E197" s="405"/>
      <c r="F197" s="405"/>
      <c r="G197" s="141">
        <f>'01-Mapa de riesgo-UO'!I198</f>
        <v>0</v>
      </c>
      <c r="H197" s="405"/>
      <c r="I197" s="405"/>
      <c r="J197" s="169">
        <f>'01-Mapa de riesgo-UO'!AW417</f>
        <v>0</v>
      </c>
      <c r="K197" s="404"/>
      <c r="L197" s="415"/>
      <c r="M197" s="416"/>
      <c r="N197" s="417"/>
      <c r="O197" s="422"/>
      <c r="P197" s="415"/>
      <c r="Q197" s="416"/>
      <c r="R197" s="417"/>
      <c r="S197" s="446"/>
    </row>
    <row r="198" spans="1:19" ht="31.5" customHeight="1" x14ac:dyDescent="0.2">
      <c r="A198" s="406"/>
      <c r="B198" s="404"/>
      <c r="C198" s="404"/>
      <c r="D198" s="405"/>
      <c r="E198" s="405"/>
      <c r="F198" s="405"/>
      <c r="G198" s="141">
        <f>'01-Mapa de riesgo-UO'!I199</f>
        <v>0</v>
      </c>
      <c r="H198" s="405"/>
      <c r="I198" s="405"/>
      <c r="J198" s="169">
        <f>'01-Mapa de riesgo-UO'!AW418</f>
        <v>0</v>
      </c>
      <c r="K198" s="404"/>
      <c r="L198" s="418"/>
      <c r="M198" s="419"/>
      <c r="N198" s="420"/>
      <c r="O198" s="345"/>
      <c r="P198" s="418"/>
      <c r="Q198" s="419"/>
      <c r="R198" s="420"/>
      <c r="S198" s="447"/>
    </row>
    <row r="199" spans="1:19" ht="31.5" customHeight="1" x14ac:dyDescent="0.2">
      <c r="A199" s="406">
        <v>64</v>
      </c>
      <c r="B199" s="404">
        <f>'01-Mapa de riesgo-UO'!D200</f>
        <v>0</v>
      </c>
      <c r="C199" s="404">
        <f>+'01-Mapa de riesgo-UO'!F200</f>
        <v>0</v>
      </c>
      <c r="D199" s="405">
        <f>'01-Mapa de riesgo-UO'!J200</f>
        <v>0</v>
      </c>
      <c r="E199" s="405">
        <f>'01-Mapa de riesgo-UO'!K200</f>
        <v>0</v>
      </c>
      <c r="F199" s="405">
        <f>'01-Mapa de riesgo-UO'!L200</f>
        <v>0</v>
      </c>
      <c r="G199" s="141">
        <f>'01-Mapa de riesgo-UO'!I200</f>
        <v>0</v>
      </c>
      <c r="H199" s="405">
        <f>'01-Mapa de riesgo-UO'!M200</f>
        <v>0</v>
      </c>
      <c r="I199" s="405" t="str">
        <f>'01-Mapa de riesgo-UO'!AT200</f>
        <v>LEVE</v>
      </c>
      <c r="J199" s="169">
        <f>'01-Mapa de riesgo-UO'!AW419</f>
        <v>0</v>
      </c>
      <c r="K199" s="404" t="str">
        <f t="shared" si="20"/>
        <v>NO</v>
      </c>
      <c r="L199" s="442"/>
      <c r="M199" s="443"/>
      <c r="N199" s="444"/>
      <c r="O199" s="441"/>
      <c r="P199" s="442"/>
      <c r="Q199" s="443"/>
      <c r="R199" s="444"/>
      <c r="S199" s="445"/>
    </row>
    <row r="200" spans="1:19" ht="31.5" customHeight="1" x14ac:dyDescent="0.2">
      <c r="A200" s="406"/>
      <c r="B200" s="404"/>
      <c r="C200" s="404"/>
      <c r="D200" s="405"/>
      <c r="E200" s="405"/>
      <c r="F200" s="405"/>
      <c r="G200" s="141">
        <f>'01-Mapa de riesgo-UO'!I201</f>
        <v>0</v>
      </c>
      <c r="H200" s="405"/>
      <c r="I200" s="405"/>
      <c r="J200" s="169">
        <f>'01-Mapa de riesgo-UO'!AW420</f>
        <v>0</v>
      </c>
      <c r="K200" s="404"/>
      <c r="L200" s="415"/>
      <c r="M200" s="416"/>
      <c r="N200" s="417"/>
      <c r="O200" s="422"/>
      <c r="P200" s="415"/>
      <c r="Q200" s="416"/>
      <c r="R200" s="417"/>
      <c r="S200" s="446"/>
    </row>
    <row r="201" spans="1:19" ht="31.5" customHeight="1" x14ac:dyDescent="0.2">
      <c r="A201" s="406"/>
      <c r="B201" s="404"/>
      <c r="C201" s="404"/>
      <c r="D201" s="405"/>
      <c r="E201" s="405"/>
      <c r="F201" s="405"/>
      <c r="G201" s="141">
        <f>'01-Mapa de riesgo-UO'!I202</f>
        <v>0</v>
      </c>
      <c r="H201" s="405"/>
      <c r="I201" s="405"/>
      <c r="J201" s="169">
        <f>'01-Mapa de riesgo-UO'!AW421</f>
        <v>0</v>
      </c>
      <c r="K201" s="404"/>
      <c r="L201" s="418"/>
      <c r="M201" s="419"/>
      <c r="N201" s="420"/>
      <c r="O201" s="345"/>
      <c r="P201" s="418"/>
      <c r="Q201" s="419"/>
      <c r="R201" s="420"/>
      <c r="S201" s="447"/>
    </row>
    <row r="202" spans="1:19" ht="31.5" customHeight="1" x14ac:dyDescent="0.2">
      <c r="A202" s="406">
        <v>65</v>
      </c>
      <c r="B202" s="404">
        <f>'01-Mapa de riesgo-UO'!D203</f>
        <v>0</v>
      </c>
      <c r="C202" s="404">
        <f>+'01-Mapa de riesgo-UO'!F203</f>
        <v>0</v>
      </c>
      <c r="D202" s="405">
        <f>'01-Mapa de riesgo-UO'!J203</f>
        <v>0</v>
      </c>
      <c r="E202" s="405">
        <f>'01-Mapa de riesgo-UO'!K203</f>
        <v>0</v>
      </c>
      <c r="F202" s="405">
        <f>'01-Mapa de riesgo-UO'!L203</f>
        <v>0</v>
      </c>
      <c r="G202" s="141">
        <f>'01-Mapa de riesgo-UO'!I203</f>
        <v>0</v>
      </c>
      <c r="H202" s="405">
        <f>'01-Mapa de riesgo-UO'!M203</f>
        <v>0</v>
      </c>
      <c r="I202" s="405" t="str">
        <f>'01-Mapa de riesgo-UO'!AT203</f>
        <v>LEVE</v>
      </c>
      <c r="J202" s="169">
        <f>'01-Mapa de riesgo-UO'!AW422</f>
        <v>0</v>
      </c>
      <c r="K202" s="404" t="str">
        <f t="shared" si="20"/>
        <v>NO</v>
      </c>
      <c r="L202" s="442"/>
      <c r="M202" s="443"/>
      <c r="N202" s="444"/>
      <c r="O202" s="441"/>
      <c r="P202" s="442"/>
      <c r="Q202" s="443"/>
      <c r="R202" s="444"/>
      <c r="S202" s="445"/>
    </row>
    <row r="203" spans="1:19" ht="31.5" customHeight="1" x14ac:dyDescent="0.2">
      <c r="A203" s="406"/>
      <c r="B203" s="404"/>
      <c r="C203" s="404"/>
      <c r="D203" s="405"/>
      <c r="E203" s="405"/>
      <c r="F203" s="405"/>
      <c r="G203" s="141">
        <f>'01-Mapa de riesgo-UO'!I204</f>
        <v>0</v>
      </c>
      <c r="H203" s="405"/>
      <c r="I203" s="405"/>
      <c r="J203" s="169">
        <f>'01-Mapa de riesgo-UO'!AW423</f>
        <v>0</v>
      </c>
      <c r="K203" s="404"/>
      <c r="L203" s="415"/>
      <c r="M203" s="416"/>
      <c r="N203" s="417"/>
      <c r="O203" s="422"/>
      <c r="P203" s="415"/>
      <c r="Q203" s="416"/>
      <c r="R203" s="417"/>
      <c r="S203" s="446"/>
    </row>
    <row r="204" spans="1:19" ht="31.5" customHeight="1" x14ac:dyDescent="0.2">
      <c r="A204" s="406"/>
      <c r="B204" s="404"/>
      <c r="C204" s="404"/>
      <c r="D204" s="405"/>
      <c r="E204" s="405"/>
      <c r="F204" s="405"/>
      <c r="G204" s="141">
        <f>'01-Mapa de riesgo-UO'!I205</f>
        <v>0</v>
      </c>
      <c r="H204" s="405"/>
      <c r="I204" s="405"/>
      <c r="J204" s="169">
        <f>'01-Mapa de riesgo-UO'!AW424</f>
        <v>0</v>
      </c>
      <c r="K204" s="404"/>
      <c r="L204" s="418"/>
      <c r="M204" s="419"/>
      <c r="N204" s="420"/>
      <c r="O204" s="345"/>
      <c r="P204" s="418"/>
      <c r="Q204" s="419"/>
      <c r="R204" s="420"/>
      <c r="S204" s="447"/>
    </row>
    <row r="205" spans="1:19" ht="31.5" customHeight="1" x14ac:dyDescent="0.2">
      <c r="A205" s="406">
        <v>66</v>
      </c>
      <c r="B205" s="404">
        <f>'01-Mapa de riesgo-UO'!D206</f>
        <v>0</v>
      </c>
      <c r="C205" s="404">
        <f>+'01-Mapa de riesgo-UO'!F206</f>
        <v>0</v>
      </c>
      <c r="D205" s="405">
        <f>'01-Mapa de riesgo-UO'!J206</f>
        <v>0</v>
      </c>
      <c r="E205" s="405">
        <f>'01-Mapa de riesgo-UO'!K206</f>
        <v>0</v>
      </c>
      <c r="F205" s="405">
        <f>'01-Mapa de riesgo-UO'!L206</f>
        <v>0</v>
      </c>
      <c r="G205" s="141">
        <f>'01-Mapa de riesgo-UO'!I206</f>
        <v>0</v>
      </c>
      <c r="H205" s="405">
        <f>'01-Mapa de riesgo-UO'!M206</f>
        <v>0</v>
      </c>
      <c r="I205" s="405" t="str">
        <f>'01-Mapa de riesgo-UO'!AT206</f>
        <v>LEVE</v>
      </c>
      <c r="J205" s="169">
        <f>'01-Mapa de riesgo-UO'!AW425</f>
        <v>0</v>
      </c>
      <c r="K205" s="404" t="str">
        <f t="shared" si="20"/>
        <v>NO</v>
      </c>
      <c r="L205" s="442"/>
      <c r="M205" s="443"/>
      <c r="N205" s="444"/>
      <c r="O205" s="441"/>
      <c r="P205" s="442"/>
      <c r="Q205" s="443"/>
      <c r="R205" s="444"/>
      <c r="S205" s="445"/>
    </row>
    <row r="206" spans="1:19" ht="31.5" customHeight="1" x14ac:dyDescent="0.2">
      <c r="A206" s="406"/>
      <c r="B206" s="404"/>
      <c r="C206" s="404"/>
      <c r="D206" s="405"/>
      <c r="E206" s="405"/>
      <c r="F206" s="405"/>
      <c r="G206" s="141">
        <f>'01-Mapa de riesgo-UO'!I207</f>
        <v>0</v>
      </c>
      <c r="H206" s="405"/>
      <c r="I206" s="405"/>
      <c r="J206" s="169">
        <f>'01-Mapa de riesgo-UO'!AW426</f>
        <v>0</v>
      </c>
      <c r="K206" s="404"/>
      <c r="L206" s="415"/>
      <c r="M206" s="416"/>
      <c r="N206" s="417"/>
      <c r="O206" s="422"/>
      <c r="P206" s="415"/>
      <c r="Q206" s="416"/>
      <c r="R206" s="417"/>
      <c r="S206" s="446"/>
    </row>
    <row r="207" spans="1:19" ht="31.5" customHeight="1" x14ac:dyDescent="0.2">
      <c r="A207" s="406"/>
      <c r="B207" s="404"/>
      <c r="C207" s="404"/>
      <c r="D207" s="405"/>
      <c r="E207" s="405"/>
      <c r="F207" s="405"/>
      <c r="G207" s="141">
        <f>'01-Mapa de riesgo-UO'!I208</f>
        <v>0</v>
      </c>
      <c r="H207" s="405"/>
      <c r="I207" s="405"/>
      <c r="J207" s="169">
        <f>'01-Mapa de riesgo-UO'!AW427</f>
        <v>0</v>
      </c>
      <c r="K207" s="404"/>
      <c r="L207" s="418"/>
      <c r="M207" s="419"/>
      <c r="N207" s="420"/>
      <c r="O207" s="345"/>
      <c r="P207" s="418"/>
      <c r="Q207" s="419"/>
      <c r="R207" s="420"/>
      <c r="S207" s="447"/>
    </row>
    <row r="208" spans="1:19" ht="31.5" customHeight="1" x14ac:dyDescent="0.2">
      <c r="A208" s="406">
        <v>67</v>
      </c>
      <c r="B208" s="404">
        <f>'01-Mapa de riesgo-UO'!D209</f>
        <v>0</v>
      </c>
      <c r="C208" s="404">
        <f>+'01-Mapa de riesgo-UO'!F209</f>
        <v>0</v>
      </c>
      <c r="D208" s="405">
        <f>'01-Mapa de riesgo-UO'!J209</f>
        <v>0</v>
      </c>
      <c r="E208" s="405">
        <f>'01-Mapa de riesgo-UO'!K209</f>
        <v>0</v>
      </c>
      <c r="F208" s="405">
        <f>'01-Mapa de riesgo-UO'!L209</f>
        <v>0</v>
      </c>
      <c r="G208" s="141">
        <f>'01-Mapa de riesgo-UO'!I209</f>
        <v>0</v>
      </c>
      <c r="H208" s="405">
        <f>'01-Mapa de riesgo-UO'!M209</f>
        <v>0</v>
      </c>
      <c r="I208" s="405" t="str">
        <f>'01-Mapa de riesgo-UO'!AT209</f>
        <v>LEVE</v>
      </c>
      <c r="J208" s="169">
        <f>'01-Mapa de riesgo-UO'!AW428</f>
        <v>0</v>
      </c>
      <c r="K208" s="404" t="str">
        <f t="shared" ref="K208:K271" si="21">IF(I208="GRAVE","Debe formularse",IF(I208="MODERADO", "Si el proceso lo requiere","NO"))</f>
        <v>NO</v>
      </c>
      <c r="L208" s="442"/>
      <c r="M208" s="443"/>
      <c r="N208" s="444"/>
      <c r="O208" s="441"/>
      <c r="P208" s="442"/>
      <c r="Q208" s="443"/>
      <c r="R208" s="444"/>
      <c r="S208" s="445"/>
    </row>
    <row r="209" spans="1:19" ht="31.5" customHeight="1" x14ac:dyDescent="0.2">
      <c r="A209" s="406"/>
      <c r="B209" s="404"/>
      <c r="C209" s="404"/>
      <c r="D209" s="405"/>
      <c r="E209" s="405"/>
      <c r="F209" s="405"/>
      <c r="G209" s="141">
        <f>'01-Mapa de riesgo-UO'!I210</f>
        <v>0</v>
      </c>
      <c r="H209" s="405"/>
      <c r="I209" s="405"/>
      <c r="J209" s="169">
        <f>'01-Mapa de riesgo-UO'!AW429</f>
        <v>0</v>
      </c>
      <c r="K209" s="404"/>
      <c r="L209" s="415"/>
      <c r="M209" s="416"/>
      <c r="N209" s="417"/>
      <c r="O209" s="422"/>
      <c r="P209" s="415"/>
      <c r="Q209" s="416"/>
      <c r="R209" s="417"/>
      <c r="S209" s="446"/>
    </row>
    <row r="210" spans="1:19" ht="31.5" customHeight="1" x14ac:dyDescent="0.2">
      <c r="A210" s="406"/>
      <c r="B210" s="404"/>
      <c r="C210" s="404"/>
      <c r="D210" s="405"/>
      <c r="E210" s="405"/>
      <c r="F210" s="405"/>
      <c r="G210" s="141">
        <f>'01-Mapa de riesgo-UO'!I211</f>
        <v>0</v>
      </c>
      <c r="H210" s="405"/>
      <c r="I210" s="405"/>
      <c r="J210" s="169">
        <f>'01-Mapa de riesgo-UO'!AW430</f>
        <v>0</v>
      </c>
      <c r="K210" s="404"/>
      <c r="L210" s="418"/>
      <c r="M210" s="419"/>
      <c r="N210" s="420"/>
      <c r="O210" s="345"/>
      <c r="P210" s="418"/>
      <c r="Q210" s="419"/>
      <c r="R210" s="420"/>
      <c r="S210" s="447"/>
    </row>
    <row r="211" spans="1:19" ht="31.5" customHeight="1" x14ac:dyDescent="0.2">
      <c r="A211" s="406">
        <v>68</v>
      </c>
      <c r="B211" s="404">
        <f>'01-Mapa de riesgo-UO'!D212</f>
        <v>0</v>
      </c>
      <c r="C211" s="404">
        <f>+'01-Mapa de riesgo-UO'!F212</f>
        <v>0</v>
      </c>
      <c r="D211" s="405">
        <f>'01-Mapa de riesgo-UO'!J212</f>
        <v>0</v>
      </c>
      <c r="E211" s="405">
        <f>'01-Mapa de riesgo-UO'!K212</f>
        <v>0</v>
      </c>
      <c r="F211" s="405">
        <f>'01-Mapa de riesgo-UO'!L212</f>
        <v>0</v>
      </c>
      <c r="G211" s="141">
        <f>'01-Mapa de riesgo-UO'!I212</f>
        <v>0</v>
      </c>
      <c r="H211" s="405">
        <f>'01-Mapa de riesgo-UO'!M212</f>
        <v>0</v>
      </c>
      <c r="I211" s="405" t="str">
        <f>'01-Mapa de riesgo-UO'!AT212</f>
        <v>LEVE</v>
      </c>
      <c r="J211" s="169">
        <f>'01-Mapa de riesgo-UO'!AW431</f>
        <v>0</v>
      </c>
      <c r="K211" s="404" t="str">
        <f t="shared" si="21"/>
        <v>NO</v>
      </c>
      <c r="L211" s="442"/>
      <c r="M211" s="443"/>
      <c r="N211" s="444"/>
      <c r="O211" s="441"/>
      <c r="P211" s="442"/>
      <c r="Q211" s="443"/>
      <c r="R211" s="444"/>
      <c r="S211" s="445"/>
    </row>
    <row r="212" spans="1:19" ht="31.5" customHeight="1" x14ac:dyDescent="0.2">
      <c r="A212" s="406"/>
      <c r="B212" s="404"/>
      <c r="C212" s="404"/>
      <c r="D212" s="405"/>
      <c r="E212" s="405"/>
      <c r="F212" s="405"/>
      <c r="G212" s="141">
        <f>'01-Mapa de riesgo-UO'!I213</f>
        <v>0</v>
      </c>
      <c r="H212" s="405"/>
      <c r="I212" s="405"/>
      <c r="J212" s="169">
        <f>'01-Mapa de riesgo-UO'!AW432</f>
        <v>0</v>
      </c>
      <c r="K212" s="404"/>
      <c r="L212" s="415"/>
      <c r="M212" s="416"/>
      <c r="N212" s="417"/>
      <c r="O212" s="422"/>
      <c r="P212" s="415"/>
      <c r="Q212" s="416"/>
      <c r="R212" s="417"/>
      <c r="S212" s="446"/>
    </row>
    <row r="213" spans="1:19" ht="31.5" customHeight="1" x14ac:dyDescent="0.2">
      <c r="A213" s="406"/>
      <c r="B213" s="404"/>
      <c r="C213" s="404"/>
      <c r="D213" s="405"/>
      <c r="E213" s="405"/>
      <c r="F213" s="405"/>
      <c r="G213" s="141">
        <f>'01-Mapa de riesgo-UO'!I214</f>
        <v>0</v>
      </c>
      <c r="H213" s="405"/>
      <c r="I213" s="405"/>
      <c r="J213" s="169">
        <f>'01-Mapa de riesgo-UO'!AW433</f>
        <v>0</v>
      </c>
      <c r="K213" s="404"/>
      <c r="L213" s="418"/>
      <c r="M213" s="419"/>
      <c r="N213" s="420"/>
      <c r="O213" s="345"/>
      <c r="P213" s="418"/>
      <c r="Q213" s="419"/>
      <c r="R213" s="420"/>
      <c r="S213" s="447"/>
    </row>
    <row r="214" spans="1:19" ht="31.5" customHeight="1" x14ac:dyDescent="0.2">
      <c r="A214" s="406">
        <v>69</v>
      </c>
      <c r="B214" s="404">
        <f>'01-Mapa de riesgo-UO'!D215</f>
        <v>0</v>
      </c>
      <c r="C214" s="404">
        <f>+'01-Mapa de riesgo-UO'!F215</f>
        <v>0</v>
      </c>
      <c r="D214" s="405">
        <f>'01-Mapa de riesgo-UO'!J215</f>
        <v>0</v>
      </c>
      <c r="E214" s="405">
        <f>'01-Mapa de riesgo-UO'!K215</f>
        <v>0</v>
      </c>
      <c r="F214" s="405">
        <f>'01-Mapa de riesgo-UO'!L215</f>
        <v>0</v>
      </c>
      <c r="G214" s="141">
        <f>'01-Mapa de riesgo-UO'!I215</f>
        <v>0</v>
      </c>
      <c r="H214" s="405">
        <f>'01-Mapa de riesgo-UO'!M215</f>
        <v>0</v>
      </c>
      <c r="I214" s="405" t="str">
        <f>'01-Mapa de riesgo-UO'!AT215</f>
        <v>LEVE</v>
      </c>
      <c r="J214" s="169">
        <f>'01-Mapa de riesgo-UO'!AW434</f>
        <v>0</v>
      </c>
      <c r="K214" s="404" t="str">
        <f t="shared" si="21"/>
        <v>NO</v>
      </c>
      <c r="L214" s="442"/>
      <c r="M214" s="443"/>
      <c r="N214" s="444"/>
      <c r="O214" s="441"/>
      <c r="P214" s="442"/>
      <c r="Q214" s="443"/>
      <c r="R214" s="444"/>
      <c r="S214" s="445"/>
    </row>
    <row r="215" spans="1:19" ht="31.5" customHeight="1" x14ac:dyDescent="0.2">
      <c r="A215" s="406"/>
      <c r="B215" s="404"/>
      <c r="C215" s="404"/>
      <c r="D215" s="405"/>
      <c r="E215" s="405"/>
      <c r="F215" s="405"/>
      <c r="G215" s="141">
        <f>'01-Mapa de riesgo-UO'!I216</f>
        <v>0</v>
      </c>
      <c r="H215" s="405"/>
      <c r="I215" s="405"/>
      <c r="J215" s="169">
        <f>'01-Mapa de riesgo-UO'!AW435</f>
        <v>0</v>
      </c>
      <c r="K215" s="404"/>
      <c r="L215" s="415"/>
      <c r="M215" s="416"/>
      <c r="N215" s="417"/>
      <c r="O215" s="422"/>
      <c r="P215" s="415"/>
      <c r="Q215" s="416"/>
      <c r="R215" s="417"/>
      <c r="S215" s="446"/>
    </row>
    <row r="216" spans="1:19" ht="31.5" customHeight="1" x14ac:dyDescent="0.2">
      <c r="A216" s="406"/>
      <c r="B216" s="404"/>
      <c r="C216" s="404"/>
      <c r="D216" s="405"/>
      <c r="E216" s="405"/>
      <c r="F216" s="405"/>
      <c r="G216" s="141">
        <f>'01-Mapa de riesgo-UO'!I217</f>
        <v>0</v>
      </c>
      <c r="H216" s="405"/>
      <c r="I216" s="405"/>
      <c r="J216" s="169">
        <f>'01-Mapa de riesgo-UO'!AW436</f>
        <v>0</v>
      </c>
      <c r="K216" s="404"/>
      <c r="L216" s="418"/>
      <c r="M216" s="419"/>
      <c r="N216" s="420"/>
      <c r="O216" s="345"/>
      <c r="P216" s="418"/>
      <c r="Q216" s="419"/>
      <c r="R216" s="420"/>
      <c r="S216" s="447"/>
    </row>
    <row r="217" spans="1:19" ht="31.5" customHeight="1" x14ac:dyDescent="0.2">
      <c r="A217" s="406">
        <v>70</v>
      </c>
      <c r="B217" s="404">
        <f>'01-Mapa de riesgo-UO'!D218</f>
        <v>0</v>
      </c>
      <c r="C217" s="404">
        <f>+'01-Mapa de riesgo-UO'!F218</f>
        <v>0</v>
      </c>
      <c r="D217" s="405">
        <f>'01-Mapa de riesgo-UO'!J218</f>
        <v>0</v>
      </c>
      <c r="E217" s="405">
        <f>'01-Mapa de riesgo-UO'!K218</f>
        <v>0</v>
      </c>
      <c r="F217" s="405">
        <f>'01-Mapa de riesgo-UO'!L218</f>
        <v>0</v>
      </c>
      <c r="G217" s="141">
        <f>'01-Mapa de riesgo-UO'!I218</f>
        <v>0</v>
      </c>
      <c r="H217" s="405">
        <f>'01-Mapa de riesgo-UO'!M218</f>
        <v>0</v>
      </c>
      <c r="I217" s="405" t="str">
        <f>'01-Mapa de riesgo-UO'!AT218</f>
        <v>LEVE</v>
      </c>
      <c r="J217" s="169">
        <f>'01-Mapa de riesgo-UO'!AW437</f>
        <v>0</v>
      </c>
      <c r="K217" s="404" t="str">
        <f t="shared" si="21"/>
        <v>NO</v>
      </c>
      <c r="L217" s="442"/>
      <c r="M217" s="443"/>
      <c r="N217" s="444"/>
      <c r="O217" s="441"/>
      <c r="P217" s="442"/>
      <c r="Q217" s="443"/>
      <c r="R217" s="444"/>
      <c r="S217" s="445"/>
    </row>
    <row r="218" spans="1:19" ht="31.5" customHeight="1" x14ac:dyDescent="0.2">
      <c r="A218" s="406"/>
      <c r="B218" s="404"/>
      <c r="C218" s="404"/>
      <c r="D218" s="405"/>
      <c r="E218" s="405"/>
      <c r="F218" s="405"/>
      <c r="G218" s="141">
        <f>'01-Mapa de riesgo-UO'!I219</f>
        <v>0</v>
      </c>
      <c r="H218" s="405"/>
      <c r="I218" s="405"/>
      <c r="J218" s="169">
        <f>'01-Mapa de riesgo-UO'!AW438</f>
        <v>0</v>
      </c>
      <c r="K218" s="404"/>
      <c r="L218" s="415"/>
      <c r="M218" s="416"/>
      <c r="N218" s="417"/>
      <c r="O218" s="422"/>
      <c r="P218" s="415"/>
      <c r="Q218" s="416"/>
      <c r="R218" s="417"/>
      <c r="S218" s="446"/>
    </row>
    <row r="219" spans="1:19" ht="31.5" customHeight="1" x14ac:dyDescent="0.2">
      <c r="A219" s="406"/>
      <c r="B219" s="404"/>
      <c r="C219" s="404"/>
      <c r="D219" s="405"/>
      <c r="E219" s="405"/>
      <c r="F219" s="405"/>
      <c r="G219" s="141">
        <f>'01-Mapa de riesgo-UO'!I220</f>
        <v>0</v>
      </c>
      <c r="H219" s="405"/>
      <c r="I219" s="405"/>
      <c r="J219" s="169">
        <f>'01-Mapa de riesgo-UO'!AW439</f>
        <v>0</v>
      </c>
      <c r="K219" s="404"/>
      <c r="L219" s="418"/>
      <c r="M219" s="419"/>
      <c r="N219" s="420"/>
      <c r="O219" s="345"/>
      <c r="P219" s="418"/>
      <c r="Q219" s="419"/>
      <c r="R219" s="420"/>
      <c r="S219" s="447"/>
    </row>
    <row r="220" spans="1:19" ht="31.5" customHeight="1" x14ac:dyDescent="0.2">
      <c r="A220" s="406">
        <v>71</v>
      </c>
      <c r="B220" s="404">
        <f>'01-Mapa de riesgo-UO'!D221</f>
        <v>0</v>
      </c>
      <c r="C220" s="404">
        <f>+'01-Mapa de riesgo-UO'!F221</f>
        <v>0</v>
      </c>
      <c r="D220" s="405">
        <f>'01-Mapa de riesgo-UO'!J221</f>
        <v>0</v>
      </c>
      <c r="E220" s="405">
        <f>'01-Mapa de riesgo-UO'!K221</f>
        <v>0</v>
      </c>
      <c r="F220" s="405">
        <f>'01-Mapa de riesgo-UO'!L221</f>
        <v>0</v>
      </c>
      <c r="G220" s="141">
        <f>'01-Mapa de riesgo-UO'!I221</f>
        <v>0</v>
      </c>
      <c r="H220" s="405">
        <f>'01-Mapa de riesgo-UO'!M221</f>
        <v>0</v>
      </c>
      <c r="I220" s="405" t="str">
        <f>'01-Mapa de riesgo-UO'!AT221</f>
        <v>LEVE</v>
      </c>
      <c r="J220" s="169">
        <f>'01-Mapa de riesgo-UO'!AW440</f>
        <v>0</v>
      </c>
      <c r="K220" s="404" t="str">
        <f t="shared" si="21"/>
        <v>NO</v>
      </c>
      <c r="L220" s="442"/>
      <c r="M220" s="443"/>
      <c r="N220" s="444"/>
      <c r="O220" s="441"/>
      <c r="P220" s="442"/>
      <c r="Q220" s="443"/>
      <c r="R220" s="444"/>
      <c r="S220" s="445"/>
    </row>
    <row r="221" spans="1:19" ht="31.5" customHeight="1" x14ac:dyDescent="0.2">
      <c r="A221" s="406"/>
      <c r="B221" s="404"/>
      <c r="C221" s="404"/>
      <c r="D221" s="405"/>
      <c r="E221" s="405"/>
      <c r="F221" s="405"/>
      <c r="G221" s="141">
        <f>'01-Mapa de riesgo-UO'!I222</f>
        <v>0</v>
      </c>
      <c r="H221" s="405"/>
      <c r="I221" s="405"/>
      <c r="J221" s="169">
        <f>'01-Mapa de riesgo-UO'!AW441</f>
        <v>0</v>
      </c>
      <c r="K221" s="404"/>
      <c r="L221" s="415"/>
      <c r="M221" s="416"/>
      <c r="N221" s="417"/>
      <c r="O221" s="422"/>
      <c r="P221" s="415"/>
      <c r="Q221" s="416"/>
      <c r="R221" s="417"/>
      <c r="S221" s="446"/>
    </row>
    <row r="222" spans="1:19" ht="31.5" customHeight="1" x14ac:dyDescent="0.2">
      <c r="A222" s="406"/>
      <c r="B222" s="404"/>
      <c r="C222" s="404"/>
      <c r="D222" s="405"/>
      <c r="E222" s="405"/>
      <c r="F222" s="405"/>
      <c r="G222" s="141">
        <f>'01-Mapa de riesgo-UO'!I223</f>
        <v>0</v>
      </c>
      <c r="H222" s="405"/>
      <c r="I222" s="405"/>
      <c r="J222" s="169">
        <f>'01-Mapa de riesgo-UO'!AW442</f>
        <v>0</v>
      </c>
      <c r="K222" s="404"/>
      <c r="L222" s="418"/>
      <c r="M222" s="419"/>
      <c r="N222" s="420"/>
      <c r="O222" s="345"/>
      <c r="P222" s="418"/>
      <c r="Q222" s="419"/>
      <c r="R222" s="420"/>
      <c r="S222" s="447"/>
    </row>
    <row r="223" spans="1:19" ht="31.5" customHeight="1" x14ac:dyDescent="0.2">
      <c r="A223" s="406">
        <v>72</v>
      </c>
      <c r="B223" s="404">
        <f>'01-Mapa de riesgo-UO'!D224</f>
        <v>0</v>
      </c>
      <c r="C223" s="404">
        <f>+'01-Mapa de riesgo-UO'!F224</f>
        <v>0</v>
      </c>
      <c r="D223" s="405">
        <f>'01-Mapa de riesgo-UO'!J224</f>
        <v>0</v>
      </c>
      <c r="E223" s="405">
        <f>'01-Mapa de riesgo-UO'!K224</f>
        <v>0</v>
      </c>
      <c r="F223" s="405">
        <f>'01-Mapa de riesgo-UO'!L224</f>
        <v>0</v>
      </c>
      <c r="G223" s="141">
        <f>'01-Mapa de riesgo-UO'!I224</f>
        <v>0</v>
      </c>
      <c r="H223" s="405">
        <f>'01-Mapa de riesgo-UO'!M224</f>
        <v>0</v>
      </c>
      <c r="I223" s="405" t="str">
        <f>'01-Mapa de riesgo-UO'!AT224</f>
        <v>LEVE</v>
      </c>
      <c r="J223" s="169">
        <f>'01-Mapa de riesgo-UO'!AW443</f>
        <v>0</v>
      </c>
      <c r="K223" s="404" t="str">
        <f t="shared" si="21"/>
        <v>NO</v>
      </c>
      <c r="L223" s="442"/>
      <c r="M223" s="443"/>
      <c r="N223" s="444"/>
      <c r="O223" s="441"/>
      <c r="P223" s="442"/>
      <c r="Q223" s="443"/>
      <c r="R223" s="444"/>
      <c r="S223" s="445"/>
    </row>
    <row r="224" spans="1:19" ht="31.5" customHeight="1" x14ac:dyDescent="0.2">
      <c r="A224" s="406"/>
      <c r="B224" s="404"/>
      <c r="C224" s="404"/>
      <c r="D224" s="405"/>
      <c r="E224" s="405"/>
      <c r="F224" s="405"/>
      <c r="G224" s="141">
        <f>'01-Mapa de riesgo-UO'!I225</f>
        <v>0</v>
      </c>
      <c r="H224" s="405"/>
      <c r="I224" s="405"/>
      <c r="J224" s="169">
        <f>'01-Mapa de riesgo-UO'!AW444</f>
        <v>0</v>
      </c>
      <c r="K224" s="404"/>
      <c r="L224" s="415"/>
      <c r="M224" s="416"/>
      <c r="N224" s="417"/>
      <c r="O224" s="422"/>
      <c r="P224" s="415"/>
      <c r="Q224" s="416"/>
      <c r="R224" s="417"/>
      <c r="S224" s="446"/>
    </row>
    <row r="225" spans="1:19" ht="31.5" customHeight="1" x14ac:dyDescent="0.2">
      <c r="A225" s="406"/>
      <c r="B225" s="404"/>
      <c r="C225" s="404"/>
      <c r="D225" s="405"/>
      <c r="E225" s="405"/>
      <c r="F225" s="405"/>
      <c r="G225" s="141">
        <f>'01-Mapa de riesgo-UO'!I226</f>
        <v>0</v>
      </c>
      <c r="H225" s="405"/>
      <c r="I225" s="405"/>
      <c r="J225" s="169">
        <f>'01-Mapa de riesgo-UO'!AW445</f>
        <v>0</v>
      </c>
      <c r="K225" s="404"/>
      <c r="L225" s="418"/>
      <c r="M225" s="419"/>
      <c r="N225" s="420"/>
      <c r="O225" s="345"/>
      <c r="P225" s="418"/>
      <c r="Q225" s="419"/>
      <c r="R225" s="420"/>
      <c r="S225" s="447"/>
    </row>
    <row r="226" spans="1:19" ht="31.5" customHeight="1" x14ac:dyDescent="0.2">
      <c r="A226" s="406">
        <v>73</v>
      </c>
      <c r="B226" s="404">
        <f>'01-Mapa de riesgo-UO'!D227</f>
        <v>0</v>
      </c>
      <c r="C226" s="404">
        <f>+'01-Mapa de riesgo-UO'!F227</f>
        <v>0</v>
      </c>
      <c r="D226" s="405">
        <f>'01-Mapa de riesgo-UO'!J227</f>
        <v>0</v>
      </c>
      <c r="E226" s="405">
        <f>'01-Mapa de riesgo-UO'!K227</f>
        <v>0</v>
      </c>
      <c r="F226" s="405">
        <f>'01-Mapa de riesgo-UO'!L227</f>
        <v>0</v>
      </c>
      <c r="G226" s="141">
        <f>'01-Mapa de riesgo-UO'!I227</f>
        <v>0</v>
      </c>
      <c r="H226" s="405">
        <f>'01-Mapa de riesgo-UO'!M227</f>
        <v>0</v>
      </c>
      <c r="I226" s="405" t="str">
        <f>'01-Mapa de riesgo-UO'!AT227</f>
        <v>LEVE</v>
      </c>
      <c r="J226" s="169">
        <f>'01-Mapa de riesgo-UO'!AW446</f>
        <v>0</v>
      </c>
      <c r="K226" s="404" t="str">
        <f t="shared" si="21"/>
        <v>NO</v>
      </c>
      <c r="L226" s="442"/>
      <c r="M226" s="443"/>
      <c r="N226" s="444"/>
      <c r="O226" s="441"/>
      <c r="P226" s="442"/>
      <c r="Q226" s="443"/>
      <c r="R226" s="444"/>
      <c r="S226" s="445"/>
    </row>
    <row r="227" spans="1:19" ht="31.5" customHeight="1" x14ac:dyDescent="0.2">
      <c r="A227" s="406"/>
      <c r="B227" s="404"/>
      <c r="C227" s="404"/>
      <c r="D227" s="405"/>
      <c r="E227" s="405"/>
      <c r="F227" s="405"/>
      <c r="G227" s="141">
        <f>'01-Mapa de riesgo-UO'!I228</f>
        <v>0</v>
      </c>
      <c r="H227" s="405"/>
      <c r="I227" s="405"/>
      <c r="J227" s="169">
        <f>'01-Mapa de riesgo-UO'!AW447</f>
        <v>0</v>
      </c>
      <c r="K227" s="404"/>
      <c r="L227" s="415"/>
      <c r="M227" s="416"/>
      <c r="N227" s="417"/>
      <c r="O227" s="422"/>
      <c r="P227" s="415"/>
      <c r="Q227" s="416"/>
      <c r="R227" s="417"/>
      <c r="S227" s="446"/>
    </row>
    <row r="228" spans="1:19" ht="31.5" customHeight="1" x14ac:dyDescent="0.2">
      <c r="A228" s="406"/>
      <c r="B228" s="404"/>
      <c r="C228" s="404"/>
      <c r="D228" s="405"/>
      <c r="E228" s="405"/>
      <c r="F228" s="405"/>
      <c r="G228" s="141">
        <f>'01-Mapa de riesgo-UO'!I229</f>
        <v>0</v>
      </c>
      <c r="H228" s="405"/>
      <c r="I228" s="405"/>
      <c r="J228" s="169">
        <f>'01-Mapa de riesgo-UO'!AW448</f>
        <v>0</v>
      </c>
      <c r="K228" s="404"/>
      <c r="L228" s="418"/>
      <c r="M228" s="419"/>
      <c r="N228" s="420"/>
      <c r="O228" s="345"/>
      <c r="P228" s="418"/>
      <c r="Q228" s="419"/>
      <c r="R228" s="420"/>
      <c r="S228" s="447"/>
    </row>
    <row r="229" spans="1:19" ht="31.5" customHeight="1" x14ac:dyDescent="0.2">
      <c r="A229" s="406">
        <v>74</v>
      </c>
      <c r="B229" s="404">
        <f>'01-Mapa de riesgo-UO'!D230</f>
        <v>0</v>
      </c>
      <c r="C229" s="404">
        <f>+'01-Mapa de riesgo-UO'!F230</f>
        <v>0</v>
      </c>
      <c r="D229" s="405">
        <f>'01-Mapa de riesgo-UO'!J230</f>
        <v>0</v>
      </c>
      <c r="E229" s="405">
        <f>'01-Mapa de riesgo-UO'!K230</f>
        <v>0</v>
      </c>
      <c r="F229" s="405">
        <f>'01-Mapa de riesgo-UO'!L230</f>
        <v>0</v>
      </c>
      <c r="G229" s="141">
        <f>'01-Mapa de riesgo-UO'!I230</f>
        <v>0</v>
      </c>
      <c r="H229" s="405">
        <f>'01-Mapa de riesgo-UO'!M230</f>
        <v>0</v>
      </c>
      <c r="I229" s="405" t="str">
        <f>'01-Mapa de riesgo-UO'!AT230</f>
        <v>LEVE</v>
      </c>
      <c r="J229" s="169">
        <f>'01-Mapa de riesgo-UO'!AW449</f>
        <v>0</v>
      </c>
      <c r="K229" s="404" t="str">
        <f t="shared" si="21"/>
        <v>NO</v>
      </c>
      <c r="L229" s="442"/>
      <c r="M229" s="443"/>
      <c r="N229" s="444"/>
      <c r="O229" s="441"/>
      <c r="P229" s="442"/>
      <c r="Q229" s="443"/>
      <c r="R229" s="444"/>
      <c r="S229" s="445"/>
    </row>
    <row r="230" spans="1:19" ht="31.5" customHeight="1" x14ac:dyDescent="0.2">
      <c r="A230" s="406"/>
      <c r="B230" s="404"/>
      <c r="C230" s="404"/>
      <c r="D230" s="405"/>
      <c r="E230" s="405"/>
      <c r="F230" s="405"/>
      <c r="G230" s="141">
        <f>'01-Mapa de riesgo-UO'!I231</f>
        <v>0</v>
      </c>
      <c r="H230" s="405"/>
      <c r="I230" s="405"/>
      <c r="J230" s="169">
        <f>'01-Mapa de riesgo-UO'!AW450</f>
        <v>0</v>
      </c>
      <c r="K230" s="404"/>
      <c r="L230" s="415"/>
      <c r="M230" s="416"/>
      <c r="N230" s="417"/>
      <c r="O230" s="422"/>
      <c r="P230" s="415"/>
      <c r="Q230" s="416"/>
      <c r="R230" s="417"/>
      <c r="S230" s="446"/>
    </row>
    <row r="231" spans="1:19" ht="31.5" customHeight="1" x14ac:dyDescent="0.2">
      <c r="A231" s="406"/>
      <c r="B231" s="404"/>
      <c r="C231" s="404"/>
      <c r="D231" s="405"/>
      <c r="E231" s="405"/>
      <c r="F231" s="405"/>
      <c r="G231" s="141">
        <f>'01-Mapa de riesgo-UO'!I232</f>
        <v>0</v>
      </c>
      <c r="H231" s="405"/>
      <c r="I231" s="405"/>
      <c r="J231" s="169">
        <f>'01-Mapa de riesgo-UO'!AW451</f>
        <v>0</v>
      </c>
      <c r="K231" s="404"/>
      <c r="L231" s="418"/>
      <c r="M231" s="419"/>
      <c r="N231" s="420"/>
      <c r="O231" s="345"/>
      <c r="P231" s="418"/>
      <c r="Q231" s="419"/>
      <c r="R231" s="420"/>
      <c r="S231" s="447"/>
    </row>
    <row r="232" spans="1:19" ht="31.5" customHeight="1" x14ac:dyDescent="0.2">
      <c r="A232" s="406">
        <v>75</v>
      </c>
      <c r="B232" s="404">
        <f>'01-Mapa de riesgo-UO'!D233</f>
        <v>0</v>
      </c>
      <c r="C232" s="404">
        <f>+'01-Mapa de riesgo-UO'!F233</f>
        <v>0</v>
      </c>
      <c r="D232" s="405">
        <f>'01-Mapa de riesgo-UO'!J233</f>
        <v>0</v>
      </c>
      <c r="E232" s="405">
        <f>'01-Mapa de riesgo-UO'!K233</f>
        <v>0</v>
      </c>
      <c r="F232" s="405">
        <f>'01-Mapa de riesgo-UO'!L233</f>
        <v>0</v>
      </c>
      <c r="G232" s="141">
        <f>'01-Mapa de riesgo-UO'!I233</f>
        <v>0</v>
      </c>
      <c r="H232" s="405">
        <f>'01-Mapa de riesgo-UO'!M233</f>
        <v>0</v>
      </c>
      <c r="I232" s="405" t="str">
        <f>'01-Mapa de riesgo-UO'!AT233</f>
        <v>LEVE</v>
      </c>
      <c r="J232" s="169">
        <f>'01-Mapa de riesgo-UO'!AW452</f>
        <v>0</v>
      </c>
      <c r="K232" s="404" t="str">
        <f t="shared" si="21"/>
        <v>NO</v>
      </c>
      <c r="L232" s="442"/>
      <c r="M232" s="443"/>
      <c r="N232" s="444"/>
      <c r="O232" s="441"/>
      <c r="P232" s="442"/>
      <c r="Q232" s="443"/>
      <c r="R232" s="444"/>
      <c r="S232" s="445"/>
    </row>
    <row r="233" spans="1:19" ht="31.5" customHeight="1" x14ac:dyDescent="0.2">
      <c r="A233" s="406"/>
      <c r="B233" s="404"/>
      <c r="C233" s="404"/>
      <c r="D233" s="405"/>
      <c r="E233" s="405"/>
      <c r="F233" s="405"/>
      <c r="G233" s="141">
        <f>'01-Mapa de riesgo-UO'!I234</f>
        <v>0</v>
      </c>
      <c r="H233" s="405"/>
      <c r="I233" s="405"/>
      <c r="J233" s="169">
        <f>'01-Mapa de riesgo-UO'!AW453</f>
        <v>0</v>
      </c>
      <c r="K233" s="404"/>
      <c r="L233" s="415"/>
      <c r="M233" s="416"/>
      <c r="N233" s="417"/>
      <c r="O233" s="422"/>
      <c r="P233" s="415"/>
      <c r="Q233" s="416"/>
      <c r="R233" s="417"/>
      <c r="S233" s="446"/>
    </row>
    <row r="234" spans="1:19" ht="31.5" customHeight="1" x14ac:dyDescent="0.2">
      <c r="A234" s="406"/>
      <c r="B234" s="404"/>
      <c r="C234" s="404"/>
      <c r="D234" s="405"/>
      <c r="E234" s="405"/>
      <c r="F234" s="405"/>
      <c r="G234" s="141">
        <f>'01-Mapa de riesgo-UO'!I235</f>
        <v>0</v>
      </c>
      <c r="H234" s="405"/>
      <c r="I234" s="405"/>
      <c r="J234" s="169">
        <f>'01-Mapa de riesgo-UO'!AW454</f>
        <v>0</v>
      </c>
      <c r="K234" s="404"/>
      <c r="L234" s="418"/>
      <c r="M234" s="419"/>
      <c r="N234" s="420"/>
      <c r="O234" s="345"/>
      <c r="P234" s="418"/>
      <c r="Q234" s="419"/>
      <c r="R234" s="420"/>
      <c r="S234" s="447"/>
    </row>
    <row r="235" spans="1:19" ht="31.5" customHeight="1" x14ac:dyDescent="0.2">
      <c r="A235" s="406">
        <v>76</v>
      </c>
      <c r="B235" s="404">
        <f>'01-Mapa de riesgo-UO'!D236</f>
        <v>0</v>
      </c>
      <c r="C235" s="404">
        <f>+'01-Mapa de riesgo-UO'!F236</f>
        <v>0</v>
      </c>
      <c r="D235" s="405">
        <f>'01-Mapa de riesgo-UO'!J236</f>
        <v>0</v>
      </c>
      <c r="E235" s="405">
        <f>'01-Mapa de riesgo-UO'!K236</f>
        <v>0</v>
      </c>
      <c r="F235" s="405">
        <f>'01-Mapa de riesgo-UO'!L236</f>
        <v>0</v>
      </c>
      <c r="G235" s="141">
        <f>'01-Mapa de riesgo-UO'!I236</f>
        <v>0</v>
      </c>
      <c r="H235" s="405">
        <f>'01-Mapa de riesgo-UO'!M236</f>
        <v>0</v>
      </c>
      <c r="I235" s="405" t="str">
        <f>'01-Mapa de riesgo-UO'!AT236</f>
        <v>LEVE</v>
      </c>
      <c r="J235" s="169">
        <f>'01-Mapa de riesgo-UO'!AW455</f>
        <v>0</v>
      </c>
      <c r="K235" s="404" t="str">
        <f t="shared" si="21"/>
        <v>NO</v>
      </c>
      <c r="L235" s="442"/>
      <c r="M235" s="443"/>
      <c r="N235" s="444"/>
      <c r="O235" s="441"/>
      <c r="P235" s="442"/>
      <c r="Q235" s="443"/>
      <c r="R235" s="444"/>
      <c r="S235" s="445"/>
    </row>
    <row r="236" spans="1:19" ht="31.5" customHeight="1" x14ac:dyDescent="0.2">
      <c r="A236" s="406"/>
      <c r="B236" s="404"/>
      <c r="C236" s="404"/>
      <c r="D236" s="405"/>
      <c r="E236" s="405"/>
      <c r="F236" s="405"/>
      <c r="G236" s="141">
        <f>'01-Mapa de riesgo-UO'!I237</f>
        <v>0</v>
      </c>
      <c r="H236" s="405"/>
      <c r="I236" s="405"/>
      <c r="J236" s="169">
        <f>'01-Mapa de riesgo-UO'!AW456</f>
        <v>0</v>
      </c>
      <c r="K236" s="404"/>
      <c r="L236" s="415"/>
      <c r="M236" s="416"/>
      <c r="N236" s="417"/>
      <c r="O236" s="422"/>
      <c r="P236" s="415"/>
      <c r="Q236" s="416"/>
      <c r="R236" s="417"/>
      <c r="S236" s="446"/>
    </row>
    <row r="237" spans="1:19" ht="31.5" customHeight="1" x14ac:dyDescent="0.2">
      <c r="A237" s="406"/>
      <c r="B237" s="404"/>
      <c r="C237" s="404"/>
      <c r="D237" s="405"/>
      <c r="E237" s="405"/>
      <c r="F237" s="405"/>
      <c r="G237" s="141">
        <f>'01-Mapa de riesgo-UO'!I238</f>
        <v>0</v>
      </c>
      <c r="H237" s="405"/>
      <c r="I237" s="405"/>
      <c r="J237" s="169">
        <f>'01-Mapa de riesgo-UO'!AW457</f>
        <v>0</v>
      </c>
      <c r="K237" s="404"/>
      <c r="L237" s="418"/>
      <c r="M237" s="419"/>
      <c r="N237" s="420"/>
      <c r="O237" s="345"/>
      <c r="P237" s="418"/>
      <c r="Q237" s="419"/>
      <c r="R237" s="420"/>
      <c r="S237" s="447"/>
    </row>
    <row r="238" spans="1:19" ht="31.5" customHeight="1" x14ac:dyDescent="0.2">
      <c r="A238" s="406">
        <v>77</v>
      </c>
      <c r="B238" s="404">
        <f>'01-Mapa de riesgo-UO'!D239</f>
        <v>0</v>
      </c>
      <c r="C238" s="404">
        <f>+'01-Mapa de riesgo-UO'!F239</f>
        <v>0</v>
      </c>
      <c r="D238" s="405">
        <f>'01-Mapa de riesgo-UO'!J239</f>
        <v>0</v>
      </c>
      <c r="E238" s="405">
        <f>'01-Mapa de riesgo-UO'!K239</f>
        <v>0</v>
      </c>
      <c r="F238" s="405">
        <f>'01-Mapa de riesgo-UO'!L239</f>
        <v>0</v>
      </c>
      <c r="G238" s="141">
        <f>'01-Mapa de riesgo-UO'!I239</f>
        <v>0</v>
      </c>
      <c r="H238" s="405">
        <f>'01-Mapa de riesgo-UO'!M239</f>
        <v>0</v>
      </c>
      <c r="I238" s="405" t="str">
        <f>'01-Mapa de riesgo-UO'!AT239</f>
        <v>LEVE</v>
      </c>
      <c r="J238" s="169">
        <f>'01-Mapa de riesgo-UO'!AW458</f>
        <v>0</v>
      </c>
      <c r="K238" s="404" t="str">
        <f t="shared" si="21"/>
        <v>NO</v>
      </c>
      <c r="L238" s="442"/>
      <c r="M238" s="443"/>
      <c r="N238" s="444"/>
      <c r="O238" s="441"/>
      <c r="P238" s="442"/>
      <c r="Q238" s="443"/>
      <c r="R238" s="444"/>
      <c r="S238" s="445"/>
    </row>
    <row r="239" spans="1:19" ht="31.5" customHeight="1" x14ac:dyDescent="0.2">
      <c r="A239" s="406"/>
      <c r="B239" s="404"/>
      <c r="C239" s="404"/>
      <c r="D239" s="405"/>
      <c r="E239" s="405"/>
      <c r="F239" s="405"/>
      <c r="G239" s="141">
        <f>'01-Mapa de riesgo-UO'!I240</f>
        <v>0</v>
      </c>
      <c r="H239" s="405"/>
      <c r="I239" s="405"/>
      <c r="J239" s="169">
        <f>'01-Mapa de riesgo-UO'!AW459</f>
        <v>0</v>
      </c>
      <c r="K239" s="404"/>
      <c r="L239" s="415"/>
      <c r="M239" s="416"/>
      <c r="N239" s="417"/>
      <c r="O239" s="422"/>
      <c r="P239" s="415"/>
      <c r="Q239" s="416"/>
      <c r="R239" s="417"/>
      <c r="S239" s="446"/>
    </row>
    <row r="240" spans="1:19" ht="31.5" customHeight="1" x14ac:dyDescent="0.2">
      <c r="A240" s="406"/>
      <c r="B240" s="404"/>
      <c r="C240" s="404"/>
      <c r="D240" s="405"/>
      <c r="E240" s="405"/>
      <c r="F240" s="405"/>
      <c r="G240" s="141">
        <f>'01-Mapa de riesgo-UO'!I241</f>
        <v>0</v>
      </c>
      <c r="H240" s="405"/>
      <c r="I240" s="405"/>
      <c r="J240" s="169">
        <f>'01-Mapa de riesgo-UO'!AW460</f>
        <v>0</v>
      </c>
      <c r="K240" s="404"/>
      <c r="L240" s="418"/>
      <c r="M240" s="419"/>
      <c r="N240" s="420"/>
      <c r="O240" s="345"/>
      <c r="P240" s="418"/>
      <c r="Q240" s="419"/>
      <c r="R240" s="420"/>
      <c r="S240" s="447"/>
    </row>
    <row r="241" spans="1:19" ht="31.5" customHeight="1" x14ac:dyDescent="0.2">
      <c r="A241" s="406">
        <v>78</v>
      </c>
      <c r="B241" s="404">
        <f>'01-Mapa de riesgo-UO'!D242</f>
        <v>0</v>
      </c>
      <c r="C241" s="404">
        <f>+'01-Mapa de riesgo-UO'!F242</f>
        <v>0</v>
      </c>
      <c r="D241" s="405">
        <f>'01-Mapa de riesgo-UO'!J242</f>
        <v>0</v>
      </c>
      <c r="E241" s="405">
        <f>'01-Mapa de riesgo-UO'!K242</f>
        <v>0</v>
      </c>
      <c r="F241" s="405">
        <f>'01-Mapa de riesgo-UO'!L242</f>
        <v>0</v>
      </c>
      <c r="G241" s="141">
        <f>'01-Mapa de riesgo-UO'!I242</f>
        <v>0</v>
      </c>
      <c r="H241" s="405">
        <f>'01-Mapa de riesgo-UO'!M242</f>
        <v>0</v>
      </c>
      <c r="I241" s="405" t="str">
        <f>'01-Mapa de riesgo-UO'!AT242</f>
        <v>LEVE</v>
      </c>
      <c r="J241" s="169">
        <f>'01-Mapa de riesgo-UO'!AW461</f>
        <v>0</v>
      </c>
      <c r="K241" s="404" t="str">
        <f t="shared" si="21"/>
        <v>NO</v>
      </c>
      <c r="L241" s="442"/>
      <c r="M241" s="443"/>
      <c r="N241" s="444"/>
      <c r="O241" s="441"/>
      <c r="P241" s="442"/>
      <c r="Q241" s="443"/>
      <c r="R241" s="444"/>
      <c r="S241" s="445"/>
    </row>
    <row r="242" spans="1:19" ht="31.5" customHeight="1" x14ac:dyDescent="0.2">
      <c r="A242" s="406"/>
      <c r="B242" s="404"/>
      <c r="C242" s="404"/>
      <c r="D242" s="405"/>
      <c r="E242" s="405"/>
      <c r="F242" s="405"/>
      <c r="G242" s="141">
        <f>'01-Mapa de riesgo-UO'!I243</f>
        <v>0</v>
      </c>
      <c r="H242" s="405"/>
      <c r="I242" s="405"/>
      <c r="J242" s="169">
        <f>'01-Mapa de riesgo-UO'!AW462</f>
        <v>0</v>
      </c>
      <c r="K242" s="404"/>
      <c r="L242" s="415"/>
      <c r="M242" s="416"/>
      <c r="N242" s="417"/>
      <c r="O242" s="422"/>
      <c r="P242" s="415"/>
      <c r="Q242" s="416"/>
      <c r="R242" s="417"/>
      <c r="S242" s="446"/>
    </row>
    <row r="243" spans="1:19" ht="31.5" customHeight="1" x14ac:dyDescent="0.2">
      <c r="A243" s="406"/>
      <c r="B243" s="404"/>
      <c r="C243" s="404"/>
      <c r="D243" s="405"/>
      <c r="E243" s="405"/>
      <c r="F243" s="405"/>
      <c r="G243" s="141">
        <f>'01-Mapa de riesgo-UO'!I244</f>
        <v>0</v>
      </c>
      <c r="H243" s="405"/>
      <c r="I243" s="405"/>
      <c r="J243" s="169">
        <f>'01-Mapa de riesgo-UO'!AW463</f>
        <v>0</v>
      </c>
      <c r="K243" s="404"/>
      <c r="L243" s="418"/>
      <c r="M243" s="419"/>
      <c r="N243" s="420"/>
      <c r="O243" s="345"/>
      <c r="P243" s="418"/>
      <c r="Q243" s="419"/>
      <c r="R243" s="420"/>
      <c r="S243" s="447"/>
    </row>
    <row r="244" spans="1:19" ht="31.5" customHeight="1" x14ac:dyDescent="0.2">
      <c r="A244" s="406">
        <v>79</v>
      </c>
      <c r="B244" s="404">
        <f>'01-Mapa de riesgo-UO'!D245</f>
        <v>0</v>
      </c>
      <c r="C244" s="404">
        <f>+'01-Mapa de riesgo-UO'!F245</f>
        <v>0</v>
      </c>
      <c r="D244" s="405">
        <f>'01-Mapa de riesgo-UO'!J245</f>
        <v>0</v>
      </c>
      <c r="E244" s="405">
        <f>'01-Mapa de riesgo-UO'!K245</f>
        <v>0</v>
      </c>
      <c r="F244" s="405">
        <f>'01-Mapa de riesgo-UO'!L245</f>
        <v>0</v>
      </c>
      <c r="G244" s="141">
        <f>'01-Mapa de riesgo-UO'!I245</f>
        <v>0</v>
      </c>
      <c r="H244" s="405">
        <f>'01-Mapa de riesgo-UO'!M245</f>
        <v>0</v>
      </c>
      <c r="I244" s="405" t="str">
        <f>'01-Mapa de riesgo-UO'!AT245</f>
        <v>LEVE</v>
      </c>
      <c r="J244" s="169">
        <f>'01-Mapa de riesgo-UO'!AW464</f>
        <v>0</v>
      </c>
      <c r="K244" s="404" t="str">
        <f t="shared" si="21"/>
        <v>NO</v>
      </c>
      <c r="L244" s="442"/>
      <c r="M244" s="443"/>
      <c r="N244" s="444"/>
      <c r="O244" s="441"/>
      <c r="P244" s="442"/>
      <c r="Q244" s="443"/>
      <c r="R244" s="444"/>
      <c r="S244" s="445"/>
    </row>
    <row r="245" spans="1:19" ht="31.5" customHeight="1" x14ac:dyDescent="0.2">
      <c r="A245" s="406"/>
      <c r="B245" s="404"/>
      <c r="C245" s="404"/>
      <c r="D245" s="405"/>
      <c r="E245" s="405"/>
      <c r="F245" s="405"/>
      <c r="G245" s="141">
        <f>'01-Mapa de riesgo-UO'!I246</f>
        <v>0</v>
      </c>
      <c r="H245" s="405"/>
      <c r="I245" s="405"/>
      <c r="J245" s="169">
        <f>'01-Mapa de riesgo-UO'!AW465</f>
        <v>0</v>
      </c>
      <c r="K245" s="404"/>
      <c r="L245" s="415"/>
      <c r="M245" s="416"/>
      <c r="N245" s="417"/>
      <c r="O245" s="422"/>
      <c r="P245" s="415"/>
      <c r="Q245" s="416"/>
      <c r="R245" s="417"/>
      <c r="S245" s="446"/>
    </row>
    <row r="246" spans="1:19" ht="31.5" customHeight="1" x14ac:dyDescent="0.2">
      <c r="A246" s="406"/>
      <c r="B246" s="404"/>
      <c r="C246" s="404"/>
      <c r="D246" s="405"/>
      <c r="E246" s="405"/>
      <c r="F246" s="405"/>
      <c r="G246" s="141">
        <f>'01-Mapa de riesgo-UO'!I247</f>
        <v>0</v>
      </c>
      <c r="H246" s="405"/>
      <c r="I246" s="405"/>
      <c r="J246" s="169">
        <f>'01-Mapa de riesgo-UO'!AW466</f>
        <v>0</v>
      </c>
      <c r="K246" s="404"/>
      <c r="L246" s="418"/>
      <c r="M246" s="419"/>
      <c r="N246" s="420"/>
      <c r="O246" s="345"/>
      <c r="P246" s="418"/>
      <c r="Q246" s="419"/>
      <c r="R246" s="420"/>
      <c r="S246" s="447"/>
    </row>
    <row r="247" spans="1:19" ht="31.5" customHeight="1" x14ac:dyDescent="0.2">
      <c r="A247" s="406">
        <v>80</v>
      </c>
      <c r="B247" s="404">
        <f>'01-Mapa de riesgo-UO'!D248</f>
        <v>0</v>
      </c>
      <c r="C247" s="404">
        <f>+'01-Mapa de riesgo-UO'!F248</f>
        <v>0</v>
      </c>
      <c r="D247" s="405">
        <f>'01-Mapa de riesgo-UO'!J248</f>
        <v>0</v>
      </c>
      <c r="E247" s="405">
        <f>'01-Mapa de riesgo-UO'!K248</f>
        <v>0</v>
      </c>
      <c r="F247" s="405">
        <f>'01-Mapa de riesgo-UO'!L248</f>
        <v>0</v>
      </c>
      <c r="G247" s="141">
        <f>'01-Mapa de riesgo-UO'!I248</f>
        <v>0</v>
      </c>
      <c r="H247" s="405">
        <f>'01-Mapa de riesgo-UO'!M248</f>
        <v>0</v>
      </c>
      <c r="I247" s="405" t="str">
        <f>'01-Mapa de riesgo-UO'!AT248</f>
        <v>LEVE</v>
      </c>
      <c r="J247" s="169">
        <f>'01-Mapa de riesgo-UO'!AW467</f>
        <v>0</v>
      </c>
      <c r="K247" s="404" t="str">
        <f t="shared" si="21"/>
        <v>NO</v>
      </c>
      <c r="L247" s="442"/>
      <c r="M247" s="443"/>
      <c r="N247" s="444"/>
      <c r="O247" s="441"/>
      <c r="P247" s="442"/>
      <c r="Q247" s="443"/>
      <c r="R247" s="444"/>
      <c r="S247" s="445"/>
    </row>
    <row r="248" spans="1:19" ht="31.5" customHeight="1" x14ac:dyDescent="0.2">
      <c r="A248" s="406"/>
      <c r="B248" s="404"/>
      <c r="C248" s="404"/>
      <c r="D248" s="405"/>
      <c r="E248" s="405"/>
      <c r="F248" s="405"/>
      <c r="G248" s="141">
        <f>'01-Mapa de riesgo-UO'!I249</f>
        <v>0</v>
      </c>
      <c r="H248" s="405"/>
      <c r="I248" s="405"/>
      <c r="J248" s="169">
        <f>'01-Mapa de riesgo-UO'!AW468</f>
        <v>0</v>
      </c>
      <c r="K248" s="404"/>
      <c r="L248" s="415"/>
      <c r="M248" s="416"/>
      <c r="N248" s="417"/>
      <c r="O248" s="422"/>
      <c r="P248" s="415"/>
      <c r="Q248" s="416"/>
      <c r="R248" s="417"/>
      <c r="S248" s="446"/>
    </row>
    <row r="249" spans="1:19" ht="31.5" customHeight="1" x14ac:dyDescent="0.2">
      <c r="A249" s="406"/>
      <c r="B249" s="404"/>
      <c r="C249" s="404"/>
      <c r="D249" s="405"/>
      <c r="E249" s="405"/>
      <c r="F249" s="405"/>
      <c r="G249" s="141">
        <f>'01-Mapa de riesgo-UO'!I250</f>
        <v>0</v>
      </c>
      <c r="H249" s="405"/>
      <c r="I249" s="405"/>
      <c r="J249" s="169">
        <f>'01-Mapa de riesgo-UO'!AW469</f>
        <v>0</v>
      </c>
      <c r="K249" s="404"/>
      <c r="L249" s="418"/>
      <c r="M249" s="419"/>
      <c r="N249" s="420"/>
      <c r="O249" s="345"/>
      <c r="P249" s="418"/>
      <c r="Q249" s="419"/>
      <c r="R249" s="420"/>
      <c r="S249" s="447"/>
    </row>
    <row r="250" spans="1:19" ht="31.5" customHeight="1" x14ac:dyDescent="0.2">
      <c r="A250" s="406">
        <v>81</v>
      </c>
      <c r="B250" s="404">
        <f>'01-Mapa de riesgo-UO'!D251</f>
        <v>0</v>
      </c>
      <c r="C250" s="404">
        <f>+'01-Mapa de riesgo-UO'!F251</f>
        <v>0</v>
      </c>
      <c r="D250" s="405">
        <f>'01-Mapa de riesgo-UO'!J251</f>
        <v>0</v>
      </c>
      <c r="E250" s="405">
        <f>'01-Mapa de riesgo-UO'!K251</f>
        <v>0</v>
      </c>
      <c r="F250" s="405">
        <f>'01-Mapa de riesgo-UO'!L251</f>
        <v>0</v>
      </c>
      <c r="G250" s="141">
        <f>'01-Mapa de riesgo-UO'!I251</f>
        <v>0</v>
      </c>
      <c r="H250" s="405">
        <f>'01-Mapa de riesgo-UO'!M251</f>
        <v>0</v>
      </c>
      <c r="I250" s="405" t="str">
        <f>'01-Mapa de riesgo-UO'!AT251</f>
        <v>LEVE</v>
      </c>
      <c r="J250" s="169">
        <f>'01-Mapa de riesgo-UO'!AW470</f>
        <v>0</v>
      </c>
      <c r="K250" s="404" t="str">
        <f t="shared" si="21"/>
        <v>NO</v>
      </c>
      <c r="L250" s="442"/>
      <c r="M250" s="443"/>
      <c r="N250" s="444"/>
      <c r="O250" s="441"/>
      <c r="P250" s="442"/>
      <c r="Q250" s="443"/>
      <c r="R250" s="444"/>
      <c r="S250" s="445"/>
    </row>
    <row r="251" spans="1:19" ht="31.5" customHeight="1" x14ac:dyDescent="0.2">
      <c r="A251" s="406"/>
      <c r="B251" s="404"/>
      <c r="C251" s="404"/>
      <c r="D251" s="405"/>
      <c r="E251" s="405"/>
      <c r="F251" s="405"/>
      <c r="G251" s="141">
        <f>'01-Mapa de riesgo-UO'!I252</f>
        <v>0</v>
      </c>
      <c r="H251" s="405"/>
      <c r="I251" s="405"/>
      <c r="J251" s="169">
        <f>'01-Mapa de riesgo-UO'!AW471</f>
        <v>0</v>
      </c>
      <c r="K251" s="404"/>
      <c r="L251" s="415"/>
      <c r="M251" s="416"/>
      <c r="N251" s="417"/>
      <c r="O251" s="422"/>
      <c r="P251" s="415"/>
      <c r="Q251" s="416"/>
      <c r="R251" s="417"/>
      <c r="S251" s="446"/>
    </row>
    <row r="252" spans="1:19" ht="31.5" customHeight="1" x14ac:dyDescent="0.2">
      <c r="A252" s="406"/>
      <c r="B252" s="404"/>
      <c r="C252" s="404"/>
      <c r="D252" s="405"/>
      <c r="E252" s="405"/>
      <c r="F252" s="405"/>
      <c r="G252" s="141">
        <f>'01-Mapa de riesgo-UO'!I253</f>
        <v>0</v>
      </c>
      <c r="H252" s="405"/>
      <c r="I252" s="405"/>
      <c r="J252" s="169">
        <f>'01-Mapa de riesgo-UO'!AW472</f>
        <v>0</v>
      </c>
      <c r="K252" s="404"/>
      <c r="L252" s="418"/>
      <c r="M252" s="419"/>
      <c r="N252" s="420"/>
      <c r="O252" s="345"/>
      <c r="P252" s="418"/>
      <c r="Q252" s="419"/>
      <c r="R252" s="420"/>
      <c r="S252" s="447"/>
    </row>
    <row r="253" spans="1:19" ht="31.5" customHeight="1" x14ac:dyDescent="0.2">
      <c r="A253" s="406">
        <v>82</v>
      </c>
      <c r="B253" s="404">
        <f>'01-Mapa de riesgo-UO'!D254</f>
        <v>0</v>
      </c>
      <c r="C253" s="404">
        <f>+'01-Mapa de riesgo-UO'!F254</f>
        <v>0</v>
      </c>
      <c r="D253" s="405">
        <f>'01-Mapa de riesgo-UO'!J254</f>
        <v>0</v>
      </c>
      <c r="E253" s="405">
        <f>'01-Mapa de riesgo-UO'!K254</f>
        <v>0</v>
      </c>
      <c r="F253" s="405">
        <f>'01-Mapa de riesgo-UO'!L254</f>
        <v>0</v>
      </c>
      <c r="G253" s="141">
        <f>'01-Mapa de riesgo-UO'!I254</f>
        <v>0</v>
      </c>
      <c r="H253" s="405">
        <f>'01-Mapa de riesgo-UO'!M254</f>
        <v>0</v>
      </c>
      <c r="I253" s="405" t="str">
        <f>'01-Mapa de riesgo-UO'!AT254</f>
        <v>LEVE</v>
      </c>
      <c r="J253" s="169">
        <f>'01-Mapa de riesgo-UO'!AW473</f>
        <v>0</v>
      </c>
      <c r="K253" s="404" t="str">
        <f t="shared" si="21"/>
        <v>NO</v>
      </c>
      <c r="L253" s="442"/>
      <c r="M253" s="443"/>
      <c r="N253" s="444"/>
      <c r="O253" s="441"/>
      <c r="P253" s="442"/>
      <c r="Q253" s="443"/>
      <c r="R253" s="444"/>
      <c r="S253" s="445"/>
    </row>
    <row r="254" spans="1:19" ht="31.5" customHeight="1" x14ac:dyDescent="0.2">
      <c r="A254" s="406"/>
      <c r="B254" s="404"/>
      <c r="C254" s="404"/>
      <c r="D254" s="405"/>
      <c r="E254" s="405"/>
      <c r="F254" s="405"/>
      <c r="G254" s="141">
        <f>'01-Mapa de riesgo-UO'!I255</f>
        <v>0</v>
      </c>
      <c r="H254" s="405"/>
      <c r="I254" s="405"/>
      <c r="J254" s="169">
        <f>'01-Mapa de riesgo-UO'!AW474</f>
        <v>0</v>
      </c>
      <c r="K254" s="404"/>
      <c r="L254" s="415"/>
      <c r="M254" s="416"/>
      <c r="N254" s="417"/>
      <c r="O254" s="422"/>
      <c r="P254" s="415"/>
      <c r="Q254" s="416"/>
      <c r="R254" s="417"/>
      <c r="S254" s="446"/>
    </row>
    <row r="255" spans="1:19" ht="31.5" customHeight="1" x14ac:dyDescent="0.2">
      <c r="A255" s="406"/>
      <c r="B255" s="404"/>
      <c r="C255" s="404"/>
      <c r="D255" s="405"/>
      <c r="E255" s="405"/>
      <c r="F255" s="405"/>
      <c r="G255" s="141">
        <f>'01-Mapa de riesgo-UO'!I256</f>
        <v>0</v>
      </c>
      <c r="H255" s="405"/>
      <c r="I255" s="405"/>
      <c r="J255" s="169">
        <f>'01-Mapa de riesgo-UO'!AW475</f>
        <v>0</v>
      </c>
      <c r="K255" s="404"/>
      <c r="L255" s="418"/>
      <c r="M255" s="419"/>
      <c r="N255" s="420"/>
      <c r="O255" s="345"/>
      <c r="P255" s="418"/>
      <c r="Q255" s="419"/>
      <c r="R255" s="420"/>
      <c r="S255" s="447"/>
    </row>
    <row r="256" spans="1:19" ht="31.5" customHeight="1" x14ac:dyDescent="0.2">
      <c r="A256" s="406">
        <v>83</v>
      </c>
      <c r="B256" s="404">
        <f>'01-Mapa de riesgo-UO'!D257</f>
        <v>0</v>
      </c>
      <c r="C256" s="404">
        <f>+'01-Mapa de riesgo-UO'!F257</f>
        <v>0</v>
      </c>
      <c r="D256" s="405">
        <f>'01-Mapa de riesgo-UO'!J257</f>
        <v>0</v>
      </c>
      <c r="E256" s="405">
        <f>'01-Mapa de riesgo-UO'!K257</f>
        <v>0</v>
      </c>
      <c r="F256" s="405">
        <f>'01-Mapa de riesgo-UO'!L257</f>
        <v>0</v>
      </c>
      <c r="G256" s="141">
        <f>'01-Mapa de riesgo-UO'!I257</f>
        <v>0</v>
      </c>
      <c r="H256" s="405">
        <f>'01-Mapa de riesgo-UO'!M257</f>
        <v>0</v>
      </c>
      <c r="I256" s="405" t="str">
        <f>'01-Mapa de riesgo-UO'!AT257</f>
        <v>LEVE</v>
      </c>
      <c r="J256" s="169">
        <f>'01-Mapa de riesgo-UO'!AW476</f>
        <v>0</v>
      </c>
      <c r="K256" s="404" t="str">
        <f t="shared" si="21"/>
        <v>NO</v>
      </c>
      <c r="L256" s="442"/>
      <c r="M256" s="443"/>
      <c r="N256" s="444"/>
      <c r="O256" s="441"/>
      <c r="P256" s="442"/>
      <c r="Q256" s="443"/>
      <c r="R256" s="444"/>
      <c r="S256" s="445"/>
    </row>
    <row r="257" spans="1:19" ht="31.5" customHeight="1" x14ac:dyDescent="0.2">
      <c r="A257" s="406"/>
      <c r="B257" s="404"/>
      <c r="C257" s="404"/>
      <c r="D257" s="405"/>
      <c r="E257" s="405"/>
      <c r="F257" s="405"/>
      <c r="G257" s="141">
        <f>'01-Mapa de riesgo-UO'!I258</f>
        <v>0</v>
      </c>
      <c r="H257" s="405"/>
      <c r="I257" s="405"/>
      <c r="J257" s="169">
        <f>'01-Mapa de riesgo-UO'!AW477</f>
        <v>0</v>
      </c>
      <c r="K257" s="404"/>
      <c r="L257" s="415"/>
      <c r="M257" s="416"/>
      <c r="N257" s="417"/>
      <c r="O257" s="422"/>
      <c r="P257" s="415"/>
      <c r="Q257" s="416"/>
      <c r="R257" s="417"/>
      <c r="S257" s="446"/>
    </row>
    <row r="258" spans="1:19" ht="31.5" customHeight="1" x14ac:dyDescent="0.2">
      <c r="A258" s="406"/>
      <c r="B258" s="404"/>
      <c r="C258" s="404"/>
      <c r="D258" s="405"/>
      <c r="E258" s="405"/>
      <c r="F258" s="405"/>
      <c r="G258" s="141">
        <f>'01-Mapa de riesgo-UO'!I259</f>
        <v>0</v>
      </c>
      <c r="H258" s="405"/>
      <c r="I258" s="405"/>
      <c r="J258" s="169">
        <f>'01-Mapa de riesgo-UO'!AW478</f>
        <v>0</v>
      </c>
      <c r="K258" s="404"/>
      <c r="L258" s="418"/>
      <c r="M258" s="419"/>
      <c r="N258" s="420"/>
      <c r="O258" s="345"/>
      <c r="P258" s="418"/>
      <c r="Q258" s="419"/>
      <c r="R258" s="420"/>
      <c r="S258" s="447"/>
    </row>
    <row r="259" spans="1:19" ht="31.5" customHeight="1" x14ac:dyDescent="0.2">
      <c r="A259" s="406">
        <v>84</v>
      </c>
      <c r="B259" s="404">
        <f>'01-Mapa de riesgo-UO'!D260</f>
        <v>0</v>
      </c>
      <c r="C259" s="404">
        <f>+'01-Mapa de riesgo-UO'!F260</f>
        <v>0</v>
      </c>
      <c r="D259" s="405">
        <f>'01-Mapa de riesgo-UO'!J260</f>
        <v>0</v>
      </c>
      <c r="E259" s="405">
        <f>'01-Mapa de riesgo-UO'!K260</f>
        <v>0</v>
      </c>
      <c r="F259" s="405">
        <f>'01-Mapa de riesgo-UO'!L260</f>
        <v>0</v>
      </c>
      <c r="G259" s="141">
        <f>'01-Mapa de riesgo-UO'!I260</f>
        <v>0</v>
      </c>
      <c r="H259" s="405">
        <f>'01-Mapa de riesgo-UO'!M260</f>
        <v>0</v>
      </c>
      <c r="I259" s="405" t="str">
        <f>'01-Mapa de riesgo-UO'!AT260</f>
        <v>LEVE</v>
      </c>
      <c r="J259" s="169">
        <f>'01-Mapa de riesgo-UO'!AW479</f>
        <v>0</v>
      </c>
      <c r="K259" s="404" t="str">
        <f t="shared" si="21"/>
        <v>NO</v>
      </c>
      <c r="L259" s="442"/>
      <c r="M259" s="443"/>
      <c r="N259" s="444"/>
      <c r="O259" s="441"/>
      <c r="P259" s="442"/>
      <c r="Q259" s="443"/>
      <c r="R259" s="444"/>
      <c r="S259" s="445"/>
    </row>
    <row r="260" spans="1:19" ht="31.5" customHeight="1" x14ac:dyDescent="0.2">
      <c r="A260" s="406"/>
      <c r="B260" s="404"/>
      <c r="C260" s="404"/>
      <c r="D260" s="405"/>
      <c r="E260" s="405"/>
      <c r="F260" s="405"/>
      <c r="G260" s="141">
        <f>'01-Mapa de riesgo-UO'!I261</f>
        <v>0</v>
      </c>
      <c r="H260" s="405"/>
      <c r="I260" s="405"/>
      <c r="J260" s="169">
        <f>'01-Mapa de riesgo-UO'!AW480</f>
        <v>0</v>
      </c>
      <c r="K260" s="404"/>
      <c r="L260" s="415"/>
      <c r="M260" s="416"/>
      <c r="N260" s="417"/>
      <c r="O260" s="422"/>
      <c r="P260" s="415"/>
      <c r="Q260" s="416"/>
      <c r="R260" s="417"/>
      <c r="S260" s="446"/>
    </row>
    <row r="261" spans="1:19" ht="31.5" customHeight="1" x14ac:dyDescent="0.2">
      <c r="A261" s="406"/>
      <c r="B261" s="404"/>
      <c r="C261" s="404"/>
      <c r="D261" s="405"/>
      <c r="E261" s="405"/>
      <c r="F261" s="405"/>
      <c r="G261" s="141">
        <f>'01-Mapa de riesgo-UO'!I262</f>
        <v>0</v>
      </c>
      <c r="H261" s="405"/>
      <c r="I261" s="405"/>
      <c r="J261" s="169">
        <f>'01-Mapa de riesgo-UO'!AW481</f>
        <v>0</v>
      </c>
      <c r="K261" s="404"/>
      <c r="L261" s="418"/>
      <c r="M261" s="419"/>
      <c r="N261" s="420"/>
      <c r="O261" s="345"/>
      <c r="P261" s="418"/>
      <c r="Q261" s="419"/>
      <c r="R261" s="420"/>
      <c r="S261" s="447"/>
    </row>
    <row r="262" spans="1:19" ht="31.5" customHeight="1" x14ac:dyDescent="0.2">
      <c r="A262" s="406">
        <v>85</v>
      </c>
      <c r="B262" s="404">
        <f>'01-Mapa de riesgo-UO'!D263</f>
        <v>0</v>
      </c>
      <c r="C262" s="404">
        <f>+'01-Mapa de riesgo-UO'!F263</f>
        <v>0</v>
      </c>
      <c r="D262" s="405">
        <f>'01-Mapa de riesgo-UO'!J263</f>
        <v>0</v>
      </c>
      <c r="E262" s="405">
        <f>'01-Mapa de riesgo-UO'!K263</f>
        <v>0</v>
      </c>
      <c r="F262" s="405">
        <f>'01-Mapa de riesgo-UO'!L263</f>
        <v>0</v>
      </c>
      <c r="G262" s="141">
        <f>'01-Mapa de riesgo-UO'!I263</f>
        <v>0</v>
      </c>
      <c r="H262" s="405">
        <f>'01-Mapa de riesgo-UO'!M263</f>
        <v>0</v>
      </c>
      <c r="I262" s="405" t="str">
        <f>'01-Mapa de riesgo-UO'!AT263</f>
        <v>LEVE</v>
      </c>
      <c r="J262" s="169">
        <f>'01-Mapa de riesgo-UO'!AW482</f>
        <v>0</v>
      </c>
      <c r="K262" s="404" t="str">
        <f t="shared" si="21"/>
        <v>NO</v>
      </c>
      <c r="L262" s="442"/>
      <c r="M262" s="443"/>
      <c r="N262" s="444"/>
      <c r="O262" s="441"/>
      <c r="P262" s="442"/>
      <c r="Q262" s="443"/>
      <c r="R262" s="444"/>
      <c r="S262" s="445"/>
    </row>
    <row r="263" spans="1:19" ht="31.5" customHeight="1" x14ac:dyDescent="0.2">
      <c r="A263" s="406"/>
      <c r="B263" s="404"/>
      <c r="C263" s="404"/>
      <c r="D263" s="405"/>
      <c r="E263" s="405"/>
      <c r="F263" s="405"/>
      <c r="G263" s="141">
        <f>'01-Mapa de riesgo-UO'!I264</f>
        <v>0</v>
      </c>
      <c r="H263" s="405"/>
      <c r="I263" s="405"/>
      <c r="J263" s="169">
        <f>'01-Mapa de riesgo-UO'!AW483</f>
        <v>0</v>
      </c>
      <c r="K263" s="404"/>
      <c r="L263" s="415"/>
      <c r="M263" s="416"/>
      <c r="N263" s="417"/>
      <c r="O263" s="422"/>
      <c r="P263" s="415"/>
      <c r="Q263" s="416"/>
      <c r="R263" s="417"/>
      <c r="S263" s="446"/>
    </row>
    <row r="264" spans="1:19" ht="31.5" customHeight="1" x14ac:dyDescent="0.2">
      <c r="A264" s="406"/>
      <c r="B264" s="404"/>
      <c r="C264" s="404"/>
      <c r="D264" s="405"/>
      <c r="E264" s="405"/>
      <c r="F264" s="405"/>
      <c r="G264" s="141">
        <f>'01-Mapa de riesgo-UO'!I265</f>
        <v>0</v>
      </c>
      <c r="H264" s="405"/>
      <c r="I264" s="405"/>
      <c r="J264" s="169">
        <f>'01-Mapa de riesgo-UO'!AW484</f>
        <v>0</v>
      </c>
      <c r="K264" s="404"/>
      <c r="L264" s="418"/>
      <c r="M264" s="419"/>
      <c r="N264" s="420"/>
      <c r="O264" s="345"/>
      <c r="P264" s="418"/>
      <c r="Q264" s="419"/>
      <c r="R264" s="420"/>
      <c r="S264" s="447"/>
    </row>
    <row r="265" spans="1:19" ht="31.5" customHeight="1" x14ac:dyDescent="0.2">
      <c r="A265" s="406">
        <v>86</v>
      </c>
      <c r="B265" s="404">
        <f>'01-Mapa de riesgo-UO'!D266</f>
        <v>0</v>
      </c>
      <c r="C265" s="404">
        <f>+'01-Mapa de riesgo-UO'!F266</f>
        <v>0</v>
      </c>
      <c r="D265" s="405">
        <f>'01-Mapa de riesgo-UO'!J266</f>
        <v>0</v>
      </c>
      <c r="E265" s="405">
        <f>'01-Mapa de riesgo-UO'!K266</f>
        <v>0</v>
      </c>
      <c r="F265" s="405">
        <f>'01-Mapa de riesgo-UO'!L266</f>
        <v>0</v>
      </c>
      <c r="G265" s="141">
        <f>'01-Mapa de riesgo-UO'!I266</f>
        <v>0</v>
      </c>
      <c r="H265" s="405">
        <f>'01-Mapa de riesgo-UO'!M266</f>
        <v>0</v>
      </c>
      <c r="I265" s="405" t="str">
        <f>'01-Mapa de riesgo-UO'!AT266</f>
        <v>LEVE</v>
      </c>
      <c r="J265" s="169">
        <f>'01-Mapa de riesgo-UO'!AW485</f>
        <v>0</v>
      </c>
      <c r="K265" s="404" t="str">
        <f t="shared" si="21"/>
        <v>NO</v>
      </c>
      <c r="L265" s="442"/>
      <c r="M265" s="443"/>
      <c r="N265" s="444"/>
      <c r="O265" s="441"/>
      <c r="P265" s="442"/>
      <c r="Q265" s="443"/>
      <c r="R265" s="444"/>
      <c r="S265" s="445"/>
    </row>
    <row r="266" spans="1:19" ht="31.5" customHeight="1" x14ac:dyDescent="0.2">
      <c r="A266" s="406"/>
      <c r="B266" s="404"/>
      <c r="C266" s="404"/>
      <c r="D266" s="405"/>
      <c r="E266" s="405"/>
      <c r="F266" s="405"/>
      <c r="G266" s="141">
        <f>'01-Mapa de riesgo-UO'!I267</f>
        <v>0</v>
      </c>
      <c r="H266" s="405"/>
      <c r="I266" s="405"/>
      <c r="J266" s="169">
        <f>'01-Mapa de riesgo-UO'!AW486</f>
        <v>0</v>
      </c>
      <c r="K266" s="404"/>
      <c r="L266" s="415"/>
      <c r="M266" s="416"/>
      <c r="N266" s="417"/>
      <c r="O266" s="422"/>
      <c r="P266" s="415"/>
      <c r="Q266" s="416"/>
      <c r="R266" s="417"/>
      <c r="S266" s="446"/>
    </row>
    <row r="267" spans="1:19" ht="31.5" customHeight="1" x14ac:dyDescent="0.2">
      <c r="A267" s="406"/>
      <c r="B267" s="404"/>
      <c r="C267" s="404"/>
      <c r="D267" s="405"/>
      <c r="E267" s="405"/>
      <c r="F267" s="405"/>
      <c r="G267" s="141">
        <f>'01-Mapa de riesgo-UO'!I268</f>
        <v>0</v>
      </c>
      <c r="H267" s="405"/>
      <c r="I267" s="405"/>
      <c r="J267" s="169">
        <f>'01-Mapa de riesgo-UO'!AW487</f>
        <v>0</v>
      </c>
      <c r="K267" s="404"/>
      <c r="L267" s="418"/>
      <c r="M267" s="419"/>
      <c r="N267" s="420"/>
      <c r="O267" s="345"/>
      <c r="P267" s="418"/>
      <c r="Q267" s="419"/>
      <c r="R267" s="420"/>
      <c r="S267" s="447"/>
    </row>
    <row r="268" spans="1:19" ht="31.5" customHeight="1" x14ac:dyDescent="0.2">
      <c r="A268" s="406">
        <v>87</v>
      </c>
      <c r="B268" s="404">
        <f>'01-Mapa de riesgo-UO'!D269</f>
        <v>0</v>
      </c>
      <c r="C268" s="404">
        <f>+'01-Mapa de riesgo-UO'!F269</f>
        <v>0</v>
      </c>
      <c r="D268" s="405">
        <f>'01-Mapa de riesgo-UO'!J269</f>
        <v>0</v>
      </c>
      <c r="E268" s="405">
        <f>'01-Mapa de riesgo-UO'!K269</f>
        <v>0</v>
      </c>
      <c r="F268" s="405">
        <f>'01-Mapa de riesgo-UO'!L269</f>
        <v>0</v>
      </c>
      <c r="G268" s="141">
        <f>'01-Mapa de riesgo-UO'!I269</f>
        <v>0</v>
      </c>
      <c r="H268" s="405">
        <f>'01-Mapa de riesgo-UO'!M269</f>
        <v>0</v>
      </c>
      <c r="I268" s="405" t="str">
        <f>'01-Mapa de riesgo-UO'!AT269</f>
        <v>LEVE</v>
      </c>
      <c r="J268" s="169">
        <f>'01-Mapa de riesgo-UO'!AW488</f>
        <v>0</v>
      </c>
      <c r="K268" s="404" t="str">
        <f t="shared" si="21"/>
        <v>NO</v>
      </c>
      <c r="L268" s="442"/>
      <c r="M268" s="443"/>
      <c r="N268" s="444"/>
      <c r="O268" s="441"/>
      <c r="P268" s="442"/>
      <c r="Q268" s="443"/>
      <c r="R268" s="444"/>
      <c r="S268" s="445"/>
    </row>
    <row r="269" spans="1:19" ht="31.5" customHeight="1" x14ac:dyDescent="0.2">
      <c r="A269" s="406"/>
      <c r="B269" s="404"/>
      <c r="C269" s="404"/>
      <c r="D269" s="405"/>
      <c r="E269" s="405"/>
      <c r="F269" s="405"/>
      <c r="G269" s="141">
        <f>'01-Mapa de riesgo-UO'!I270</f>
        <v>0</v>
      </c>
      <c r="H269" s="405"/>
      <c r="I269" s="405"/>
      <c r="J269" s="169">
        <f>'01-Mapa de riesgo-UO'!AW489</f>
        <v>0</v>
      </c>
      <c r="K269" s="404"/>
      <c r="L269" s="415"/>
      <c r="M269" s="416"/>
      <c r="N269" s="417"/>
      <c r="O269" s="422"/>
      <c r="P269" s="415"/>
      <c r="Q269" s="416"/>
      <c r="R269" s="417"/>
      <c r="S269" s="446"/>
    </row>
    <row r="270" spans="1:19" ht="31.5" customHeight="1" x14ac:dyDescent="0.2">
      <c r="A270" s="406"/>
      <c r="B270" s="404"/>
      <c r="C270" s="404"/>
      <c r="D270" s="405"/>
      <c r="E270" s="405"/>
      <c r="F270" s="405"/>
      <c r="G270" s="141">
        <f>'01-Mapa de riesgo-UO'!I271</f>
        <v>0</v>
      </c>
      <c r="H270" s="405"/>
      <c r="I270" s="405"/>
      <c r="J270" s="169">
        <f>'01-Mapa de riesgo-UO'!AW490</f>
        <v>0</v>
      </c>
      <c r="K270" s="404"/>
      <c r="L270" s="418"/>
      <c r="M270" s="419"/>
      <c r="N270" s="420"/>
      <c r="O270" s="345"/>
      <c r="P270" s="418"/>
      <c r="Q270" s="419"/>
      <c r="R270" s="420"/>
      <c r="S270" s="447"/>
    </row>
    <row r="271" spans="1:19" ht="31.5" customHeight="1" x14ac:dyDescent="0.2">
      <c r="A271" s="406">
        <v>88</v>
      </c>
      <c r="B271" s="404">
        <f>'01-Mapa de riesgo-UO'!D272</f>
        <v>0</v>
      </c>
      <c r="C271" s="404">
        <f>+'01-Mapa de riesgo-UO'!F272</f>
        <v>0</v>
      </c>
      <c r="D271" s="405">
        <f>'01-Mapa de riesgo-UO'!J272</f>
        <v>0</v>
      </c>
      <c r="E271" s="405">
        <f>'01-Mapa de riesgo-UO'!K272</f>
        <v>0</v>
      </c>
      <c r="F271" s="405">
        <f>'01-Mapa de riesgo-UO'!L272</f>
        <v>0</v>
      </c>
      <c r="G271" s="141">
        <f>'01-Mapa de riesgo-UO'!I272</f>
        <v>0</v>
      </c>
      <c r="H271" s="405">
        <f>'01-Mapa de riesgo-UO'!M272</f>
        <v>0</v>
      </c>
      <c r="I271" s="405" t="str">
        <f>'01-Mapa de riesgo-UO'!AT272</f>
        <v>LEVE</v>
      </c>
      <c r="J271" s="169">
        <f>'01-Mapa de riesgo-UO'!AW491</f>
        <v>0</v>
      </c>
      <c r="K271" s="404" t="str">
        <f t="shared" si="21"/>
        <v>NO</v>
      </c>
      <c r="L271" s="442"/>
      <c r="M271" s="443"/>
      <c r="N271" s="444"/>
      <c r="O271" s="441"/>
      <c r="P271" s="442"/>
      <c r="Q271" s="443"/>
      <c r="R271" s="444"/>
      <c r="S271" s="445"/>
    </row>
    <row r="272" spans="1:19" ht="31.5" customHeight="1" x14ac:dyDescent="0.2">
      <c r="A272" s="406"/>
      <c r="B272" s="404"/>
      <c r="C272" s="404"/>
      <c r="D272" s="405"/>
      <c r="E272" s="405"/>
      <c r="F272" s="405"/>
      <c r="G272" s="141">
        <f>'01-Mapa de riesgo-UO'!I273</f>
        <v>0</v>
      </c>
      <c r="H272" s="405"/>
      <c r="I272" s="405"/>
      <c r="J272" s="169">
        <f>'01-Mapa de riesgo-UO'!AW492</f>
        <v>0</v>
      </c>
      <c r="K272" s="404"/>
      <c r="L272" s="415"/>
      <c r="M272" s="416"/>
      <c r="N272" s="417"/>
      <c r="O272" s="422"/>
      <c r="P272" s="415"/>
      <c r="Q272" s="416"/>
      <c r="R272" s="417"/>
      <c r="S272" s="446"/>
    </row>
    <row r="273" spans="1:19" ht="31.5" customHeight="1" x14ac:dyDescent="0.2">
      <c r="A273" s="406"/>
      <c r="B273" s="404"/>
      <c r="C273" s="404"/>
      <c r="D273" s="405"/>
      <c r="E273" s="405"/>
      <c r="F273" s="405"/>
      <c r="G273" s="141">
        <f>'01-Mapa de riesgo-UO'!I274</f>
        <v>0</v>
      </c>
      <c r="H273" s="405"/>
      <c r="I273" s="405"/>
      <c r="J273" s="169">
        <f>'01-Mapa de riesgo-UO'!AW493</f>
        <v>0</v>
      </c>
      <c r="K273" s="404"/>
      <c r="L273" s="418"/>
      <c r="M273" s="419"/>
      <c r="N273" s="420"/>
      <c r="O273" s="345"/>
      <c r="P273" s="418"/>
      <c r="Q273" s="419"/>
      <c r="R273" s="420"/>
      <c r="S273" s="447"/>
    </row>
    <row r="274" spans="1:19" ht="31.5" customHeight="1" x14ac:dyDescent="0.2">
      <c r="A274" s="406">
        <v>89</v>
      </c>
      <c r="B274" s="404">
        <f>'01-Mapa de riesgo-UO'!D275</f>
        <v>0</v>
      </c>
      <c r="C274" s="404">
        <f>+'01-Mapa de riesgo-UO'!F275</f>
        <v>0</v>
      </c>
      <c r="D274" s="405">
        <f>'01-Mapa de riesgo-UO'!J275</f>
        <v>0</v>
      </c>
      <c r="E274" s="405">
        <f>'01-Mapa de riesgo-UO'!K275</f>
        <v>0</v>
      </c>
      <c r="F274" s="405">
        <f>'01-Mapa de riesgo-UO'!L275</f>
        <v>0</v>
      </c>
      <c r="G274" s="141">
        <f>'01-Mapa de riesgo-UO'!I275</f>
        <v>0</v>
      </c>
      <c r="H274" s="405">
        <f>'01-Mapa de riesgo-UO'!M275</f>
        <v>0</v>
      </c>
      <c r="I274" s="405" t="str">
        <f>'01-Mapa de riesgo-UO'!AT275</f>
        <v>LEVE</v>
      </c>
      <c r="J274" s="169">
        <f>'01-Mapa de riesgo-UO'!AW494</f>
        <v>0</v>
      </c>
      <c r="K274" s="404" t="str">
        <f t="shared" ref="K274:K337" si="22">IF(I274="GRAVE","Debe formularse",IF(I274="MODERADO", "Si el proceso lo requiere","NO"))</f>
        <v>NO</v>
      </c>
      <c r="L274" s="442"/>
      <c r="M274" s="443"/>
      <c r="N274" s="444"/>
      <c r="O274" s="441"/>
      <c r="P274" s="442"/>
      <c r="Q274" s="443"/>
      <c r="R274" s="444"/>
      <c r="S274" s="445"/>
    </row>
    <row r="275" spans="1:19" ht="31.5" customHeight="1" x14ac:dyDescent="0.2">
      <c r="A275" s="406"/>
      <c r="B275" s="404"/>
      <c r="C275" s="404"/>
      <c r="D275" s="405"/>
      <c r="E275" s="405"/>
      <c r="F275" s="405"/>
      <c r="G275" s="141">
        <f>'01-Mapa de riesgo-UO'!I276</f>
        <v>0</v>
      </c>
      <c r="H275" s="405"/>
      <c r="I275" s="405"/>
      <c r="J275" s="169">
        <f>'01-Mapa de riesgo-UO'!AW495</f>
        <v>0</v>
      </c>
      <c r="K275" s="404"/>
      <c r="L275" s="415"/>
      <c r="M275" s="416"/>
      <c r="N275" s="417"/>
      <c r="O275" s="422"/>
      <c r="P275" s="415"/>
      <c r="Q275" s="416"/>
      <c r="R275" s="417"/>
      <c r="S275" s="446"/>
    </row>
    <row r="276" spans="1:19" ht="31.5" customHeight="1" x14ac:dyDescent="0.2">
      <c r="A276" s="406"/>
      <c r="B276" s="404"/>
      <c r="C276" s="404"/>
      <c r="D276" s="405"/>
      <c r="E276" s="405"/>
      <c r="F276" s="405"/>
      <c r="G276" s="141">
        <f>'01-Mapa de riesgo-UO'!I277</f>
        <v>0</v>
      </c>
      <c r="H276" s="405"/>
      <c r="I276" s="405"/>
      <c r="J276" s="169">
        <f>'01-Mapa de riesgo-UO'!AW496</f>
        <v>0</v>
      </c>
      <c r="K276" s="404"/>
      <c r="L276" s="418"/>
      <c r="M276" s="419"/>
      <c r="N276" s="420"/>
      <c r="O276" s="345"/>
      <c r="P276" s="418"/>
      <c r="Q276" s="419"/>
      <c r="R276" s="420"/>
      <c r="S276" s="447"/>
    </row>
    <row r="277" spans="1:19" ht="31.5" customHeight="1" x14ac:dyDescent="0.2">
      <c r="A277" s="406">
        <v>90</v>
      </c>
      <c r="B277" s="404">
        <f>'01-Mapa de riesgo-UO'!D278</f>
        <v>0</v>
      </c>
      <c r="C277" s="404">
        <f>+'01-Mapa de riesgo-UO'!F278</f>
        <v>0</v>
      </c>
      <c r="D277" s="405">
        <f>'01-Mapa de riesgo-UO'!J278</f>
        <v>0</v>
      </c>
      <c r="E277" s="405">
        <f>'01-Mapa de riesgo-UO'!K278</f>
        <v>0</v>
      </c>
      <c r="F277" s="405">
        <f>'01-Mapa de riesgo-UO'!L278</f>
        <v>0</v>
      </c>
      <c r="G277" s="141">
        <f>'01-Mapa de riesgo-UO'!I278</f>
        <v>0</v>
      </c>
      <c r="H277" s="405">
        <f>'01-Mapa de riesgo-UO'!M278</f>
        <v>0</v>
      </c>
      <c r="I277" s="405" t="str">
        <f>'01-Mapa de riesgo-UO'!AT278</f>
        <v>LEVE</v>
      </c>
      <c r="J277" s="169">
        <f>'01-Mapa de riesgo-UO'!AW497</f>
        <v>0</v>
      </c>
      <c r="K277" s="404" t="str">
        <f t="shared" si="22"/>
        <v>NO</v>
      </c>
      <c r="L277" s="442"/>
      <c r="M277" s="443"/>
      <c r="N277" s="444"/>
      <c r="O277" s="441"/>
      <c r="P277" s="442"/>
      <c r="Q277" s="443"/>
      <c r="R277" s="444"/>
      <c r="S277" s="445"/>
    </row>
    <row r="278" spans="1:19" ht="31.5" customHeight="1" x14ac:dyDescent="0.2">
      <c r="A278" s="406"/>
      <c r="B278" s="404"/>
      <c r="C278" s="404"/>
      <c r="D278" s="405"/>
      <c r="E278" s="405"/>
      <c r="F278" s="405"/>
      <c r="G278" s="141">
        <f>'01-Mapa de riesgo-UO'!I279</f>
        <v>0</v>
      </c>
      <c r="H278" s="405"/>
      <c r="I278" s="405"/>
      <c r="J278" s="169">
        <f>'01-Mapa de riesgo-UO'!AW498</f>
        <v>0</v>
      </c>
      <c r="K278" s="404"/>
      <c r="L278" s="415"/>
      <c r="M278" s="416"/>
      <c r="N278" s="417"/>
      <c r="O278" s="422"/>
      <c r="P278" s="415"/>
      <c r="Q278" s="416"/>
      <c r="R278" s="417"/>
      <c r="S278" s="446"/>
    </row>
    <row r="279" spans="1:19" ht="31.5" customHeight="1" x14ac:dyDescent="0.2">
      <c r="A279" s="406"/>
      <c r="B279" s="404"/>
      <c r="C279" s="404"/>
      <c r="D279" s="405"/>
      <c r="E279" s="405"/>
      <c r="F279" s="405"/>
      <c r="G279" s="141">
        <f>'01-Mapa de riesgo-UO'!I280</f>
        <v>0</v>
      </c>
      <c r="H279" s="405"/>
      <c r="I279" s="405"/>
      <c r="J279" s="169">
        <f>'01-Mapa de riesgo-UO'!AW499</f>
        <v>0</v>
      </c>
      <c r="K279" s="404"/>
      <c r="L279" s="418"/>
      <c r="M279" s="419"/>
      <c r="N279" s="420"/>
      <c r="O279" s="345"/>
      <c r="P279" s="418"/>
      <c r="Q279" s="419"/>
      <c r="R279" s="420"/>
      <c r="S279" s="447"/>
    </row>
    <row r="280" spans="1:19" ht="31.5" customHeight="1" x14ac:dyDescent="0.2">
      <c r="A280" s="406">
        <v>91</v>
      </c>
      <c r="B280" s="404">
        <f>'01-Mapa de riesgo-UO'!D281</f>
        <v>0</v>
      </c>
      <c r="C280" s="404">
        <f>+'01-Mapa de riesgo-UO'!F281</f>
        <v>0</v>
      </c>
      <c r="D280" s="405">
        <f>'01-Mapa de riesgo-UO'!J281</f>
        <v>0</v>
      </c>
      <c r="E280" s="405">
        <f>'01-Mapa de riesgo-UO'!K281</f>
        <v>0</v>
      </c>
      <c r="F280" s="405">
        <f>'01-Mapa de riesgo-UO'!L281</f>
        <v>0</v>
      </c>
      <c r="G280" s="141">
        <f>'01-Mapa de riesgo-UO'!I281</f>
        <v>0</v>
      </c>
      <c r="H280" s="405">
        <f>'01-Mapa de riesgo-UO'!M281</f>
        <v>0</v>
      </c>
      <c r="I280" s="405" t="str">
        <f>'01-Mapa de riesgo-UO'!AT281</f>
        <v>LEVE</v>
      </c>
      <c r="J280" s="169">
        <f>'01-Mapa de riesgo-UO'!AW500</f>
        <v>0</v>
      </c>
      <c r="K280" s="404" t="str">
        <f t="shared" si="22"/>
        <v>NO</v>
      </c>
      <c r="L280" s="442"/>
      <c r="M280" s="443"/>
      <c r="N280" s="444"/>
      <c r="O280" s="441"/>
      <c r="P280" s="442"/>
      <c r="Q280" s="443"/>
      <c r="R280" s="444"/>
      <c r="S280" s="445"/>
    </row>
    <row r="281" spans="1:19" ht="31.5" customHeight="1" x14ac:dyDescent="0.2">
      <c r="A281" s="406"/>
      <c r="B281" s="404"/>
      <c r="C281" s="404"/>
      <c r="D281" s="405"/>
      <c r="E281" s="405"/>
      <c r="F281" s="405"/>
      <c r="G281" s="141">
        <f>'01-Mapa de riesgo-UO'!I282</f>
        <v>0</v>
      </c>
      <c r="H281" s="405"/>
      <c r="I281" s="405"/>
      <c r="J281" s="169">
        <f>'01-Mapa de riesgo-UO'!AW501</f>
        <v>0</v>
      </c>
      <c r="K281" s="404"/>
      <c r="L281" s="415"/>
      <c r="M281" s="416"/>
      <c r="N281" s="417"/>
      <c r="O281" s="422"/>
      <c r="P281" s="415"/>
      <c r="Q281" s="416"/>
      <c r="R281" s="417"/>
      <c r="S281" s="446"/>
    </row>
    <row r="282" spans="1:19" ht="31.5" customHeight="1" x14ac:dyDescent="0.2">
      <c r="A282" s="406"/>
      <c r="B282" s="404"/>
      <c r="C282" s="404"/>
      <c r="D282" s="405"/>
      <c r="E282" s="405"/>
      <c r="F282" s="405"/>
      <c r="G282" s="141">
        <f>'01-Mapa de riesgo-UO'!I283</f>
        <v>0</v>
      </c>
      <c r="H282" s="405"/>
      <c r="I282" s="405"/>
      <c r="J282" s="169">
        <f>'01-Mapa de riesgo-UO'!AW502</f>
        <v>0</v>
      </c>
      <c r="K282" s="404"/>
      <c r="L282" s="418"/>
      <c r="M282" s="419"/>
      <c r="N282" s="420"/>
      <c r="O282" s="345"/>
      <c r="P282" s="418"/>
      <c r="Q282" s="419"/>
      <c r="R282" s="420"/>
      <c r="S282" s="447"/>
    </row>
    <row r="283" spans="1:19" ht="31.5" customHeight="1" x14ac:dyDescent="0.2">
      <c r="A283" s="406">
        <v>92</v>
      </c>
      <c r="B283" s="404">
        <f>'01-Mapa de riesgo-UO'!D284</f>
        <v>0</v>
      </c>
      <c r="C283" s="404">
        <f>+'01-Mapa de riesgo-UO'!F284</f>
        <v>0</v>
      </c>
      <c r="D283" s="405">
        <f>'01-Mapa de riesgo-UO'!J284</f>
        <v>0</v>
      </c>
      <c r="E283" s="405">
        <f>'01-Mapa de riesgo-UO'!K284</f>
        <v>0</v>
      </c>
      <c r="F283" s="405">
        <f>'01-Mapa de riesgo-UO'!L284</f>
        <v>0</v>
      </c>
      <c r="G283" s="141">
        <f>'01-Mapa de riesgo-UO'!I284</f>
        <v>0</v>
      </c>
      <c r="H283" s="405">
        <f>'01-Mapa de riesgo-UO'!M284</f>
        <v>0</v>
      </c>
      <c r="I283" s="405" t="str">
        <f>'01-Mapa de riesgo-UO'!AT284</f>
        <v>LEVE</v>
      </c>
      <c r="J283" s="169">
        <f>'01-Mapa de riesgo-UO'!AW503</f>
        <v>0</v>
      </c>
      <c r="K283" s="404" t="str">
        <f t="shared" si="22"/>
        <v>NO</v>
      </c>
      <c r="L283" s="442"/>
      <c r="M283" s="443"/>
      <c r="N283" s="444"/>
      <c r="O283" s="441"/>
      <c r="P283" s="442"/>
      <c r="Q283" s="443"/>
      <c r="R283" s="444"/>
      <c r="S283" s="445"/>
    </row>
    <row r="284" spans="1:19" ht="31.5" customHeight="1" x14ac:dyDescent="0.2">
      <c r="A284" s="406"/>
      <c r="B284" s="404"/>
      <c r="C284" s="404"/>
      <c r="D284" s="405"/>
      <c r="E284" s="405"/>
      <c r="F284" s="405"/>
      <c r="G284" s="141">
        <f>'01-Mapa de riesgo-UO'!I285</f>
        <v>0</v>
      </c>
      <c r="H284" s="405"/>
      <c r="I284" s="405"/>
      <c r="J284" s="169">
        <f>'01-Mapa de riesgo-UO'!AW504</f>
        <v>0</v>
      </c>
      <c r="K284" s="404"/>
      <c r="L284" s="415"/>
      <c r="M284" s="416"/>
      <c r="N284" s="417"/>
      <c r="O284" s="422"/>
      <c r="P284" s="415"/>
      <c r="Q284" s="416"/>
      <c r="R284" s="417"/>
      <c r="S284" s="446"/>
    </row>
    <row r="285" spans="1:19" ht="31.5" customHeight="1" x14ac:dyDescent="0.2">
      <c r="A285" s="406"/>
      <c r="B285" s="404"/>
      <c r="C285" s="404"/>
      <c r="D285" s="405"/>
      <c r="E285" s="405"/>
      <c r="F285" s="405"/>
      <c r="G285" s="141">
        <f>'01-Mapa de riesgo-UO'!I286</f>
        <v>0</v>
      </c>
      <c r="H285" s="405"/>
      <c r="I285" s="405"/>
      <c r="J285" s="169">
        <f>'01-Mapa de riesgo-UO'!AW505</f>
        <v>0</v>
      </c>
      <c r="K285" s="404"/>
      <c r="L285" s="418"/>
      <c r="M285" s="419"/>
      <c r="N285" s="420"/>
      <c r="O285" s="345"/>
      <c r="P285" s="418"/>
      <c r="Q285" s="419"/>
      <c r="R285" s="420"/>
      <c r="S285" s="447"/>
    </row>
    <row r="286" spans="1:19" ht="31.5" customHeight="1" x14ac:dyDescent="0.2">
      <c r="A286" s="406">
        <v>93</v>
      </c>
      <c r="B286" s="404">
        <f>'01-Mapa de riesgo-UO'!D287</f>
        <v>0</v>
      </c>
      <c r="C286" s="404">
        <f>+'01-Mapa de riesgo-UO'!F287</f>
        <v>0</v>
      </c>
      <c r="D286" s="405">
        <f>'01-Mapa de riesgo-UO'!J287</f>
        <v>0</v>
      </c>
      <c r="E286" s="405">
        <f>'01-Mapa de riesgo-UO'!K287</f>
        <v>0</v>
      </c>
      <c r="F286" s="405">
        <f>'01-Mapa de riesgo-UO'!L287</f>
        <v>0</v>
      </c>
      <c r="G286" s="141">
        <f>'01-Mapa de riesgo-UO'!I287</f>
        <v>0</v>
      </c>
      <c r="H286" s="405">
        <f>'01-Mapa de riesgo-UO'!M287</f>
        <v>0</v>
      </c>
      <c r="I286" s="405" t="str">
        <f>'01-Mapa de riesgo-UO'!AT287</f>
        <v>LEVE</v>
      </c>
      <c r="J286" s="169">
        <f>'01-Mapa de riesgo-UO'!AW506</f>
        <v>0</v>
      </c>
      <c r="K286" s="404" t="str">
        <f t="shared" si="22"/>
        <v>NO</v>
      </c>
      <c r="L286" s="442"/>
      <c r="M286" s="443"/>
      <c r="N286" s="444"/>
      <c r="O286" s="441"/>
      <c r="P286" s="442"/>
      <c r="Q286" s="443"/>
      <c r="R286" s="444"/>
      <c r="S286" s="445"/>
    </row>
    <row r="287" spans="1:19" ht="31.5" customHeight="1" x14ac:dyDescent="0.2">
      <c r="A287" s="406"/>
      <c r="B287" s="404"/>
      <c r="C287" s="404"/>
      <c r="D287" s="405"/>
      <c r="E287" s="405"/>
      <c r="F287" s="405"/>
      <c r="G287" s="141">
        <f>'01-Mapa de riesgo-UO'!I288</f>
        <v>0</v>
      </c>
      <c r="H287" s="405"/>
      <c r="I287" s="405"/>
      <c r="J287" s="169">
        <f>'01-Mapa de riesgo-UO'!AW507</f>
        <v>0</v>
      </c>
      <c r="K287" s="404"/>
      <c r="L287" s="415"/>
      <c r="M287" s="416"/>
      <c r="N287" s="417"/>
      <c r="O287" s="422"/>
      <c r="P287" s="415"/>
      <c r="Q287" s="416"/>
      <c r="R287" s="417"/>
      <c r="S287" s="446"/>
    </row>
    <row r="288" spans="1:19" ht="31.5" customHeight="1" x14ac:dyDescent="0.2">
      <c r="A288" s="406"/>
      <c r="B288" s="404"/>
      <c r="C288" s="404"/>
      <c r="D288" s="405"/>
      <c r="E288" s="405"/>
      <c r="F288" s="405"/>
      <c r="G288" s="141">
        <f>'01-Mapa de riesgo-UO'!I289</f>
        <v>0</v>
      </c>
      <c r="H288" s="405"/>
      <c r="I288" s="405"/>
      <c r="J288" s="169">
        <f>'01-Mapa de riesgo-UO'!AW508</f>
        <v>0</v>
      </c>
      <c r="K288" s="404"/>
      <c r="L288" s="418"/>
      <c r="M288" s="419"/>
      <c r="N288" s="420"/>
      <c r="O288" s="345"/>
      <c r="P288" s="418"/>
      <c r="Q288" s="419"/>
      <c r="R288" s="420"/>
      <c r="S288" s="447"/>
    </row>
    <row r="289" spans="1:19" ht="31.5" customHeight="1" x14ac:dyDescent="0.2">
      <c r="A289" s="406">
        <v>94</v>
      </c>
      <c r="B289" s="404">
        <f>'01-Mapa de riesgo-UO'!D290</f>
        <v>0</v>
      </c>
      <c r="C289" s="404">
        <f>+'01-Mapa de riesgo-UO'!F290</f>
        <v>0</v>
      </c>
      <c r="D289" s="405">
        <f>'01-Mapa de riesgo-UO'!J290</f>
        <v>0</v>
      </c>
      <c r="E289" s="405">
        <f>'01-Mapa de riesgo-UO'!K290</f>
        <v>0</v>
      </c>
      <c r="F289" s="405">
        <f>'01-Mapa de riesgo-UO'!L290</f>
        <v>0</v>
      </c>
      <c r="G289" s="141">
        <f>'01-Mapa de riesgo-UO'!I290</f>
        <v>0</v>
      </c>
      <c r="H289" s="405">
        <f>'01-Mapa de riesgo-UO'!M290</f>
        <v>0</v>
      </c>
      <c r="I289" s="405" t="str">
        <f>'01-Mapa de riesgo-UO'!AT290</f>
        <v>LEVE</v>
      </c>
      <c r="J289" s="169">
        <f>'01-Mapa de riesgo-UO'!AW509</f>
        <v>0</v>
      </c>
      <c r="K289" s="404" t="str">
        <f t="shared" si="22"/>
        <v>NO</v>
      </c>
      <c r="L289" s="442"/>
      <c r="M289" s="443"/>
      <c r="N289" s="444"/>
      <c r="O289" s="441"/>
      <c r="P289" s="442"/>
      <c r="Q289" s="443"/>
      <c r="R289" s="444"/>
      <c r="S289" s="445"/>
    </row>
    <row r="290" spans="1:19" ht="31.5" customHeight="1" x14ac:dyDescent="0.2">
      <c r="A290" s="406"/>
      <c r="B290" s="404"/>
      <c r="C290" s="404"/>
      <c r="D290" s="405"/>
      <c r="E290" s="405"/>
      <c r="F290" s="405"/>
      <c r="G290" s="141">
        <f>'01-Mapa de riesgo-UO'!I291</f>
        <v>0</v>
      </c>
      <c r="H290" s="405"/>
      <c r="I290" s="405"/>
      <c r="J290" s="169">
        <f>'01-Mapa de riesgo-UO'!AW510</f>
        <v>0</v>
      </c>
      <c r="K290" s="404"/>
      <c r="L290" s="415"/>
      <c r="M290" s="416"/>
      <c r="N290" s="417"/>
      <c r="O290" s="422"/>
      <c r="P290" s="415"/>
      <c r="Q290" s="416"/>
      <c r="R290" s="417"/>
      <c r="S290" s="446"/>
    </row>
    <row r="291" spans="1:19" ht="31.5" customHeight="1" x14ac:dyDescent="0.2">
      <c r="A291" s="406"/>
      <c r="B291" s="404"/>
      <c r="C291" s="404"/>
      <c r="D291" s="405"/>
      <c r="E291" s="405"/>
      <c r="F291" s="405"/>
      <c r="G291" s="141">
        <f>'01-Mapa de riesgo-UO'!I292</f>
        <v>0</v>
      </c>
      <c r="H291" s="405"/>
      <c r="I291" s="405"/>
      <c r="J291" s="169">
        <f>'01-Mapa de riesgo-UO'!AW511</f>
        <v>0</v>
      </c>
      <c r="K291" s="404"/>
      <c r="L291" s="418"/>
      <c r="M291" s="419"/>
      <c r="N291" s="420"/>
      <c r="O291" s="345"/>
      <c r="P291" s="418"/>
      <c r="Q291" s="419"/>
      <c r="R291" s="420"/>
      <c r="S291" s="447"/>
    </row>
    <row r="292" spans="1:19" ht="31.5" customHeight="1" x14ac:dyDescent="0.2">
      <c r="A292" s="406">
        <v>95</v>
      </c>
      <c r="B292" s="404">
        <f>'01-Mapa de riesgo-UO'!D293</f>
        <v>0</v>
      </c>
      <c r="C292" s="404">
        <f>+'01-Mapa de riesgo-UO'!F293</f>
        <v>0</v>
      </c>
      <c r="D292" s="405">
        <f>'01-Mapa de riesgo-UO'!J293</f>
        <v>0</v>
      </c>
      <c r="E292" s="405">
        <f>'01-Mapa de riesgo-UO'!K293</f>
        <v>0</v>
      </c>
      <c r="F292" s="405">
        <f>'01-Mapa de riesgo-UO'!L293</f>
        <v>0</v>
      </c>
      <c r="G292" s="141">
        <f>'01-Mapa de riesgo-UO'!I293</f>
        <v>0</v>
      </c>
      <c r="H292" s="405">
        <f>'01-Mapa de riesgo-UO'!M293</f>
        <v>0</v>
      </c>
      <c r="I292" s="405" t="str">
        <f>'01-Mapa de riesgo-UO'!AT293</f>
        <v>LEVE</v>
      </c>
      <c r="J292" s="169">
        <f>'01-Mapa de riesgo-UO'!AW512</f>
        <v>0</v>
      </c>
      <c r="K292" s="404" t="str">
        <f t="shared" si="22"/>
        <v>NO</v>
      </c>
      <c r="L292" s="442"/>
      <c r="M292" s="443"/>
      <c r="N292" s="444"/>
      <c r="O292" s="441"/>
      <c r="P292" s="442"/>
      <c r="Q292" s="443"/>
      <c r="R292" s="444"/>
      <c r="S292" s="445"/>
    </row>
    <row r="293" spans="1:19" ht="31.5" customHeight="1" x14ac:dyDescent="0.2">
      <c r="A293" s="406"/>
      <c r="B293" s="404"/>
      <c r="C293" s="404"/>
      <c r="D293" s="405"/>
      <c r="E293" s="405"/>
      <c r="F293" s="405"/>
      <c r="G293" s="141">
        <f>'01-Mapa de riesgo-UO'!I294</f>
        <v>0</v>
      </c>
      <c r="H293" s="405"/>
      <c r="I293" s="405"/>
      <c r="J293" s="169">
        <f>'01-Mapa de riesgo-UO'!AW513</f>
        <v>0</v>
      </c>
      <c r="K293" s="404"/>
      <c r="L293" s="415"/>
      <c r="M293" s="416"/>
      <c r="N293" s="417"/>
      <c r="O293" s="422"/>
      <c r="P293" s="415"/>
      <c r="Q293" s="416"/>
      <c r="R293" s="417"/>
      <c r="S293" s="446"/>
    </row>
    <row r="294" spans="1:19" ht="31.5" customHeight="1" x14ac:dyDescent="0.2">
      <c r="A294" s="406"/>
      <c r="B294" s="404"/>
      <c r="C294" s="404"/>
      <c r="D294" s="405"/>
      <c r="E294" s="405"/>
      <c r="F294" s="405"/>
      <c r="G294" s="141">
        <f>'01-Mapa de riesgo-UO'!I295</f>
        <v>0</v>
      </c>
      <c r="H294" s="405"/>
      <c r="I294" s="405"/>
      <c r="J294" s="169">
        <f>'01-Mapa de riesgo-UO'!AW514</f>
        <v>0</v>
      </c>
      <c r="K294" s="404"/>
      <c r="L294" s="418"/>
      <c r="M294" s="419"/>
      <c r="N294" s="420"/>
      <c r="O294" s="345"/>
      <c r="P294" s="418"/>
      <c r="Q294" s="419"/>
      <c r="R294" s="420"/>
      <c r="S294" s="447"/>
    </row>
    <row r="295" spans="1:19" ht="31.5" customHeight="1" x14ac:dyDescent="0.2">
      <c r="A295" s="406">
        <v>96</v>
      </c>
      <c r="B295" s="404">
        <f>'01-Mapa de riesgo-UO'!D296</f>
        <v>0</v>
      </c>
      <c r="C295" s="404">
        <f>+'01-Mapa de riesgo-UO'!F296</f>
        <v>0</v>
      </c>
      <c r="D295" s="405">
        <f>'01-Mapa de riesgo-UO'!J296</f>
        <v>0</v>
      </c>
      <c r="E295" s="405">
        <f>'01-Mapa de riesgo-UO'!K296</f>
        <v>0</v>
      </c>
      <c r="F295" s="405">
        <f>'01-Mapa de riesgo-UO'!L296</f>
        <v>0</v>
      </c>
      <c r="G295" s="141">
        <f>'01-Mapa de riesgo-UO'!I296</f>
        <v>0</v>
      </c>
      <c r="H295" s="405">
        <f>'01-Mapa de riesgo-UO'!M296</f>
        <v>0</v>
      </c>
      <c r="I295" s="405" t="str">
        <f>'01-Mapa de riesgo-UO'!AT296</f>
        <v>LEVE</v>
      </c>
      <c r="J295" s="169">
        <f>'01-Mapa de riesgo-UO'!AW515</f>
        <v>0</v>
      </c>
      <c r="K295" s="404" t="str">
        <f t="shared" si="22"/>
        <v>NO</v>
      </c>
      <c r="L295" s="442"/>
      <c r="M295" s="443"/>
      <c r="N295" s="444"/>
      <c r="O295" s="441"/>
      <c r="P295" s="442"/>
      <c r="Q295" s="443"/>
      <c r="R295" s="444"/>
      <c r="S295" s="445"/>
    </row>
    <row r="296" spans="1:19" ht="31.5" customHeight="1" x14ac:dyDescent="0.2">
      <c r="A296" s="406"/>
      <c r="B296" s="404"/>
      <c r="C296" s="404"/>
      <c r="D296" s="405"/>
      <c r="E296" s="405"/>
      <c r="F296" s="405"/>
      <c r="G296" s="141">
        <f>'01-Mapa de riesgo-UO'!I297</f>
        <v>0</v>
      </c>
      <c r="H296" s="405"/>
      <c r="I296" s="405"/>
      <c r="J296" s="169">
        <f>'01-Mapa de riesgo-UO'!AW516</f>
        <v>0</v>
      </c>
      <c r="K296" s="404"/>
      <c r="L296" s="415"/>
      <c r="M296" s="416"/>
      <c r="N296" s="417"/>
      <c r="O296" s="422"/>
      <c r="P296" s="415"/>
      <c r="Q296" s="416"/>
      <c r="R296" s="417"/>
      <c r="S296" s="446"/>
    </row>
    <row r="297" spans="1:19" ht="31.5" customHeight="1" x14ac:dyDescent="0.2">
      <c r="A297" s="406"/>
      <c r="B297" s="404"/>
      <c r="C297" s="404"/>
      <c r="D297" s="405"/>
      <c r="E297" s="405"/>
      <c r="F297" s="405"/>
      <c r="G297" s="141">
        <f>'01-Mapa de riesgo-UO'!I298</f>
        <v>0</v>
      </c>
      <c r="H297" s="405"/>
      <c r="I297" s="405"/>
      <c r="J297" s="169">
        <f>'01-Mapa de riesgo-UO'!AW517</f>
        <v>0</v>
      </c>
      <c r="K297" s="404"/>
      <c r="L297" s="418"/>
      <c r="M297" s="419"/>
      <c r="N297" s="420"/>
      <c r="O297" s="345"/>
      <c r="P297" s="418"/>
      <c r="Q297" s="419"/>
      <c r="R297" s="420"/>
      <c r="S297" s="447"/>
    </row>
    <row r="298" spans="1:19" ht="31.5" customHeight="1" x14ac:dyDescent="0.2">
      <c r="A298" s="406">
        <v>97</v>
      </c>
      <c r="B298" s="404">
        <f>'01-Mapa de riesgo-UO'!D299</f>
        <v>0</v>
      </c>
      <c r="C298" s="404">
        <f>+'01-Mapa de riesgo-UO'!F299</f>
        <v>0</v>
      </c>
      <c r="D298" s="405">
        <f>'01-Mapa de riesgo-UO'!J299</f>
        <v>0</v>
      </c>
      <c r="E298" s="405">
        <f>'01-Mapa de riesgo-UO'!K299</f>
        <v>0</v>
      </c>
      <c r="F298" s="405">
        <f>'01-Mapa de riesgo-UO'!L299</f>
        <v>0</v>
      </c>
      <c r="G298" s="141">
        <f>'01-Mapa de riesgo-UO'!I299</f>
        <v>0</v>
      </c>
      <c r="H298" s="405">
        <f>'01-Mapa de riesgo-UO'!M299</f>
        <v>0</v>
      </c>
      <c r="I298" s="405" t="str">
        <f>'01-Mapa de riesgo-UO'!AT299</f>
        <v>LEVE</v>
      </c>
      <c r="J298" s="169">
        <f>'01-Mapa de riesgo-UO'!AW518</f>
        <v>0</v>
      </c>
      <c r="K298" s="404" t="str">
        <f t="shared" si="22"/>
        <v>NO</v>
      </c>
      <c r="L298" s="442"/>
      <c r="M298" s="443"/>
      <c r="N298" s="444"/>
      <c r="O298" s="441"/>
      <c r="P298" s="442"/>
      <c r="Q298" s="443"/>
      <c r="R298" s="444"/>
      <c r="S298" s="445"/>
    </row>
    <row r="299" spans="1:19" ht="31.5" customHeight="1" x14ac:dyDescent="0.2">
      <c r="A299" s="406"/>
      <c r="B299" s="404"/>
      <c r="C299" s="404"/>
      <c r="D299" s="405"/>
      <c r="E299" s="405"/>
      <c r="F299" s="405"/>
      <c r="G299" s="141">
        <f>'01-Mapa de riesgo-UO'!I300</f>
        <v>0</v>
      </c>
      <c r="H299" s="405"/>
      <c r="I299" s="405"/>
      <c r="J299" s="169">
        <f>'01-Mapa de riesgo-UO'!AW519</f>
        <v>0</v>
      </c>
      <c r="K299" s="404"/>
      <c r="L299" s="415"/>
      <c r="M299" s="416"/>
      <c r="N299" s="417"/>
      <c r="O299" s="422"/>
      <c r="P299" s="415"/>
      <c r="Q299" s="416"/>
      <c r="R299" s="417"/>
      <c r="S299" s="446"/>
    </row>
    <row r="300" spans="1:19" ht="31.5" customHeight="1" x14ac:dyDescent="0.2">
      <c r="A300" s="406"/>
      <c r="B300" s="404"/>
      <c r="C300" s="404"/>
      <c r="D300" s="405"/>
      <c r="E300" s="405"/>
      <c r="F300" s="405"/>
      <c r="G300" s="141">
        <f>'01-Mapa de riesgo-UO'!I301</f>
        <v>0</v>
      </c>
      <c r="H300" s="405"/>
      <c r="I300" s="405"/>
      <c r="J300" s="169">
        <f>'01-Mapa de riesgo-UO'!AW520</f>
        <v>0</v>
      </c>
      <c r="K300" s="404"/>
      <c r="L300" s="418"/>
      <c r="M300" s="419"/>
      <c r="N300" s="420"/>
      <c r="O300" s="345"/>
      <c r="P300" s="418"/>
      <c r="Q300" s="419"/>
      <c r="R300" s="420"/>
      <c r="S300" s="447"/>
    </row>
    <row r="301" spans="1:19" ht="31.5" customHeight="1" x14ac:dyDescent="0.2">
      <c r="A301" s="406">
        <v>98</v>
      </c>
      <c r="B301" s="404">
        <f>'01-Mapa de riesgo-UO'!D302</f>
        <v>0</v>
      </c>
      <c r="C301" s="404">
        <f>+'01-Mapa de riesgo-UO'!F302</f>
        <v>0</v>
      </c>
      <c r="D301" s="405">
        <f>'01-Mapa de riesgo-UO'!J302</f>
        <v>0</v>
      </c>
      <c r="E301" s="405">
        <f>'01-Mapa de riesgo-UO'!K302</f>
        <v>0</v>
      </c>
      <c r="F301" s="405">
        <f>'01-Mapa de riesgo-UO'!L302</f>
        <v>0</v>
      </c>
      <c r="G301" s="141">
        <f>'01-Mapa de riesgo-UO'!I302</f>
        <v>0</v>
      </c>
      <c r="H301" s="405">
        <f>'01-Mapa de riesgo-UO'!M302</f>
        <v>0</v>
      </c>
      <c r="I301" s="405" t="str">
        <f>'01-Mapa de riesgo-UO'!AT302</f>
        <v>LEVE</v>
      </c>
      <c r="J301" s="169">
        <f>'01-Mapa de riesgo-UO'!AW521</f>
        <v>0</v>
      </c>
      <c r="K301" s="404" t="str">
        <f t="shared" si="22"/>
        <v>NO</v>
      </c>
      <c r="L301" s="442"/>
      <c r="M301" s="443"/>
      <c r="N301" s="444"/>
      <c r="O301" s="441"/>
      <c r="P301" s="442"/>
      <c r="Q301" s="443"/>
      <c r="R301" s="444"/>
      <c r="S301" s="445"/>
    </row>
    <row r="302" spans="1:19" ht="31.5" customHeight="1" x14ac:dyDescent="0.2">
      <c r="A302" s="406"/>
      <c r="B302" s="404"/>
      <c r="C302" s="404"/>
      <c r="D302" s="405"/>
      <c r="E302" s="405"/>
      <c r="F302" s="405"/>
      <c r="G302" s="141">
        <f>'01-Mapa de riesgo-UO'!I303</f>
        <v>0</v>
      </c>
      <c r="H302" s="405"/>
      <c r="I302" s="405"/>
      <c r="J302" s="169">
        <f>'01-Mapa de riesgo-UO'!AW522</f>
        <v>0</v>
      </c>
      <c r="K302" s="404"/>
      <c r="L302" s="415"/>
      <c r="M302" s="416"/>
      <c r="N302" s="417"/>
      <c r="O302" s="422"/>
      <c r="P302" s="415"/>
      <c r="Q302" s="416"/>
      <c r="R302" s="417"/>
      <c r="S302" s="446"/>
    </row>
    <row r="303" spans="1:19" ht="31.5" customHeight="1" x14ac:dyDescent="0.2">
      <c r="A303" s="406"/>
      <c r="B303" s="404"/>
      <c r="C303" s="404"/>
      <c r="D303" s="405"/>
      <c r="E303" s="405"/>
      <c r="F303" s="405"/>
      <c r="G303" s="141">
        <f>'01-Mapa de riesgo-UO'!I304</f>
        <v>0</v>
      </c>
      <c r="H303" s="405"/>
      <c r="I303" s="405"/>
      <c r="J303" s="169">
        <f>'01-Mapa de riesgo-UO'!AW523</f>
        <v>0</v>
      </c>
      <c r="K303" s="404"/>
      <c r="L303" s="418"/>
      <c r="M303" s="419"/>
      <c r="N303" s="420"/>
      <c r="O303" s="345"/>
      <c r="P303" s="418"/>
      <c r="Q303" s="419"/>
      <c r="R303" s="420"/>
      <c r="S303" s="447"/>
    </row>
    <row r="304" spans="1:19" ht="31.5" customHeight="1" x14ac:dyDescent="0.2">
      <c r="A304" s="406">
        <v>99</v>
      </c>
      <c r="B304" s="404">
        <f>'01-Mapa de riesgo-UO'!D305</f>
        <v>0</v>
      </c>
      <c r="C304" s="404">
        <f>+'01-Mapa de riesgo-UO'!F305</f>
        <v>0</v>
      </c>
      <c r="D304" s="405">
        <f>'01-Mapa de riesgo-UO'!J305</f>
        <v>0</v>
      </c>
      <c r="E304" s="405">
        <f>'01-Mapa de riesgo-UO'!K305</f>
        <v>0</v>
      </c>
      <c r="F304" s="405">
        <f>'01-Mapa de riesgo-UO'!L305</f>
        <v>0</v>
      </c>
      <c r="G304" s="141">
        <f>'01-Mapa de riesgo-UO'!I305</f>
        <v>0</v>
      </c>
      <c r="H304" s="405">
        <f>'01-Mapa de riesgo-UO'!M305</f>
        <v>0</v>
      </c>
      <c r="I304" s="405" t="str">
        <f>'01-Mapa de riesgo-UO'!AT305</f>
        <v>LEVE</v>
      </c>
      <c r="J304" s="169">
        <f>'01-Mapa de riesgo-UO'!AW524</f>
        <v>0</v>
      </c>
      <c r="K304" s="404" t="str">
        <f t="shared" si="22"/>
        <v>NO</v>
      </c>
      <c r="L304" s="442"/>
      <c r="M304" s="443"/>
      <c r="N304" s="444"/>
      <c r="O304" s="441"/>
      <c r="P304" s="442"/>
      <c r="Q304" s="443"/>
      <c r="R304" s="444"/>
      <c r="S304" s="445"/>
    </row>
    <row r="305" spans="1:19" ht="31.5" customHeight="1" x14ac:dyDescent="0.2">
      <c r="A305" s="406"/>
      <c r="B305" s="404"/>
      <c r="C305" s="404"/>
      <c r="D305" s="405"/>
      <c r="E305" s="405"/>
      <c r="F305" s="405"/>
      <c r="G305" s="141">
        <f>'01-Mapa de riesgo-UO'!I306</f>
        <v>0</v>
      </c>
      <c r="H305" s="405"/>
      <c r="I305" s="405"/>
      <c r="J305" s="169">
        <f>'01-Mapa de riesgo-UO'!AW525</f>
        <v>0</v>
      </c>
      <c r="K305" s="404"/>
      <c r="L305" s="415"/>
      <c r="M305" s="416"/>
      <c r="N305" s="417"/>
      <c r="O305" s="422"/>
      <c r="P305" s="415"/>
      <c r="Q305" s="416"/>
      <c r="R305" s="417"/>
      <c r="S305" s="446"/>
    </row>
    <row r="306" spans="1:19" ht="31.5" customHeight="1" x14ac:dyDescent="0.2">
      <c r="A306" s="406"/>
      <c r="B306" s="404"/>
      <c r="C306" s="404"/>
      <c r="D306" s="405"/>
      <c r="E306" s="405"/>
      <c r="F306" s="405"/>
      <c r="G306" s="141">
        <f>'01-Mapa de riesgo-UO'!I307</f>
        <v>0</v>
      </c>
      <c r="H306" s="405"/>
      <c r="I306" s="405"/>
      <c r="J306" s="169">
        <f>'01-Mapa de riesgo-UO'!AW526</f>
        <v>0</v>
      </c>
      <c r="K306" s="404"/>
      <c r="L306" s="418"/>
      <c r="M306" s="419"/>
      <c r="N306" s="420"/>
      <c r="O306" s="345"/>
      <c r="P306" s="418"/>
      <c r="Q306" s="419"/>
      <c r="R306" s="420"/>
      <c r="S306" s="447"/>
    </row>
    <row r="307" spans="1:19" ht="31.5" customHeight="1" x14ac:dyDescent="0.2">
      <c r="A307" s="406">
        <v>100</v>
      </c>
      <c r="B307" s="404">
        <f>'01-Mapa de riesgo-UO'!D308</f>
        <v>0</v>
      </c>
      <c r="C307" s="404">
        <f>+'01-Mapa de riesgo-UO'!F308</f>
        <v>0</v>
      </c>
      <c r="D307" s="405">
        <f>'01-Mapa de riesgo-UO'!J308</f>
        <v>0</v>
      </c>
      <c r="E307" s="405">
        <f>'01-Mapa de riesgo-UO'!K308</f>
        <v>0</v>
      </c>
      <c r="F307" s="405">
        <f>'01-Mapa de riesgo-UO'!L308</f>
        <v>0</v>
      </c>
      <c r="G307" s="141">
        <f>'01-Mapa de riesgo-UO'!I308</f>
        <v>0</v>
      </c>
      <c r="H307" s="405">
        <f>'01-Mapa de riesgo-UO'!M308</f>
        <v>0</v>
      </c>
      <c r="I307" s="405" t="str">
        <f>'01-Mapa de riesgo-UO'!AT308</f>
        <v>LEVE</v>
      </c>
      <c r="J307" s="169">
        <f>'01-Mapa de riesgo-UO'!AW527</f>
        <v>0</v>
      </c>
      <c r="K307" s="404" t="str">
        <f t="shared" si="22"/>
        <v>NO</v>
      </c>
      <c r="L307" s="442"/>
      <c r="M307" s="443"/>
      <c r="N307" s="444"/>
      <c r="O307" s="441"/>
      <c r="P307" s="442"/>
      <c r="Q307" s="443"/>
      <c r="R307" s="444"/>
      <c r="S307" s="445"/>
    </row>
    <row r="308" spans="1:19" ht="31.5" customHeight="1" x14ac:dyDescent="0.2">
      <c r="A308" s="406"/>
      <c r="B308" s="404"/>
      <c r="C308" s="404"/>
      <c r="D308" s="405"/>
      <c r="E308" s="405"/>
      <c r="F308" s="405"/>
      <c r="G308" s="141">
        <f>'01-Mapa de riesgo-UO'!I309</f>
        <v>0</v>
      </c>
      <c r="H308" s="405"/>
      <c r="I308" s="405"/>
      <c r="J308" s="169">
        <f>'01-Mapa de riesgo-UO'!AW528</f>
        <v>0</v>
      </c>
      <c r="K308" s="404"/>
      <c r="L308" s="415"/>
      <c r="M308" s="416"/>
      <c r="N308" s="417"/>
      <c r="O308" s="422"/>
      <c r="P308" s="415"/>
      <c r="Q308" s="416"/>
      <c r="R308" s="417"/>
      <c r="S308" s="446"/>
    </row>
    <row r="309" spans="1:19" ht="31.5" customHeight="1" x14ac:dyDescent="0.2">
      <c r="A309" s="406"/>
      <c r="B309" s="404"/>
      <c r="C309" s="404"/>
      <c r="D309" s="405"/>
      <c r="E309" s="405"/>
      <c r="F309" s="405"/>
      <c r="G309" s="141">
        <f>'01-Mapa de riesgo-UO'!I310</f>
        <v>0</v>
      </c>
      <c r="H309" s="405"/>
      <c r="I309" s="405"/>
      <c r="J309" s="169">
        <f>'01-Mapa de riesgo-UO'!AW529</f>
        <v>0</v>
      </c>
      <c r="K309" s="404"/>
      <c r="L309" s="418"/>
      <c r="M309" s="419"/>
      <c r="N309" s="420"/>
      <c r="O309" s="345"/>
      <c r="P309" s="418"/>
      <c r="Q309" s="419"/>
      <c r="R309" s="420"/>
      <c r="S309" s="447"/>
    </row>
    <row r="310" spans="1:19" ht="31.5" customHeight="1" x14ac:dyDescent="0.2">
      <c r="A310" s="406">
        <v>101</v>
      </c>
      <c r="B310" s="404">
        <f>'01-Mapa de riesgo-UO'!D311</f>
        <v>0</v>
      </c>
      <c r="C310" s="404">
        <f>+'01-Mapa de riesgo-UO'!F311</f>
        <v>0</v>
      </c>
      <c r="D310" s="405">
        <f>'01-Mapa de riesgo-UO'!J311</f>
        <v>0</v>
      </c>
      <c r="E310" s="405">
        <f>'01-Mapa de riesgo-UO'!K311</f>
        <v>0</v>
      </c>
      <c r="F310" s="405">
        <f>'01-Mapa de riesgo-UO'!L311</f>
        <v>0</v>
      </c>
      <c r="G310" s="141">
        <f>'01-Mapa de riesgo-UO'!I311</f>
        <v>0</v>
      </c>
      <c r="H310" s="405">
        <f>'01-Mapa de riesgo-UO'!M311</f>
        <v>0</v>
      </c>
      <c r="I310" s="405" t="str">
        <f>'01-Mapa de riesgo-UO'!AT311</f>
        <v>LEVE</v>
      </c>
      <c r="J310" s="169">
        <f>'01-Mapa de riesgo-UO'!AW530</f>
        <v>0</v>
      </c>
      <c r="K310" s="404" t="str">
        <f t="shared" si="22"/>
        <v>NO</v>
      </c>
      <c r="L310" s="442"/>
      <c r="M310" s="443"/>
      <c r="N310" s="444"/>
      <c r="O310" s="441"/>
      <c r="P310" s="442"/>
      <c r="Q310" s="443"/>
      <c r="R310" s="444"/>
      <c r="S310" s="445"/>
    </row>
    <row r="311" spans="1:19" ht="31.5" customHeight="1" x14ac:dyDescent="0.2">
      <c r="A311" s="406"/>
      <c r="B311" s="404"/>
      <c r="C311" s="404"/>
      <c r="D311" s="405"/>
      <c r="E311" s="405"/>
      <c r="F311" s="405"/>
      <c r="G311" s="141">
        <f>'01-Mapa de riesgo-UO'!I312</f>
        <v>0</v>
      </c>
      <c r="H311" s="405"/>
      <c r="I311" s="405"/>
      <c r="J311" s="169">
        <f>'01-Mapa de riesgo-UO'!AW531</f>
        <v>0</v>
      </c>
      <c r="K311" s="404"/>
      <c r="L311" s="415"/>
      <c r="M311" s="416"/>
      <c r="N311" s="417"/>
      <c r="O311" s="422"/>
      <c r="P311" s="415"/>
      <c r="Q311" s="416"/>
      <c r="R311" s="417"/>
      <c r="S311" s="446"/>
    </row>
    <row r="312" spans="1:19" ht="31.5" customHeight="1" x14ac:dyDescent="0.2">
      <c r="A312" s="406"/>
      <c r="B312" s="404"/>
      <c r="C312" s="404"/>
      <c r="D312" s="405"/>
      <c r="E312" s="405"/>
      <c r="F312" s="405"/>
      <c r="G312" s="141">
        <f>'01-Mapa de riesgo-UO'!I313</f>
        <v>0</v>
      </c>
      <c r="H312" s="405"/>
      <c r="I312" s="405"/>
      <c r="J312" s="169">
        <f>'01-Mapa de riesgo-UO'!AW532</f>
        <v>0</v>
      </c>
      <c r="K312" s="404"/>
      <c r="L312" s="418"/>
      <c r="M312" s="419"/>
      <c r="N312" s="420"/>
      <c r="O312" s="345"/>
      <c r="P312" s="418"/>
      <c r="Q312" s="419"/>
      <c r="R312" s="420"/>
      <c r="S312" s="447"/>
    </row>
    <row r="313" spans="1:19" ht="31.5" customHeight="1" x14ac:dyDescent="0.2">
      <c r="A313" s="406">
        <v>102</v>
      </c>
      <c r="B313" s="404">
        <f>'01-Mapa de riesgo-UO'!D314</f>
        <v>0</v>
      </c>
      <c r="C313" s="404">
        <f>+'01-Mapa de riesgo-UO'!F314</f>
        <v>0</v>
      </c>
      <c r="D313" s="405">
        <f>'01-Mapa de riesgo-UO'!J314</f>
        <v>0</v>
      </c>
      <c r="E313" s="405">
        <f>'01-Mapa de riesgo-UO'!K314</f>
        <v>0</v>
      </c>
      <c r="F313" s="405">
        <f>'01-Mapa de riesgo-UO'!L314</f>
        <v>0</v>
      </c>
      <c r="G313" s="141">
        <f>'01-Mapa de riesgo-UO'!I314</f>
        <v>0</v>
      </c>
      <c r="H313" s="405">
        <f>'01-Mapa de riesgo-UO'!M314</f>
        <v>0</v>
      </c>
      <c r="I313" s="405" t="str">
        <f>'01-Mapa de riesgo-UO'!AT314</f>
        <v>LEVE</v>
      </c>
      <c r="J313" s="169">
        <f>'01-Mapa de riesgo-UO'!AW533</f>
        <v>0</v>
      </c>
      <c r="K313" s="404" t="str">
        <f t="shared" si="22"/>
        <v>NO</v>
      </c>
      <c r="L313" s="442"/>
      <c r="M313" s="443"/>
      <c r="N313" s="444"/>
      <c r="O313" s="441"/>
      <c r="P313" s="442"/>
      <c r="Q313" s="443"/>
      <c r="R313" s="444"/>
      <c r="S313" s="445"/>
    </row>
    <row r="314" spans="1:19" ht="31.5" customHeight="1" x14ac:dyDescent="0.2">
      <c r="A314" s="406"/>
      <c r="B314" s="404"/>
      <c r="C314" s="404"/>
      <c r="D314" s="405"/>
      <c r="E314" s="405"/>
      <c r="F314" s="405"/>
      <c r="G314" s="141">
        <f>'01-Mapa de riesgo-UO'!I315</f>
        <v>0</v>
      </c>
      <c r="H314" s="405"/>
      <c r="I314" s="405"/>
      <c r="J314" s="169">
        <f>'01-Mapa de riesgo-UO'!AW534</f>
        <v>0</v>
      </c>
      <c r="K314" s="404"/>
      <c r="L314" s="415"/>
      <c r="M314" s="416"/>
      <c r="N314" s="417"/>
      <c r="O314" s="422"/>
      <c r="P314" s="415"/>
      <c r="Q314" s="416"/>
      <c r="R314" s="417"/>
      <c r="S314" s="446"/>
    </row>
    <row r="315" spans="1:19" ht="31.5" customHeight="1" x14ac:dyDescent="0.2">
      <c r="A315" s="406"/>
      <c r="B315" s="404"/>
      <c r="C315" s="404"/>
      <c r="D315" s="405"/>
      <c r="E315" s="405"/>
      <c r="F315" s="405"/>
      <c r="G315" s="141">
        <f>'01-Mapa de riesgo-UO'!I316</f>
        <v>0</v>
      </c>
      <c r="H315" s="405"/>
      <c r="I315" s="405"/>
      <c r="J315" s="169">
        <f>'01-Mapa de riesgo-UO'!AW535</f>
        <v>0</v>
      </c>
      <c r="K315" s="404"/>
      <c r="L315" s="418"/>
      <c r="M315" s="419"/>
      <c r="N315" s="420"/>
      <c r="O315" s="345"/>
      <c r="P315" s="418"/>
      <c r="Q315" s="419"/>
      <c r="R315" s="420"/>
      <c r="S315" s="447"/>
    </row>
    <row r="316" spans="1:19" ht="31.5" customHeight="1" x14ac:dyDescent="0.2">
      <c r="A316" s="406">
        <v>103</v>
      </c>
      <c r="B316" s="404">
        <f>'01-Mapa de riesgo-UO'!D317</f>
        <v>0</v>
      </c>
      <c r="C316" s="404">
        <f>+'01-Mapa de riesgo-UO'!F317</f>
        <v>0</v>
      </c>
      <c r="D316" s="405">
        <f>'01-Mapa de riesgo-UO'!J317</f>
        <v>0</v>
      </c>
      <c r="E316" s="405">
        <f>'01-Mapa de riesgo-UO'!K317</f>
        <v>0</v>
      </c>
      <c r="F316" s="405">
        <f>'01-Mapa de riesgo-UO'!L317</f>
        <v>0</v>
      </c>
      <c r="G316" s="141">
        <f>'01-Mapa de riesgo-UO'!I317</f>
        <v>0</v>
      </c>
      <c r="H316" s="405">
        <f>'01-Mapa de riesgo-UO'!M317</f>
        <v>0</v>
      </c>
      <c r="I316" s="405" t="str">
        <f>'01-Mapa de riesgo-UO'!AT317</f>
        <v>LEVE</v>
      </c>
      <c r="J316" s="169">
        <f>'01-Mapa de riesgo-UO'!AW536</f>
        <v>0</v>
      </c>
      <c r="K316" s="404" t="str">
        <f t="shared" si="22"/>
        <v>NO</v>
      </c>
      <c r="L316" s="442"/>
      <c r="M316" s="443"/>
      <c r="N316" s="444"/>
      <c r="O316" s="441"/>
      <c r="P316" s="442"/>
      <c r="Q316" s="443"/>
      <c r="R316" s="444"/>
      <c r="S316" s="445"/>
    </row>
    <row r="317" spans="1:19" ht="31.5" customHeight="1" x14ac:dyDescent="0.2">
      <c r="A317" s="406"/>
      <c r="B317" s="404"/>
      <c r="C317" s="404"/>
      <c r="D317" s="405"/>
      <c r="E317" s="405"/>
      <c r="F317" s="405"/>
      <c r="G317" s="141">
        <f>'01-Mapa de riesgo-UO'!I318</f>
        <v>0</v>
      </c>
      <c r="H317" s="405"/>
      <c r="I317" s="405"/>
      <c r="J317" s="169">
        <f>'01-Mapa de riesgo-UO'!AW648</f>
        <v>0</v>
      </c>
      <c r="K317" s="404"/>
      <c r="L317" s="415"/>
      <c r="M317" s="416"/>
      <c r="N317" s="417"/>
      <c r="O317" s="422"/>
      <c r="P317" s="415"/>
      <c r="Q317" s="416"/>
      <c r="R317" s="417"/>
      <c r="S317" s="446"/>
    </row>
    <row r="318" spans="1:19" ht="31.5" customHeight="1" x14ac:dyDescent="0.2">
      <c r="A318" s="406"/>
      <c r="B318" s="404"/>
      <c r="C318" s="404"/>
      <c r="D318" s="405"/>
      <c r="E318" s="405"/>
      <c r="F318" s="405"/>
      <c r="G318" s="141">
        <f>'01-Mapa de riesgo-UO'!I319</f>
        <v>0</v>
      </c>
      <c r="H318" s="405"/>
      <c r="I318" s="405"/>
      <c r="J318" s="169">
        <f>'01-Mapa de riesgo-UO'!AW649</f>
        <v>0</v>
      </c>
      <c r="K318" s="404"/>
      <c r="L318" s="418"/>
      <c r="M318" s="419"/>
      <c r="N318" s="420"/>
      <c r="O318" s="345"/>
      <c r="P318" s="418"/>
      <c r="Q318" s="419"/>
      <c r="R318" s="420"/>
      <c r="S318" s="447"/>
    </row>
    <row r="319" spans="1:19" ht="31.5" customHeight="1" x14ac:dyDescent="0.2">
      <c r="A319" s="406">
        <v>104</v>
      </c>
      <c r="B319" s="404">
        <f>'01-Mapa de riesgo-UO'!D320</f>
        <v>0</v>
      </c>
      <c r="C319" s="404">
        <f>+'01-Mapa de riesgo-UO'!F320</f>
        <v>0</v>
      </c>
      <c r="D319" s="405">
        <f>'01-Mapa de riesgo-UO'!J320</f>
        <v>0</v>
      </c>
      <c r="E319" s="405">
        <f>'01-Mapa de riesgo-UO'!K320</f>
        <v>0</v>
      </c>
      <c r="F319" s="405">
        <f>'01-Mapa de riesgo-UO'!L320</f>
        <v>0</v>
      </c>
      <c r="G319" s="141">
        <f>'01-Mapa de riesgo-UO'!I320</f>
        <v>0</v>
      </c>
      <c r="H319" s="405">
        <f>'01-Mapa de riesgo-UO'!M320</f>
        <v>0</v>
      </c>
      <c r="I319" s="405" t="str">
        <f>'01-Mapa de riesgo-UO'!AT320</f>
        <v>LEVE</v>
      </c>
      <c r="J319" s="169">
        <f>'01-Mapa de riesgo-UO'!AW650</f>
        <v>0</v>
      </c>
      <c r="K319" s="404" t="str">
        <f t="shared" si="22"/>
        <v>NO</v>
      </c>
      <c r="L319" s="442"/>
      <c r="M319" s="443"/>
      <c r="N319" s="444"/>
      <c r="O319" s="441"/>
      <c r="P319" s="442"/>
      <c r="Q319" s="443"/>
      <c r="R319" s="444"/>
      <c r="S319" s="445"/>
    </row>
    <row r="320" spans="1:19" ht="31.5" customHeight="1" x14ac:dyDescent="0.2">
      <c r="A320" s="406"/>
      <c r="B320" s="404"/>
      <c r="C320" s="404"/>
      <c r="D320" s="405"/>
      <c r="E320" s="405"/>
      <c r="F320" s="405"/>
      <c r="G320" s="141">
        <f>'01-Mapa de riesgo-UO'!I321</f>
        <v>0</v>
      </c>
      <c r="H320" s="405"/>
      <c r="I320" s="405"/>
      <c r="J320" s="169">
        <f>'01-Mapa de riesgo-UO'!AW651</f>
        <v>0</v>
      </c>
      <c r="K320" s="404"/>
      <c r="L320" s="415"/>
      <c r="M320" s="416"/>
      <c r="N320" s="417"/>
      <c r="O320" s="422"/>
      <c r="P320" s="415"/>
      <c r="Q320" s="416"/>
      <c r="R320" s="417"/>
      <c r="S320" s="446"/>
    </row>
    <row r="321" spans="1:19" ht="31.5" customHeight="1" x14ac:dyDescent="0.2">
      <c r="A321" s="406"/>
      <c r="B321" s="404"/>
      <c r="C321" s="404"/>
      <c r="D321" s="405"/>
      <c r="E321" s="405"/>
      <c r="F321" s="405"/>
      <c r="G321" s="141">
        <f>'01-Mapa de riesgo-UO'!I322</f>
        <v>0</v>
      </c>
      <c r="H321" s="405"/>
      <c r="I321" s="405"/>
      <c r="J321" s="169">
        <f>'01-Mapa de riesgo-UO'!AW652</f>
        <v>0</v>
      </c>
      <c r="K321" s="404"/>
      <c r="L321" s="418"/>
      <c r="M321" s="419"/>
      <c r="N321" s="420"/>
      <c r="O321" s="345"/>
      <c r="P321" s="418"/>
      <c r="Q321" s="419"/>
      <c r="R321" s="420"/>
      <c r="S321" s="447"/>
    </row>
    <row r="322" spans="1:19" ht="31.5" customHeight="1" x14ac:dyDescent="0.2">
      <c r="A322" s="406">
        <v>105</v>
      </c>
      <c r="B322" s="404">
        <f>'01-Mapa de riesgo-UO'!D323</f>
        <v>0</v>
      </c>
      <c r="C322" s="404">
        <f>+'01-Mapa de riesgo-UO'!F323</f>
        <v>0</v>
      </c>
      <c r="D322" s="405">
        <f>'01-Mapa de riesgo-UO'!J323</f>
        <v>0</v>
      </c>
      <c r="E322" s="405">
        <f>'01-Mapa de riesgo-UO'!K323</f>
        <v>0</v>
      </c>
      <c r="F322" s="405">
        <f>'01-Mapa de riesgo-UO'!L323</f>
        <v>0</v>
      </c>
      <c r="G322" s="141">
        <f>'01-Mapa de riesgo-UO'!I323</f>
        <v>0</v>
      </c>
      <c r="H322" s="405">
        <f>'01-Mapa de riesgo-UO'!M323</f>
        <v>0</v>
      </c>
      <c r="I322" s="405" t="str">
        <f>'01-Mapa de riesgo-UO'!AT323</f>
        <v>LEVE</v>
      </c>
      <c r="J322" s="169">
        <f>'01-Mapa de riesgo-UO'!AW653</f>
        <v>0</v>
      </c>
      <c r="K322" s="404" t="str">
        <f t="shared" si="22"/>
        <v>NO</v>
      </c>
      <c r="L322" s="442"/>
      <c r="M322" s="443"/>
      <c r="N322" s="444"/>
      <c r="O322" s="441"/>
      <c r="P322" s="442"/>
      <c r="Q322" s="443"/>
      <c r="R322" s="444"/>
      <c r="S322" s="445"/>
    </row>
    <row r="323" spans="1:19" ht="31.5" customHeight="1" x14ac:dyDescent="0.2">
      <c r="A323" s="406"/>
      <c r="B323" s="404"/>
      <c r="C323" s="404"/>
      <c r="D323" s="405"/>
      <c r="E323" s="405"/>
      <c r="F323" s="405"/>
      <c r="G323" s="141">
        <f>'01-Mapa de riesgo-UO'!I324</f>
        <v>0</v>
      </c>
      <c r="H323" s="405"/>
      <c r="I323" s="405"/>
      <c r="J323" s="169">
        <f>'01-Mapa de riesgo-UO'!AW654</f>
        <v>0</v>
      </c>
      <c r="K323" s="404"/>
      <c r="L323" s="415"/>
      <c r="M323" s="416"/>
      <c r="N323" s="417"/>
      <c r="O323" s="422"/>
      <c r="P323" s="415"/>
      <c r="Q323" s="416"/>
      <c r="R323" s="417"/>
      <c r="S323" s="446"/>
    </row>
    <row r="324" spans="1:19" ht="31.5" customHeight="1" x14ac:dyDescent="0.2">
      <c r="A324" s="406"/>
      <c r="B324" s="404"/>
      <c r="C324" s="404"/>
      <c r="D324" s="405"/>
      <c r="E324" s="405"/>
      <c r="F324" s="405"/>
      <c r="G324" s="141">
        <f>'01-Mapa de riesgo-UO'!I325</f>
        <v>0</v>
      </c>
      <c r="H324" s="405"/>
      <c r="I324" s="405"/>
      <c r="J324" s="169">
        <f>'01-Mapa de riesgo-UO'!AW655</f>
        <v>0</v>
      </c>
      <c r="K324" s="404"/>
      <c r="L324" s="418"/>
      <c r="M324" s="419"/>
      <c r="N324" s="420"/>
      <c r="O324" s="345"/>
      <c r="P324" s="418"/>
      <c r="Q324" s="419"/>
      <c r="R324" s="420"/>
      <c r="S324" s="447"/>
    </row>
    <row r="325" spans="1:19" ht="31.5" customHeight="1" x14ac:dyDescent="0.2">
      <c r="A325" s="406">
        <v>106</v>
      </c>
      <c r="B325" s="404">
        <f>'01-Mapa de riesgo-UO'!D326</f>
        <v>0</v>
      </c>
      <c r="C325" s="404">
        <f>+'01-Mapa de riesgo-UO'!F326</f>
        <v>0</v>
      </c>
      <c r="D325" s="405">
        <f>'01-Mapa de riesgo-UO'!J326</f>
        <v>0</v>
      </c>
      <c r="E325" s="405">
        <f>'01-Mapa de riesgo-UO'!K326</f>
        <v>0</v>
      </c>
      <c r="F325" s="405">
        <f>'01-Mapa de riesgo-UO'!L326</f>
        <v>0</v>
      </c>
      <c r="G325" s="141">
        <f>'01-Mapa de riesgo-UO'!I326</f>
        <v>0</v>
      </c>
      <c r="H325" s="405">
        <f>'01-Mapa de riesgo-UO'!M326</f>
        <v>0</v>
      </c>
      <c r="I325" s="405" t="str">
        <f>'01-Mapa de riesgo-UO'!AT326</f>
        <v>LEVE</v>
      </c>
      <c r="J325" s="169">
        <f>'01-Mapa de riesgo-UO'!AW656</f>
        <v>0</v>
      </c>
      <c r="K325" s="404" t="str">
        <f t="shared" si="22"/>
        <v>NO</v>
      </c>
      <c r="L325" s="442"/>
      <c r="M325" s="443"/>
      <c r="N325" s="444"/>
      <c r="O325" s="441"/>
      <c r="P325" s="442"/>
      <c r="Q325" s="443"/>
      <c r="R325" s="444"/>
      <c r="S325" s="445"/>
    </row>
    <row r="326" spans="1:19" ht="31.5" customHeight="1" x14ac:dyDescent="0.2">
      <c r="A326" s="406"/>
      <c r="B326" s="404"/>
      <c r="C326" s="404"/>
      <c r="D326" s="405"/>
      <c r="E326" s="405"/>
      <c r="F326" s="405"/>
      <c r="G326" s="141">
        <f>'01-Mapa de riesgo-UO'!I327</f>
        <v>0</v>
      </c>
      <c r="H326" s="405"/>
      <c r="I326" s="405"/>
      <c r="J326" s="169">
        <f>'01-Mapa de riesgo-UO'!AW657</f>
        <v>0</v>
      </c>
      <c r="K326" s="404"/>
      <c r="L326" s="415"/>
      <c r="M326" s="416"/>
      <c r="N326" s="417"/>
      <c r="O326" s="422"/>
      <c r="P326" s="415"/>
      <c r="Q326" s="416"/>
      <c r="R326" s="417"/>
      <c r="S326" s="446"/>
    </row>
    <row r="327" spans="1:19" ht="31.5" customHeight="1" x14ac:dyDescent="0.2">
      <c r="A327" s="406"/>
      <c r="B327" s="404"/>
      <c r="C327" s="404"/>
      <c r="D327" s="405"/>
      <c r="E327" s="405"/>
      <c r="F327" s="405"/>
      <c r="G327" s="141">
        <f>'01-Mapa de riesgo-UO'!I328</f>
        <v>0</v>
      </c>
      <c r="H327" s="405"/>
      <c r="I327" s="405"/>
      <c r="J327" s="169">
        <f>'01-Mapa de riesgo-UO'!AW658</f>
        <v>0</v>
      </c>
      <c r="K327" s="404"/>
      <c r="L327" s="418"/>
      <c r="M327" s="419"/>
      <c r="N327" s="420"/>
      <c r="O327" s="345"/>
      <c r="P327" s="418"/>
      <c r="Q327" s="419"/>
      <c r="R327" s="420"/>
      <c r="S327" s="447"/>
    </row>
    <row r="328" spans="1:19" ht="31.5" customHeight="1" x14ac:dyDescent="0.2">
      <c r="A328" s="406">
        <v>107</v>
      </c>
      <c r="B328" s="404">
        <f>'01-Mapa de riesgo-UO'!D329</f>
        <v>0</v>
      </c>
      <c r="C328" s="404">
        <f>+'01-Mapa de riesgo-UO'!F329</f>
        <v>0</v>
      </c>
      <c r="D328" s="405">
        <f>'01-Mapa de riesgo-UO'!J329</f>
        <v>0</v>
      </c>
      <c r="E328" s="405">
        <f>'01-Mapa de riesgo-UO'!K329</f>
        <v>0</v>
      </c>
      <c r="F328" s="405">
        <f>'01-Mapa de riesgo-UO'!L329</f>
        <v>0</v>
      </c>
      <c r="G328" s="141">
        <f>'01-Mapa de riesgo-UO'!I329</f>
        <v>0</v>
      </c>
      <c r="H328" s="405">
        <f>'01-Mapa de riesgo-UO'!M329</f>
        <v>0</v>
      </c>
      <c r="I328" s="405" t="str">
        <f>'01-Mapa de riesgo-UO'!AT329</f>
        <v>LEVE</v>
      </c>
      <c r="J328" s="169">
        <f>'01-Mapa de riesgo-UO'!AW659</f>
        <v>0</v>
      </c>
      <c r="K328" s="404" t="str">
        <f t="shared" si="22"/>
        <v>NO</v>
      </c>
      <c r="L328" s="442"/>
      <c r="M328" s="443"/>
      <c r="N328" s="444"/>
      <c r="O328" s="441"/>
      <c r="P328" s="442"/>
      <c r="Q328" s="443"/>
      <c r="R328" s="444"/>
      <c r="S328" s="445"/>
    </row>
    <row r="329" spans="1:19" ht="31.5" customHeight="1" x14ac:dyDescent="0.2">
      <c r="A329" s="406"/>
      <c r="B329" s="404"/>
      <c r="C329" s="404"/>
      <c r="D329" s="405"/>
      <c r="E329" s="405"/>
      <c r="F329" s="405"/>
      <c r="G329" s="141">
        <f>'01-Mapa de riesgo-UO'!I330</f>
        <v>0</v>
      </c>
      <c r="H329" s="405"/>
      <c r="I329" s="405"/>
      <c r="J329" s="169" t="str">
        <f>'01-Mapa de riesgo-UO'!AY660</f>
        <v>ACCIONES</v>
      </c>
      <c r="K329" s="404"/>
      <c r="L329" s="415"/>
      <c r="M329" s="416"/>
      <c r="N329" s="417"/>
      <c r="O329" s="422"/>
      <c r="P329" s="415"/>
      <c r="Q329" s="416"/>
      <c r="R329" s="417"/>
      <c r="S329" s="446"/>
    </row>
    <row r="330" spans="1:19" ht="31.5" customHeight="1" x14ac:dyDescent="0.2">
      <c r="A330" s="406"/>
      <c r="B330" s="404"/>
      <c r="C330" s="404"/>
      <c r="D330" s="405"/>
      <c r="E330" s="405"/>
      <c r="F330" s="405"/>
      <c r="G330" s="141">
        <f>'01-Mapa de riesgo-UO'!I331</f>
        <v>0</v>
      </c>
      <c r="H330" s="405"/>
      <c r="I330" s="405"/>
      <c r="J330" s="169" t="str">
        <f>'01-Mapa de riesgo-UO'!AY661</f>
        <v>LEVE</v>
      </c>
      <c r="K330" s="404"/>
      <c r="L330" s="418"/>
      <c r="M330" s="419"/>
      <c r="N330" s="420"/>
      <c r="O330" s="345"/>
      <c r="P330" s="418"/>
      <c r="Q330" s="419"/>
      <c r="R330" s="420"/>
      <c r="S330" s="447"/>
    </row>
    <row r="331" spans="1:19" ht="31.5" customHeight="1" x14ac:dyDescent="0.2">
      <c r="A331" s="406">
        <v>108</v>
      </c>
      <c r="B331" s="404">
        <f>'01-Mapa de riesgo-UO'!D332</f>
        <v>0</v>
      </c>
      <c r="C331" s="404">
        <f>+'01-Mapa de riesgo-UO'!F332</f>
        <v>0</v>
      </c>
      <c r="D331" s="405">
        <f>'01-Mapa de riesgo-UO'!J332</f>
        <v>0</v>
      </c>
      <c r="E331" s="405">
        <f>'01-Mapa de riesgo-UO'!K332</f>
        <v>0</v>
      </c>
      <c r="F331" s="405">
        <f>'01-Mapa de riesgo-UO'!L332</f>
        <v>0</v>
      </c>
      <c r="G331" s="141">
        <f>'01-Mapa de riesgo-UO'!I332</f>
        <v>0</v>
      </c>
      <c r="H331" s="405">
        <f>'01-Mapa de riesgo-UO'!M332</f>
        <v>0</v>
      </c>
      <c r="I331" s="405" t="str">
        <f>'01-Mapa de riesgo-UO'!AT332</f>
        <v>LEVE</v>
      </c>
      <c r="J331" s="169" t="str">
        <f>'01-Mapa de riesgo-UO'!AY662</f>
        <v>ASUMIR</v>
      </c>
      <c r="K331" s="404" t="str">
        <f t="shared" si="22"/>
        <v>NO</v>
      </c>
      <c r="L331" s="442"/>
      <c r="M331" s="443"/>
      <c r="N331" s="444"/>
      <c r="O331" s="441"/>
      <c r="P331" s="442"/>
      <c r="Q331" s="443"/>
      <c r="R331" s="444"/>
      <c r="S331" s="445"/>
    </row>
    <row r="332" spans="1:19" ht="31.5" customHeight="1" x14ac:dyDescent="0.2">
      <c r="A332" s="406"/>
      <c r="B332" s="404"/>
      <c r="C332" s="404"/>
      <c r="D332" s="405"/>
      <c r="E332" s="405"/>
      <c r="F332" s="405"/>
      <c r="G332" s="141">
        <f>'01-Mapa de riesgo-UO'!I333</f>
        <v>0</v>
      </c>
      <c r="H332" s="405"/>
      <c r="I332" s="405"/>
      <c r="J332" s="169">
        <f>'01-Mapa de riesgo-UO'!AX663</f>
        <v>0</v>
      </c>
      <c r="K332" s="404"/>
      <c r="L332" s="415"/>
      <c r="M332" s="416"/>
      <c r="N332" s="417"/>
      <c r="O332" s="422"/>
      <c r="P332" s="415"/>
      <c r="Q332" s="416"/>
      <c r="R332" s="417"/>
      <c r="S332" s="446"/>
    </row>
    <row r="333" spans="1:19" ht="31.5" customHeight="1" x14ac:dyDescent="0.2">
      <c r="A333" s="406"/>
      <c r="B333" s="404"/>
      <c r="C333" s="404"/>
      <c r="D333" s="405"/>
      <c r="E333" s="405"/>
      <c r="F333" s="405"/>
      <c r="G333" s="141">
        <f>'01-Mapa de riesgo-UO'!I334</f>
        <v>0</v>
      </c>
      <c r="H333" s="405"/>
      <c r="I333" s="405"/>
      <c r="J333" s="169">
        <f>'01-Mapa de riesgo-UO'!AX664</f>
        <v>0</v>
      </c>
      <c r="K333" s="404"/>
      <c r="L333" s="418"/>
      <c r="M333" s="419"/>
      <c r="N333" s="420"/>
      <c r="O333" s="345"/>
      <c r="P333" s="418"/>
      <c r="Q333" s="419"/>
      <c r="R333" s="420"/>
      <c r="S333" s="447"/>
    </row>
    <row r="334" spans="1:19" ht="31.5" customHeight="1" x14ac:dyDescent="0.2">
      <c r="A334" s="406">
        <v>109</v>
      </c>
      <c r="B334" s="404">
        <f>'01-Mapa de riesgo-UO'!D335</f>
        <v>0</v>
      </c>
      <c r="C334" s="404">
        <f>+'01-Mapa de riesgo-UO'!F335</f>
        <v>0</v>
      </c>
      <c r="D334" s="405">
        <f>'01-Mapa de riesgo-UO'!J335</f>
        <v>0</v>
      </c>
      <c r="E334" s="405">
        <f>'01-Mapa de riesgo-UO'!K335</f>
        <v>0</v>
      </c>
      <c r="F334" s="405">
        <f>'01-Mapa de riesgo-UO'!L335</f>
        <v>0</v>
      </c>
      <c r="G334" s="141">
        <f>'01-Mapa de riesgo-UO'!I335</f>
        <v>0</v>
      </c>
      <c r="H334" s="405">
        <f>'01-Mapa de riesgo-UO'!M335</f>
        <v>0</v>
      </c>
      <c r="I334" s="405" t="str">
        <f>'01-Mapa de riesgo-UO'!AT335</f>
        <v>LEVE</v>
      </c>
      <c r="J334" s="169">
        <f>'01-Mapa de riesgo-UO'!AX665</f>
        <v>0</v>
      </c>
      <c r="K334" s="404" t="str">
        <f t="shared" si="22"/>
        <v>NO</v>
      </c>
      <c r="L334" s="442"/>
      <c r="M334" s="443"/>
      <c r="N334" s="444"/>
      <c r="O334" s="441"/>
      <c r="P334" s="442"/>
      <c r="Q334" s="443"/>
      <c r="R334" s="444"/>
      <c r="S334" s="445"/>
    </row>
    <row r="335" spans="1:19" ht="31.5" customHeight="1" x14ac:dyDescent="0.2">
      <c r="A335" s="406"/>
      <c r="B335" s="404"/>
      <c r="C335" s="404"/>
      <c r="D335" s="405"/>
      <c r="E335" s="405"/>
      <c r="F335" s="405"/>
      <c r="G335" s="141">
        <f>'01-Mapa de riesgo-UO'!I336</f>
        <v>0</v>
      </c>
      <c r="H335" s="405"/>
      <c r="I335" s="405"/>
      <c r="J335" s="169">
        <f>'01-Mapa de riesgo-UO'!AX666</f>
        <v>0</v>
      </c>
      <c r="K335" s="404"/>
      <c r="L335" s="415"/>
      <c r="M335" s="416"/>
      <c r="N335" s="417"/>
      <c r="O335" s="422"/>
      <c r="P335" s="415"/>
      <c r="Q335" s="416"/>
      <c r="R335" s="417"/>
      <c r="S335" s="446"/>
    </row>
    <row r="336" spans="1:19" ht="31.5" customHeight="1" x14ac:dyDescent="0.2">
      <c r="A336" s="406"/>
      <c r="B336" s="404"/>
      <c r="C336" s="404"/>
      <c r="D336" s="405"/>
      <c r="E336" s="405"/>
      <c r="F336" s="405"/>
      <c r="G336" s="141">
        <f>'01-Mapa de riesgo-UO'!I337</f>
        <v>0</v>
      </c>
      <c r="H336" s="405"/>
      <c r="I336" s="405"/>
      <c r="J336" s="169">
        <f>'01-Mapa de riesgo-UO'!AX667</f>
        <v>0</v>
      </c>
      <c r="K336" s="404"/>
      <c r="L336" s="418"/>
      <c r="M336" s="419"/>
      <c r="N336" s="420"/>
      <c r="O336" s="345"/>
      <c r="P336" s="418"/>
      <c r="Q336" s="419"/>
      <c r="R336" s="420"/>
      <c r="S336" s="447"/>
    </row>
    <row r="337" spans="1:19" ht="31.5" customHeight="1" x14ac:dyDescent="0.2">
      <c r="A337" s="406">
        <v>110</v>
      </c>
      <c r="B337" s="404">
        <f>'01-Mapa de riesgo-UO'!D338</f>
        <v>0</v>
      </c>
      <c r="C337" s="404">
        <f>+'01-Mapa de riesgo-UO'!F338</f>
        <v>0</v>
      </c>
      <c r="D337" s="405">
        <f>'01-Mapa de riesgo-UO'!J338</f>
        <v>0</v>
      </c>
      <c r="E337" s="405">
        <f>'01-Mapa de riesgo-UO'!K338</f>
        <v>0</v>
      </c>
      <c r="F337" s="405">
        <f>'01-Mapa de riesgo-UO'!L338</f>
        <v>0</v>
      </c>
      <c r="G337" s="141">
        <f>'01-Mapa de riesgo-UO'!I338</f>
        <v>0</v>
      </c>
      <c r="H337" s="405">
        <f>'01-Mapa de riesgo-UO'!M338</f>
        <v>0</v>
      </c>
      <c r="I337" s="405" t="str">
        <f>'01-Mapa de riesgo-UO'!AT338</f>
        <v>LEVE</v>
      </c>
      <c r="J337" s="169">
        <f>'01-Mapa de riesgo-UO'!AX668</f>
        <v>0</v>
      </c>
      <c r="K337" s="404" t="str">
        <f t="shared" si="22"/>
        <v>NO</v>
      </c>
      <c r="L337" s="442"/>
      <c r="M337" s="443"/>
      <c r="N337" s="444"/>
      <c r="O337" s="441"/>
      <c r="P337" s="442"/>
      <c r="Q337" s="443"/>
      <c r="R337" s="444"/>
      <c r="S337" s="445"/>
    </row>
    <row r="338" spans="1:19" ht="31.5" customHeight="1" x14ac:dyDescent="0.2">
      <c r="A338" s="406"/>
      <c r="B338" s="404"/>
      <c r="C338" s="404"/>
      <c r="D338" s="405"/>
      <c r="E338" s="405"/>
      <c r="F338" s="405"/>
      <c r="G338" s="141">
        <f>'01-Mapa de riesgo-UO'!I339</f>
        <v>0</v>
      </c>
      <c r="H338" s="405"/>
      <c r="I338" s="405"/>
      <c r="J338" s="169">
        <f>'01-Mapa de riesgo-UO'!AX669</f>
        <v>0</v>
      </c>
      <c r="K338" s="404"/>
      <c r="L338" s="415"/>
      <c r="M338" s="416"/>
      <c r="N338" s="417"/>
      <c r="O338" s="422"/>
      <c r="P338" s="415"/>
      <c r="Q338" s="416"/>
      <c r="R338" s="417"/>
      <c r="S338" s="446"/>
    </row>
    <row r="339" spans="1:19" ht="31.5" customHeight="1" x14ac:dyDescent="0.2">
      <c r="A339" s="406"/>
      <c r="B339" s="404"/>
      <c r="C339" s="404"/>
      <c r="D339" s="405"/>
      <c r="E339" s="405"/>
      <c r="F339" s="405"/>
      <c r="G339" s="141">
        <f>'01-Mapa de riesgo-UO'!I340</f>
        <v>0</v>
      </c>
      <c r="H339" s="405"/>
      <c r="I339" s="405"/>
      <c r="J339" s="169">
        <f>'01-Mapa de riesgo-UO'!AX670</f>
        <v>0</v>
      </c>
      <c r="K339" s="404"/>
      <c r="L339" s="418"/>
      <c r="M339" s="419"/>
      <c r="N339" s="420"/>
      <c r="O339" s="345"/>
      <c r="P339" s="418"/>
      <c r="Q339" s="419"/>
      <c r="R339" s="420"/>
      <c r="S339" s="447"/>
    </row>
    <row r="340" spans="1:19" ht="31.5" customHeight="1" x14ac:dyDescent="0.2">
      <c r="A340" s="406">
        <v>111</v>
      </c>
      <c r="B340" s="404">
        <f>'01-Mapa de riesgo-UO'!D341</f>
        <v>0</v>
      </c>
      <c r="C340" s="404">
        <f>+'01-Mapa de riesgo-UO'!F341</f>
        <v>0</v>
      </c>
      <c r="D340" s="405">
        <f>'01-Mapa de riesgo-UO'!J341</f>
        <v>0</v>
      </c>
      <c r="E340" s="405">
        <f>'01-Mapa de riesgo-UO'!K341</f>
        <v>0</v>
      </c>
      <c r="F340" s="405">
        <f>'01-Mapa de riesgo-UO'!L341</f>
        <v>0</v>
      </c>
      <c r="G340" s="141">
        <f>'01-Mapa de riesgo-UO'!I341</f>
        <v>0</v>
      </c>
      <c r="H340" s="405">
        <f>'01-Mapa de riesgo-UO'!M341</f>
        <v>0</v>
      </c>
      <c r="I340" s="405" t="str">
        <f>'01-Mapa de riesgo-UO'!AT341</f>
        <v>LEVE</v>
      </c>
      <c r="J340" s="169">
        <f>'01-Mapa de riesgo-UO'!AX671</f>
        <v>0</v>
      </c>
      <c r="K340" s="404" t="str">
        <f t="shared" ref="K340:K403" si="23">IF(I340="GRAVE","Debe formularse",IF(I340="MODERADO", "Si el proceso lo requiere","NO"))</f>
        <v>NO</v>
      </c>
      <c r="L340" s="442"/>
      <c r="M340" s="443"/>
      <c r="N340" s="444"/>
      <c r="O340" s="441"/>
      <c r="P340" s="442"/>
      <c r="Q340" s="443"/>
      <c r="R340" s="444"/>
      <c r="S340" s="445"/>
    </row>
    <row r="341" spans="1:19" ht="31.5" customHeight="1" x14ac:dyDescent="0.2">
      <c r="A341" s="406"/>
      <c r="B341" s="404"/>
      <c r="C341" s="404"/>
      <c r="D341" s="405"/>
      <c r="E341" s="405"/>
      <c r="F341" s="405"/>
      <c r="G341" s="141">
        <f>'01-Mapa de riesgo-UO'!I342</f>
        <v>0</v>
      </c>
      <c r="H341" s="405"/>
      <c r="I341" s="405"/>
      <c r="J341" s="169">
        <f>'01-Mapa de riesgo-UO'!AX672</f>
        <v>0</v>
      </c>
      <c r="K341" s="404"/>
      <c r="L341" s="415"/>
      <c r="M341" s="416"/>
      <c r="N341" s="417"/>
      <c r="O341" s="422"/>
      <c r="P341" s="415"/>
      <c r="Q341" s="416"/>
      <c r="R341" s="417"/>
      <c r="S341" s="446"/>
    </row>
    <row r="342" spans="1:19" ht="31.5" customHeight="1" x14ac:dyDescent="0.2">
      <c r="A342" s="406"/>
      <c r="B342" s="404"/>
      <c r="C342" s="404"/>
      <c r="D342" s="405"/>
      <c r="E342" s="405"/>
      <c r="F342" s="405"/>
      <c r="G342" s="141">
        <f>'01-Mapa de riesgo-UO'!I343</f>
        <v>0</v>
      </c>
      <c r="H342" s="405"/>
      <c r="I342" s="405"/>
      <c r="J342" s="169">
        <f>'01-Mapa de riesgo-UO'!AX673</f>
        <v>0</v>
      </c>
      <c r="K342" s="404"/>
      <c r="L342" s="418"/>
      <c r="M342" s="419"/>
      <c r="N342" s="420"/>
      <c r="O342" s="345"/>
      <c r="P342" s="418"/>
      <c r="Q342" s="419"/>
      <c r="R342" s="420"/>
      <c r="S342" s="447"/>
    </row>
    <row r="343" spans="1:19" ht="31.5" customHeight="1" x14ac:dyDescent="0.2">
      <c r="A343" s="406">
        <v>112</v>
      </c>
      <c r="B343" s="404">
        <f>'01-Mapa de riesgo-UO'!D344</f>
        <v>0</v>
      </c>
      <c r="C343" s="404">
        <f>+'01-Mapa de riesgo-UO'!F344</f>
        <v>0</v>
      </c>
      <c r="D343" s="405">
        <f>'01-Mapa de riesgo-UO'!J344</f>
        <v>0</v>
      </c>
      <c r="E343" s="405">
        <f>'01-Mapa de riesgo-UO'!K344</f>
        <v>0</v>
      </c>
      <c r="F343" s="405">
        <f>'01-Mapa de riesgo-UO'!L344</f>
        <v>0</v>
      </c>
      <c r="G343" s="141">
        <f>'01-Mapa de riesgo-UO'!I344</f>
        <v>0</v>
      </c>
      <c r="H343" s="405">
        <f>'01-Mapa de riesgo-UO'!M344</f>
        <v>0</v>
      </c>
      <c r="I343" s="405" t="str">
        <f>'01-Mapa de riesgo-UO'!AT344</f>
        <v>LEVE</v>
      </c>
      <c r="J343" s="169">
        <f>'01-Mapa de riesgo-UO'!AX674</f>
        <v>0</v>
      </c>
      <c r="K343" s="404" t="str">
        <f t="shared" si="23"/>
        <v>NO</v>
      </c>
      <c r="L343" s="442"/>
      <c r="M343" s="443"/>
      <c r="N343" s="444"/>
      <c r="O343" s="441"/>
      <c r="P343" s="442"/>
      <c r="Q343" s="443"/>
      <c r="R343" s="444"/>
      <c r="S343" s="445"/>
    </row>
    <row r="344" spans="1:19" ht="31.5" customHeight="1" x14ac:dyDescent="0.2">
      <c r="A344" s="406"/>
      <c r="B344" s="404"/>
      <c r="C344" s="404"/>
      <c r="D344" s="405"/>
      <c r="E344" s="405"/>
      <c r="F344" s="405"/>
      <c r="G344" s="141">
        <f>'01-Mapa de riesgo-UO'!I345</f>
        <v>0</v>
      </c>
      <c r="H344" s="405"/>
      <c r="I344" s="405"/>
      <c r="J344" s="169">
        <f>'01-Mapa de riesgo-UO'!AX675</f>
        <v>0</v>
      </c>
      <c r="K344" s="404"/>
      <c r="L344" s="415"/>
      <c r="M344" s="416"/>
      <c r="N344" s="417"/>
      <c r="O344" s="422"/>
      <c r="P344" s="415"/>
      <c r="Q344" s="416"/>
      <c r="R344" s="417"/>
      <c r="S344" s="446"/>
    </row>
    <row r="345" spans="1:19" ht="31.5" customHeight="1" x14ac:dyDescent="0.2">
      <c r="A345" s="406"/>
      <c r="B345" s="404"/>
      <c r="C345" s="404"/>
      <c r="D345" s="405"/>
      <c r="E345" s="405"/>
      <c r="F345" s="405"/>
      <c r="G345" s="141">
        <f>'01-Mapa de riesgo-UO'!I346</f>
        <v>0</v>
      </c>
      <c r="H345" s="405"/>
      <c r="I345" s="405"/>
      <c r="J345" s="169">
        <f>'01-Mapa de riesgo-UO'!AX676</f>
        <v>0</v>
      </c>
      <c r="K345" s="404"/>
      <c r="L345" s="418"/>
      <c r="M345" s="419"/>
      <c r="N345" s="420"/>
      <c r="O345" s="345"/>
      <c r="P345" s="418"/>
      <c r="Q345" s="419"/>
      <c r="R345" s="420"/>
      <c r="S345" s="447"/>
    </row>
    <row r="346" spans="1:19" ht="31.5" customHeight="1" x14ac:dyDescent="0.2">
      <c r="A346" s="406">
        <v>113</v>
      </c>
      <c r="B346" s="404">
        <f>'01-Mapa de riesgo-UO'!D347</f>
        <v>0</v>
      </c>
      <c r="C346" s="404">
        <f>+'01-Mapa de riesgo-UO'!F347</f>
        <v>0</v>
      </c>
      <c r="D346" s="405">
        <f>'01-Mapa de riesgo-UO'!J347</f>
        <v>0</v>
      </c>
      <c r="E346" s="405">
        <f>'01-Mapa de riesgo-UO'!K347</f>
        <v>0</v>
      </c>
      <c r="F346" s="405">
        <f>'01-Mapa de riesgo-UO'!L347</f>
        <v>0</v>
      </c>
      <c r="G346" s="141">
        <f>'01-Mapa de riesgo-UO'!I347</f>
        <v>0</v>
      </c>
      <c r="H346" s="405">
        <f>'01-Mapa de riesgo-UO'!M347</f>
        <v>0</v>
      </c>
      <c r="I346" s="405" t="str">
        <f>'01-Mapa de riesgo-UO'!AT347</f>
        <v>LEVE</v>
      </c>
      <c r="J346" s="169">
        <f>'01-Mapa de riesgo-UO'!AX677</f>
        <v>0</v>
      </c>
      <c r="K346" s="404" t="str">
        <f t="shared" si="23"/>
        <v>NO</v>
      </c>
      <c r="L346" s="442"/>
      <c r="M346" s="443"/>
      <c r="N346" s="444"/>
      <c r="O346" s="441"/>
      <c r="P346" s="442"/>
      <c r="Q346" s="443"/>
      <c r="R346" s="444"/>
      <c r="S346" s="445"/>
    </row>
    <row r="347" spans="1:19" ht="31.5" customHeight="1" x14ac:dyDescent="0.2">
      <c r="A347" s="406"/>
      <c r="B347" s="404"/>
      <c r="C347" s="404"/>
      <c r="D347" s="405"/>
      <c r="E347" s="405"/>
      <c r="F347" s="405"/>
      <c r="G347" s="141">
        <f>'01-Mapa de riesgo-UO'!I348</f>
        <v>0</v>
      </c>
      <c r="H347" s="405"/>
      <c r="I347" s="405"/>
      <c r="J347" s="169">
        <f>'01-Mapa de riesgo-UO'!AX678</f>
        <v>0</v>
      </c>
      <c r="K347" s="404"/>
      <c r="L347" s="415"/>
      <c r="M347" s="416"/>
      <c r="N347" s="417"/>
      <c r="O347" s="422"/>
      <c r="P347" s="415"/>
      <c r="Q347" s="416"/>
      <c r="R347" s="417"/>
      <c r="S347" s="446"/>
    </row>
    <row r="348" spans="1:19" ht="31.5" customHeight="1" x14ac:dyDescent="0.2">
      <c r="A348" s="406"/>
      <c r="B348" s="404"/>
      <c r="C348" s="404"/>
      <c r="D348" s="405"/>
      <c r="E348" s="405"/>
      <c r="F348" s="405"/>
      <c r="G348" s="141">
        <f>'01-Mapa de riesgo-UO'!I349</f>
        <v>0</v>
      </c>
      <c r="H348" s="405"/>
      <c r="I348" s="405"/>
      <c r="J348" s="169">
        <f>'01-Mapa de riesgo-UO'!AX679</f>
        <v>0</v>
      </c>
      <c r="K348" s="404"/>
      <c r="L348" s="418"/>
      <c r="M348" s="419"/>
      <c r="N348" s="420"/>
      <c r="O348" s="345"/>
      <c r="P348" s="418"/>
      <c r="Q348" s="419"/>
      <c r="R348" s="420"/>
      <c r="S348" s="447"/>
    </row>
    <row r="349" spans="1:19" ht="31.5" customHeight="1" x14ac:dyDescent="0.2">
      <c r="A349" s="406">
        <v>114</v>
      </c>
      <c r="B349" s="404">
        <f>'01-Mapa de riesgo-UO'!D350</f>
        <v>0</v>
      </c>
      <c r="C349" s="404">
        <f>+'01-Mapa de riesgo-UO'!F350</f>
        <v>0</v>
      </c>
      <c r="D349" s="405">
        <f>'01-Mapa de riesgo-UO'!J350</f>
        <v>0</v>
      </c>
      <c r="E349" s="405">
        <f>'01-Mapa de riesgo-UO'!K350</f>
        <v>0</v>
      </c>
      <c r="F349" s="405">
        <f>'01-Mapa de riesgo-UO'!L350</f>
        <v>0</v>
      </c>
      <c r="G349" s="141">
        <f>'01-Mapa de riesgo-UO'!I350</f>
        <v>0</v>
      </c>
      <c r="H349" s="405">
        <f>'01-Mapa de riesgo-UO'!M350</f>
        <v>0</v>
      </c>
      <c r="I349" s="405" t="str">
        <f>'01-Mapa de riesgo-UO'!AT350</f>
        <v>LEVE</v>
      </c>
      <c r="J349" s="169">
        <f>'01-Mapa de riesgo-UO'!AX680</f>
        <v>0</v>
      </c>
      <c r="K349" s="404" t="str">
        <f t="shared" si="23"/>
        <v>NO</v>
      </c>
      <c r="L349" s="442"/>
      <c r="M349" s="443"/>
      <c r="N349" s="444"/>
      <c r="O349" s="441"/>
      <c r="P349" s="442"/>
      <c r="Q349" s="443"/>
      <c r="R349" s="444"/>
      <c r="S349" s="445"/>
    </row>
    <row r="350" spans="1:19" ht="31.5" customHeight="1" x14ac:dyDescent="0.2">
      <c r="A350" s="406"/>
      <c r="B350" s="404"/>
      <c r="C350" s="404"/>
      <c r="D350" s="405"/>
      <c r="E350" s="405"/>
      <c r="F350" s="405"/>
      <c r="G350" s="141">
        <f>'01-Mapa de riesgo-UO'!I351</f>
        <v>0</v>
      </c>
      <c r="H350" s="405"/>
      <c r="I350" s="405"/>
      <c r="J350" s="169">
        <f>'01-Mapa de riesgo-UO'!AX681</f>
        <v>0</v>
      </c>
      <c r="K350" s="404"/>
      <c r="L350" s="415"/>
      <c r="M350" s="416"/>
      <c r="N350" s="417"/>
      <c r="O350" s="422"/>
      <c r="P350" s="415"/>
      <c r="Q350" s="416"/>
      <c r="R350" s="417"/>
      <c r="S350" s="446"/>
    </row>
    <row r="351" spans="1:19" ht="31.5" customHeight="1" x14ac:dyDescent="0.2">
      <c r="A351" s="406"/>
      <c r="B351" s="404"/>
      <c r="C351" s="404"/>
      <c r="D351" s="405"/>
      <c r="E351" s="405"/>
      <c r="F351" s="405"/>
      <c r="G351" s="141">
        <f>'01-Mapa de riesgo-UO'!I352</f>
        <v>0</v>
      </c>
      <c r="H351" s="405"/>
      <c r="I351" s="405"/>
      <c r="J351" s="169">
        <f>'01-Mapa de riesgo-UO'!AX682</f>
        <v>0</v>
      </c>
      <c r="K351" s="404"/>
      <c r="L351" s="418"/>
      <c r="M351" s="419"/>
      <c r="N351" s="420"/>
      <c r="O351" s="345"/>
      <c r="P351" s="418"/>
      <c r="Q351" s="419"/>
      <c r="R351" s="420"/>
      <c r="S351" s="447"/>
    </row>
    <row r="352" spans="1:19" ht="31.5" customHeight="1" x14ac:dyDescent="0.2">
      <c r="A352" s="406">
        <v>115</v>
      </c>
      <c r="B352" s="404">
        <f>'01-Mapa de riesgo-UO'!D353</f>
        <v>0</v>
      </c>
      <c r="C352" s="404">
        <f>+'01-Mapa de riesgo-UO'!F353</f>
        <v>0</v>
      </c>
      <c r="D352" s="405">
        <f>'01-Mapa de riesgo-UO'!J353</f>
        <v>0</v>
      </c>
      <c r="E352" s="405">
        <f>'01-Mapa de riesgo-UO'!K353</f>
        <v>0</v>
      </c>
      <c r="F352" s="405">
        <f>'01-Mapa de riesgo-UO'!L353</f>
        <v>0</v>
      </c>
      <c r="G352" s="141">
        <f>'01-Mapa de riesgo-UO'!I353</f>
        <v>0</v>
      </c>
      <c r="H352" s="405">
        <f>'01-Mapa de riesgo-UO'!M353</f>
        <v>0</v>
      </c>
      <c r="I352" s="405" t="str">
        <f>'01-Mapa de riesgo-UO'!AT353</f>
        <v>LEVE</v>
      </c>
      <c r="J352" s="169">
        <f>'01-Mapa de riesgo-UO'!AX683</f>
        <v>0</v>
      </c>
      <c r="K352" s="404" t="str">
        <f t="shared" si="23"/>
        <v>NO</v>
      </c>
      <c r="L352" s="442"/>
      <c r="M352" s="443"/>
      <c r="N352" s="444"/>
      <c r="O352" s="441"/>
      <c r="P352" s="442"/>
      <c r="Q352" s="443"/>
      <c r="R352" s="444"/>
      <c r="S352" s="445"/>
    </row>
    <row r="353" spans="1:19" ht="31.5" customHeight="1" x14ac:dyDescent="0.2">
      <c r="A353" s="406"/>
      <c r="B353" s="404"/>
      <c r="C353" s="404"/>
      <c r="D353" s="405"/>
      <c r="E353" s="405"/>
      <c r="F353" s="405"/>
      <c r="G353" s="141">
        <f>'01-Mapa de riesgo-UO'!I354</f>
        <v>0</v>
      </c>
      <c r="H353" s="405"/>
      <c r="I353" s="405"/>
      <c r="J353" s="169">
        <f>'01-Mapa de riesgo-UO'!AX684</f>
        <v>0</v>
      </c>
      <c r="K353" s="404"/>
      <c r="L353" s="415"/>
      <c r="M353" s="416"/>
      <c r="N353" s="417"/>
      <c r="O353" s="422"/>
      <c r="P353" s="415"/>
      <c r="Q353" s="416"/>
      <c r="R353" s="417"/>
      <c r="S353" s="446"/>
    </row>
    <row r="354" spans="1:19" ht="31.5" customHeight="1" x14ac:dyDescent="0.2">
      <c r="A354" s="406"/>
      <c r="B354" s="404"/>
      <c r="C354" s="404"/>
      <c r="D354" s="405"/>
      <c r="E354" s="405"/>
      <c r="F354" s="405"/>
      <c r="G354" s="141">
        <f>'01-Mapa de riesgo-UO'!I355</f>
        <v>0</v>
      </c>
      <c r="H354" s="405"/>
      <c r="I354" s="405"/>
      <c r="J354" s="169">
        <f>'01-Mapa de riesgo-UO'!AX685</f>
        <v>0</v>
      </c>
      <c r="K354" s="404"/>
      <c r="L354" s="418"/>
      <c r="M354" s="419"/>
      <c r="N354" s="420"/>
      <c r="O354" s="345"/>
      <c r="P354" s="418"/>
      <c r="Q354" s="419"/>
      <c r="R354" s="420"/>
      <c r="S354" s="447"/>
    </row>
    <row r="355" spans="1:19" ht="31.5" customHeight="1" x14ac:dyDescent="0.2">
      <c r="A355" s="406">
        <v>116</v>
      </c>
      <c r="B355" s="404">
        <f>'01-Mapa de riesgo-UO'!D356</f>
        <v>0</v>
      </c>
      <c r="C355" s="404">
        <f>+'01-Mapa de riesgo-UO'!F356</f>
        <v>0</v>
      </c>
      <c r="D355" s="405">
        <f>'01-Mapa de riesgo-UO'!J356</f>
        <v>0</v>
      </c>
      <c r="E355" s="405">
        <f>'01-Mapa de riesgo-UO'!K356</f>
        <v>0</v>
      </c>
      <c r="F355" s="405">
        <f>'01-Mapa de riesgo-UO'!L356</f>
        <v>0</v>
      </c>
      <c r="G355" s="141">
        <f>'01-Mapa de riesgo-UO'!I356</f>
        <v>0</v>
      </c>
      <c r="H355" s="405">
        <f>'01-Mapa de riesgo-UO'!M356</f>
        <v>0</v>
      </c>
      <c r="I355" s="405" t="str">
        <f>'01-Mapa de riesgo-UO'!AT356</f>
        <v>LEVE</v>
      </c>
      <c r="J355" s="169">
        <f>'01-Mapa de riesgo-UO'!AX686</f>
        <v>0</v>
      </c>
      <c r="K355" s="404" t="str">
        <f t="shared" si="23"/>
        <v>NO</v>
      </c>
      <c r="L355" s="442"/>
      <c r="M355" s="443"/>
      <c r="N355" s="444"/>
      <c r="O355" s="441"/>
      <c r="P355" s="442"/>
      <c r="Q355" s="443"/>
      <c r="R355" s="444"/>
      <c r="S355" s="445"/>
    </row>
    <row r="356" spans="1:19" ht="31.5" customHeight="1" x14ac:dyDescent="0.2">
      <c r="A356" s="406"/>
      <c r="B356" s="404"/>
      <c r="C356" s="404"/>
      <c r="D356" s="405"/>
      <c r="E356" s="405"/>
      <c r="F356" s="405"/>
      <c r="G356" s="141">
        <f>'01-Mapa de riesgo-UO'!I357</f>
        <v>0</v>
      </c>
      <c r="H356" s="405"/>
      <c r="I356" s="405"/>
      <c r="J356" s="169">
        <f>'01-Mapa de riesgo-UO'!AX687</f>
        <v>0</v>
      </c>
      <c r="K356" s="404"/>
      <c r="L356" s="415"/>
      <c r="M356" s="416"/>
      <c r="N356" s="417"/>
      <c r="O356" s="422"/>
      <c r="P356" s="415"/>
      <c r="Q356" s="416"/>
      <c r="R356" s="417"/>
      <c r="S356" s="446"/>
    </row>
    <row r="357" spans="1:19" ht="31.5" customHeight="1" x14ac:dyDescent="0.2">
      <c r="A357" s="406"/>
      <c r="B357" s="404"/>
      <c r="C357" s="404"/>
      <c r="D357" s="405"/>
      <c r="E357" s="405"/>
      <c r="F357" s="405"/>
      <c r="G357" s="141">
        <f>'01-Mapa de riesgo-UO'!I358</f>
        <v>0</v>
      </c>
      <c r="H357" s="405"/>
      <c r="I357" s="405"/>
      <c r="J357" s="169">
        <f>'01-Mapa de riesgo-UO'!AX688</f>
        <v>0</v>
      </c>
      <c r="K357" s="404"/>
      <c r="L357" s="418"/>
      <c r="M357" s="419"/>
      <c r="N357" s="420"/>
      <c r="O357" s="345"/>
      <c r="P357" s="418"/>
      <c r="Q357" s="419"/>
      <c r="R357" s="420"/>
      <c r="S357" s="447"/>
    </row>
    <row r="358" spans="1:19" ht="31.5" customHeight="1" x14ac:dyDescent="0.2">
      <c r="A358" s="406">
        <v>117</v>
      </c>
      <c r="B358" s="404">
        <f>'01-Mapa de riesgo-UO'!D359</f>
        <v>0</v>
      </c>
      <c r="C358" s="404">
        <f>+'01-Mapa de riesgo-UO'!F359</f>
        <v>0</v>
      </c>
      <c r="D358" s="405">
        <f>'01-Mapa de riesgo-UO'!J359</f>
        <v>0</v>
      </c>
      <c r="E358" s="405">
        <f>'01-Mapa de riesgo-UO'!K359</f>
        <v>0</v>
      </c>
      <c r="F358" s="405">
        <f>'01-Mapa de riesgo-UO'!L359</f>
        <v>0</v>
      </c>
      <c r="G358" s="141">
        <f>'01-Mapa de riesgo-UO'!I359</f>
        <v>0</v>
      </c>
      <c r="H358" s="405">
        <f>'01-Mapa de riesgo-UO'!M359</f>
        <v>0</v>
      </c>
      <c r="I358" s="405" t="str">
        <f>'01-Mapa de riesgo-UO'!AT359</f>
        <v>LEVE</v>
      </c>
      <c r="J358" s="169">
        <f>'01-Mapa de riesgo-UO'!AX689</f>
        <v>0</v>
      </c>
      <c r="K358" s="404" t="str">
        <f t="shared" si="23"/>
        <v>NO</v>
      </c>
      <c r="L358" s="442"/>
      <c r="M358" s="443"/>
      <c r="N358" s="444"/>
      <c r="O358" s="441"/>
      <c r="P358" s="442"/>
      <c r="Q358" s="443"/>
      <c r="R358" s="444"/>
      <c r="S358" s="445"/>
    </row>
    <row r="359" spans="1:19" ht="31.5" customHeight="1" x14ac:dyDescent="0.2">
      <c r="A359" s="406"/>
      <c r="B359" s="404"/>
      <c r="C359" s="404"/>
      <c r="D359" s="405"/>
      <c r="E359" s="405"/>
      <c r="F359" s="405"/>
      <c r="G359" s="141">
        <f>'01-Mapa de riesgo-UO'!I360</f>
        <v>0</v>
      </c>
      <c r="H359" s="405"/>
      <c r="I359" s="405"/>
      <c r="J359" s="169">
        <f>'01-Mapa de riesgo-UO'!AX690</f>
        <v>0</v>
      </c>
      <c r="K359" s="404"/>
      <c r="L359" s="415"/>
      <c r="M359" s="416"/>
      <c r="N359" s="417"/>
      <c r="O359" s="422"/>
      <c r="P359" s="415"/>
      <c r="Q359" s="416"/>
      <c r="R359" s="417"/>
      <c r="S359" s="446"/>
    </row>
    <row r="360" spans="1:19" ht="31.5" customHeight="1" x14ac:dyDescent="0.2">
      <c r="A360" s="406"/>
      <c r="B360" s="404"/>
      <c r="C360" s="404"/>
      <c r="D360" s="405"/>
      <c r="E360" s="405"/>
      <c r="F360" s="405"/>
      <c r="G360" s="141">
        <f>'01-Mapa de riesgo-UO'!I361</f>
        <v>0</v>
      </c>
      <c r="H360" s="405"/>
      <c r="I360" s="405"/>
      <c r="J360" s="169">
        <f>'01-Mapa de riesgo-UO'!AX691</f>
        <v>0</v>
      </c>
      <c r="K360" s="404"/>
      <c r="L360" s="418"/>
      <c r="M360" s="419"/>
      <c r="N360" s="420"/>
      <c r="O360" s="345"/>
      <c r="P360" s="418"/>
      <c r="Q360" s="419"/>
      <c r="R360" s="420"/>
      <c r="S360" s="447"/>
    </row>
    <row r="361" spans="1:19" ht="31.5" customHeight="1" x14ac:dyDescent="0.2">
      <c r="A361" s="406">
        <v>118</v>
      </c>
      <c r="B361" s="404">
        <f>'01-Mapa de riesgo-UO'!D362</f>
        <v>0</v>
      </c>
      <c r="C361" s="404">
        <f>+'01-Mapa de riesgo-UO'!F362</f>
        <v>0</v>
      </c>
      <c r="D361" s="405">
        <f>'01-Mapa de riesgo-UO'!J362</f>
        <v>0</v>
      </c>
      <c r="E361" s="405">
        <f>'01-Mapa de riesgo-UO'!K362</f>
        <v>0</v>
      </c>
      <c r="F361" s="405">
        <f>'01-Mapa de riesgo-UO'!L362</f>
        <v>0</v>
      </c>
      <c r="G361" s="141">
        <f>'01-Mapa de riesgo-UO'!I362</f>
        <v>0</v>
      </c>
      <c r="H361" s="405">
        <f>'01-Mapa de riesgo-UO'!M362</f>
        <v>0</v>
      </c>
      <c r="I361" s="405" t="str">
        <f>'01-Mapa de riesgo-UO'!AT362</f>
        <v>LEVE</v>
      </c>
      <c r="J361" s="169">
        <f>'01-Mapa de riesgo-UO'!AX692</f>
        <v>0</v>
      </c>
      <c r="K361" s="404" t="str">
        <f t="shared" si="23"/>
        <v>NO</v>
      </c>
      <c r="L361" s="442"/>
      <c r="M361" s="443"/>
      <c r="N361" s="444"/>
      <c r="O361" s="441"/>
      <c r="P361" s="442"/>
      <c r="Q361" s="443"/>
      <c r="R361" s="444"/>
      <c r="S361" s="445"/>
    </row>
    <row r="362" spans="1:19" ht="31.5" customHeight="1" x14ac:dyDescent="0.2">
      <c r="A362" s="406"/>
      <c r="B362" s="404"/>
      <c r="C362" s="404"/>
      <c r="D362" s="405"/>
      <c r="E362" s="405"/>
      <c r="F362" s="405"/>
      <c r="G362" s="141">
        <f>'01-Mapa de riesgo-UO'!I363</f>
        <v>0</v>
      </c>
      <c r="H362" s="405"/>
      <c r="I362" s="405"/>
      <c r="J362" s="169">
        <f>'01-Mapa de riesgo-UO'!AX693</f>
        <v>0</v>
      </c>
      <c r="K362" s="404"/>
      <c r="L362" s="415"/>
      <c r="M362" s="416"/>
      <c r="N362" s="417"/>
      <c r="O362" s="422"/>
      <c r="P362" s="415"/>
      <c r="Q362" s="416"/>
      <c r="R362" s="417"/>
      <c r="S362" s="446"/>
    </row>
    <row r="363" spans="1:19" ht="31.5" customHeight="1" x14ac:dyDescent="0.2">
      <c r="A363" s="406"/>
      <c r="B363" s="404"/>
      <c r="C363" s="404"/>
      <c r="D363" s="405"/>
      <c r="E363" s="405"/>
      <c r="F363" s="405"/>
      <c r="G363" s="141">
        <f>'01-Mapa de riesgo-UO'!I364</f>
        <v>0</v>
      </c>
      <c r="H363" s="405"/>
      <c r="I363" s="405"/>
      <c r="J363" s="169">
        <f>'01-Mapa de riesgo-UO'!AX694</f>
        <v>0</v>
      </c>
      <c r="K363" s="404"/>
      <c r="L363" s="418"/>
      <c r="M363" s="419"/>
      <c r="N363" s="420"/>
      <c r="O363" s="345"/>
      <c r="P363" s="418"/>
      <c r="Q363" s="419"/>
      <c r="R363" s="420"/>
      <c r="S363" s="447"/>
    </row>
    <row r="364" spans="1:19" ht="31.5" customHeight="1" x14ac:dyDescent="0.2">
      <c r="A364" s="406">
        <v>119</v>
      </c>
      <c r="B364" s="404">
        <f>'01-Mapa de riesgo-UO'!D365</f>
        <v>0</v>
      </c>
      <c r="C364" s="404">
        <f>+'01-Mapa de riesgo-UO'!F365</f>
        <v>0</v>
      </c>
      <c r="D364" s="405">
        <f>'01-Mapa de riesgo-UO'!J365</f>
        <v>0</v>
      </c>
      <c r="E364" s="405">
        <f>'01-Mapa de riesgo-UO'!K365</f>
        <v>0</v>
      </c>
      <c r="F364" s="405">
        <f>'01-Mapa de riesgo-UO'!L365</f>
        <v>0</v>
      </c>
      <c r="G364" s="141">
        <f>'01-Mapa de riesgo-UO'!I365</f>
        <v>0</v>
      </c>
      <c r="H364" s="405">
        <f>'01-Mapa de riesgo-UO'!M365</f>
        <v>0</v>
      </c>
      <c r="I364" s="405" t="str">
        <f>'01-Mapa de riesgo-UO'!AT365</f>
        <v>LEVE</v>
      </c>
      <c r="J364" s="169">
        <f>'01-Mapa de riesgo-UO'!AX695</f>
        <v>0</v>
      </c>
      <c r="K364" s="404" t="str">
        <f t="shared" si="23"/>
        <v>NO</v>
      </c>
      <c r="L364" s="442"/>
      <c r="M364" s="443"/>
      <c r="N364" s="444"/>
      <c r="O364" s="441"/>
      <c r="P364" s="442"/>
      <c r="Q364" s="443"/>
      <c r="R364" s="444"/>
      <c r="S364" s="445"/>
    </row>
    <row r="365" spans="1:19" ht="31.5" customHeight="1" x14ac:dyDescent="0.2">
      <c r="A365" s="406"/>
      <c r="B365" s="404"/>
      <c r="C365" s="404"/>
      <c r="D365" s="405"/>
      <c r="E365" s="405"/>
      <c r="F365" s="405"/>
      <c r="G365" s="141">
        <f>'01-Mapa de riesgo-UO'!I366</f>
        <v>0</v>
      </c>
      <c r="H365" s="405"/>
      <c r="I365" s="405"/>
      <c r="J365" s="169">
        <f>'01-Mapa de riesgo-UO'!AW696</f>
        <v>0</v>
      </c>
      <c r="K365" s="404"/>
      <c r="L365" s="415"/>
      <c r="M365" s="416"/>
      <c r="N365" s="417"/>
      <c r="O365" s="422"/>
      <c r="P365" s="415"/>
      <c r="Q365" s="416"/>
      <c r="R365" s="417"/>
      <c r="S365" s="446"/>
    </row>
    <row r="366" spans="1:19" ht="31.5" customHeight="1" x14ac:dyDescent="0.2">
      <c r="A366" s="406"/>
      <c r="B366" s="404"/>
      <c r="C366" s="404"/>
      <c r="D366" s="405"/>
      <c r="E366" s="405"/>
      <c r="F366" s="405"/>
      <c r="G366" s="141">
        <f>'01-Mapa de riesgo-UO'!I367</f>
        <v>0</v>
      </c>
      <c r="H366" s="405"/>
      <c r="I366" s="405"/>
      <c r="J366" s="169">
        <f>'01-Mapa de riesgo-UO'!AW697</f>
        <v>0</v>
      </c>
      <c r="K366" s="404"/>
      <c r="L366" s="418"/>
      <c r="M366" s="419"/>
      <c r="N366" s="420"/>
      <c r="O366" s="345"/>
      <c r="P366" s="418"/>
      <c r="Q366" s="419"/>
      <c r="R366" s="420"/>
      <c r="S366" s="447"/>
    </row>
    <row r="367" spans="1:19" ht="31.5" customHeight="1" x14ac:dyDescent="0.2">
      <c r="A367" s="406">
        <v>120</v>
      </c>
      <c r="B367" s="404">
        <f>'01-Mapa de riesgo-UO'!D368</f>
        <v>0</v>
      </c>
      <c r="C367" s="404">
        <f>+'01-Mapa de riesgo-UO'!F368</f>
        <v>0</v>
      </c>
      <c r="D367" s="405">
        <f>'01-Mapa de riesgo-UO'!J368</f>
        <v>0</v>
      </c>
      <c r="E367" s="405">
        <f>'01-Mapa de riesgo-UO'!K368</f>
        <v>0</v>
      </c>
      <c r="F367" s="405">
        <f>'01-Mapa de riesgo-UO'!L368</f>
        <v>0</v>
      </c>
      <c r="G367" s="141">
        <f>'01-Mapa de riesgo-UO'!I368</f>
        <v>0</v>
      </c>
      <c r="H367" s="405">
        <f>'01-Mapa de riesgo-UO'!M368</f>
        <v>0</v>
      </c>
      <c r="I367" s="405" t="str">
        <f>'01-Mapa de riesgo-UO'!AT368</f>
        <v>LEVE</v>
      </c>
      <c r="J367" s="169">
        <f>'01-Mapa de riesgo-UO'!AW698</f>
        <v>0</v>
      </c>
      <c r="K367" s="404" t="str">
        <f t="shared" si="23"/>
        <v>NO</v>
      </c>
      <c r="L367" s="442"/>
      <c r="M367" s="443"/>
      <c r="N367" s="444"/>
      <c r="O367" s="441"/>
      <c r="P367" s="442"/>
      <c r="Q367" s="443"/>
      <c r="R367" s="444"/>
      <c r="S367" s="445"/>
    </row>
    <row r="368" spans="1:19" ht="31.5" customHeight="1" x14ac:dyDescent="0.2">
      <c r="A368" s="406"/>
      <c r="B368" s="404"/>
      <c r="C368" s="404"/>
      <c r="D368" s="405"/>
      <c r="E368" s="405"/>
      <c r="F368" s="405"/>
      <c r="G368" s="141">
        <f>'01-Mapa de riesgo-UO'!I369</f>
        <v>0</v>
      </c>
      <c r="H368" s="405"/>
      <c r="I368" s="405"/>
      <c r="J368" s="169">
        <f>'01-Mapa de riesgo-UO'!AW699</f>
        <v>0</v>
      </c>
      <c r="K368" s="404"/>
      <c r="L368" s="415"/>
      <c r="M368" s="416"/>
      <c r="N368" s="417"/>
      <c r="O368" s="422"/>
      <c r="P368" s="415"/>
      <c r="Q368" s="416"/>
      <c r="R368" s="417"/>
      <c r="S368" s="446"/>
    </row>
    <row r="369" spans="1:19" ht="31.5" customHeight="1" x14ac:dyDescent="0.2">
      <c r="A369" s="406"/>
      <c r="B369" s="404"/>
      <c r="C369" s="404"/>
      <c r="D369" s="405"/>
      <c r="E369" s="405"/>
      <c r="F369" s="405"/>
      <c r="G369" s="141">
        <f>'01-Mapa de riesgo-UO'!I370</f>
        <v>0</v>
      </c>
      <c r="H369" s="405"/>
      <c r="I369" s="405"/>
      <c r="J369" s="169">
        <f>'01-Mapa de riesgo-UO'!AW700</f>
        <v>0</v>
      </c>
      <c r="K369" s="404"/>
      <c r="L369" s="418"/>
      <c r="M369" s="419"/>
      <c r="N369" s="420"/>
      <c r="O369" s="345"/>
      <c r="P369" s="418"/>
      <c r="Q369" s="419"/>
      <c r="R369" s="420"/>
      <c r="S369" s="447"/>
    </row>
    <row r="370" spans="1:19" ht="31.5" customHeight="1" x14ac:dyDescent="0.2">
      <c r="A370" s="406">
        <v>121</v>
      </c>
      <c r="B370" s="404">
        <f>'01-Mapa de riesgo-UO'!D371</f>
        <v>0</v>
      </c>
      <c r="C370" s="404">
        <f>+'01-Mapa de riesgo-UO'!F371</f>
        <v>0</v>
      </c>
      <c r="D370" s="405">
        <f>'01-Mapa de riesgo-UO'!J371</f>
        <v>0</v>
      </c>
      <c r="E370" s="405">
        <f>'01-Mapa de riesgo-UO'!K371</f>
        <v>0</v>
      </c>
      <c r="F370" s="405">
        <f>'01-Mapa de riesgo-UO'!L371</f>
        <v>0</v>
      </c>
      <c r="G370" s="141">
        <f>'01-Mapa de riesgo-UO'!I371</f>
        <v>0</v>
      </c>
      <c r="H370" s="405">
        <f>'01-Mapa de riesgo-UO'!M371</f>
        <v>0</v>
      </c>
      <c r="I370" s="405" t="str">
        <f>'01-Mapa de riesgo-UO'!AT371</f>
        <v>LEVE</v>
      </c>
      <c r="J370" s="169">
        <f>'01-Mapa de riesgo-UO'!AW701</f>
        <v>0</v>
      </c>
      <c r="K370" s="404" t="str">
        <f t="shared" si="23"/>
        <v>NO</v>
      </c>
      <c r="L370" s="442"/>
      <c r="M370" s="443"/>
      <c r="N370" s="444"/>
      <c r="O370" s="441"/>
      <c r="P370" s="442"/>
      <c r="Q370" s="443"/>
      <c r="R370" s="444"/>
      <c r="S370" s="445"/>
    </row>
    <row r="371" spans="1:19" ht="31.5" customHeight="1" x14ac:dyDescent="0.2">
      <c r="A371" s="406"/>
      <c r="B371" s="404"/>
      <c r="C371" s="404"/>
      <c r="D371" s="405"/>
      <c r="E371" s="405"/>
      <c r="F371" s="405"/>
      <c r="G371" s="141">
        <f>'01-Mapa de riesgo-UO'!I372</f>
        <v>0</v>
      </c>
      <c r="H371" s="405"/>
      <c r="I371" s="405"/>
      <c r="J371" s="169">
        <f>'01-Mapa de riesgo-UO'!AW702</f>
        <v>0</v>
      </c>
      <c r="K371" s="404"/>
      <c r="L371" s="415"/>
      <c r="M371" s="416"/>
      <c r="N371" s="417"/>
      <c r="O371" s="422"/>
      <c r="P371" s="415"/>
      <c r="Q371" s="416"/>
      <c r="R371" s="417"/>
      <c r="S371" s="446"/>
    </row>
    <row r="372" spans="1:19" ht="31.5" customHeight="1" x14ac:dyDescent="0.2">
      <c r="A372" s="406"/>
      <c r="B372" s="404"/>
      <c r="C372" s="404"/>
      <c r="D372" s="405"/>
      <c r="E372" s="405"/>
      <c r="F372" s="405"/>
      <c r="G372" s="141">
        <f>'01-Mapa de riesgo-UO'!I373</f>
        <v>0</v>
      </c>
      <c r="H372" s="405"/>
      <c r="I372" s="405"/>
      <c r="J372" s="169">
        <f>'01-Mapa de riesgo-UO'!AW703</f>
        <v>0</v>
      </c>
      <c r="K372" s="404"/>
      <c r="L372" s="418"/>
      <c r="M372" s="419"/>
      <c r="N372" s="420"/>
      <c r="O372" s="345"/>
      <c r="P372" s="418"/>
      <c r="Q372" s="419"/>
      <c r="R372" s="420"/>
      <c r="S372" s="447"/>
    </row>
    <row r="373" spans="1:19" ht="31.5" customHeight="1" x14ac:dyDescent="0.2">
      <c r="A373" s="406">
        <v>122</v>
      </c>
      <c r="B373" s="404">
        <f>'01-Mapa de riesgo-UO'!D374</f>
        <v>0</v>
      </c>
      <c r="C373" s="404">
        <f>+'01-Mapa de riesgo-UO'!F374</f>
        <v>0</v>
      </c>
      <c r="D373" s="405">
        <f>'01-Mapa de riesgo-UO'!J374</f>
        <v>0</v>
      </c>
      <c r="E373" s="405">
        <f>'01-Mapa de riesgo-UO'!K374</f>
        <v>0</v>
      </c>
      <c r="F373" s="405">
        <f>'01-Mapa de riesgo-UO'!L374</f>
        <v>0</v>
      </c>
      <c r="G373" s="141">
        <f>'01-Mapa de riesgo-UO'!I374</f>
        <v>0</v>
      </c>
      <c r="H373" s="405">
        <f>'01-Mapa de riesgo-UO'!M374</f>
        <v>0</v>
      </c>
      <c r="I373" s="405" t="str">
        <f>'01-Mapa de riesgo-UO'!AT374</f>
        <v>LEVE</v>
      </c>
      <c r="J373" s="169">
        <f>'01-Mapa de riesgo-UO'!AW704</f>
        <v>0</v>
      </c>
      <c r="K373" s="404" t="str">
        <f t="shared" si="23"/>
        <v>NO</v>
      </c>
      <c r="L373" s="442"/>
      <c r="M373" s="443"/>
      <c r="N373" s="444"/>
      <c r="O373" s="441"/>
      <c r="P373" s="442"/>
      <c r="Q373" s="443"/>
      <c r="R373" s="444"/>
      <c r="S373" s="445"/>
    </row>
    <row r="374" spans="1:19" ht="31.5" customHeight="1" x14ac:dyDescent="0.2">
      <c r="A374" s="406"/>
      <c r="B374" s="404"/>
      <c r="C374" s="404"/>
      <c r="D374" s="405"/>
      <c r="E374" s="405"/>
      <c r="F374" s="405"/>
      <c r="G374" s="141">
        <f>'01-Mapa de riesgo-UO'!I375</f>
        <v>0</v>
      </c>
      <c r="H374" s="405"/>
      <c r="I374" s="405"/>
      <c r="J374" s="169">
        <f>'01-Mapa de riesgo-UO'!AW705</f>
        <v>0</v>
      </c>
      <c r="K374" s="404"/>
      <c r="L374" s="415"/>
      <c r="M374" s="416"/>
      <c r="N374" s="417"/>
      <c r="O374" s="422"/>
      <c r="P374" s="415"/>
      <c r="Q374" s="416"/>
      <c r="R374" s="417"/>
      <c r="S374" s="446"/>
    </row>
    <row r="375" spans="1:19" ht="31.5" customHeight="1" x14ac:dyDescent="0.2">
      <c r="A375" s="406"/>
      <c r="B375" s="404"/>
      <c r="C375" s="404"/>
      <c r="D375" s="405"/>
      <c r="E375" s="405"/>
      <c r="F375" s="405"/>
      <c r="G375" s="141">
        <f>'01-Mapa de riesgo-UO'!I376</f>
        <v>0</v>
      </c>
      <c r="H375" s="405"/>
      <c r="I375" s="405"/>
      <c r="J375" s="169">
        <f>'01-Mapa de riesgo-UO'!AW706</f>
        <v>0</v>
      </c>
      <c r="K375" s="404"/>
      <c r="L375" s="418"/>
      <c r="M375" s="419"/>
      <c r="N375" s="420"/>
      <c r="O375" s="345"/>
      <c r="P375" s="418"/>
      <c r="Q375" s="419"/>
      <c r="R375" s="420"/>
      <c r="S375" s="447"/>
    </row>
    <row r="376" spans="1:19" ht="31.5" customHeight="1" x14ac:dyDescent="0.2">
      <c r="A376" s="406">
        <v>123</v>
      </c>
      <c r="B376" s="404">
        <f>'01-Mapa de riesgo-UO'!D377</f>
        <v>0</v>
      </c>
      <c r="C376" s="404">
        <f>+'01-Mapa de riesgo-UO'!F377</f>
        <v>0</v>
      </c>
      <c r="D376" s="405">
        <f>'01-Mapa de riesgo-UO'!J377</f>
        <v>0</v>
      </c>
      <c r="E376" s="405">
        <f>'01-Mapa de riesgo-UO'!K377</f>
        <v>0</v>
      </c>
      <c r="F376" s="405">
        <f>'01-Mapa de riesgo-UO'!L377</f>
        <v>0</v>
      </c>
      <c r="G376" s="141">
        <f>'01-Mapa de riesgo-UO'!I377</f>
        <v>0</v>
      </c>
      <c r="H376" s="405">
        <f>'01-Mapa de riesgo-UO'!M377</f>
        <v>0</v>
      </c>
      <c r="I376" s="405" t="str">
        <f>'01-Mapa de riesgo-UO'!AT377</f>
        <v>LEVE</v>
      </c>
      <c r="J376" s="169">
        <f>'01-Mapa de riesgo-UO'!AW707</f>
        <v>0</v>
      </c>
      <c r="K376" s="404" t="str">
        <f t="shared" si="23"/>
        <v>NO</v>
      </c>
      <c r="L376" s="442"/>
      <c r="M376" s="443"/>
      <c r="N376" s="444"/>
      <c r="O376" s="441"/>
      <c r="P376" s="442"/>
      <c r="Q376" s="443"/>
      <c r="R376" s="444"/>
      <c r="S376" s="445"/>
    </row>
    <row r="377" spans="1:19" ht="31.5" customHeight="1" x14ac:dyDescent="0.2">
      <c r="A377" s="406"/>
      <c r="B377" s="404"/>
      <c r="C377" s="404"/>
      <c r="D377" s="405"/>
      <c r="E377" s="405"/>
      <c r="F377" s="405"/>
      <c r="G377" s="141">
        <f>'01-Mapa de riesgo-UO'!I378</f>
        <v>0</v>
      </c>
      <c r="H377" s="405"/>
      <c r="I377" s="405"/>
      <c r="J377" s="169">
        <f>'01-Mapa de riesgo-UO'!AW708</f>
        <v>0</v>
      </c>
      <c r="K377" s="404"/>
      <c r="L377" s="415"/>
      <c r="M377" s="416"/>
      <c r="N377" s="417"/>
      <c r="O377" s="422"/>
      <c r="P377" s="415"/>
      <c r="Q377" s="416"/>
      <c r="R377" s="417"/>
      <c r="S377" s="446"/>
    </row>
    <row r="378" spans="1:19" ht="31.5" customHeight="1" x14ac:dyDescent="0.2">
      <c r="A378" s="406"/>
      <c r="B378" s="404"/>
      <c r="C378" s="404"/>
      <c r="D378" s="405"/>
      <c r="E378" s="405"/>
      <c r="F378" s="405"/>
      <c r="G378" s="141">
        <f>'01-Mapa de riesgo-UO'!I379</f>
        <v>0</v>
      </c>
      <c r="H378" s="405"/>
      <c r="I378" s="405"/>
      <c r="J378" s="169">
        <f>'01-Mapa de riesgo-UO'!AW709</f>
        <v>0</v>
      </c>
      <c r="K378" s="404"/>
      <c r="L378" s="418"/>
      <c r="M378" s="419"/>
      <c r="N378" s="420"/>
      <c r="O378" s="345"/>
      <c r="P378" s="418"/>
      <c r="Q378" s="419"/>
      <c r="R378" s="420"/>
      <c r="S378" s="447"/>
    </row>
    <row r="379" spans="1:19" ht="31.5" customHeight="1" x14ac:dyDescent="0.2">
      <c r="A379" s="406">
        <v>124</v>
      </c>
      <c r="B379" s="404">
        <f>'01-Mapa de riesgo-UO'!D380</f>
        <v>0</v>
      </c>
      <c r="C379" s="404">
        <f>+'01-Mapa de riesgo-UO'!F380</f>
        <v>0</v>
      </c>
      <c r="D379" s="405">
        <f>'01-Mapa de riesgo-UO'!J380</f>
        <v>0</v>
      </c>
      <c r="E379" s="405">
        <f>'01-Mapa de riesgo-UO'!K380</f>
        <v>0</v>
      </c>
      <c r="F379" s="405">
        <f>'01-Mapa de riesgo-UO'!L380</f>
        <v>0</v>
      </c>
      <c r="G379" s="141">
        <f>'01-Mapa de riesgo-UO'!I380</f>
        <v>0</v>
      </c>
      <c r="H379" s="405">
        <f>'01-Mapa de riesgo-UO'!M380</f>
        <v>0</v>
      </c>
      <c r="I379" s="405" t="str">
        <f>'01-Mapa de riesgo-UO'!AT380</f>
        <v>LEVE</v>
      </c>
      <c r="J379" s="169">
        <f>'01-Mapa de riesgo-UO'!AW710</f>
        <v>0</v>
      </c>
      <c r="K379" s="404" t="str">
        <f t="shared" si="23"/>
        <v>NO</v>
      </c>
      <c r="L379" s="442"/>
      <c r="M379" s="443"/>
      <c r="N379" s="444"/>
      <c r="O379" s="441"/>
      <c r="P379" s="442"/>
      <c r="Q379" s="443"/>
      <c r="R379" s="444"/>
      <c r="S379" s="445"/>
    </row>
    <row r="380" spans="1:19" ht="31.5" customHeight="1" x14ac:dyDescent="0.2">
      <c r="A380" s="406"/>
      <c r="B380" s="404"/>
      <c r="C380" s="404"/>
      <c r="D380" s="405"/>
      <c r="E380" s="405"/>
      <c r="F380" s="405"/>
      <c r="G380" s="141">
        <f>'01-Mapa de riesgo-UO'!I381</f>
        <v>0</v>
      </c>
      <c r="H380" s="405"/>
      <c r="I380" s="405"/>
      <c r="J380" s="169">
        <f>'01-Mapa de riesgo-UO'!AW711</f>
        <v>0</v>
      </c>
      <c r="K380" s="404"/>
      <c r="L380" s="415"/>
      <c r="M380" s="416"/>
      <c r="N380" s="417"/>
      <c r="O380" s="422"/>
      <c r="P380" s="415"/>
      <c r="Q380" s="416"/>
      <c r="R380" s="417"/>
      <c r="S380" s="446"/>
    </row>
    <row r="381" spans="1:19" ht="31.5" customHeight="1" x14ac:dyDescent="0.2">
      <c r="A381" s="406"/>
      <c r="B381" s="404"/>
      <c r="C381" s="404"/>
      <c r="D381" s="405"/>
      <c r="E381" s="405"/>
      <c r="F381" s="405"/>
      <c r="G381" s="141">
        <f>'01-Mapa de riesgo-UO'!I382</f>
        <v>0</v>
      </c>
      <c r="H381" s="405"/>
      <c r="I381" s="405"/>
      <c r="J381" s="169">
        <f>'01-Mapa de riesgo-UO'!AW712</f>
        <v>0</v>
      </c>
      <c r="K381" s="404"/>
      <c r="L381" s="418"/>
      <c r="M381" s="419"/>
      <c r="N381" s="420"/>
      <c r="O381" s="345"/>
      <c r="P381" s="418"/>
      <c r="Q381" s="419"/>
      <c r="R381" s="420"/>
      <c r="S381" s="447"/>
    </row>
    <row r="382" spans="1:19" ht="31.5" customHeight="1" x14ac:dyDescent="0.2">
      <c r="A382" s="406">
        <v>125</v>
      </c>
      <c r="B382" s="404">
        <f>'01-Mapa de riesgo-UO'!D383</f>
        <v>0</v>
      </c>
      <c r="C382" s="404">
        <f>+'01-Mapa de riesgo-UO'!F383</f>
        <v>0</v>
      </c>
      <c r="D382" s="405">
        <f>'01-Mapa de riesgo-UO'!J383</f>
        <v>0</v>
      </c>
      <c r="E382" s="405">
        <f>'01-Mapa de riesgo-UO'!K383</f>
        <v>0</v>
      </c>
      <c r="F382" s="405">
        <f>'01-Mapa de riesgo-UO'!L383</f>
        <v>0</v>
      </c>
      <c r="G382" s="141">
        <f>'01-Mapa de riesgo-UO'!I383</f>
        <v>0</v>
      </c>
      <c r="H382" s="405">
        <f>'01-Mapa de riesgo-UO'!M383</f>
        <v>0</v>
      </c>
      <c r="I382" s="405" t="str">
        <f>'01-Mapa de riesgo-UO'!AT383</f>
        <v>LEVE</v>
      </c>
      <c r="J382" s="169">
        <f>'01-Mapa de riesgo-UO'!AW713</f>
        <v>0</v>
      </c>
      <c r="K382" s="404" t="str">
        <f t="shared" si="23"/>
        <v>NO</v>
      </c>
      <c r="L382" s="442"/>
      <c r="M382" s="443"/>
      <c r="N382" s="444"/>
      <c r="O382" s="441"/>
      <c r="P382" s="442"/>
      <c r="Q382" s="443"/>
      <c r="R382" s="444"/>
      <c r="S382" s="445"/>
    </row>
    <row r="383" spans="1:19" ht="31.5" customHeight="1" x14ac:dyDescent="0.2">
      <c r="A383" s="406"/>
      <c r="B383" s="404"/>
      <c r="C383" s="404"/>
      <c r="D383" s="405"/>
      <c r="E383" s="405"/>
      <c r="F383" s="405"/>
      <c r="G383" s="141">
        <f>'01-Mapa de riesgo-UO'!I384</f>
        <v>0</v>
      </c>
      <c r="H383" s="405"/>
      <c r="I383" s="405"/>
      <c r="J383" s="169">
        <f>'01-Mapa de riesgo-UO'!AW714</f>
        <v>0</v>
      </c>
      <c r="K383" s="404"/>
      <c r="L383" s="415"/>
      <c r="M383" s="416"/>
      <c r="N383" s="417"/>
      <c r="O383" s="422"/>
      <c r="P383" s="415"/>
      <c r="Q383" s="416"/>
      <c r="R383" s="417"/>
      <c r="S383" s="446"/>
    </row>
    <row r="384" spans="1:19" ht="31.5" customHeight="1" x14ac:dyDescent="0.2">
      <c r="A384" s="406"/>
      <c r="B384" s="404"/>
      <c r="C384" s="404"/>
      <c r="D384" s="405"/>
      <c r="E384" s="405"/>
      <c r="F384" s="405"/>
      <c r="G384" s="141">
        <f>'01-Mapa de riesgo-UO'!I385</f>
        <v>0</v>
      </c>
      <c r="H384" s="405"/>
      <c r="I384" s="405"/>
      <c r="J384" s="169">
        <f>'01-Mapa de riesgo-UO'!AW715</f>
        <v>0</v>
      </c>
      <c r="K384" s="404"/>
      <c r="L384" s="418"/>
      <c r="M384" s="419"/>
      <c r="N384" s="420"/>
      <c r="O384" s="345"/>
      <c r="P384" s="418"/>
      <c r="Q384" s="419"/>
      <c r="R384" s="420"/>
      <c r="S384" s="447"/>
    </row>
    <row r="385" spans="1:19" ht="31.5" customHeight="1" x14ac:dyDescent="0.2">
      <c r="A385" s="406">
        <v>126</v>
      </c>
      <c r="B385" s="404">
        <f>'01-Mapa de riesgo-UO'!D386</f>
        <v>0</v>
      </c>
      <c r="C385" s="404">
        <f>+'01-Mapa de riesgo-UO'!F386</f>
        <v>0</v>
      </c>
      <c r="D385" s="405">
        <f>'01-Mapa de riesgo-UO'!J386</f>
        <v>0</v>
      </c>
      <c r="E385" s="405">
        <f>'01-Mapa de riesgo-UO'!K386</f>
        <v>0</v>
      </c>
      <c r="F385" s="405">
        <f>'01-Mapa de riesgo-UO'!L386</f>
        <v>0</v>
      </c>
      <c r="G385" s="141">
        <f>'01-Mapa de riesgo-UO'!I386</f>
        <v>0</v>
      </c>
      <c r="H385" s="405">
        <f>'01-Mapa de riesgo-UO'!M386</f>
        <v>0</v>
      </c>
      <c r="I385" s="405" t="str">
        <f>'01-Mapa de riesgo-UO'!AT386</f>
        <v>LEVE</v>
      </c>
      <c r="J385" s="169">
        <f>'01-Mapa de riesgo-UO'!AW716</f>
        <v>0</v>
      </c>
      <c r="K385" s="404" t="str">
        <f t="shared" si="23"/>
        <v>NO</v>
      </c>
      <c r="L385" s="442"/>
      <c r="M385" s="443"/>
      <c r="N385" s="444"/>
      <c r="O385" s="441"/>
      <c r="P385" s="442"/>
      <c r="Q385" s="443"/>
      <c r="R385" s="444"/>
      <c r="S385" s="445"/>
    </row>
    <row r="386" spans="1:19" ht="31.5" customHeight="1" x14ac:dyDescent="0.2">
      <c r="A386" s="406"/>
      <c r="B386" s="404"/>
      <c r="C386" s="404"/>
      <c r="D386" s="405"/>
      <c r="E386" s="405"/>
      <c r="F386" s="405"/>
      <c r="G386" s="141">
        <f>'01-Mapa de riesgo-UO'!I387</f>
        <v>0</v>
      </c>
      <c r="H386" s="405"/>
      <c r="I386" s="405"/>
      <c r="J386" s="169">
        <f>'01-Mapa de riesgo-UO'!AW717</f>
        <v>0</v>
      </c>
      <c r="K386" s="404"/>
      <c r="L386" s="415"/>
      <c r="M386" s="416"/>
      <c r="N386" s="417"/>
      <c r="O386" s="422"/>
      <c r="P386" s="415"/>
      <c r="Q386" s="416"/>
      <c r="R386" s="417"/>
      <c r="S386" s="446"/>
    </row>
    <row r="387" spans="1:19" ht="31.5" customHeight="1" x14ac:dyDescent="0.2">
      <c r="A387" s="406"/>
      <c r="B387" s="404"/>
      <c r="C387" s="404"/>
      <c r="D387" s="405"/>
      <c r="E387" s="405"/>
      <c r="F387" s="405"/>
      <c r="G387" s="141">
        <f>'01-Mapa de riesgo-UO'!I388</f>
        <v>0</v>
      </c>
      <c r="H387" s="405"/>
      <c r="I387" s="405"/>
      <c r="J387" s="169">
        <f>'01-Mapa de riesgo-UO'!AW718</f>
        <v>0</v>
      </c>
      <c r="K387" s="404"/>
      <c r="L387" s="418"/>
      <c r="M387" s="419"/>
      <c r="N387" s="420"/>
      <c r="O387" s="345"/>
      <c r="P387" s="418"/>
      <c r="Q387" s="419"/>
      <c r="R387" s="420"/>
      <c r="S387" s="447"/>
    </row>
    <row r="388" spans="1:19" ht="31.5" customHeight="1" x14ac:dyDescent="0.2">
      <c r="A388" s="406">
        <v>127</v>
      </c>
      <c r="B388" s="404">
        <f>'01-Mapa de riesgo-UO'!D389</f>
        <v>0</v>
      </c>
      <c r="C388" s="404">
        <f>+'01-Mapa de riesgo-UO'!F389</f>
        <v>0</v>
      </c>
      <c r="D388" s="405">
        <f>'01-Mapa de riesgo-UO'!J389</f>
        <v>0</v>
      </c>
      <c r="E388" s="405">
        <f>'01-Mapa de riesgo-UO'!K389</f>
        <v>0</v>
      </c>
      <c r="F388" s="405">
        <f>'01-Mapa de riesgo-UO'!L389</f>
        <v>0</v>
      </c>
      <c r="G388" s="141">
        <f>'01-Mapa de riesgo-UO'!I389</f>
        <v>0</v>
      </c>
      <c r="H388" s="405">
        <f>'01-Mapa de riesgo-UO'!M389</f>
        <v>0</v>
      </c>
      <c r="I388" s="405" t="str">
        <f>'01-Mapa de riesgo-UO'!AT389</f>
        <v>LEVE</v>
      </c>
      <c r="J388" s="169">
        <f>'01-Mapa de riesgo-UO'!AW719</f>
        <v>0</v>
      </c>
      <c r="K388" s="404" t="str">
        <f t="shared" si="23"/>
        <v>NO</v>
      </c>
      <c r="L388" s="442"/>
      <c r="M388" s="443"/>
      <c r="N388" s="444"/>
      <c r="O388" s="441"/>
      <c r="P388" s="442"/>
      <c r="Q388" s="443"/>
      <c r="R388" s="444"/>
      <c r="S388" s="445"/>
    </row>
    <row r="389" spans="1:19" ht="31.5" customHeight="1" x14ac:dyDescent="0.2">
      <c r="A389" s="406"/>
      <c r="B389" s="404"/>
      <c r="C389" s="404"/>
      <c r="D389" s="405"/>
      <c r="E389" s="405"/>
      <c r="F389" s="405"/>
      <c r="G389" s="141">
        <f>'01-Mapa de riesgo-UO'!I390</f>
        <v>0</v>
      </c>
      <c r="H389" s="405"/>
      <c r="I389" s="405"/>
      <c r="J389" s="169">
        <f>'01-Mapa de riesgo-UO'!AW720</f>
        <v>0</v>
      </c>
      <c r="K389" s="404"/>
      <c r="L389" s="415"/>
      <c r="M389" s="416"/>
      <c r="N389" s="417"/>
      <c r="O389" s="422"/>
      <c r="P389" s="415"/>
      <c r="Q389" s="416"/>
      <c r="R389" s="417"/>
      <c r="S389" s="446"/>
    </row>
    <row r="390" spans="1:19" ht="31.5" customHeight="1" x14ac:dyDescent="0.2">
      <c r="A390" s="406"/>
      <c r="B390" s="404"/>
      <c r="C390" s="404"/>
      <c r="D390" s="405"/>
      <c r="E390" s="405"/>
      <c r="F390" s="405"/>
      <c r="G390" s="141">
        <f>'01-Mapa de riesgo-UO'!I391</f>
        <v>0</v>
      </c>
      <c r="H390" s="405"/>
      <c r="I390" s="405"/>
      <c r="J390" s="169">
        <f>'01-Mapa de riesgo-UO'!AW721</f>
        <v>0</v>
      </c>
      <c r="K390" s="404"/>
      <c r="L390" s="418"/>
      <c r="M390" s="419"/>
      <c r="N390" s="420"/>
      <c r="O390" s="345"/>
      <c r="P390" s="418"/>
      <c r="Q390" s="419"/>
      <c r="R390" s="420"/>
      <c r="S390" s="447"/>
    </row>
    <row r="391" spans="1:19" ht="31.5" customHeight="1" x14ac:dyDescent="0.2">
      <c r="A391" s="406">
        <v>128</v>
      </c>
      <c r="B391" s="404">
        <f>'01-Mapa de riesgo-UO'!D392</f>
        <v>0</v>
      </c>
      <c r="C391" s="404">
        <f>+'01-Mapa de riesgo-UO'!F392</f>
        <v>0</v>
      </c>
      <c r="D391" s="405">
        <f>'01-Mapa de riesgo-UO'!J392</f>
        <v>0</v>
      </c>
      <c r="E391" s="405">
        <f>'01-Mapa de riesgo-UO'!K392</f>
        <v>0</v>
      </c>
      <c r="F391" s="405">
        <f>'01-Mapa de riesgo-UO'!L392</f>
        <v>0</v>
      </c>
      <c r="G391" s="141">
        <f>'01-Mapa de riesgo-UO'!I392</f>
        <v>0</v>
      </c>
      <c r="H391" s="405">
        <f>'01-Mapa de riesgo-UO'!M392</f>
        <v>0</v>
      </c>
      <c r="I391" s="405" t="str">
        <f>'01-Mapa de riesgo-UO'!AT392</f>
        <v>LEVE</v>
      </c>
      <c r="J391" s="169">
        <f>'01-Mapa de riesgo-UO'!AW722</f>
        <v>0</v>
      </c>
      <c r="K391" s="404" t="str">
        <f t="shared" si="23"/>
        <v>NO</v>
      </c>
      <c r="L391" s="442"/>
      <c r="M391" s="443"/>
      <c r="N391" s="444"/>
      <c r="O391" s="441"/>
      <c r="P391" s="442"/>
      <c r="Q391" s="443"/>
      <c r="R391" s="444"/>
      <c r="S391" s="445"/>
    </row>
    <row r="392" spans="1:19" ht="31.5" customHeight="1" x14ac:dyDescent="0.2">
      <c r="A392" s="406"/>
      <c r="B392" s="404"/>
      <c r="C392" s="404"/>
      <c r="D392" s="405"/>
      <c r="E392" s="405"/>
      <c r="F392" s="405"/>
      <c r="G392" s="141">
        <f>'01-Mapa de riesgo-UO'!I393</f>
        <v>0</v>
      </c>
      <c r="H392" s="405"/>
      <c r="I392" s="405"/>
      <c r="J392" s="169">
        <f>'01-Mapa de riesgo-UO'!AW723</f>
        <v>0</v>
      </c>
      <c r="K392" s="404"/>
      <c r="L392" s="415"/>
      <c r="M392" s="416"/>
      <c r="N392" s="417"/>
      <c r="O392" s="422"/>
      <c r="P392" s="415"/>
      <c r="Q392" s="416"/>
      <c r="R392" s="417"/>
      <c r="S392" s="446"/>
    </row>
    <row r="393" spans="1:19" ht="31.5" customHeight="1" x14ac:dyDescent="0.2">
      <c r="A393" s="406"/>
      <c r="B393" s="404"/>
      <c r="C393" s="404"/>
      <c r="D393" s="405"/>
      <c r="E393" s="405"/>
      <c r="F393" s="405"/>
      <c r="G393" s="141">
        <f>'01-Mapa de riesgo-UO'!I394</f>
        <v>0</v>
      </c>
      <c r="H393" s="405"/>
      <c r="I393" s="405"/>
      <c r="J393" s="169">
        <f>'01-Mapa de riesgo-UO'!AW724</f>
        <v>0</v>
      </c>
      <c r="K393" s="404"/>
      <c r="L393" s="418"/>
      <c r="M393" s="419"/>
      <c r="N393" s="420"/>
      <c r="O393" s="345"/>
      <c r="P393" s="418"/>
      <c r="Q393" s="419"/>
      <c r="R393" s="420"/>
      <c r="S393" s="447"/>
    </row>
    <row r="394" spans="1:19" ht="31.5" customHeight="1" x14ac:dyDescent="0.2">
      <c r="A394" s="406">
        <v>129</v>
      </c>
      <c r="B394" s="404">
        <f>'01-Mapa de riesgo-UO'!D395</f>
        <v>0</v>
      </c>
      <c r="C394" s="404">
        <f>+'01-Mapa de riesgo-UO'!F395</f>
        <v>0</v>
      </c>
      <c r="D394" s="405">
        <f>'01-Mapa de riesgo-UO'!J395</f>
        <v>0</v>
      </c>
      <c r="E394" s="405">
        <f>'01-Mapa de riesgo-UO'!K395</f>
        <v>0</v>
      </c>
      <c r="F394" s="405">
        <f>'01-Mapa de riesgo-UO'!L395</f>
        <v>0</v>
      </c>
      <c r="G394" s="141">
        <f>'01-Mapa de riesgo-UO'!I395</f>
        <v>0</v>
      </c>
      <c r="H394" s="405">
        <f>'01-Mapa de riesgo-UO'!M395</f>
        <v>0</v>
      </c>
      <c r="I394" s="405" t="str">
        <f>'01-Mapa de riesgo-UO'!AT395</f>
        <v>LEVE</v>
      </c>
      <c r="J394" s="169">
        <f>'01-Mapa de riesgo-UO'!AW725</f>
        <v>0</v>
      </c>
      <c r="K394" s="404" t="str">
        <f t="shared" si="23"/>
        <v>NO</v>
      </c>
      <c r="L394" s="442"/>
      <c r="M394" s="443"/>
      <c r="N394" s="444"/>
      <c r="O394" s="441"/>
      <c r="P394" s="442"/>
      <c r="Q394" s="443"/>
      <c r="R394" s="444"/>
      <c r="S394" s="445"/>
    </row>
    <row r="395" spans="1:19" ht="31.5" customHeight="1" x14ac:dyDescent="0.2">
      <c r="A395" s="406"/>
      <c r="B395" s="404"/>
      <c r="C395" s="404"/>
      <c r="D395" s="405"/>
      <c r="E395" s="405"/>
      <c r="F395" s="405"/>
      <c r="G395" s="141">
        <f>'01-Mapa de riesgo-UO'!I396</f>
        <v>0</v>
      </c>
      <c r="H395" s="405"/>
      <c r="I395" s="405"/>
      <c r="J395" s="169">
        <f>'01-Mapa de riesgo-UO'!AW726</f>
        <v>0</v>
      </c>
      <c r="K395" s="404"/>
      <c r="L395" s="415"/>
      <c r="M395" s="416"/>
      <c r="N395" s="417"/>
      <c r="O395" s="422"/>
      <c r="P395" s="415"/>
      <c r="Q395" s="416"/>
      <c r="R395" s="417"/>
      <c r="S395" s="446"/>
    </row>
    <row r="396" spans="1:19" ht="31.5" customHeight="1" x14ac:dyDescent="0.2">
      <c r="A396" s="406"/>
      <c r="B396" s="404"/>
      <c r="C396" s="404"/>
      <c r="D396" s="405"/>
      <c r="E396" s="405"/>
      <c r="F396" s="405"/>
      <c r="G396" s="141">
        <f>'01-Mapa de riesgo-UO'!I397</f>
        <v>0</v>
      </c>
      <c r="H396" s="405"/>
      <c r="I396" s="405"/>
      <c r="J396" s="169">
        <f>'01-Mapa de riesgo-UO'!AW727</f>
        <v>0</v>
      </c>
      <c r="K396" s="404"/>
      <c r="L396" s="418"/>
      <c r="M396" s="419"/>
      <c r="N396" s="420"/>
      <c r="O396" s="345"/>
      <c r="P396" s="418"/>
      <c r="Q396" s="419"/>
      <c r="R396" s="420"/>
      <c r="S396" s="447"/>
    </row>
    <row r="397" spans="1:19" ht="31.5" customHeight="1" x14ac:dyDescent="0.2">
      <c r="A397" s="406">
        <v>130</v>
      </c>
      <c r="B397" s="404">
        <f>'01-Mapa de riesgo-UO'!D398</f>
        <v>0</v>
      </c>
      <c r="C397" s="404">
        <f>+'01-Mapa de riesgo-UO'!F398</f>
        <v>0</v>
      </c>
      <c r="D397" s="405">
        <f>'01-Mapa de riesgo-UO'!J398</f>
        <v>0</v>
      </c>
      <c r="E397" s="405">
        <f>'01-Mapa de riesgo-UO'!K398</f>
        <v>0</v>
      </c>
      <c r="F397" s="405">
        <f>'01-Mapa de riesgo-UO'!L398</f>
        <v>0</v>
      </c>
      <c r="G397" s="141">
        <f>'01-Mapa de riesgo-UO'!I398</f>
        <v>0</v>
      </c>
      <c r="H397" s="405">
        <f>'01-Mapa de riesgo-UO'!M398</f>
        <v>0</v>
      </c>
      <c r="I397" s="405" t="str">
        <f>'01-Mapa de riesgo-UO'!AT398</f>
        <v>LEVE</v>
      </c>
      <c r="J397" s="169">
        <f>'01-Mapa de riesgo-UO'!AW728</f>
        <v>0</v>
      </c>
      <c r="K397" s="404" t="str">
        <f t="shared" si="23"/>
        <v>NO</v>
      </c>
      <c r="L397" s="442"/>
      <c r="M397" s="443"/>
      <c r="N397" s="444"/>
      <c r="O397" s="441"/>
      <c r="P397" s="442"/>
      <c r="Q397" s="443"/>
      <c r="R397" s="444"/>
      <c r="S397" s="445"/>
    </row>
    <row r="398" spans="1:19" ht="31.5" customHeight="1" x14ac:dyDescent="0.2">
      <c r="A398" s="406"/>
      <c r="B398" s="404"/>
      <c r="C398" s="404"/>
      <c r="D398" s="405"/>
      <c r="E398" s="405"/>
      <c r="F398" s="405"/>
      <c r="G398" s="141">
        <f>'01-Mapa de riesgo-UO'!I399</f>
        <v>0</v>
      </c>
      <c r="H398" s="405"/>
      <c r="I398" s="405"/>
      <c r="J398" s="169">
        <f>'01-Mapa de riesgo-UO'!AW729</f>
        <v>0</v>
      </c>
      <c r="K398" s="404"/>
      <c r="L398" s="415"/>
      <c r="M398" s="416"/>
      <c r="N398" s="417"/>
      <c r="O398" s="422"/>
      <c r="P398" s="415"/>
      <c r="Q398" s="416"/>
      <c r="R398" s="417"/>
      <c r="S398" s="446"/>
    </row>
    <row r="399" spans="1:19" ht="31.5" customHeight="1" x14ac:dyDescent="0.2">
      <c r="A399" s="406"/>
      <c r="B399" s="404"/>
      <c r="C399" s="404"/>
      <c r="D399" s="405"/>
      <c r="E399" s="405"/>
      <c r="F399" s="405"/>
      <c r="G399" s="141">
        <f>'01-Mapa de riesgo-UO'!I400</f>
        <v>0</v>
      </c>
      <c r="H399" s="405"/>
      <c r="I399" s="405"/>
      <c r="J399" s="169">
        <f>'01-Mapa de riesgo-UO'!AW730</f>
        <v>0</v>
      </c>
      <c r="K399" s="404"/>
      <c r="L399" s="418"/>
      <c r="M399" s="419"/>
      <c r="N399" s="420"/>
      <c r="O399" s="345"/>
      <c r="P399" s="418"/>
      <c r="Q399" s="419"/>
      <c r="R399" s="420"/>
      <c r="S399" s="447"/>
    </row>
    <row r="400" spans="1:19" ht="31.5" customHeight="1" x14ac:dyDescent="0.2">
      <c r="A400" s="406">
        <v>131</v>
      </c>
      <c r="B400" s="404">
        <f>'01-Mapa de riesgo-UO'!D401</f>
        <v>0</v>
      </c>
      <c r="C400" s="404">
        <f>+'01-Mapa de riesgo-UO'!F401</f>
        <v>0</v>
      </c>
      <c r="D400" s="405">
        <f>'01-Mapa de riesgo-UO'!J401</f>
        <v>0</v>
      </c>
      <c r="E400" s="405">
        <f>'01-Mapa de riesgo-UO'!K401</f>
        <v>0</v>
      </c>
      <c r="F400" s="405">
        <f>'01-Mapa de riesgo-UO'!L401</f>
        <v>0</v>
      </c>
      <c r="G400" s="141">
        <f>'01-Mapa de riesgo-UO'!I401</f>
        <v>0</v>
      </c>
      <c r="H400" s="405">
        <f>'01-Mapa de riesgo-UO'!M401</f>
        <v>0</v>
      </c>
      <c r="I400" s="405" t="str">
        <f>'01-Mapa de riesgo-UO'!AT401</f>
        <v>LEVE</v>
      </c>
      <c r="J400" s="169">
        <f>'01-Mapa de riesgo-UO'!AW731</f>
        <v>0</v>
      </c>
      <c r="K400" s="404" t="str">
        <f t="shared" si="23"/>
        <v>NO</v>
      </c>
      <c r="L400" s="442"/>
      <c r="M400" s="443"/>
      <c r="N400" s="444"/>
      <c r="O400" s="441"/>
      <c r="P400" s="442"/>
      <c r="Q400" s="443"/>
      <c r="R400" s="444"/>
      <c r="S400" s="445"/>
    </row>
    <row r="401" spans="1:19" ht="31.5" customHeight="1" x14ac:dyDescent="0.2">
      <c r="A401" s="406"/>
      <c r="B401" s="404"/>
      <c r="C401" s="404"/>
      <c r="D401" s="405"/>
      <c r="E401" s="405"/>
      <c r="F401" s="405"/>
      <c r="G401" s="141">
        <f>'01-Mapa de riesgo-UO'!I402</f>
        <v>0</v>
      </c>
      <c r="H401" s="405"/>
      <c r="I401" s="405"/>
      <c r="J401" s="169">
        <f>'01-Mapa de riesgo-UO'!AW732</f>
        <v>0</v>
      </c>
      <c r="K401" s="404"/>
      <c r="L401" s="415"/>
      <c r="M401" s="416"/>
      <c r="N401" s="417"/>
      <c r="O401" s="422"/>
      <c r="P401" s="415"/>
      <c r="Q401" s="416"/>
      <c r="R401" s="417"/>
      <c r="S401" s="446"/>
    </row>
    <row r="402" spans="1:19" ht="31.5" customHeight="1" x14ac:dyDescent="0.2">
      <c r="A402" s="406"/>
      <c r="B402" s="404"/>
      <c r="C402" s="404"/>
      <c r="D402" s="405"/>
      <c r="E402" s="405"/>
      <c r="F402" s="405"/>
      <c r="G402" s="141">
        <f>'01-Mapa de riesgo-UO'!I403</f>
        <v>0</v>
      </c>
      <c r="H402" s="405"/>
      <c r="I402" s="405"/>
      <c r="J402" s="169">
        <f>'01-Mapa de riesgo-UO'!AW733</f>
        <v>0</v>
      </c>
      <c r="K402" s="404"/>
      <c r="L402" s="418"/>
      <c r="M402" s="419"/>
      <c r="N402" s="420"/>
      <c r="O402" s="345"/>
      <c r="P402" s="418"/>
      <c r="Q402" s="419"/>
      <c r="R402" s="420"/>
      <c r="S402" s="447"/>
    </row>
    <row r="403" spans="1:19" ht="31.5" customHeight="1" x14ac:dyDescent="0.2">
      <c r="A403" s="406">
        <v>132</v>
      </c>
      <c r="B403" s="404">
        <f>'01-Mapa de riesgo-UO'!D404</f>
        <v>0</v>
      </c>
      <c r="C403" s="404">
        <f>+'01-Mapa de riesgo-UO'!F404</f>
        <v>0</v>
      </c>
      <c r="D403" s="405">
        <f>'01-Mapa de riesgo-UO'!J404</f>
        <v>0</v>
      </c>
      <c r="E403" s="405">
        <f>'01-Mapa de riesgo-UO'!K404</f>
        <v>0</v>
      </c>
      <c r="F403" s="405">
        <f>'01-Mapa de riesgo-UO'!L404</f>
        <v>0</v>
      </c>
      <c r="G403" s="141">
        <f>'01-Mapa de riesgo-UO'!I404</f>
        <v>0</v>
      </c>
      <c r="H403" s="405">
        <f>'01-Mapa de riesgo-UO'!M404</f>
        <v>0</v>
      </c>
      <c r="I403" s="405" t="str">
        <f>'01-Mapa de riesgo-UO'!AT404</f>
        <v>LEVE</v>
      </c>
      <c r="J403" s="169">
        <f>'01-Mapa de riesgo-UO'!AW734</f>
        <v>0</v>
      </c>
      <c r="K403" s="404" t="str">
        <f t="shared" si="23"/>
        <v>NO</v>
      </c>
      <c r="L403" s="442"/>
      <c r="M403" s="443"/>
      <c r="N403" s="444"/>
      <c r="O403" s="441"/>
      <c r="P403" s="442"/>
      <c r="Q403" s="443"/>
      <c r="R403" s="444"/>
      <c r="S403" s="445"/>
    </row>
    <row r="404" spans="1:19" ht="31.5" customHeight="1" x14ac:dyDescent="0.2">
      <c r="A404" s="406"/>
      <c r="B404" s="404"/>
      <c r="C404" s="404"/>
      <c r="D404" s="405"/>
      <c r="E404" s="405"/>
      <c r="F404" s="405"/>
      <c r="G404" s="141">
        <f>'01-Mapa de riesgo-UO'!I405</f>
        <v>0</v>
      </c>
      <c r="H404" s="405"/>
      <c r="I404" s="405"/>
      <c r="J404" s="169">
        <f>'01-Mapa de riesgo-UO'!AW735</f>
        <v>0</v>
      </c>
      <c r="K404" s="404"/>
      <c r="L404" s="415"/>
      <c r="M404" s="416"/>
      <c r="N404" s="417"/>
      <c r="O404" s="422"/>
      <c r="P404" s="415"/>
      <c r="Q404" s="416"/>
      <c r="R404" s="417"/>
      <c r="S404" s="446"/>
    </row>
    <row r="405" spans="1:19" ht="31.5" customHeight="1" x14ac:dyDescent="0.2">
      <c r="A405" s="406"/>
      <c r="B405" s="404"/>
      <c r="C405" s="404"/>
      <c r="D405" s="405"/>
      <c r="E405" s="405"/>
      <c r="F405" s="405"/>
      <c r="G405" s="141">
        <f>'01-Mapa de riesgo-UO'!I406</f>
        <v>0</v>
      </c>
      <c r="H405" s="405"/>
      <c r="I405" s="405"/>
      <c r="J405" s="169">
        <f>'01-Mapa de riesgo-UO'!AW736</f>
        <v>0</v>
      </c>
      <c r="K405" s="404"/>
      <c r="L405" s="418"/>
      <c r="M405" s="419"/>
      <c r="N405" s="420"/>
      <c r="O405" s="345"/>
      <c r="P405" s="418"/>
      <c r="Q405" s="419"/>
      <c r="R405" s="420"/>
      <c r="S405" s="447"/>
    </row>
    <row r="406" spans="1:19" ht="31.5" customHeight="1" x14ac:dyDescent="0.2">
      <c r="A406" s="406">
        <v>133</v>
      </c>
      <c r="B406" s="404">
        <f>'01-Mapa de riesgo-UO'!D407</f>
        <v>0</v>
      </c>
      <c r="C406" s="404">
        <f>+'01-Mapa de riesgo-UO'!F407</f>
        <v>0</v>
      </c>
      <c r="D406" s="405">
        <f>'01-Mapa de riesgo-UO'!J407</f>
        <v>0</v>
      </c>
      <c r="E406" s="405">
        <f>'01-Mapa de riesgo-UO'!K407</f>
        <v>0</v>
      </c>
      <c r="F406" s="405">
        <f>'01-Mapa de riesgo-UO'!L407</f>
        <v>0</v>
      </c>
      <c r="G406" s="141">
        <f>'01-Mapa de riesgo-UO'!I407</f>
        <v>0</v>
      </c>
      <c r="H406" s="405">
        <f>'01-Mapa de riesgo-UO'!M407</f>
        <v>0</v>
      </c>
      <c r="I406" s="405" t="str">
        <f>'01-Mapa de riesgo-UO'!AT407</f>
        <v>LEVE</v>
      </c>
      <c r="J406" s="169">
        <f>'01-Mapa de riesgo-UO'!AW737</f>
        <v>0</v>
      </c>
      <c r="K406" s="404" t="str">
        <f t="shared" ref="K406:K469" si="24">IF(I406="GRAVE","Debe formularse",IF(I406="MODERADO", "Si el proceso lo requiere","NO"))</f>
        <v>NO</v>
      </c>
      <c r="L406" s="442"/>
      <c r="M406" s="443"/>
      <c r="N406" s="444"/>
      <c r="O406" s="441"/>
      <c r="P406" s="442"/>
      <c r="Q406" s="443"/>
      <c r="R406" s="444"/>
      <c r="S406" s="445"/>
    </row>
    <row r="407" spans="1:19" ht="31.5" customHeight="1" x14ac:dyDescent="0.2">
      <c r="A407" s="406"/>
      <c r="B407" s="404"/>
      <c r="C407" s="404"/>
      <c r="D407" s="405"/>
      <c r="E407" s="405"/>
      <c r="F407" s="405"/>
      <c r="G407" s="141">
        <f>'01-Mapa de riesgo-UO'!I408</f>
        <v>0</v>
      </c>
      <c r="H407" s="405"/>
      <c r="I407" s="405"/>
      <c r="J407" s="169">
        <f>'01-Mapa de riesgo-UO'!AW738</f>
        <v>0</v>
      </c>
      <c r="K407" s="404"/>
      <c r="L407" s="415"/>
      <c r="M407" s="416"/>
      <c r="N407" s="417"/>
      <c r="O407" s="422"/>
      <c r="P407" s="415"/>
      <c r="Q407" s="416"/>
      <c r="R407" s="417"/>
      <c r="S407" s="446"/>
    </row>
    <row r="408" spans="1:19" ht="31.5" customHeight="1" x14ac:dyDescent="0.2">
      <c r="A408" s="406"/>
      <c r="B408" s="404"/>
      <c r="C408" s="404"/>
      <c r="D408" s="405"/>
      <c r="E408" s="405"/>
      <c r="F408" s="405"/>
      <c r="G408" s="141">
        <f>'01-Mapa de riesgo-UO'!I409</f>
        <v>0</v>
      </c>
      <c r="H408" s="405"/>
      <c r="I408" s="405"/>
      <c r="J408" s="169">
        <f>'01-Mapa de riesgo-UO'!AW739</f>
        <v>0</v>
      </c>
      <c r="K408" s="404"/>
      <c r="L408" s="418"/>
      <c r="M408" s="419"/>
      <c r="N408" s="420"/>
      <c r="O408" s="345"/>
      <c r="P408" s="418"/>
      <c r="Q408" s="419"/>
      <c r="R408" s="420"/>
      <c r="S408" s="447"/>
    </row>
    <row r="409" spans="1:19" ht="31.5" customHeight="1" x14ac:dyDescent="0.2">
      <c r="A409" s="406">
        <v>134</v>
      </c>
      <c r="B409" s="404">
        <f>'01-Mapa de riesgo-UO'!D410</f>
        <v>0</v>
      </c>
      <c r="C409" s="404">
        <f>+'01-Mapa de riesgo-UO'!F410</f>
        <v>0</v>
      </c>
      <c r="D409" s="405">
        <f>'01-Mapa de riesgo-UO'!J410</f>
        <v>0</v>
      </c>
      <c r="E409" s="405">
        <f>'01-Mapa de riesgo-UO'!K410</f>
        <v>0</v>
      </c>
      <c r="F409" s="405">
        <f>'01-Mapa de riesgo-UO'!L410</f>
        <v>0</v>
      </c>
      <c r="G409" s="141">
        <f>'01-Mapa de riesgo-UO'!I410</f>
        <v>0</v>
      </c>
      <c r="H409" s="405">
        <f>'01-Mapa de riesgo-UO'!M410</f>
        <v>0</v>
      </c>
      <c r="I409" s="405" t="str">
        <f>'01-Mapa de riesgo-UO'!AT410</f>
        <v>LEVE</v>
      </c>
      <c r="J409" s="169">
        <f>'01-Mapa de riesgo-UO'!AW740</f>
        <v>0</v>
      </c>
      <c r="K409" s="404" t="str">
        <f t="shared" si="24"/>
        <v>NO</v>
      </c>
      <c r="L409" s="442"/>
      <c r="M409" s="443"/>
      <c r="N409" s="444"/>
      <c r="O409" s="441"/>
      <c r="P409" s="442"/>
      <c r="Q409" s="443"/>
      <c r="R409" s="444"/>
      <c r="S409" s="445"/>
    </row>
    <row r="410" spans="1:19" ht="31.5" customHeight="1" x14ac:dyDescent="0.2">
      <c r="A410" s="406"/>
      <c r="B410" s="404"/>
      <c r="C410" s="404"/>
      <c r="D410" s="405"/>
      <c r="E410" s="405"/>
      <c r="F410" s="405"/>
      <c r="G410" s="141">
        <f>'01-Mapa de riesgo-UO'!I411</f>
        <v>0</v>
      </c>
      <c r="H410" s="405"/>
      <c r="I410" s="405"/>
      <c r="J410" s="169">
        <f>'01-Mapa de riesgo-UO'!AW741</f>
        <v>0</v>
      </c>
      <c r="K410" s="404"/>
      <c r="L410" s="415"/>
      <c r="M410" s="416"/>
      <c r="N410" s="417"/>
      <c r="O410" s="422"/>
      <c r="P410" s="415"/>
      <c r="Q410" s="416"/>
      <c r="R410" s="417"/>
      <c r="S410" s="446"/>
    </row>
    <row r="411" spans="1:19" ht="31.5" customHeight="1" x14ac:dyDescent="0.2">
      <c r="A411" s="406"/>
      <c r="B411" s="404"/>
      <c r="C411" s="404"/>
      <c r="D411" s="405"/>
      <c r="E411" s="405"/>
      <c r="F411" s="405"/>
      <c r="G411" s="141">
        <f>'01-Mapa de riesgo-UO'!I412</f>
        <v>0</v>
      </c>
      <c r="H411" s="405"/>
      <c r="I411" s="405"/>
      <c r="J411" s="169">
        <f>'01-Mapa de riesgo-UO'!AW742</f>
        <v>0</v>
      </c>
      <c r="K411" s="404"/>
      <c r="L411" s="418"/>
      <c r="M411" s="419"/>
      <c r="N411" s="420"/>
      <c r="O411" s="345"/>
      <c r="P411" s="418"/>
      <c r="Q411" s="419"/>
      <c r="R411" s="420"/>
      <c r="S411" s="447"/>
    </row>
    <row r="412" spans="1:19" ht="31.5" customHeight="1" x14ac:dyDescent="0.2">
      <c r="A412" s="406">
        <v>135</v>
      </c>
      <c r="B412" s="404">
        <f>'01-Mapa de riesgo-UO'!D413</f>
        <v>0</v>
      </c>
      <c r="C412" s="404">
        <f>+'01-Mapa de riesgo-UO'!F413</f>
        <v>0</v>
      </c>
      <c r="D412" s="405">
        <f>'01-Mapa de riesgo-UO'!J413</f>
        <v>0</v>
      </c>
      <c r="E412" s="405">
        <f>'01-Mapa de riesgo-UO'!K413</f>
        <v>0</v>
      </c>
      <c r="F412" s="405">
        <f>'01-Mapa de riesgo-UO'!L413</f>
        <v>0</v>
      </c>
      <c r="G412" s="141">
        <f>'01-Mapa de riesgo-UO'!I413</f>
        <v>0</v>
      </c>
      <c r="H412" s="405">
        <f>'01-Mapa de riesgo-UO'!M413</f>
        <v>0</v>
      </c>
      <c r="I412" s="405" t="str">
        <f>'01-Mapa de riesgo-UO'!AT413</f>
        <v>LEVE</v>
      </c>
      <c r="J412" s="169">
        <f>'01-Mapa de riesgo-UO'!AW743</f>
        <v>0</v>
      </c>
      <c r="K412" s="404" t="str">
        <f t="shared" si="24"/>
        <v>NO</v>
      </c>
      <c r="L412" s="442"/>
      <c r="M412" s="443"/>
      <c r="N412" s="444"/>
      <c r="O412" s="441"/>
      <c r="P412" s="442"/>
      <c r="Q412" s="443"/>
      <c r="R412" s="444"/>
      <c r="S412" s="445"/>
    </row>
    <row r="413" spans="1:19" ht="31.5" customHeight="1" x14ac:dyDescent="0.2">
      <c r="A413" s="406"/>
      <c r="B413" s="404"/>
      <c r="C413" s="404"/>
      <c r="D413" s="405"/>
      <c r="E413" s="405"/>
      <c r="F413" s="405"/>
      <c r="G413" s="141">
        <f>'01-Mapa de riesgo-UO'!I414</f>
        <v>0</v>
      </c>
      <c r="H413" s="405"/>
      <c r="I413" s="405"/>
      <c r="J413" s="169">
        <f>'01-Mapa de riesgo-UO'!AW744</f>
        <v>0</v>
      </c>
      <c r="K413" s="404"/>
      <c r="L413" s="415"/>
      <c r="M413" s="416"/>
      <c r="N413" s="417"/>
      <c r="O413" s="422"/>
      <c r="P413" s="415"/>
      <c r="Q413" s="416"/>
      <c r="R413" s="417"/>
      <c r="S413" s="446"/>
    </row>
    <row r="414" spans="1:19" ht="31.5" customHeight="1" x14ac:dyDescent="0.2">
      <c r="A414" s="406"/>
      <c r="B414" s="404"/>
      <c r="C414" s="404"/>
      <c r="D414" s="405"/>
      <c r="E414" s="405"/>
      <c r="F414" s="405"/>
      <c r="G414" s="141">
        <f>'01-Mapa de riesgo-UO'!I415</f>
        <v>0</v>
      </c>
      <c r="H414" s="405"/>
      <c r="I414" s="405"/>
      <c r="J414" s="169">
        <f>'01-Mapa de riesgo-UO'!AW745</f>
        <v>0</v>
      </c>
      <c r="K414" s="404"/>
      <c r="L414" s="418"/>
      <c r="M414" s="419"/>
      <c r="N414" s="420"/>
      <c r="O414" s="345"/>
      <c r="P414" s="418"/>
      <c r="Q414" s="419"/>
      <c r="R414" s="420"/>
      <c r="S414" s="447"/>
    </row>
    <row r="415" spans="1:19" ht="31.5" customHeight="1" x14ac:dyDescent="0.2">
      <c r="A415" s="406">
        <v>136</v>
      </c>
      <c r="B415" s="404">
        <f>'01-Mapa de riesgo-UO'!D416</f>
        <v>0</v>
      </c>
      <c r="C415" s="404">
        <f>+'01-Mapa de riesgo-UO'!F416</f>
        <v>0</v>
      </c>
      <c r="D415" s="405">
        <f>'01-Mapa de riesgo-UO'!J416</f>
        <v>0</v>
      </c>
      <c r="E415" s="405">
        <f>'01-Mapa de riesgo-UO'!K416</f>
        <v>0</v>
      </c>
      <c r="F415" s="405">
        <f>'01-Mapa de riesgo-UO'!L416</f>
        <v>0</v>
      </c>
      <c r="G415" s="141">
        <f>'01-Mapa de riesgo-UO'!I416</f>
        <v>0</v>
      </c>
      <c r="H415" s="405">
        <f>'01-Mapa de riesgo-UO'!M416</f>
        <v>0</v>
      </c>
      <c r="I415" s="405" t="str">
        <f>'01-Mapa de riesgo-UO'!AT416</f>
        <v>LEVE</v>
      </c>
      <c r="J415" s="169">
        <f>'01-Mapa de riesgo-UO'!AW746</f>
        <v>0</v>
      </c>
      <c r="K415" s="404" t="str">
        <f t="shared" si="24"/>
        <v>NO</v>
      </c>
      <c r="L415" s="442"/>
      <c r="M415" s="443"/>
      <c r="N415" s="444"/>
      <c r="O415" s="441"/>
      <c r="P415" s="442"/>
      <c r="Q415" s="443"/>
      <c r="R415" s="444"/>
      <c r="S415" s="445"/>
    </row>
    <row r="416" spans="1:19" ht="31.5" customHeight="1" x14ac:dyDescent="0.2">
      <c r="A416" s="406"/>
      <c r="B416" s="404"/>
      <c r="C416" s="404"/>
      <c r="D416" s="405"/>
      <c r="E416" s="405"/>
      <c r="F416" s="405"/>
      <c r="G416" s="141">
        <f>'01-Mapa de riesgo-UO'!I417</f>
        <v>0</v>
      </c>
      <c r="H416" s="405"/>
      <c r="I416" s="405"/>
      <c r="J416" s="169">
        <f>'01-Mapa de riesgo-UO'!AW747</f>
        <v>0</v>
      </c>
      <c r="K416" s="404"/>
      <c r="L416" s="415"/>
      <c r="M416" s="416"/>
      <c r="N416" s="417"/>
      <c r="O416" s="422"/>
      <c r="P416" s="415"/>
      <c r="Q416" s="416"/>
      <c r="R416" s="417"/>
      <c r="S416" s="446"/>
    </row>
    <row r="417" spans="1:19" ht="31.5" customHeight="1" x14ac:dyDescent="0.2">
      <c r="A417" s="406"/>
      <c r="B417" s="404"/>
      <c r="C417" s="404"/>
      <c r="D417" s="405"/>
      <c r="E417" s="405"/>
      <c r="F417" s="405"/>
      <c r="G417" s="141">
        <f>'01-Mapa de riesgo-UO'!I418</f>
        <v>0</v>
      </c>
      <c r="H417" s="405"/>
      <c r="I417" s="405"/>
      <c r="J417" s="169">
        <f>'01-Mapa de riesgo-UO'!AW748</f>
        <v>0</v>
      </c>
      <c r="K417" s="404"/>
      <c r="L417" s="418"/>
      <c r="M417" s="419"/>
      <c r="N417" s="420"/>
      <c r="O417" s="345"/>
      <c r="P417" s="418"/>
      <c r="Q417" s="419"/>
      <c r="R417" s="420"/>
      <c r="S417" s="447"/>
    </row>
    <row r="418" spans="1:19" ht="31.5" customHeight="1" x14ac:dyDescent="0.2">
      <c r="A418" s="406">
        <v>137</v>
      </c>
      <c r="B418" s="404">
        <f>'01-Mapa de riesgo-UO'!D419</f>
        <v>0</v>
      </c>
      <c r="C418" s="404">
        <f>+'01-Mapa de riesgo-UO'!F419</f>
        <v>0</v>
      </c>
      <c r="D418" s="405">
        <f>'01-Mapa de riesgo-UO'!J419</f>
        <v>0</v>
      </c>
      <c r="E418" s="405">
        <f>'01-Mapa de riesgo-UO'!K419</f>
        <v>0</v>
      </c>
      <c r="F418" s="405">
        <f>'01-Mapa de riesgo-UO'!L419</f>
        <v>0</v>
      </c>
      <c r="G418" s="141">
        <f>'01-Mapa de riesgo-UO'!I419</f>
        <v>0</v>
      </c>
      <c r="H418" s="405">
        <f>'01-Mapa de riesgo-UO'!M419</f>
        <v>0</v>
      </c>
      <c r="I418" s="405" t="str">
        <f>'01-Mapa de riesgo-UO'!AT419</f>
        <v>LEVE</v>
      </c>
      <c r="J418" s="169">
        <f>'01-Mapa de riesgo-UO'!AW749</f>
        <v>0</v>
      </c>
      <c r="K418" s="404" t="str">
        <f t="shared" si="24"/>
        <v>NO</v>
      </c>
      <c r="L418" s="442"/>
      <c r="M418" s="443"/>
      <c r="N418" s="444"/>
      <c r="O418" s="441"/>
      <c r="P418" s="442"/>
      <c r="Q418" s="443"/>
      <c r="R418" s="444"/>
      <c r="S418" s="445"/>
    </row>
    <row r="419" spans="1:19" ht="31.5" customHeight="1" x14ac:dyDescent="0.2">
      <c r="A419" s="406"/>
      <c r="B419" s="404"/>
      <c r="C419" s="404"/>
      <c r="D419" s="405"/>
      <c r="E419" s="405"/>
      <c r="F419" s="405"/>
      <c r="G419" s="141">
        <f>'01-Mapa de riesgo-UO'!I420</f>
        <v>0</v>
      </c>
      <c r="H419" s="405"/>
      <c r="I419" s="405"/>
      <c r="J419" s="169">
        <f>'01-Mapa de riesgo-UO'!AW750</f>
        <v>0</v>
      </c>
      <c r="K419" s="404"/>
      <c r="L419" s="415"/>
      <c r="M419" s="416"/>
      <c r="N419" s="417"/>
      <c r="O419" s="422"/>
      <c r="P419" s="415"/>
      <c r="Q419" s="416"/>
      <c r="R419" s="417"/>
      <c r="S419" s="446"/>
    </row>
    <row r="420" spans="1:19" ht="31.5" customHeight="1" x14ac:dyDescent="0.2">
      <c r="A420" s="406"/>
      <c r="B420" s="404"/>
      <c r="C420" s="404"/>
      <c r="D420" s="405"/>
      <c r="E420" s="405"/>
      <c r="F420" s="405"/>
      <c r="G420" s="141">
        <f>'01-Mapa de riesgo-UO'!I421</f>
        <v>0</v>
      </c>
      <c r="H420" s="405"/>
      <c r="I420" s="405"/>
      <c r="J420" s="169">
        <f>'01-Mapa de riesgo-UO'!AW751</f>
        <v>0</v>
      </c>
      <c r="K420" s="404"/>
      <c r="L420" s="418"/>
      <c r="M420" s="419"/>
      <c r="N420" s="420"/>
      <c r="O420" s="345"/>
      <c r="P420" s="418"/>
      <c r="Q420" s="419"/>
      <c r="R420" s="420"/>
      <c r="S420" s="447"/>
    </row>
    <row r="421" spans="1:19" ht="31.5" customHeight="1" x14ac:dyDescent="0.2">
      <c r="A421" s="406">
        <v>138</v>
      </c>
      <c r="B421" s="404">
        <f>'01-Mapa de riesgo-UO'!D422</f>
        <v>0</v>
      </c>
      <c r="C421" s="404">
        <f>+'01-Mapa de riesgo-UO'!F422</f>
        <v>0</v>
      </c>
      <c r="D421" s="405">
        <f>'01-Mapa de riesgo-UO'!J422</f>
        <v>0</v>
      </c>
      <c r="E421" s="405">
        <f>'01-Mapa de riesgo-UO'!K422</f>
        <v>0</v>
      </c>
      <c r="F421" s="405">
        <f>'01-Mapa de riesgo-UO'!L422</f>
        <v>0</v>
      </c>
      <c r="G421" s="141">
        <f>'01-Mapa de riesgo-UO'!I422</f>
        <v>0</v>
      </c>
      <c r="H421" s="405">
        <f>'01-Mapa de riesgo-UO'!M422</f>
        <v>0</v>
      </c>
      <c r="I421" s="405" t="str">
        <f>'01-Mapa de riesgo-UO'!AT422</f>
        <v>LEVE</v>
      </c>
      <c r="J421" s="169">
        <f>'01-Mapa de riesgo-UO'!AW752</f>
        <v>0</v>
      </c>
      <c r="K421" s="404" t="str">
        <f t="shared" si="24"/>
        <v>NO</v>
      </c>
      <c r="L421" s="442"/>
      <c r="M421" s="443"/>
      <c r="N421" s="444"/>
      <c r="O421" s="441"/>
      <c r="P421" s="442"/>
      <c r="Q421" s="443"/>
      <c r="R421" s="444"/>
      <c r="S421" s="445"/>
    </row>
    <row r="422" spans="1:19" ht="31.5" customHeight="1" x14ac:dyDescent="0.2">
      <c r="A422" s="406"/>
      <c r="B422" s="404"/>
      <c r="C422" s="404"/>
      <c r="D422" s="405"/>
      <c r="E422" s="405"/>
      <c r="F422" s="405"/>
      <c r="G422" s="141">
        <f>'01-Mapa de riesgo-UO'!I423</f>
        <v>0</v>
      </c>
      <c r="H422" s="405"/>
      <c r="I422" s="405"/>
      <c r="J422" s="169">
        <f>'01-Mapa de riesgo-UO'!AW753</f>
        <v>0</v>
      </c>
      <c r="K422" s="404"/>
      <c r="L422" s="415"/>
      <c r="M422" s="416"/>
      <c r="N422" s="417"/>
      <c r="O422" s="422"/>
      <c r="P422" s="415"/>
      <c r="Q422" s="416"/>
      <c r="R422" s="417"/>
      <c r="S422" s="446"/>
    </row>
    <row r="423" spans="1:19" ht="31.5" customHeight="1" x14ac:dyDescent="0.2">
      <c r="A423" s="406"/>
      <c r="B423" s="404"/>
      <c r="C423" s="404"/>
      <c r="D423" s="405"/>
      <c r="E423" s="405"/>
      <c r="F423" s="405"/>
      <c r="G423" s="141">
        <f>'01-Mapa de riesgo-UO'!I424</f>
        <v>0</v>
      </c>
      <c r="H423" s="405"/>
      <c r="I423" s="405"/>
      <c r="J423" s="169">
        <f>'01-Mapa de riesgo-UO'!AW754</f>
        <v>0</v>
      </c>
      <c r="K423" s="404"/>
      <c r="L423" s="418"/>
      <c r="M423" s="419"/>
      <c r="N423" s="420"/>
      <c r="O423" s="345"/>
      <c r="P423" s="418"/>
      <c r="Q423" s="419"/>
      <c r="R423" s="420"/>
      <c r="S423" s="447"/>
    </row>
    <row r="424" spans="1:19" ht="31.5" customHeight="1" x14ac:dyDescent="0.2">
      <c r="A424" s="406">
        <v>139</v>
      </c>
      <c r="B424" s="404">
        <f>'01-Mapa de riesgo-UO'!D425</f>
        <v>0</v>
      </c>
      <c r="C424" s="404">
        <f>+'01-Mapa de riesgo-UO'!F425</f>
        <v>0</v>
      </c>
      <c r="D424" s="405">
        <f>'01-Mapa de riesgo-UO'!J425</f>
        <v>0</v>
      </c>
      <c r="E424" s="405">
        <f>'01-Mapa de riesgo-UO'!K425</f>
        <v>0</v>
      </c>
      <c r="F424" s="405">
        <f>'01-Mapa de riesgo-UO'!L425</f>
        <v>0</v>
      </c>
      <c r="G424" s="141">
        <f>'01-Mapa de riesgo-UO'!I425</f>
        <v>0</v>
      </c>
      <c r="H424" s="405">
        <f>'01-Mapa de riesgo-UO'!M425</f>
        <v>0</v>
      </c>
      <c r="I424" s="405" t="str">
        <f>'01-Mapa de riesgo-UO'!AT425</f>
        <v>LEVE</v>
      </c>
      <c r="J424" s="169">
        <f>'01-Mapa de riesgo-UO'!AW755</f>
        <v>0</v>
      </c>
      <c r="K424" s="404" t="str">
        <f t="shared" si="24"/>
        <v>NO</v>
      </c>
      <c r="L424" s="442"/>
      <c r="M424" s="443"/>
      <c r="N424" s="444"/>
      <c r="O424" s="441"/>
      <c r="P424" s="442"/>
      <c r="Q424" s="443"/>
      <c r="R424" s="444"/>
      <c r="S424" s="445"/>
    </row>
    <row r="425" spans="1:19" ht="31.5" customHeight="1" x14ac:dyDescent="0.2">
      <c r="A425" s="406"/>
      <c r="B425" s="404"/>
      <c r="C425" s="404"/>
      <c r="D425" s="405"/>
      <c r="E425" s="405"/>
      <c r="F425" s="405"/>
      <c r="G425" s="141">
        <f>'01-Mapa de riesgo-UO'!I426</f>
        <v>0</v>
      </c>
      <c r="H425" s="405"/>
      <c r="I425" s="405"/>
      <c r="J425" s="169">
        <f>'01-Mapa de riesgo-UO'!AW756</f>
        <v>0</v>
      </c>
      <c r="K425" s="404"/>
      <c r="L425" s="415"/>
      <c r="M425" s="416"/>
      <c r="N425" s="417"/>
      <c r="O425" s="422"/>
      <c r="P425" s="415"/>
      <c r="Q425" s="416"/>
      <c r="R425" s="417"/>
      <c r="S425" s="446"/>
    </row>
    <row r="426" spans="1:19" ht="31.5" customHeight="1" x14ac:dyDescent="0.2">
      <c r="A426" s="406"/>
      <c r="B426" s="404"/>
      <c r="C426" s="404"/>
      <c r="D426" s="405"/>
      <c r="E426" s="405"/>
      <c r="F426" s="405"/>
      <c r="G426" s="141">
        <f>'01-Mapa de riesgo-UO'!I427</f>
        <v>0</v>
      </c>
      <c r="H426" s="405"/>
      <c r="I426" s="405"/>
      <c r="J426" s="169">
        <f>'01-Mapa de riesgo-UO'!AW757</f>
        <v>0</v>
      </c>
      <c r="K426" s="404"/>
      <c r="L426" s="418"/>
      <c r="M426" s="419"/>
      <c r="N426" s="420"/>
      <c r="O426" s="345"/>
      <c r="P426" s="418"/>
      <c r="Q426" s="419"/>
      <c r="R426" s="420"/>
      <c r="S426" s="447"/>
    </row>
    <row r="427" spans="1:19" ht="31.5" customHeight="1" x14ac:dyDescent="0.2">
      <c r="A427" s="406">
        <v>140</v>
      </c>
      <c r="B427" s="404">
        <f>'01-Mapa de riesgo-UO'!D428</f>
        <v>0</v>
      </c>
      <c r="C427" s="404">
        <f>+'01-Mapa de riesgo-UO'!F428</f>
        <v>0</v>
      </c>
      <c r="D427" s="405">
        <f>'01-Mapa de riesgo-UO'!J428</f>
        <v>0</v>
      </c>
      <c r="E427" s="405">
        <f>'01-Mapa de riesgo-UO'!K428</f>
        <v>0</v>
      </c>
      <c r="F427" s="405">
        <f>'01-Mapa de riesgo-UO'!L428</f>
        <v>0</v>
      </c>
      <c r="G427" s="141">
        <f>'01-Mapa de riesgo-UO'!I428</f>
        <v>0</v>
      </c>
      <c r="H427" s="405">
        <f>'01-Mapa de riesgo-UO'!M428</f>
        <v>0</v>
      </c>
      <c r="I427" s="405" t="str">
        <f>'01-Mapa de riesgo-UO'!AT428</f>
        <v>LEVE</v>
      </c>
      <c r="J427" s="169">
        <f>'01-Mapa de riesgo-UO'!AW758</f>
        <v>0</v>
      </c>
      <c r="K427" s="404" t="str">
        <f t="shared" si="24"/>
        <v>NO</v>
      </c>
      <c r="L427" s="442"/>
      <c r="M427" s="443"/>
      <c r="N427" s="444"/>
      <c r="O427" s="441"/>
      <c r="P427" s="442"/>
      <c r="Q427" s="443"/>
      <c r="R427" s="444"/>
      <c r="S427" s="445"/>
    </row>
    <row r="428" spans="1:19" ht="31.5" customHeight="1" x14ac:dyDescent="0.2">
      <c r="A428" s="406"/>
      <c r="B428" s="404"/>
      <c r="C428" s="404"/>
      <c r="D428" s="405"/>
      <c r="E428" s="405"/>
      <c r="F428" s="405"/>
      <c r="G428" s="141">
        <f>'01-Mapa de riesgo-UO'!I429</f>
        <v>0</v>
      </c>
      <c r="H428" s="405"/>
      <c r="I428" s="405"/>
      <c r="J428" s="169">
        <f>'01-Mapa de riesgo-UO'!AW759</f>
        <v>0</v>
      </c>
      <c r="K428" s="404"/>
      <c r="L428" s="415"/>
      <c r="M428" s="416"/>
      <c r="N428" s="417"/>
      <c r="O428" s="422"/>
      <c r="P428" s="415"/>
      <c r="Q428" s="416"/>
      <c r="R428" s="417"/>
      <c r="S428" s="446"/>
    </row>
    <row r="429" spans="1:19" ht="31.5" customHeight="1" x14ac:dyDescent="0.2">
      <c r="A429" s="406"/>
      <c r="B429" s="404"/>
      <c r="C429" s="404"/>
      <c r="D429" s="405"/>
      <c r="E429" s="405"/>
      <c r="F429" s="405"/>
      <c r="G429" s="141">
        <f>'01-Mapa de riesgo-UO'!I430</f>
        <v>0</v>
      </c>
      <c r="H429" s="405"/>
      <c r="I429" s="405"/>
      <c r="J429" s="169">
        <f>'01-Mapa de riesgo-UO'!AW760</f>
        <v>0</v>
      </c>
      <c r="K429" s="404"/>
      <c r="L429" s="418"/>
      <c r="M429" s="419"/>
      <c r="N429" s="420"/>
      <c r="O429" s="345"/>
      <c r="P429" s="418"/>
      <c r="Q429" s="419"/>
      <c r="R429" s="420"/>
      <c r="S429" s="447"/>
    </row>
    <row r="430" spans="1:19" ht="31.5" customHeight="1" x14ac:dyDescent="0.2">
      <c r="A430" s="406">
        <v>141</v>
      </c>
      <c r="B430" s="404">
        <f>'01-Mapa de riesgo-UO'!D431</f>
        <v>0</v>
      </c>
      <c r="C430" s="404">
        <f>+'01-Mapa de riesgo-UO'!F431</f>
        <v>0</v>
      </c>
      <c r="D430" s="405">
        <f>'01-Mapa de riesgo-UO'!J431</f>
        <v>0</v>
      </c>
      <c r="E430" s="405">
        <f>'01-Mapa de riesgo-UO'!K431</f>
        <v>0</v>
      </c>
      <c r="F430" s="405">
        <f>'01-Mapa de riesgo-UO'!L431</f>
        <v>0</v>
      </c>
      <c r="G430" s="141">
        <f>'01-Mapa de riesgo-UO'!I431</f>
        <v>0</v>
      </c>
      <c r="H430" s="405">
        <f>'01-Mapa de riesgo-UO'!M431</f>
        <v>0</v>
      </c>
      <c r="I430" s="405" t="str">
        <f>'01-Mapa de riesgo-UO'!AT431</f>
        <v>LEVE</v>
      </c>
      <c r="J430" s="169">
        <f>'01-Mapa de riesgo-UO'!AW761</f>
        <v>0</v>
      </c>
      <c r="K430" s="404" t="str">
        <f t="shared" si="24"/>
        <v>NO</v>
      </c>
      <c r="L430" s="442"/>
      <c r="M430" s="443"/>
      <c r="N430" s="444"/>
      <c r="O430" s="441"/>
      <c r="P430" s="442"/>
      <c r="Q430" s="443"/>
      <c r="R430" s="444"/>
      <c r="S430" s="445"/>
    </row>
    <row r="431" spans="1:19" ht="31.5" customHeight="1" x14ac:dyDescent="0.2">
      <c r="A431" s="406"/>
      <c r="B431" s="404"/>
      <c r="C431" s="404"/>
      <c r="D431" s="405"/>
      <c r="E431" s="405"/>
      <c r="F431" s="405"/>
      <c r="G431" s="141">
        <f>'01-Mapa de riesgo-UO'!I432</f>
        <v>0</v>
      </c>
      <c r="H431" s="405"/>
      <c r="I431" s="405"/>
      <c r="J431" s="169">
        <f>'01-Mapa de riesgo-UO'!AW762</f>
        <v>0</v>
      </c>
      <c r="K431" s="404"/>
      <c r="L431" s="415"/>
      <c r="M431" s="416"/>
      <c r="N431" s="417"/>
      <c r="O431" s="422"/>
      <c r="P431" s="415"/>
      <c r="Q431" s="416"/>
      <c r="R431" s="417"/>
      <c r="S431" s="446"/>
    </row>
    <row r="432" spans="1:19" ht="31.5" customHeight="1" x14ac:dyDescent="0.2">
      <c r="A432" s="406"/>
      <c r="B432" s="404"/>
      <c r="C432" s="404"/>
      <c r="D432" s="405"/>
      <c r="E432" s="405"/>
      <c r="F432" s="405"/>
      <c r="G432" s="141">
        <f>'01-Mapa de riesgo-UO'!I433</f>
        <v>0</v>
      </c>
      <c r="H432" s="405"/>
      <c r="I432" s="405"/>
      <c r="J432" s="169">
        <f>'01-Mapa de riesgo-UO'!AW763</f>
        <v>0</v>
      </c>
      <c r="K432" s="404"/>
      <c r="L432" s="418"/>
      <c r="M432" s="419"/>
      <c r="N432" s="420"/>
      <c r="O432" s="345"/>
      <c r="P432" s="418"/>
      <c r="Q432" s="419"/>
      <c r="R432" s="420"/>
      <c r="S432" s="447"/>
    </row>
    <row r="433" spans="1:19" ht="31.5" customHeight="1" x14ac:dyDescent="0.2">
      <c r="A433" s="406">
        <v>142</v>
      </c>
      <c r="B433" s="404">
        <f>'01-Mapa de riesgo-UO'!D434</f>
        <v>0</v>
      </c>
      <c r="C433" s="404">
        <f>+'01-Mapa de riesgo-UO'!F434</f>
        <v>0</v>
      </c>
      <c r="D433" s="405">
        <f>'01-Mapa de riesgo-UO'!J434</f>
        <v>0</v>
      </c>
      <c r="E433" s="405">
        <f>'01-Mapa de riesgo-UO'!K434</f>
        <v>0</v>
      </c>
      <c r="F433" s="405">
        <f>'01-Mapa de riesgo-UO'!L434</f>
        <v>0</v>
      </c>
      <c r="G433" s="141">
        <f>'01-Mapa de riesgo-UO'!I434</f>
        <v>0</v>
      </c>
      <c r="H433" s="405">
        <f>'01-Mapa de riesgo-UO'!M434</f>
        <v>0</v>
      </c>
      <c r="I433" s="405" t="str">
        <f>'01-Mapa de riesgo-UO'!AT434</f>
        <v>LEVE</v>
      </c>
      <c r="J433" s="169">
        <f>'01-Mapa de riesgo-UO'!AW764</f>
        <v>0</v>
      </c>
      <c r="K433" s="404" t="str">
        <f t="shared" si="24"/>
        <v>NO</v>
      </c>
      <c r="L433" s="442"/>
      <c r="M433" s="443"/>
      <c r="N433" s="444"/>
      <c r="O433" s="441"/>
      <c r="P433" s="442"/>
      <c r="Q433" s="443"/>
      <c r="R433" s="444"/>
      <c r="S433" s="445"/>
    </row>
    <row r="434" spans="1:19" ht="31.5" customHeight="1" x14ac:dyDescent="0.2">
      <c r="A434" s="406"/>
      <c r="B434" s="404"/>
      <c r="C434" s="404"/>
      <c r="D434" s="405"/>
      <c r="E434" s="405"/>
      <c r="F434" s="405"/>
      <c r="G434" s="141">
        <f>'01-Mapa de riesgo-UO'!I435</f>
        <v>0</v>
      </c>
      <c r="H434" s="405"/>
      <c r="I434" s="405"/>
      <c r="J434" s="169">
        <f>'01-Mapa de riesgo-UO'!AW765</f>
        <v>0</v>
      </c>
      <c r="K434" s="404"/>
      <c r="L434" s="415"/>
      <c r="M434" s="416"/>
      <c r="N434" s="417"/>
      <c r="O434" s="422"/>
      <c r="P434" s="415"/>
      <c r="Q434" s="416"/>
      <c r="R434" s="417"/>
      <c r="S434" s="446"/>
    </row>
    <row r="435" spans="1:19" ht="31.5" customHeight="1" x14ac:dyDescent="0.2">
      <c r="A435" s="406"/>
      <c r="B435" s="404"/>
      <c r="C435" s="404"/>
      <c r="D435" s="405"/>
      <c r="E435" s="405"/>
      <c r="F435" s="405"/>
      <c r="G435" s="141">
        <f>'01-Mapa de riesgo-UO'!I436</f>
        <v>0</v>
      </c>
      <c r="H435" s="405"/>
      <c r="I435" s="405"/>
      <c r="J435" s="169">
        <f>'01-Mapa de riesgo-UO'!AW766</f>
        <v>0</v>
      </c>
      <c r="K435" s="404"/>
      <c r="L435" s="418"/>
      <c r="M435" s="419"/>
      <c r="N435" s="420"/>
      <c r="O435" s="345"/>
      <c r="P435" s="418"/>
      <c r="Q435" s="419"/>
      <c r="R435" s="420"/>
      <c r="S435" s="447"/>
    </row>
    <row r="436" spans="1:19" ht="31.5" customHeight="1" x14ac:dyDescent="0.2">
      <c r="A436" s="406">
        <v>143</v>
      </c>
      <c r="B436" s="404">
        <f>'01-Mapa de riesgo-UO'!D437</f>
        <v>0</v>
      </c>
      <c r="C436" s="404">
        <f>+'01-Mapa de riesgo-UO'!F437</f>
        <v>0</v>
      </c>
      <c r="D436" s="405">
        <f>'01-Mapa de riesgo-UO'!J437</f>
        <v>0</v>
      </c>
      <c r="E436" s="405">
        <f>'01-Mapa de riesgo-UO'!K437</f>
        <v>0</v>
      </c>
      <c r="F436" s="405">
        <f>'01-Mapa de riesgo-UO'!L437</f>
        <v>0</v>
      </c>
      <c r="G436" s="141">
        <f>'01-Mapa de riesgo-UO'!I437</f>
        <v>0</v>
      </c>
      <c r="H436" s="405">
        <f>'01-Mapa de riesgo-UO'!M437</f>
        <v>0</v>
      </c>
      <c r="I436" s="405" t="str">
        <f>'01-Mapa de riesgo-UO'!AT437</f>
        <v>LEVE</v>
      </c>
      <c r="J436" s="169">
        <f>'01-Mapa de riesgo-UO'!AW767</f>
        <v>0</v>
      </c>
      <c r="K436" s="404" t="str">
        <f t="shared" si="24"/>
        <v>NO</v>
      </c>
      <c r="L436" s="442"/>
      <c r="M436" s="443"/>
      <c r="N436" s="444"/>
      <c r="O436" s="441"/>
      <c r="P436" s="442"/>
      <c r="Q436" s="443"/>
      <c r="R436" s="444"/>
      <c r="S436" s="445"/>
    </row>
    <row r="437" spans="1:19" ht="31.5" customHeight="1" x14ac:dyDescent="0.2">
      <c r="A437" s="406"/>
      <c r="B437" s="404"/>
      <c r="C437" s="404"/>
      <c r="D437" s="405"/>
      <c r="E437" s="405"/>
      <c r="F437" s="405"/>
      <c r="G437" s="141">
        <f>'01-Mapa de riesgo-UO'!I438</f>
        <v>0</v>
      </c>
      <c r="H437" s="405"/>
      <c r="I437" s="405"/>
      <c r="J437" s="169">
        <f>'01-Mapa de riesgo-UO'!AW768</f>
        <v>0</v>
      </c>
      <c r="K437" s="404"/>
      <c r="L437" s="415"/>
      <c r="M437" s="416"/>
      <c r="N437" s="417"/>
      <c r="O437" s="422"/>
      <c r="P437" s="415"/>
      <c r="Q437" s="416"/>
      <c r="R437" s="417"/>
      <c r="S437" s="446"/>
    </row>
    <row r="438" spans="1:19" ht="31.5" customHeight="1" x14ac:dyDescent="0.2">
      <c r="A438" s="406"/>
      <c r="B438" s="404"/>
      <c r="C438" s="404"/>
      <c r="D438" s="405"/>
      <c r="E438" s="405"/>
      <c r="F438" s="405"/>
      <c r="G438" s="141">
        <f>'01-Mapa de riesgo-UO'!I439</f>
        <v>0</v>
      </c>
      <c r="H438" s="405"/>
      <c r="I438" s="405"/>
      <c r="J438" s="169">
        <f>'01-Mapa de riesgo-UO'!AW769</f>
        <v>0</v>
      </c>
      <c r="K438" s="404"/>
      <c r="L438" s="418"/>
      <c r="M438" s="419"/>
      <c r="N438" s="420"/>
      <c r="O438" s="345"/>
      <c r="P438" s="418"/>
      <c r="Q438" s="419"/>
      <c r="R438" s="420"/>
      <c r="S438" s="447"/>
    </row>
    <row r="439" spans="1:19" ht="31.5" customHeight="1" x14ac:dyDescent="0.2">
      <c r="A439" s="406">
        <v>144</v>
      </c>
      <c r="B439" s="404">
        <f>'01-Mapa de riesgo-UO'!D440</f>
        <v>0</v>
      </c>
      <c r="C439" s="404">
        <f>+'01-Mapa de riesgo-UO'!F440</f>
        <v>0</v>
      </c>
      <c r="D439" s="405">
        <f>'01-Mapa de riesgo-UO'!J440</f>
        <v>0</v>
      </c>
      <c r="E439" s="405">
        <f>'01-Mapa de riesgo-UO'!K440</f>
        <v>0</v>
      </c>
      <c r="F439" s="405">
        <f>'01-Mapa de riesgo-UO'!L440</f>
        <v>0</v>
      </c>
      <c r="G439" s="141">
        <f>'01-Mapa de riesgo-UO'!I440</f>
        <v>0</v>
      </c>
      <c r="H439" s="405">
        <f>'01-Mapa de riesgo-UO'!M440</f>
        <v>0</v>
      </c>
      <c r="I439" s="405" t="str">
        <f>'01-Mapa de riesgo-UO'!AT440</f>
        <v>LEVE</v>
      </c>
      <c r="J439" s="169">
        <f>'01-Mapa de riesgo-UO'!AW770</f>
        <v>0</v>
      </c>
      <c r="K439" s="404" t="str">
        <f t="shared" si="24"/>
        <v>NO</v>
      </c>
      <c r="L439" s="442"/>
      <c r="M439" s="443"/>
      <c r="N439" s="444"/>
      <c r="O439" s="441"/>
      <c r="P439" s="442"/>
      <c r="Q439" s="443"/>
      <c r="R439" s="444"/>
      <c r="S439" s="445"/>
    </row>
    <row r="440" spans="1:19" ht="31.5" customHeight="1" x14ac:dyDescent="0.2">
      <c r="A440" s="406"/>
      <c r="B440" s="404"/>
      <c r="C440" s="404"/>
      <c r="D440" s="405"/>
      <c r="E440" s="405"/>
      <c r="F440" s="405"/>
      <c r="G440" s="141">
        <f>'01-Mapa de riesgo-UO'!I441</f>
        <v>0</v>
      </c>
      <c r="H440" s="405"/>
      <c r="I440" s="405"/>
      <c r="J440" s="169">
        <f>'01-Mapa de riesgo-UO'!AW771</f>
        <v>0</v>
      </c>
      <c r="K440" s="404"/>
      <c r="L440" s="415"/>
      <c r="M440" s="416"/>
      <c r="N440" s="417"/>
      <c r="O440" s="422"/>
      <c r="P440" s="415"/>
      <c r="Q440" s="416"/>
      <c r="R440" s="417"/>
      <c r="S440" s="446"/>
    </row>
    <row r="441" spans="1:19" ht="31.5" customHeight="1" x14ac:dyDescent="0.2">
      <c r="A441" s="406"/>
      <c r="B441" s="404"/>
      <c r="C441" s="404"/>
      <c r="D441" s="405"/>
      <c r="E441" s="405"/>
      <c r="F441" s="405"/>
      <c r="G441" s="141">
        <f>'01-Mapa de riesgo-UO'!I442</f>
        <v>0</v>
      </c>
      <c r="H441" s="405"/>
      <c r="I441" s="405"/>
      <c r="J441" s="169">
        <f>'01-Mapa de riesgo-UO'!AW772</f>
        <v>0</v>
      </c>
      <c r="K441" s="404"/>
      <c r="L441" s="418"/>
      <c r="M441" s="419"/>
      <c r="N441" s="420"/>
      <c r="O441" s="345"/>
      <c r="P441" s="418"/>
      <c r="Q441" s="419"/>
      <c r="R441" s="420"/>
      <c r="S441" s="447"/>
    </row>
    <row r="442" spans="1:19" ht="31.5" customHeight="1" x14ac:dyDescent="0.2">
      <c r="A442" s="406">
        <v>145</v>
      </c>
      <c r="B442" s="404">
        <f>'01-Mapa de riesgo-UO'!D443</f>
        <v>0</v>
      </c>
      <c r="C442" s="404">
        <f>+'01-Mapa de riesgo-UO'!F443</f>
        <v>0</v>
      </c>
      <c r="D442" s="405">
        <f>'01-Mapa de riesgo-UO'!J443</f>
        <v>0</v>
      </c>
      <c r="E442" s="405">
        <f>'01-Mapa de riesgo-UO'!K443</f>
        <v>0</v>
      </c>
      <c r="F442" s="405">
        <f>'01-Mapa de riesgo-UO'!L443</f>
        <v>0</v>
      </c>
      <c r="G442" s="141">
        <f>'01-Mapa de riesgo-UO'!I443</f>
        <v>0</v>
      </c>
      <c r="H442" s="405">
        <f>'01-Mapa de riesgo-UO'!M443</f>
        <v>0</v>
      </c>
      <c r="I442" s="405" t="str">
        <f>'01-Mapa de riesgo-UO'!AT443</f>
        <v>LEVE</v>
      </c>
      <c r="J442" s="169">
        <f>'01-Mapa de riesgo-UO'!AW773</f>
        <v>0</v>
      </c>
      <c r="K442" s="404" t="str">
        <f t="shared" si="24"/>
        <v>NO</v>
      </c>
      <c r="L442" s="442"/>
      <c r="M442" s="443"/>
      <c r="N442" s="444"/>
      <c r="O442" s="441"/>
      <c r="P442" s="442"/>
      <c r="Q442" s="443"/>
      <c r="R442" s="444"/>
      <c r="S442" s="445"/>
    </row>
    <row r="443" spans="1:19" ht="31.5" customHeight="1" x14ac:dyDescent="0.2">
      <c r="A443" s="406"/>
      <c r="B443" s="404"/>
      <c r="C443" s="404"/>
      <c r="D443" s="405"/>
      <c r="E443" s="405"/>
      <c r="F443" s="405"/>
      <c r="G443" s="141">
        <f>'01-Mapa de riesgo-UO'!I444</f>
        <v>0</v>
      </c>
      <c r="H443" s="405"/>
      <c r="I443" s="405"/>
      <c r="J443" s="169">
        <f>'01-Mapa de riesgo-UO'!AW774</f>
        <v>0</v>
      </c>
      <c r="K443" s="404"/>
      <c r="L443" s="415"/>
      <c r="M443" s="416"/>
      <c r="N443" s="417"/>
      <c r="O443" s="422"/>
      <c r="P443" s="415"/>
      <c r="Q443" s="416"/>
      <c r="R443" s="417"/>
      <c r="S443" s="446"/>
    </row>
    <row r="444" spans="1:19" ht="31.5" customHeight="1" x14ac:dyDescent="0.2">
      <c r="A444" s="406"/>
      <c r="B444" s="404"/>
      <c r="C444" s="404"/>
      <c r="D444" s="405"/>
      <c r="E444" s="405"/>
      <c r="F444" s="405"/>
      <c r="G444" s="141">
        <f>'01-Mapa de riesgo-UO'!I445</f>
        <v>0</v>
      </c>
      <c r="H444" s="405"/>
      <c r="I444" s="405"/>
      <c r="J444" s="169">
        <f>'01-Mapa de riesgo-UO'!AW775</f>
        <v>0</v>
      </c>
      <c r="K444" s="404"/>
      <c r="L444" s="418"/>
      <c r="M444" s="419"/>
      <c r="N444" s="420"/>
      <c r="O444" s="345"/>
      <c r="P444" s="418"/>
      <c r="Q444" s="419"/>
      <c r="R444" s="420"/>
      <c r="S444" s="447"/>
    </row>
    <row r="445" spans="1:19" ht="31.5" customHeight="1" x14ac:dyDescent="0.2">
      <c r="A445" s="406">
        <v>146</v>
      </c>
      <c r="B445" s="404">
        <f>'01-Mapa de riesgo-UO'!D446</f>
        <v>0</v>
      </c>
      <c r="C445" s="404">
        <f>+'01-Mapa de riesgo-UO'!F446</f>
        <v>0</v>
      </c>
      <c r="D445" s="405">
        <f>'01-Mapa de riesgo-UO'!J446</f>
        <v>0</v>
      </c>
      <c r="E445" s="405">
        <f>'01-Mapa de riesgo-UO'!K446</f>
        <v>0</v>
      </c>
      <c r="F445" s="405">
        <f>'01-Mapa de riesgo-UO'!L446</f>
        <v>0</v>
      </c>
      <c r="G445" s="141">
        <f>'01-Mapa de riesgo-UO'!I446</f>
        <v>0</v>
      </c>
      <c r="H445" s="405">
        <f>'01-Mapa de riesgo-UO'!M446</f>
        <v>0</v>
      </c>
      <c r="I445" s="405" t="str">
        <f>'01-Mapa de riesgo-UO'!AT446</f>
        <v>LEVE</v>
      </c>
      <c r="J445" s="169">
        <f>'01-Mapa de riesgo-UO'!AW776</f>
        <v>0</v>
      </c>
      <c r="K445" s="404" t="str">
        <f t="shared" si="24"/>
        <v>NO</v>
      </c>
      <c r="L445" s="442"/>
      <c r="M445" s="443"/>
      <c r="N445" s="444"/>
      <c r="O445" s="441"/>
      <c r="P445" s="442"/>
      <c r="Q445" s="443"/>
      <c r="R445" s="444"/>
      <c r="S445" s="445"/>
    </row>
    <row r="446" spans="1:19" ht="31.5" customHeight="1" x14ac:dyDescent="0.2">
      <c r="A446" s="406"/>
      <c r="B446" s="404"/>
      <c r="C446" s="404"/>
      <c r="D446" s="405"/>
      <c r="E446" s="405"/>
      <c r="F446" s="405"/>
      <c r="G446" s="141">
        <f>'01-Mapa de riesgo-UO'!I447</f>
        <v>0</v>
      </c>
      <c r="H446" s="405"/>
      <c r="I446" s="405"/>
      <c r="J446" s="169">
        <f>'01-Mapa de riesgo-UO'!AW777</f>
        <v>0</v>
      </c>
      <c r="K446" s="404"/>
      <c r="L446" s="415"/>
      <c r="M446" s="416"/>
      <c r="N446" s="417"/>
      <c r="O446" s="422"/>
      <c r="P446" s="415"/>
      <c r="Q446" s="416"/>
      <c r="R446" s="417"/>
      <c r="S446" s="446"/>
    </row>
    <row r="447" spans="1:19" ht="31.5" customHeight="1" x14ac:dyDescent="0.2">
      <c r="A447" s="406"/>
      <c r="B447" s="404"/>
      <c r="C447" s="404"/>
      <c r="D447" s="405"/>
      <c r="E447" s="405"/>
      <c r="F447" s="405"/>
      <c r="G447" s="141">
        <f>'01-Mapa de riesgo-UO'!I448</f>
        <v>0</v>
      </c>
      <c r="H447" s="405"/>
      <c r="I447" s="405"/>
      <c r="J447" s="169">
        <f>'01-Mapa de riesgo-UO'!AW778</f>
        <v>0</v>
      </c>
      <c r="K447" s="404"/>
      <c r="L447" s="418"/>
      <c r="M447" s="419"/>
      <c r="N447" s="420"/>
      <c r="O447" s="345"/>
      <c r="P447" s="418"/>
      <c r="Q447" s="419"/>
      <c r="R447" s="420"/>
      <c r="S447" s="447"/>
    </row>
    <row r="448" spans="1:19" ht="31.5" customHeight="1" x14ac:dyDescent="0.2">
      <c r="A448" s="406">
        <v>147</v>
      </c>
      <c r="B448" s="404">
        <f>'01-Mapa de riesgo-UO'!D449</f>
        <v>0</v>
      </c>
      <c r="C448" s="404">
        <f>+'01-Mapa de riesgo-UO'!F449</f>
        <v>0</v>
      </c>
      <c r="D448" s="405">
        <f>'01-Mapa de riesgo-UO'!J449</f>
        <v>0</v>
      </c>
      <c r="E448" s="405">
        <f>'01-Mapa de riesgo-UO'!K449</f>
        <v>0</v>
      </c>
      <c r="F448" s="405">
        <f>'01-Mapa de riesgo-UO'!L449</f>
        <v>0</v>
      </c>
      <c r="G448" s="141">
        <f>'01-Mapa de riesgo-UO'!I449</f>
        <v>0</v>
      </c>
      <c r="H448" s="405">
        <f>'01-Mapa de riesgo-UO'!M449</f>
        <v>0</v>
      </c>
      <c r="I448" s="405" t="str">
        <f>'01-Mapa de riesgo-UO'!AT449</f>
        <v>LEVE</v>
      </c>
      <c r="J448" s="169">
        <f>'01-Mapa de riesgo-UO'!AW779</f>
        <v>0</v>
      </c>
      <c r="K448" s="404" t="str">
        <f t="shared" si="24"/>
        <v>NO</v>
      </c>
      <c r="L448" s="442"/>
      <c r="M448" s="443"/>
      <c r="N448" s="444"/>
      <c r="O448" s="441"/>
      <c r="P448" s="442"/>
      <c r="Q448" s="443"/>
      <c r="R448" s="444"/>
      <c r="S448" s="445"/>
    </row>
    <row r="449" spans="1:19" ht="31.5" customHeight="1" x14ac:dyDescent="0.2">
      <c r="A449" s="406"/>
      <c r="B449" s="404"/>
      <c r="C449" s="404"/>
      <c r="D449" s="405"/>
      <c r="E449" s="405"/>
      <c r="F449" s="405"/>
      <c r="G449" s="141">
        <f>'01-Mapa de riesgo-UO'!I450</f>
        <v>0</v>
      </c>
      <c r="H449" s="405"/>
      <c r="I449" s="405"/>
      <c r="J449" s="169">
        <f>'01-Mapa de riesgo-UO'!AW780</f>
        <v>0</v>
      </c>
      <c r="K449" s="404"/>
      <c r="L449" s="415"/>
      <c r="M449" s="416"/>
      <c r="N449" s="417"/>
      <c r="O449" s="422"/>
      <c r="P449" s="415"/>
      <c r="Q449" s="416"/>
      <c r="R449" s="417"/>
      <c r="S449" s="446"/>
    </row>
    <row r="450" spans="1:19" ht="31.5" customHeight="1" x14ac:dyDescent="0.2">
      <c r="A450" s="406"/>
      <c r="B450" s="404"/>
      <c r="C450" s="404"/>
      <c r="D450" s="405"/>
      <c r="E450" s="405"/>
      <c r="F450" s="405"/>
      <c r="G450" s="141">
        <f>'01-Mapa de riesgo-UO'!I451</f>
        <v>0</v>
      </c>
      <c r="H450" s="405"/>
      <c r="I450" s="405"/>
      <c r="J450" s="169">
        <f>'01-Mapa de riesgo-UO'!AW781</f>
        <v>0</v>
      </c>
      <c r="K450" s="404"/>
      <c r="L450" s="418"/>
      <c r="M450" s="419"/>
      <c r="N450" s="420"/>
      <c r="O450" s="345"/>
      <c r="P450" s="418"/>
      <c r="Q450" s="419"/>
      <c r="R450" s="420"/>
      <c r="S450" s="447"/>
    </row>
    <row r="451" spans="1:19" ht="31.5" customHeight="1" x14ac:dyDescent="0.2">
      <c r="A451" s="406">
        <v>148</v>
      </c>
      <c r="B451" s="404">
        <f>'01-Mapa de riesgo-UO'!D452</f>
        <v>0</v>
      </c>
      <c r="C451" s="404">
        <f>+'01-Mapa de riesgo-UO'!F452</f>
        <v>0</v>
      </c>
      <c r="D451" s="405">
        <f>'01-Mapa de riesgo-UO'!J452</f>
        <v>0</v>
      </c>
      <c r="E451" s="405">
        <f>'01-Mapa de riesgo-UO'!K452</f>
        <v>0</v>
      </c>
      <c r="F451" s="405">
        <f>'01-Mapa de riesgo-UO'!L452</f>
        <v>0</v>
      </c>
      <c r="G451" s="141">
        <f>'01-Mapa de riesgo-UO'!I452</f>
        <v>0</v>
      </c>
      <c r="H451" s="405">
        <f>'01-Mapa de riesgo-UO'!M452</f>
        <v>0</v>
      </c>
      <c r="I451" s="405" t="str">
        <f>'01-Mapa de riesgo-UO'!AT452</f>
        <v>LEVE</v>
      </c>
      <c r="J451" s="169">
        <f>'01-Mapa de riesgo-UO'!AW782</f>
        <v>0</v>
      </c>
      <c r="K451" s="404" t="str">
        <f t="shared" si="24"/>
        <v>NO</v>
      </c>
      <c r="L451" s="442"/>
      <c r="M451" s="443"/>
      <c r="N451" s="444"/>
      <c r="O451" s="441"/>
      <c r="P451" s="442"/>
      <c r="Q451" s="443"/>
      <c r="R451" s="444"/>
      <c r="S451" s="445"/>
    </row>
    <row r="452" spans="1:19" ht="31.5" customHeight="1" x14ac:dyDescent="0.2">
      <c r="A452" s="406"/>
      <c r="B452" s="404"/>
      <c r="C452" s="404"/>
      <c r="D452" s="405"/>
      <c r="E452" s="405"/>
      <c r="F452" s="405"/>
      <c r="G452" s="141">
        <f>'01-Mapa de riesgo-UO'!I453</f>
        <v>0</v>
      </c>
      <c r="H452" s="405"/>
      <c r="I452" s="405"/>
      <c r="J452" s="169">
        <f>'01-Mapa de riesgo-UO'!AW783</f>
        <v>0</v>
      </c>
      <c r="K452" s="404"/>
      <c r="L452" s="415"/>
      <c r="M452" s="416"/>
      <c r="N452" s="417"/>
      <c r="O452" s="422"/>
      <c r="P452" s="415"/>
      <c r="Q452" s="416"/>
      <c r="R452" s="417"/>
      <c r="S452" s="446"/>
    </row>
    <row r="453" spans="1:19" ht="31.5" customHeight="1" x14ac:dyDescent="0.2">
      <c r="A453" s="406"/>
      <c r="B453" s="404"/>
      <c r="C453" s="404"/>
      <c r="D453" s="405"/>
      <c r="E453" s="405"/>
      <c r="F453" s="405"/>
      <c r="G453" s="141">
        <f>'01-Mapa de riesgo-UO'!I454</f>
        <v>0</v>
      </c>
      <c r="H453" s="405"/>
      <c r="I453" s="405"/>
      <c r="J453" s="169">
        <f>'01-Mapa de riesgo-UO'!AW784</f>
        <v>0</v>
      </c>
      <c r="K453" s="404"/>
      <c r="L453" s="418"/>
      <c r="M453" s="419"/>
      <c r="N453" s="420"/>
      <c r="O453" s="345"/>
      <c r="P453" s="418"/>
      <c r="Q453" s="419"/>
      <c r="R453" s="420"/>
      <c r="S453" s="447"/>
    </row>
    <row r="454" spans="1:19" ht="31.5" customHeight="1" x14ac:dyDescent="0.2">
      <c r="A454" s="406">
        <v>149</v>
      </c>
      <c r="B454" s="404">
        <f>'01-Mapa de riesgo-UO'!D455</f>
        <v>0</v>
      </c>
      <c r="C454" s="404">
        <f>+'01-Mapa de riesgo-UO'!F455</f>
        <v>0</v>
      </c>
      <c r="D454" s="405">
        <f>'01-Mapa de riesgo-UO'!J455</f>
        <v>0</v>
      </c>
      <c r="E454" s="405">
        <f>'01-Mapa de riesgo-UO'!K455</f>
        <v>0</v>
      </c>
      <c r="F454" s="405">
        <f>'01-Mapa de riesgo-UO'!L455</f>
        <v>0</v>
      </c>
      <c r="G454" s="141">
        <f>'01-Mapa de riesgo-UO'!I455</f>
        <v>0</v>
      </c>
      <c r="H454" s="405">
        <f>'01-Mapa de riesgo-UO'!M455</f>
        <v>0</v>
      </c>
      <c r="I454" s="405" t="str">
        <f>'01-Mapa de riesgo-UO'!AT455</f>
        <v>LEVE</v>
      </c>
      <c r="J454" s="169">
        <f>'01-Mapa de riesgo-UO'!AW785</f>
        <v>0</v>
      </c>
      <c r="K454" s="404" t="str">
        <f t="shared" si="24"/>
        <v>NO</v>
      </c>
      <c r="L454" s="442"/>
      <c r="M454" s="443"/>
      <c r="N454" s="444"/>
      <c r="O454" s="441"/>
      <c r="P454" s="442"/>
      <c r="Q454" s="443"/>
      <c r="R454" s="444"/>
      <c r="S454" s="445"/>
    </row>
    <row r="455" spans="1:19" ht="31.5" customHeight="1" x14ac:dyDescent="0.2">
      <c r="A455" s="406"/>
      <c r="B455" s="404"/>
      <c r="C455" s="404"/>
      <c r="D455" s="405"/>
      <c r="E455" s="405"/>
      <c r="F455" s="405"/>
      <c r="G455" s="141">
        <f>'01-Mapa de riesgo-UO'!I456</f>
        <v>0</v>
      </c>
      <c r="H455" s="405"/>
      <c r="I455" s="405"/>
      <c r="J455" s="169">
        <f>'01-Mapa de riesgo-UO'!AW786</f>
        <v>0</v>
      </c>
      <c r="K455" s="404"/>
      <c r="L455" s="415"/>
      <c r="M455" s="416"/>
      <c r="N455" s="417"/>
      <c r="O455" s="422"/>
      <c r="P455" s="415"/>
      <c r="Q455" s="416"/>
      <c r="R455" s="417"/>
      <c r="S455" s="446"/>
    </row>
    <row r="456" spans="1:19" ht="31.5" customHeight="1" x14ac:dyDescent="0.2">
      <c r="A456" s="406"/>
      <c r="B456" s="404"/>
      <c r="C456" s="404"/>
      <c r="D456" s="405"/>
      <c r="E456" s="405"/>
      <c r="F456" s="405"/>
      <c r="G456" s="141">
        <f>'01-Mapa de riesgo-UO'!I457</f>
        <v>0</v>
      </c>
      <c r="H456" s="405"/>
      <c r="I456" s="405"/>
      <c r="J456" s="169">
        <f>'01-Mapa de riesgo-UO'!AW787</f>
        <v>0</v>
      </c>
      <c r="K456" s="404"/>
      <c r="L456" s="418"/>
      <c r="M456" s="419"/>
      <c r="N456" s="420"/>
      <c r="O456" s="345"/>
      <c r="P456" s="418"/>
      <c r="Q456" s="419"/>
      <c r="R456" s="420"/>
      <c r="S456" s="447"/>
    </row>
    <row r="457" spans="1:19" ht="31.5" customHeight="1" x14ac:dyDescent="0.2">
      <c r="A457" s="406">
        <v>150</v>
      </c>
      <c r="B457" s="404">
        <f>'01-Mapa de riesgo-UO'!D458</f>
        <v>0</v>
      </c>
      <c r="C457" s="404">
        <f>+'01-Mapa de riesgo-UO'!F458</f>
        <v>0</v>
      </c>
      <c r="D457" s="405">
        <f>'01-Mapa de riesgo-UO'!J458</f>
        <v>0</v>
      </c>
      <c r="E457" s="405">
        <f>'01-Mapa de riesgo-UO'!K458</f>
        <v>0</v>
      </c>
      <c r="F457" s="405">
        <f>'01-Mapa de riesgo-UO'!L458</f>
        <v>0</v>
      </c>
      <c r="G457" s="141">
        <f>'01-Mapa de riesgo-UO'!I458</f>
        <v>0</v>
      </c>
      <c r="H457" s="405">
        <f>'01-Mapa de riesgo-UO'!M458</f>
        <v>0</v>
      </c>
      <c r="I457" s="405" t="str">
        <f>'01-Mapa de riesgo-UO'!AT458</f>
        <v>LEVE</v>
      </c>
      <c r="J457" s="169">
        <f>'01-Mapa de riesgo-UO'!AW788</f>
        <v>0</v>
      </c>
      <c r="K457" s="404" t="str">
        <f t="shared" si="24"/>
        <v>NO</v>
      </c>
      <c r="L457" s="442"/>
      <c r="M457" s="443"/>
      <c r="N457" s="444"/>
      <c r="O457" s="441"/>
      <c r="P457" s="442"/>
      <c r="Q457" s="443"/>
      <c r="R457" s="444"/>
      <c r="S457" s="445"/>
    </row>
    <row r="458" spans="1:19" ht="31.5" customHeight="1" x14ac:dyDescent="0.2">
      <c r="A458" s="406"/>
      <c r="B458" s="404"/>
      <c r="C458" s="404"/>
      <c r="D458" s="405"/>
      <c r="E458" s="405"/>
      <c r="F458" s="405"/>
      <c r="G458" s="141">
        <f>'01-Mapa de riesgo-UO'!I459</f>
        <v>0</v>
      </c>
      <c r="H458" s="405"/>
      <c r="I458" s="405"/>
      <c r="J458" s="169">
        <f>'01-Mapa de riesgo-UO'!AW789</f>
        <v>0</v>
      </c>
      <c r="K458" s="404"/>
      <c r="L458" s="415"/>
      <c r="M458" s="416"/>
      <c r="N458" s="417"/>
      <c r="O458" s="422"/>
      <c r="P458" s="415"/>
      <c r="Q458" s="416"/>
      <c r="R458" s="417"/>
      <c r="S458" s="446"/>
    </row>
    <row r="459" spans="1:19" ht="31.5" customHeight="1" x14ac:dyDescent="0.2">
      <c r="A459" s="406"/>
      <c r="B459" s="404"/>
      <c r="C459" s="404"/>
      <c r="D459" s="405"/>
      <c r="E459" s="405"/>
      <c r="F459" s="405"/>
      <c r="G459" s="141">
        <f>'01-Mapa de riesgo-UO'!I460</f>
        <v>0</v>
      </c>
      <c r="H459" s="405"/>
      <c r="I459" s="405"/>
      <c r="J459" s="169">
        <f>'01-Mapa de riesgo-UO'!AW790</f>
        <v>0</v>
      </c>
      <c r="K459" s="404"/>
      <c r="L459" s="418"/>
      <c r="M459" s="419"/>
      <c r="N459" s="420"/>
      <c r="O459" s="345"/>
      <c r="P459" s="418"/>
      <c r="Q459" s="419"/>
      <c r="R459" s="420"/>
      <c r="S459" s="447"/>
    </row>
    <row r="460" spans="1:19" ht="31.5" customHeight="1" x14ac:dyDescent="0.2">
      <c r="A460" s="406">
        <v>151</v>
      </c>
      <c r="B460" s="404">
        <f>'01-Mapa de riesgo-UO'!D461</f>
        <v>0</v>
      </c>
      <c r="C460" s="404">
        <f>+'01-Mapa de riesgo-UO'!F461</f>
        <v>0</v>
      </c>
      <c r="D460" s="405">
        <f>'01-Mapa de riesgo-UO'!J461</f>
        <v>0</v>
      </c>
      <c r="E460" s="405">
        <f>'01-Mapa de riesgo-UO'!K461</f>
        <v>0</v>
      </c>
      <c r="F460" s="405">
        <f>'01-Mapa de riesgo-UO'!L461</f>
        <v>0</v>
      </c>
      <c r="G460" s="141">
        <f>'01-Mapa de riesgo-UO'!I461</f>
        <v>0</v>
      </c>
      <c r="H460" s="405">
        <f>'01-Mapa de riesgo-UO'!M461</f>
        <v>0</v>
      </c>
      <c r="I460" s="405" t="str">
        <f>'01-Mapa de riesgo-UO'!AT461</f>
        <v>LEVE</v>
      </c>
      <c r="J460" s="169">
        <f>'01-Mapa de riesgo-UO'!AW791</f>
        <v>0</v>
      </c>
      <c r="K460" s="404" t="str">
        <f t="shared" si="24"/>
        <v>NO</v>
      </c>
      <c r="L460" s="442"/>
      <c r="M460" s="443"/>
      <c r="N460" s="444"/>
      <c r="O460" s="441"/>
      <c r="P460" s="442"/>
      <c r="Q460" s="443"/>
      <c r="R460" s="444"/>
      <c r="S460" s="445"/>
    </row>
    <row r="461" spans="1:19" ht="31.5" customHeight="1" x14ac:dyDescent="0.2">
      <c r="A461" s="406"/>
      <c r="B461" s="404"/>
      <c r="C461" s="404"/>
      <c r="D461" s="405"/>
      <c r="E461" s="405"/>
      <c r="F461" s="405"/>
      <c r="G461" s="141">
        <f>'01-Mapa de riesgo-UO'!I462</f>
        <v>0</v>
      </c>
      <c r="H461" s="405"/>
      <c r="I461" s="405"/>
      <c r="J461" s="169">
        <f>'01-Mapa de riesgo-UO'!AW792</f>
        <v>0</v>
      </c>
      <c r="K461" s="404"/>
      <c r="L461" s="415"/>
      <c r="M461" s="416"/>
      <c r="N461" s="417"/>
      <c r="O461" s="422"/>
      <c r="P461" s="415"/>
      <c r="Q461" s="416"/>
      <c r="R461" s="417"/>
      <c r="S461" s="446"/>
    </row>
    <row r="462" spans="1:19" ht="31.5" customHeight="1" x14ac:dyDescent="0.2">
      <c r="A462" s="406"/>
      <c r="B462" s="404"/>
      <c r="C462" s="404"/>
      <c r="D462" s="405"/>
      <c r="E462" s="405"/>
      <c r="F462" s="405"/>
      <c r="G462" s="141">
        <f>'01-Mapa de riesgo-UO'!I463</f>
        <v>0</v>
      </c>
      <c r="H462" s="405"/>
      <c r="I462" s="405"/>
      <c r="J462" s="169">
        <f>'01-Mapa de riesgo-UO'!AW793</f>
        <v>0</v>
      </c>
      <c r="K462" s="404"/>
      <c r="L462" s="418"/>
      <c r="M462" s="419"/>
      <c r="N462" s="420"/>
      <c r="O462" s="345"/>
      <c r="P462" s="418"/>
      <c r="Q462" s="419"/>
      <c r="R462" s="420"/>
      <c r="S462" s="447"/>
    </row>
    <row r="463" spans="1:19" ht="31.5" customHeight="1" x14ac:dyDescent="0.2">
      <c r="A463" s="406">
        <v>152</v>
      </c>
      <c r="B463" s="404">
        <f>'01-Mapa de riesgo-UO'!D464</f>
        <v>0</v>
      </c>
      <c r="C463" s="404">
        <f>+'01-Mapa de riesgo-UO'!F464</f>
        <v>0</v>
      </c>
      <c r="D463" s="405">
        <f>'01-Mapa de riesgo-UO'!J464</f>
        <v>0</v>
      </c>
      <c r="E463" s="405">
        <f>'01-Mapa de riesgo-UO'!K464</f>
        <v>0</v>
      </c>
      <c r="F463" s="405">
        <f>'01-Mapa de riesgo-UO'!L464</f>
        <v>0</v>
      </c>
      <c r="G463" s="141">
        <f>'01-Mapa de riesgo-UO'!I464</f>
        <v>0</v>
      </c>
      <c r="H463" s="405">
        <f>'01-Mapa de riesgo-UO'!M464</f>
        <v>0</v>
      </c>
      <c r="I463" s="405" t="str">
        <f>'01-Mapa de riesgo-UO'!AT464</f>
        <v>LEVE</v>
      </c>
      <c r="J463" s="169">
        <f>'01-Mapa de riesgo-UO'!AW794</f>
        <v>0</v>
      </c>
      <c r="K463" s="404" t="str">
        <f t="shared" si="24"/>
        <v>NO</v>
      </c>
      <c r="L463" s="442"/>
      <c r="M463" s="443"/>
      <c r="N463" s="444"/>
      <c r="O463" s="441"/>
      <c r="P463" s="442"/>
      <c r="Q463" s="443"/>
      <c r="R463" s="444"/>
      <c r="S463" s="445"/>
    </row>
    <row r="464" spans="1:19" ht="31.5" customHeight="1" x14ac:dyDescent="0.2">
      <c r="A464" s="406"/>
      <c r="B464" s="404"/>
      <c r="C464" s="404"/>
      <c r="D464" s="405"/>
      <c r="E464" s="405"/>
      <c r="F464" s="405"/>
      <c r="G464" s="141">
        <f>'01-Mapa de riesgo-UO'!I465</f>
        <v>0</v>
      </c>
      <c r="H464" s="405"/>
      <c r="I464" s="405"/>
      <c r="J464" s="169">
        <f>'01-Mapa de riesgo-UO'!AW795</f>
        <v>0</v>
      </c>
      <c r="K464" s="404"/>
      <c r="L464" s="415"/>
      <c r="M464" s="416"/>
      <c r="N464" s="417"/>
      <c r="O464" s="422"/>
      <c r="P464" s="415"/>
      <c r="Q464" s="416"/>
      <c r="R464" s="417"/>
      <c r="S464" s="446"/>
    </row>
    <row r="465" spans="1:19" ht="31.5" customHeight="1" x14ac:dyDescent="0.2">
      <c r="A465" s="406"/>
      <c r="B465" s="404"/>
      <c r="C465" s="404"/>
      <c r="D465" s="405"/>
      <c r="E465" s="405"/>
      <c r="F465" s="405"/>
      <c r="G465" s="141">
        <f>'01-Mapa de riesgo-UO'!I466</f>
        <v>0</v>
      </c>
      <c r="H465" s="405"/>
      <c r="I465" s="405"/>
      <c r="J465" s="169">
        <f>'01-Mapa de riesgo-UO'!AW796</f>
        <v>0</v>
      </c>
      <c r="K465" s="404"/>
      <c r="L465" s="418"/>
      <c r="M465" s="419"/>
      <c r="N465" s="420"/>
      <c r="O465" s="345"/>
      <c r="P465" s="418"/>
      <c r="Q465" s="419"/>
      <c r="R465" s="420"/>
      <c r="S465" s="447"/>
    </row>
    <row r="466" spans="1:19" ht="31.5" customHeight="1" x14ac:dyDescent="0.2">
      <c r="A466" s="406">
        <v>153</v>
      </c>
      <c r="B466" s="404">
        <f>'01-Mapa de riesgo-UO'!D467</f>
        <v>0</v>
      </c>
      <c r="C466" s="404">
        <f>+'01-Mapa de riesgo-UO'!F467</f>
        <v>0</v>
      </c>
      <c r="D466" s="405">
        <f>'01-Mapa de riesgo-UO'!J467</f>
        <v>0</v>
      </c>
      <c r="E466" s="405">
        <f>'01-Mapa de riesgo-UO'!K467</f>
        <v>0</v>
      </c>
      <c r="F466" s="405">
        <f>'01-Mapa de riesgo-UO'!L467</f>
        <v>0</v>
      </c>
      <c r="G466" s="141">
        <f>'01-Mapa de riesgo-UO'!I467</f>
        <v>0</v>
      </c>
      <c r="H466" s="405">
        <f>'01-Mapa de riesgo-UO'!M467</f>
        <v>0</v>
      </c>
      <c r="I466" s="405" t="str">
        <f>'01-Mapa de riesgo-UO'!AT467</f>
        <v>LEVE</v>
      </c>
      <c r="J466" s="169">
        <f>'01-Mapa de riesgo-UO'!AW797</f>
        <v>0</v>
      </c>
      <c r="K466" s="404" t="str">
        <f t="shared" si="24"/>
        <v>NO</v>
      </c>
      <c r="L466" s="442"/>
      <c r="M466" s="443"/>
      <c r="N466" s="444"/>
      <c r="O466" s="441"/>
      <c r="P466" s="442"/>
      <c r="Q466" s="443"/>
      <c r="R466" s="444"/>
      <c r="S466" s="445"/>
    </row>
    <row r="467" spans="1:19" ht="31.5" customHeight="1" x14ac:dyDescent="0.2">
      <c r="A467" s="406"/>
      <c r="B467" s="404"/>
      <c r="C467" s="404"/>
      <c r="D467" s="405"/>
      <c r="E467" s="405"/>
      <c r="F467" s="405"/>
      <c r="G467" s="141">
        <f>'01-Mapa de riesgo-UO'!I468</f>
        <v>0</v>
      </c>
      <c r="H467" s="405"/>
      <c r="I467" s="405"/>
      <c r="J467" s="169">
        <f>'01-Mapa de riesgo-UO'!AW798</f>
        <v>0</v>
      </c>
      <c r="K467" s="404"/>
      <c r="L467" s="415"/>
      <c r="M467" s="416"/>
      <c r="N467" s="417"/>
      <c r="O467" s="422"/>
      <c r="P467" s="415"/>
      <c r="Q467" s="416"/>
      <c r="R467" s="417"/>
      <c r="S467" s="446"/>
    </row>
    <row r="468" spans="1:19" ht="31.5" customHeight="1" x14ac:dyDescent="0.2">
      <c r="A468" s="406"/>
      <c r="B468" s="404"/>
      <c r="C468" s="404"/>
      <c r="D468" s="405"/>
      <c r="E468" s="405"/>
      <c r="F468" s="405"/>
      <c r="G468" s="141">
        <f>'01-Mapa de riesgo-UO'!I469</f>
        <v>0</v>
      </c>
      <c r="H468" s="405"/>
      <c r="I468" s="405"/>
      <c r="J468" s="169">
        <f>'01-Mapa de riesgo-UO'!AW799</f>
        <v>0</v>
      </c>
      <c r="K468" s="404"/>
      <c r="L468" s="418"/>
      <c r="M468" s="419"/>
      <c r="N468" s="420"/>
      <c r="O468" s="345"/>
      <c r="P468" s="418"/>
      <c r="Q468" s="419"/>
      <c r="R468" s="420"/>
      <c r="S468" s="447"/>
    </row>
    <row r="469" spans="1:19" ht="31.5" customHeight="1" x14ac:dyDescent="0.2">
      <c r="A469" s="406">
        <v>154</v>
      </c>
      <c r="B469" s="404">
        <f>'01-Mapa de riesgo-UO'!D470</f>
        <v>0</v>
      </c>
      <c r="C469" s="404">
        <f>+'01-Mapa de riesgo-UO'!F470</f>
        <v>0</v>
      </c>
      <c r="D469" s="405">
        <f>'01-Mapa de riesgo-UO'!J470</f>
        <v>0</v>
      </c>
      <c r="E469" s="405">
        <f>'01-Mapa de riesgo-UO'!K470</f>
        <v>0</v>
      </c>
      <c r="F469" s="405">
        <f>'01-Mapa de riesgo-UO'!L470</f>
        <v>0</v>
      </c>
      <c r="G469" s="141">
        <f>'01-Mapa de riesgo-UO'!I470</f>
        <v>0</v>
      </c>
      <c r="H469" s="405">
        <f>'01-Mapa de riesgo-UO'!M470</f>
        <v>0</v>
      </c>
      <c r="I469" s="405" t="str">
        <f>'01-Mapa de riesgo-UO'!AT470</f>
        <v>LEVE</v>
      </c>
      <c r="J469" s="169">
        <f>'01-Mapa de riesgo-UO'!AW800</f>
        <v>0</v>
      </c>
      <c r="K469" s="404" t="str">
        <f t="shared" si="24"/>
        <v>NO</v>
      </c>
      <c r="L469" s="442"/>
      <c r="M469" s="443"/>
      <c r="N469" s="444"/>
      <c r="O469" s="441"/>
      <c r="P469" s="442"/>
      <c r="Q469" s="443"/>
      <c r="R469" s="444"/>
      <c r="S469" s="445"/>
    </row>
    <row r="470" spans="1:19" ht="31.5" customHeight="1" x14ac:dyDescent="0.2">
      <c r="A470" s="406"/>
      <c r="B470" s="404"/>
      <c r="C470" s="404"/>
      <c r="D470" s="405"/>
      <c r="E470" s="405"/>
      <c r="F470" s="405"/>
      <c r="G470" s="141">
        <f>'01-Mapa de riesgo-UO'!I471</f>
        <v>0</v>
      </c>
      <c r="H470" s="405"/>
      <c r="I470" s="405"/>
      <c r="J470" s="169">
        <f>'01-Mapa de riesgo-UO'!AW801</f>
        <v>0</v>
      </c>
      <c r="K470" s="404"/>
      <c r="L470" s="415"/>
      <c r="M470" s="416"/>
      <c r="N470" s="417"/>
      <c r="O470" s="422"/>
      <c r="P470" s="415"/>
      <c r="Q470" s="416"/>
      <c r="R470" s="417"/>
      <c r="S470" s="446"/>
    </row>
    <row r="471" spans="1:19" ht="31.5" customHeight="1" x14ac:dyDescent="0.2">
      <c r="A471" s="406"/>
      <c r="B471" s="404"/>
      <c r="C471" s="404"/>
      <c r="D471" s="405"/>
      <c r="E471" s="405"/>
      <c r="F471" s="405"/>
      <c r="G471" s="141">
        <f>'01-Mapa de riesgo-UO'!I472</f>
        <v>0</v>
      </c>
      <c r="H471" s="405"/>
      <c r="I471" s="405"/>
      <c r="J471" s="169">
        <f>'01-Mapa de riesgo-UO'!AW802</f>
        <v>0</v>
      </c>
      <c r="K471" s="404"/>
      <c r="L471" s="418"/>
      <c r="M471" s="419"/>
      <c r="N471" s="420"/>
      <c r="O471" s="345"/>
      <c r="P471" s="418"/>
      <c r="Q471" s="419"/>
      <c r="R471" s="420"/>
      <c r="S471" s="447"/>
    </row>
    <row r="472" spans="1:19" ht="31.5" customHeight="1" x14ac:dyDescent="0.2">
      <c r="A472" s="406">
        <v>155</v>
      </c>
      <c r="B472" s="404">
        <f>'01-Mapa de riesgo-UO'!D473</f>
        <v>0</v>
      </c>
      <c r="C472" s="404">
        <f>+'01-Mapa de riesgo-UO'!F473</f>
        <v>0</v>
      </c>
      <c r="D472" s="405">
        <f>'01-Mapa de riesgo-UO'!J473</f>
        <v>0</v>
      </c>
      <c r="E472" s="405">
        <f>'01-Mapa de riesgo-UO'!K473</f>
        <v>0</v>
      </c>
      <c r="F472" s="405">
        <f>'01-Mapa de riesgo-UO'!L473</f>
        <v>0</v>
      </c>
      <c r="G472" s="141">
        <f>'01-Mapa de riesgo-UO'!I473</f>
        <v>0</v>
      </c>
      <c r="H472" s="405">
        <f>'01-Mapa de riesgo-UO'!M473</f>
        <v>0</v>
      </c>
      <c r="I472" s="405" t="str">
        <f>'01-Mapa de riesgo-UO'!AT473</f>
        <v>LEVE</v>
      </c>
      <c r="J472" s="169">
        <f>'01-Mapa de riesgo-UO'!AW803</f>
        <v>0</v>
      </c>
      <c r="K472" s="404" t="str">
        <f t="shared" ref="K472:K535" si="25">IF(I472="GRAVE","Debe formularse",IF(I472="MODERADO", "Si el proceso lo requiere","NO"))</f>
        <v>NO</v>
      </c>
      <c r="L472" s="442"/>
      <c r="M472" s="443"/>
      <c r="N472" s="444"/>
      <c r="O472" s="441"/>
      <c r="P472" s="442"/>
      <c r="Q472" s="443"/>
      <c r="R472" s="444"/>
      <c r="S472" s="445"/>
    </row>
    <row r="473" spans="1:19" ht="31.5" customHeight="1" x14ac:dyDescent="0.2">
      <c r="A473" s="406"/>
      <c r="B473" s="404"/>
      <c r="C473" s="404"/>
      <c r="D473" s="405"/>
      <c r="E473" s="405"/>
      <c r="F473" s="405"/>
      <c r="G473" s="141">
        <f>'01-Mapa de riesgo-UO'!I474</f>
        <v>0</v>
      </c>
      <c r="H473" s="405"/>
      <c r="I473" s="405"/>
      <c r="J473" s="169">
        <f>'01-Mapa de riesgo-UO'!AW804</f>
        <v>0</v>
      </c>
      <c r="K473" s="404"/>
      <c r="L473" s="415"/>
      <c r="M473" s="416"/>
      <c r="N473" s="417"/>
      <c r="O473" s="422"/>
      <c r="P473" s="415"/>
      <c r="Q473" s="416"/>
      <c r="R473" s="417"/>
      <c r="S473" s="446"/>
    </row>
    <row r="474" spans="1:19" ht="31.5" customHeight="1" x14ac:dyDescent="0.2">
      <c r="A474" s="406"/>
      <c r="B474" s="404"/>
      <c r="C474" s="404"/>
      <c r="D474" s="405"/>
      <c r="E474" s="405"/>
      <c r="F474" s="405"/>
      <c r="G474" s="141">
        <f>'01-Mapa de riesgo-UO'!I475</f>
        <v>0</v>
      </c>
      <c r="H474" s="405"/>
      <c r="I474" s="405"/>
      <c r="J474" s="169">
        <f>'01-Mapa de riesgo-UO'!AW805</f>
        <v>0</v>
      </c>
      <c r="K474" s="404"/>
      <c r="L474" s="418"/>
      <c r="M474" s="419"/>
      <c r="N474" s="420"/>
      <c r="O474" s="345"/>
      <c r="P474" s="418"/>
      <c r="Q474" s="419"/>
      <c r="R474" s="420"/>
      <c r="S474" s="447"/>
    </row>
    <row r="475" spans="1:19" ht="31.5" customHeight="1" x14ac:dyDescent="0.2">
      <c r="A475" s="406">
        <v>156</v>
      </c>
      <c r="B475" s="404">
        <f>'01-Mapa de riesgo-UO'!D476</f>
        <v>0</v>
      </c>
      <c r="C475" s="404">
        <f>+'01-Mapa de riesgo-UO'!F476</f>
        <v>0</v>
      </c>
      <c r="D475" s="405">
        <f>'01-Mapa de riesgo-UO'!J476</f>
        <v>0</v>
      </c>
      <c r="E475" s="405">
        <f>'01-Mapa de riesgo-UO'!K476</f>
        <v>0</v>
      </c>
      <c r="F475" s="405">
        <f>'01-Mapa de riesgo-UO'!L476</f>
        <v>0</v>
      </c>
      <c r="G475" s="141">
        <f>'01-Mapa de riesgo-UO'!I476</f>
        <v>0</v>
      </c>
      <c r="H475" s="405">
        <f>'01-Mapa de riesgo-UO'!M476</f>
        <v>0</v>
      </c>
      <c r="I475" s="405" t="str">
        <f>'01-Mapa de riesgo-UO'!AT476</f>
        <v>LEVE</v>
      </c>
      <c r="J475" s="169">
        <f>'01-Mapa de riesgo-UO'!AW806</f>
        <v>0</v>
      </c>
      <c r="K475" s="404" t="str">
        <f t="shared" si="25"/>
        <v>NO</v>
      </c>
      <c r="L475" s="442"/>
      <c r="M475" s="443"/>
      <c r="N475" s="444"/>
      <c r="O475" s="441"/>
      <c r="P475" s="442"/>
      <c r="Q475" s="443"/>
      <c r="R475" s="444"/>
      <c r="S475" s="445"/>
    </row>
    <row r="476" spans="1:19" ht="31.5" customHeight="1" x14ac:dyDescent="0.2">
      <c r="A476" s="406"/>
      <c r="B476" s="404"/>
      <c r="C476" s="404"/>
      <c r="D476" s="405"/>
      <c r="E476" s="405"/>
      <c r="F476" s="405"/>
      <c r="G476" s="141">
        <f>'01-Mapa de riesgo-UO'!I477</f>
        <v>0</v>
      </c>
      <c r="H476" s="405"/>
      <c r="I476" s="405"/>
      <c r="J476" s="169">
        <f>'01-Mapa de riesgo-UO'!AW807</f>
        <v>0</v>
      </c>
      <c r="K476" s="404"/>
      <c r="L476" s="415"/>
      <c r="M476" s="416"/>
      <c r="N476" s="417"/>
      <c r="O476" s="422"/>
      <c r="P476" s="415"/>
      <c r="Q476" s="416"/>
      <c r="R476" s="417"/>
      <c r="S476" s="446"/>
    </row>
    <row r="477" spans="1:19" ht="31.5" customHeight="1" x14ac:dyDescent="0.2">
      <c r="A477" s="406"/>
      <c r="B477" s="404"/>
      <c r="C477" s="404"/>
      <c r="D477" s="405"/>
      <c r="E477" s="405"/>
      <c r="F477" s="405"/>
      <c r="G477" s="141">
        <f>'01-Mapa de riesgo-UO'!I478</f>
        <v>0</v>
      </c>
      <c r="H477" s="405"/>
      <c r="I477" s="405"/>
      <c r="J477" s="169">
        <f>'01-Mapa de riesgo-UO'!AW808</f>
        <v>0</v>
      </c>
      <c r="K477" s="404"/>
      <c r="L477" s="418"/>
      <c r="M477" s="419"/>
      <c r="N477" s="420"/>
      <c r="O477" s="345"/>
      <c r="P477" s="418"/>
      <c r="Q477" s="419"/>
      <c r="R477" s="420"/>
      <c r="S477" s="447"/>
    </row>
    <row r="478" spans="1:19" ht="31.5" customHeight="1" x14ac:dyDescent="0.2">
      <c r="A478" s="406">
        <v>157</v>
      </c>
      <c r="B478" s="404">
        <f>'01-Mapa de riesgo-UO'!D479</f>
        <v>0</v>
      </c>
      <c r="C478" s="404">
        <f>+'01-Mapa de riesgo-UO'!F479</f>
        <v>0</v>
      </c>
      <c r="D478" s="405">
        <f>'01-Mapa de riesgo-UO'!J479</f>
        <v>0</v>
      </c>
      <c r="E478" s="405">
        <f>'01-Mapa de riesgo-UO'!K479</f>
        <v>0</v>
      </c>
      <c r="F478" s="405">
        <f>'01-Mapa de riesgo-UO'!L479</f>
        <v>0</v>
      </c>
      <c r="G478" s="141">
        <f>'01-Mapa de riesgo-UO'!I479</f>
        <v>0</v>
      </c>
      <c r="H478" s="405">
        <f>'01-Mapa de riesgo-UO'!M479</f>
        <v>0</v>
      </c>
      <c r="I478" s="405" t="str">
        <f>'01-Mapa de riesgo-UO'!AT479</f>
        <v>LEVE</v>
      </c>
      <c r="J478" s="169">
        <f>'01-Mapa de riesgo-UO'!AW809</f>
        <v>0</v>
      </c>
      <c r="K478" s="404" t="str">
        <f t="shared" si="25"/>
        <v>NO</v>
      </c>
      <c r="L478" s="442"/>
      <c r="M478" s="443"/>
      <c r="N478" s="444"/>
      <c r="O478" s="441"/>
      <c r="P478" s="442"/>
      <c r="Q478" s="443"/>
      <c r="R478" s="444"/>
      <c r="S478" s="445"/>
    </row>
    <row r="479" spans="1:19" ht="31.5" customHeight="1" x14ac:dyDescent="0.2">
      <c r="A479" s="406"/>
      <c r="B479" s="404"/>
      <c r="C479" s="404"/>
      <c r="D479" s="405"/>
      <c r="E479" s="405"/>
      <c r="F479" s="405"/>
      <c r="G479" s="141">
        <f>'01-Mapa de riesgo-UO'!I480</f>
        <v>0</v>
      </c>
      <c r="H479" s="405"/>
      <c r="I479" s="405"/>
      <c r="J479" s="169">
        <f>'01-Mapa de riesgo-UO'!AW810</f>
        <v>0</v>
      </c>
      <c r="K479" s="404"/>
      <c r="L479" s="415"/>
      <c r="M479" s="416"/>
      <c r="N479" s="417"/>
      <c r="O479" s="422"/>
      <c r="P479" s="415"/>
      <c r="Q479" s="416"/>
      <c r="R479" s="417"/>
      <c r="S479" s="446"/>
    </row>
    <row r="480" spans="1:19" ht="31.5" customHeight="1" x14ac:dyDescent="0.2">
      <c r="A480" s="406"/>
      <c r="B480" s="404"/>
      <c r="C480" s="404"/>
      <c r="D480" s="405"/>
      <c r="E480" s="405"/>
      <c r="F480" s="405"/>
      <c r="G480" s="141">
        <f>'01-Mapa de riesgo-UO'!I481</f>
        <v>0</v>
      </c>
      <c r="H480" s="405"/>
      <c r="I480" s="405"/>
      <c r="J480" s="169">
        <f>'01-Mapa de riesgo-UO'!AW811</f>
        <v>0</v>
      </c>
      <c r="K480" s="404"/>
      <c r="L480" s="418"/>
      <c r="M480" s="419"/>
      <c r="N480" s="420"/>
      <c r="O480" s="345"/>
      <c r="P480" s="418"/>
      <c r="Q480" s="419"/>
      <c r="R480" s="420"/>
      <c r="S480" s="447"/>
    </row>
    <row r="481" spans="1:19" ht="31.5" customHeight="1" x14ac:dyDescent="0.2">
      <c r="A481" s="406">
        <v>158</v>
      </c>
      <c r="B481" s="404">
        <f>'01-Mapa de riesgo-UO'!D482</f>
        <v>0</v>
      </c>
      <c r="C481" s="404">
        <f>+'01-Mapa de riesgo-UO'!F482</f>
        <v>0</v>
      </c>
      <c r="D481" s="405">
        <f>'01-Mapa de riesgo-UO'!J482</f>
        <v>0</v>
      </c>
      <c r="E481" s="405">
        <f>'01-Mapa de riesgo-UO'!K482</f>
        <v>0</v>
      </c>
      <c r="F481" s="405">
        <f>'01-Mapa de riesgo-UO'!L482</f>
        <v>0</v>
      </c>
      <c r="G481" s="141">
        <f>'01-Mapa de riesgo-UO'!I482</f>
        <v>0</v>
      </c>
      <c r="H481" s="405">
        <f>'01-Mapa de riesgo-UO'!M482</f>
        <v>0</v>
      </c>
      <c r="I481" s="405" t="str">
        <f>'01-Mapa de riesgo-UO'!AT482</f>
        <v>LEVE</v>
      </c>
      <c r="J481" s="169">
        <f>'01-Mapa de riesgo-UO'!AW812</f>
        <v>0</v>
      </c>
      <c r="K481" s="404" t="str">
        <f t="shared" si="25"/>
        <v>NO</v>
      </c>
      <c r="L481" s="442"/>
      <c r="M481" s="443"/>
      <c r="N481" s="444"/>
      <c r="O481" s="441"/>
      <c r="P481" s="442"/>
      <c r="Q481" s="443"/>
      <c r="R481" s="444"/>
      <c r="S481" s="445"/>
    </row>
    <row r="482" spans="1:19" ht="31.5" customHeight="1" x14ac:dyDescent="0.2">
      <c r="A482" s="406"/>
      <c r="B482" s="404"/>
      <c r="C482" s="404"/>
      <c r="D482" s="405"/>
      <c r="E482" s="405"/>
      <c r="F482" s="405"/>
      <c r="G482" s="141">
        <f>'01-Mapa de riesgo-UO'!I483</f>
        <v>0</v>
      </c>
      <c r="H482" s="405"/>
      <c r="I482" s="405"/>
      <c r="J482" s="169">
        <f>'01-Mapa de riesgo-UO'!AW813</f>
        <v>0</v>
      </c>
      <c r="K482" s="404"/>
      <c r="L482" s="415"/>
      <c r="M482" s="416"/>
      <c r="N482" s="417"/>
      <c r="O482" s="422"/>
      <c r="P482" s="415"/>
      <c r="Q482" s="416"/>
      <c r="R482" s="417"/>
      <c r="S482" s="446"/>
    </row>
    <row r="483" spans="1:19" ht="31.5" customHeight="1" x14ac:dyDescent="0.2">
      <c r="A483" s="406"/>
      <c r="B483" s="404"/>
      <c r="C483" s="404"/>
      <c r="D483" s="405"/>
      <c r="E483" s="405"/>
      <c r="F483" s="405"/>
      <c r="G483" s="141">
        <f>'01-Mapa de riesgo-UO'!I484</f>
        <v>0</v>
      </c>
      <c r="H483" s="405"/>
      <c r="I483" s="405"/>
      <c r="J483" s="169">
        <f>'01-Mapa de riesgo-UO'!AW814</f>
        <v>0</v>
      </c>
      <c r="K483" s="404"/>
      <c r="L483" s="418"/>
      <c r="M483" s="419"/>
      <c r="N483" s="420"/>
      <c r="O483" s="345"/>
      <c r="P483" s="418"/>
      <c r="Q483" s="419"/>
      <c r="R483" s="420"/>
      <c r="S483" s="447"/>
    </row>
    <row r="484" spans="1:19" ht="31.5" customHeight="1" x14ac:dyDescent="0.2">
      <c r="A484" s="406">
        <v>159</v>
      </c>
      <c r="B484" s="404">
        <f>'01-Mapa de riesgo-UO'!D485</f>
        <v>0</v>
      </c>
      <c r="C484" s="404">
        <f>+'01-Mapa de riesgo-UO'!F485</f>
        <v>0</v>
      </c>
      <c r="D484" s="405">
        <f>'01-Mapa de riesgo-UO'!J485</f>
        <v>0</v>
      </c>
      <c r="E484" s="405">
        <f>'01-Mapa de riesgo-UO'!K485</f>
        <v>0</v>
      </c>
      <c r="F484" s="405">
        <f>'01-Mapa de riesgo-UO'!L485</f>
        <v>0</v>
      </c>
      <c r="G484" s="141">
        <f>'01-Mapa de riesgo-UO'!I485</f>
        <v>0</v>
      </c>
      <c r="H484" s="405">
        <f>'01-Mapa de riesgo-UO'!M485</f>
        <v>0</v>
      </c>
      <c r="I484" s="405" t="str">
        <f>'01-Mapa de riesgo-UO'!AT485</f>
        <v>LEVE</v>
      </c>
      <c r="J484" s="169">
        <f>'01-Mapa de riesgo-UO'!AW815</f>
        <v>0</v>
      </c>
      <c r="K484" s="404" t="str">
        <f t="shared" si="25"/>
        <v>NO</v>
      </c>
      <c r="L484" s="442"/>
      <c r="M484" s="443"/>
      <c r="N484" s="444"/>
      <c r="O484" s="441"/>
      <c r="P484" s="442"/>
      <c r="Q484" s="443"/>
      <c r="R484" s="444"/>
      <c r="S484" s="445"/>
    </row>
    <row r="485" spans="1:19" ht="31.5" customHeight="1" x14ac:dyDescent="0.2">
      <c r="A485" s="406"/>
      <c r="B485" s="404"/>
      <c r="C485" s="404"/>
      <c r="D485" s="405"/>
      <c r="E485" s="405"/>
      <c r="F485" s="405"/>
      <c r="G485" s="141">
        <f>'01-Mapa de riesgo-UO'!I486</f>
        <v>0</v>
      </c>
      <c r="H485" s="405"/>
      <c r="I485" s="405"/>
      <c r="J485" s="169">
        <f>'01-Mapa de riesgo-UO'!AW816</f>
        <v>0</v>
      </c>
      <c r="K485" s="404"/>
      <c r="L485" s="415"/>
      <c r="M485" s="416"/>
      <c r="N485" s="417"/>
      <c r="O485" s="422"/>
      <c r="P485" s="415"/>
      <c r="Q485" s="416"/>
      <c r="R485" s="417"/>
      <c r="S485" s="446"/>
    </row>
    <row r="486" spans="1:19" ht="31.5" customHeight="1" x14ac:dyDescent="0.2">
      <c r="A486" s="406"/>
      <c r="B486" s="404"/>
      <c r="C486" s="404"/>
      <c r="D486" s="405"/>
      <c r="E486" s="405"/>
      <c r="F486" s="405"/>
      <c r="G486" s="141">
        <f>'01-Mapa de riesgo-UO'!I487</f>
        <v>0</v>
      </c>
      <c r="H486" s="405"/>
      <c r="I486" s="405"/>
      <c r="J486" s="169">
        <f>'01-Mapa de riesgo-UO'!AW817</f>
        <v>0</v>
      </c>
      <c r="K486" s="404"/>
      <c r="L486" s="418"/>
      <c r="M486" s="419"/>
      <c r="N486" s="420"/>
      <c r="O486" s="345"/>
      <c r="P486" s="418"/>
      <c r="Q486" s="419"/>
      <c r="R486" s="420"/>
      <c r="S486" s="447"/>
    </row>
    <row r="487" spans="1:19" ht="31.5" customHeight="1" x14ac:dyDescent="0.2">
      <c r="A487" s="406">
        <v>160</v>
      </c>
      <c r="B487" s="404">
        <f>'01-Mapa de riesgo-UO'!D488</f>
        <v>0</v>
      </c>
      <c r="C487" s="404">
        <f>+'01-Mapa de riesgo-UO'!F488</f>
        <v>0</v>
      </c>
      <c r="D487" s="405">
        <f>'01-Mapa de riesgo-UO'!J488</f>
        <v>0</v>
      </c>
      <c r="E487" s="405">
        <f>'01-Mapa de riesgo-UO'!K488</f>
        <v>0</v>
      </c>
      <c r="F487" s="405">
        <f>'01-Mapa de riesgo-UO'!L488</f>
        <v>0</v>
      </c>
      <c r="G487" s="141">
        <f>'01-Mapa de riesgo-UO'!I488</f>
        <v>0</v>
      </c>
      <c r="H487" s="405">
        <f>'01-Mapa de riesgo-UO'!M488</f>
        <v>0</v>
      </c>
      <c r="I487" s="405" t="str">
        <f>'01-Mapa de riesgo-UO'!AT488</f>
        <v>LEVE</v>
      </c>
      <c r="J487" s="169">
        <f>'01-Mapa de riesgo-UO'!AW818</f>
        <v>0</v>
      </c>
      <c r="K487" s="404" t="str">
        <f t="shared" si="25"/>
        <v>NO</v>
      </c>
      <c r="L487" s="442"/>
      <c r="M487" s="443"/>
      <c r="N487" s="444"/>
      <c r="O487" s="441"/>
      <c r="P487" s="442"/>
      <c r="Q487" s="443"/>
      <c r="R487" s="444"/>
      <c r="S487" s="445"/>
    </row>
    <row r="488" spans="1:19" ht="31.5" customHeight="1" x14ac:dyDescent="0.2">
      <c r="A488" s="406"/>
      <c r="B488" s="404"/>
      <c r="C488" s="404"/>
      <c r="D488" s="405"/>
      <c r="E488" s="405"/>
      <c r="F488" s="405"/>
      <c r="G488" s="141">
        <f>'01-Mapa de riesgo-UO'!I489</f>
        <v>0</v>
      </c>
      <c r="H488" s="405"/>
      <c r="I488" s="405"/>
      <c r="J488" s="169">
        <f>'01-Mapa de riesgo-UO'!AW819</f>
        <v>0</v>
      </c>
      <c r="K488" s="404"/>
      <c r="L488" s="415"/>
      <c r="M488" s="416"/>
      <c r="N488" s="417"/>
      <c r="O488" s="422"/>
      <c r="P488" s="415"/>
      <c r="Q488" s="416"/>
      <c r="R488" s="417"/>
      <c r="S488" s="446"/>
    </row>
    <row r="489" spans="1:19" ht="31.5" customHeight="1" x14ac:dyDescent="0.2">
      <c r="A489" s="406"/>
      <c r="B489" s="404"/>
      <c r="C489" s="404"/>
      <c r="D489" s="405"/>
      <c r="E489" s="405"/>
      <c r="F489" s="405"/>
      <c r="G489" s="141">
        <f>'01-Mapa de riesgo-UO'!I490</f>
        <v>0</v>
      </c>
      <c r="H489" s="405"/>
      <c r="I489" s="405"/>
      <c r="J489" s="169">
        <f>'01-Mapa de riesgo-UO'!AW820</f>
        <v>0</v>
      </c>
      <c r="K489" s="404"/>
      <c r="L489" s="418"/>
      <c r="M489" s="419"/>
      <c r="N489" s="420"/>
      <c r="O489" s="345"/>
      <c r="P489" s="418"/>
      <c r="Q489" s="419"/>
      <c r="R489" s="420"/>
      <c r="S489" s="447"/>
    </row>
    <row r="490" spans="1:19" ht="31.5" customHeight="1" x14ac:dyDescent="0.2">
      <c r="A490" s="406">
        <v>161</v>
      </c>
      <c r="B490" s="404">
        <f>'01-Mapa de riesgo-UO'!D491</f>
        <v>0</v>
      </c>
      <c r="C490" s="404">
        <f>+'01-Mapa de riesgo-UO'!F491</f>
        <v>0</v>
      </c>
      <c r="D490" s="405">
        <f>'01-Mapa de riesgo-UO'!J491</f>
        <v>0</v>
      </c>
      <c r="E490" s="405">
        <f>'01-Mapa de riesgo-UO'!K491</f>
        <v>0</v>
      </c>
      <c r="F490" s="405">
        <f>'01-Mapa de riesgo-UO'!L491</f>
        <v>0</v>
      </c>
      <c r="G490" s="141">
        <f>'01-Mapa de riesgo-UO'!I491</f>
        <v>0</v>
      </c>
      <c r="H490" s="405">
        <f>'01-Mapa de riesgo-UO'!M491</f>
        <v>0</v>
      </c>
      <c r="I490" s="405" t="str">
        <f>'01-Mapa de riesgo-UO'!AT491</f>
        <v>LEVE</v>
      </c>
      <c r="J490" s="169">
        <f>'01-Mapa de riesgo-UO'!AW821</f>
        <v>0</v>
      </c>
      <c r="K490" s="404" t="str">
        <f t="shared" si="25"/>
        <v>NO</v>
      </c>
      <c r="L490" s="442"/>
      <c r="M490" s="443"/>
      <c r="N490" s="444"/>
      <c r="O490" s="441"/>
      <c r="P490" s="442"/>
      <c r="Q490" s="443"/>
      <c r="R490" s="444"/>
      <c r="S490" s="445"/>
    </row>
    <row r="491" spans="1:19" ht="31.5" customHeight="1" x14ac:dyDescent="0.2">
      <c r="A491" s="406"/>
      <c r="B491" s="404"/>
      <c r="C491" s="404"/>
      <c r="D491" s="405"/>
      <c r="E491" s="405"/>
      <c r="F491" s="405"/>
      <c r="G491" s="141">
        <f>'01-Mapa de riesgo-UO'!I492</f>
        <v>0</v>
      </c>
      <c r="H491" s="405"/>
      <c r="I491" s="405"/>
      <c r="J491" s="169">
        <f>'01-Mapa de riesgo-UO'!AW822</f>
        <v>0</v>
      </c>
      <c r="K491" s="404"/>
      <c r="L491" s="415"/>
      <c r="M491" s="416"/>
      <c r="N491" s="417"/>
      <c r="O491" s="422"/>
      <c r="P491" s="415"/>
      <c r="Q491" s="416"/>
      <c r="R491" s="417"/>
      <c r="S491" s="446"/>
    </row>
    <row r="492" spans="1:19" ht="31.5" customHeight="1" x14ac:dyDescent="0.2">
      <c r="A492" s="406"/>
      <c r="B492" s="404"/>
      <c r="C492" s="404"/>
      <c r="D492" s="405"/>
      <c r="E492" s="405"/>
      <c r="F492" s="405"/>
      <c r="G492" s="141">
        <f>'01-Mapa de riesgo-UO'!I493</f>
        <v>0</v>
      </c>
      <c r="H492" s="405"/>
      <c r="I492" s="405"/>
      <c r="J492" s="169">
        <f>'01-Mapa de riesgo-UO'!AW823</f>
        <v>0</v>
      </c>
      <c r="K492" s="404"/>
      <c r="L492" s="418"/>
      <c r="M492" s="419"/>
      <c r="N492" s="420"/>
      <c r="O492" s="345"/>
      <c r="P492" s="418"/>
      <c r="Q492" s="419"/>
      <c r="R492" s="420"/>
      <c r="S492" s="447"/>
    </row>
    <row r="493" spans="1:19" ht="31.5" customHeight="1" x14ac:dyDescent="0.2">
      <c r="A493" s="406">
        <v>162</v>
      </c>
      <c r="B493" s="404">
        <f>'01-Mapa de riesgo-UO'!D494</f>
        <v>0</v>
      </c>
      <c r="C493" s="404">
        <f>+'01-Mapa de riesgo-UO'!F494</f>
        <v>0</v>
      </c>
      <c r="D493" s="405">
        <f>'01-Mapa de riesgo-UO'!J494</f>
        <v>0</v>
      </c>
      <c r="E493" s="405">
        <f>'01-Mapa de riesgo-UO'!K494</f>
        <v>0</v>
      </c>
      <c r="F493" s="405">
        <f>'01-Mapa de riesgo-UO'!L494</f>
        <v>0</v>
      </c>
      <c r="G493" s="141">
        <f>'01-Mapa de riesgo-UO'!I494</f>
        <v>0</v>
      </c>
      <c r="H493" s="405">
        <f>'01-Mapa de riesgo-UO'!M494</f>
        <v>0</v>
      </c>
      <c r="I493" s="405" t="str">
        <f>'01-Mapa de riesgo-UO'!AT494</f>
        <v>LEVE</v>
      </c>
      <c r="J493" s="169">
        <f>'01-Mapa de riesgo-UO'!AW824</f>
        <v>0</v>
      </c>
      <c r="K493" s="404" t="str">
        <f t="shared" si="25"/>
        <v>NO</v>
      </c>
      <c r="L493" s="442"/>
      <c r="M493" s="443"/>
      <c r="N493" s="444"/>
      <c r="O493" s="441"/>
      <c r="P493" s="442"/>
      <c r="Q493" s="443"/>
      <c r="R493" s="444"/>
      <c r="S493" s="445"/>
    </row>
    <row r="494" spans="1:19" ht="31.5" customHeight="1" x14ac:dyDescent="0.2">
      <c r="A494" s="406"/>
      <c r="B494" s="404"/>
      <c r="C494" s="404"/>
      <c r="D494" s="405"/>
      <c r="E494" s="405"/>
      <c r="F494" s="405"/>
      <c r="G494" s="141">
        <f>'01-Mapa de riesgo-UO'!I495</f>
        <v>0</v>
      </c>
      <c r="H494" s="405"/>
      <c r="I494" s="405"/>
      <c r="J494" s="169">
        <f>'01-Mapa de riesgo-UO'!AW825</f>
        <v>0</v>
      </c>
      <c r="K494" s="404"/>
      <c r="L494" s="415"/>
      <c r="M494" s="416"/>
      <c r="N494" s="417"/>
      <c r="O494" s="422"/>
      <c r="P494" s="415"/>
      <c r="Q494" s="416"/>
      <c r="R494" s="417"/>
      <c r="S494" s="446"/>
    </row>
    <row r="495" spans="1:19" ht="31.5" customHeight="1" x14ac:dyDescent="0.2">
      <c r="A495" s="406"/>
      <c r="B495" s="404"/>
      <c r="C495" s="404"/>
      <c r="D495" s="405"/>
      <c r="E495" s="405"/>
      <c r="F495" s="405"/>
      <c r="G495" s="141">
        <f>'01-Mapa de riesgo-UO'!I496</f>
        <v>0</v>
      </c>
      <c r="H495" s="405"/>
      <c r="I495" s="405"/>
      <c r="J495" s="169">
        <f>'01-Mapa de riesgo-UO'!AW826</f>
        <v>0</v>
      </c>
      <c r="K495" s="404"/>
      <c r="L495" s="418"/>
      <c r="M495" s="419"/>
      <c r="N495" s="420"/>
      <c r="O495" s="345"/>
      <c r="P495" s="418"/>
      <c r="Q495" s="419"/>
      <c r="R495" s="420"/>
      <c r="S495" s="447"/>
    </row>
    <row r="496" spans="1:19" ht="31.5" customHeight="1" x14ac:dyDescent="0.2">
      <c r="A496" s="406">
        <v>163</v>
      </c>
      <c r="B496" s="404">
        <f>'01-Mapa de riesgo-UO'!D497</f>
        <v>0</v>
      </c>
      <c r="C496" s="404">
        <f>+'01-Mapa de riesgo-UO'!F497</f>
        <v>0</v>
      </c>
      <c r="D496" s="405">
        <f>'01-Mapa de riesgo-UO'!J497</f>
        <v>0</v>
      </c>
      <c r="E496" s="405">
        <f>'01-Mapa de riesgo-UO'!K497</f>
        <v>0</v>
      </c>
      <c r="F496" s="405">
        <f>'01-Mapa de riesgo-UO'!L497</f>
        <v>0</v>
      </c>
      <c r="G496" s="141">
        <f>'01-Mapa de riesgo-UO'!I497</f>
        <v>0</v>
      </c>
      <c r="H496" s="405">
        <f>'01-Mapa de riesgo-UO'!M497</f>
        <v>0</v>
      </c>
      <c r="I496" s="405" t="str">
        <f>'01-Mapa de riesgo-UO'!AT497</f>
        <v>LEVE</v>
      </c>
      <c r="J496" s="169">
        <f>'01-Mapa de riesgo-UO'!AW827</f>
        <v>0</v>
      </c>
      <c r="K496" s="404" t="str">
        <f t="shared" si="25"/>
        <v>NO</v>
      </c>
      <c r="L496" s="442"/>
      <c r="M496" s="443"/>
      <c r="N496" s="444"/>
      <c r="O496" s="441"/>
      <c r="P496" s="442"/>
      <c r="Q496" s="443"/>
      <c r="R496" s="444"/>
      <c r="S496" s="445"/>
    </row>
    <row r="497" spans="1:19" ht="31.5" customHeight="1" x14ac:dyDescent="0.2">
      <c r="A497" s="406"/>
      <c r="B497" s="404"/>
      <c r="C497" s="404"/>
      <c r="D497" s="405"/>
      <c r="E497" s="405"/>
      <c r="F497" s="405"/>
      <c r="G497" s="141">
        <f>'01-Mapa de riesgo-UO'!I498</f>
        <v>0</v>
      </c>
      <c r="H497" s="405"/>
      <c r="I497" s="405"/>
      <c r="J497" s="169">
        <f>'01-Mapa de riesgo-UO'!AW828</f>
        <v>0</v>
      </c>
      <c r="K497" s="404"/>
      <c r="L497" s="415"/>
      <c r="M497" s="416"/>
      <c r="N497" s="417"/>
      <c r="O497" s="422"/>
      <c r="P497" s="415"/>
      <c r="Q497" s="416"/>
      <c r="R497" s="417"/>
      <c r="S497" s="446"/>
    </row>
    <row r="498" spans="1:19" ht="31.5" customHeight="1" x14ac:dyDescent="0.2">
      <c r="A498" s="406"/>
      <c r="B498" s="404"/>
      <c r="C498" s="404"/>
      <c r="D498" s="405"/>
      <c r="E498" s="405"/>
      <c r="F498" s="405"/>
      <c r="G498" s="141">
        <f>'01-Mapa de riesgo-UO'!I499</f>
        <v>0</v>
      </c>
      <c r="H498" s="405"/>
      <c r="I498" s="405"/>
      <c r="J498" s="169">
        <f>'01-Mapa de riesgo-UO'!AW829</f>
        <v>0</v>
      </c>
      <c r="K498" s="404"/>
      <c r="L498" s="418"/>
      <c r="M498" s="419"/>
      <c r="N498" s="420"/>
      <c r="O498" s="345"/>
      <c r="P498" s="418"/>
      <c r="Q498" s="419"/>
      <c r="R498" s="420"/>
      <c r="S498" s="447"/>
    </row>
    <row r="499" spans="1:19" ht="31.5" customHeight="1" x14ac:dyDescent="0.2">
      <c r="A499" s="406">
        <v>164</v>
      </c>
      <c r="B499" s="404">
        <f>'01-Mapa de riesgo-UO'!D500</f>
        <v>0</v>
      </c>
      <c r="C499" s="404">
        <f>+'01-Mapa de riesgo-UO'!F500</f>
        <v>0</v>
      </c>
      <c r="D499" s="405">
        <f>'01-Mapa de riesgo-UO'!J500</f>
        <v>0</v>
      </c>
      <c r="E499" s="405">
        <f>'01-Mapa de riesgo-UO'!K500</f>
        <v>0</v>
      </c>
      <c r="F499" s="405">
        <f>'01-Mapa de riesgo-UO'!L500</f>
        <v>0</v>
      </c>
      <c r="G499" s="141">
        <f>'01-Mapa de riesgo-UO'!I500</f>
        <v>0</v>
      </c>
      <c r="H499" s="405">
        <f>'01-Mapa de riesgo-UO'!M500</f>
        <v>0</v>
      </c>
      <c r="I499" s="405" t="str">
        <f>'01-Mapa de riesgo-UO'!AT500</f>
        <v>LEVE</v>
      </c>
      <c r="J499" s="169">
        <f>'01-Mapa de riesgo-UO'!AW830</f>
        <v>0</v>
      </c>
      <c r="K499" s="404" t="str">
        <f t="shared" si="25"/>
        <v>NO</v>
      </c>
      <c r="L499" s="442"/>
      <c r="M499" s="443"/>
      <c r="N499" s="444"/>
      <c r="O499" s="441"/>
      <c r="P499" s="442"/>
      <c r="Q499" s="443"/>
      <c r="R499" s="444"/>
      <c r="S499" s="445"/>
    </row>
    <row r="500" spans="1:19" ht="31.5" customHeight="1" x14ac:dyDescent="0.2">
      <c r="A500" s="406"/>
      <c r="B500" s="404"/>
      <c r="C500" s="404"/>
      <c r="D500" s="405"/>
      <c r="E500" s="405"/>
      <c r="F500" s="405"/>
      <c r="G500" s="141">
        <f>'01-Mapa de riesgo-UO'!I501</f>
        <v>0</v>
      </c>
      <c r="H500" s="405"/>
      <c r="I500" s="405"/>
      <c r="J500" s="169">
        <f>'01-Mapa de riesgo-UO'!AW831</f>
        <v>0</v>
      </c>
      <c r="K500" s="404"/>
      <c r="L500" s="415"/>
      <c r="M500" s="416"/>
      <c r="N500" s="417"/>
      <c r="O500" s="422"/>
      <c r="P500" s="415"/>
      <c r="Q500" s="416"/>
      <c r="R500" s="417"/>
      <c r="S500" s="446"/>
    </row>
    <row r="501" spans="1:19" ht="31.5" customHeight="1" x14ac:dyDescent="0.2">
      <c r="A501" s="406"/>
      <c r="B501" s="404"/>
      <c r="C501" s="404"/>
      <c r="D501" s="405"/>
      <c r="E501" s="405"/>
      <c r="F501" s="405"/>
      <c r="G501" s="141">
        <f>'01-Mapa de riesgo-UO'!I502</f>
        <v>0</v>
      </c>
      <c r="H501" s="405"/>
      <c r="I501" s="405"/>
      <c r="J501" s="169">
        <f>'01-Mapa de riesgo-UO'!AW832</f>
        <v>0</v>
      </c>
      <c r="K501" s="404"/>
      <c r="L501" s="418"/>
      <c r="M501" s="419"/>
      <c r="N501" s="420"/>
      <c r="O501" s="345"/>
      <c r="P501" s="418"/>
      <c r="Q501" s="419"/>
      <c r="R501" s="420"/>
      <c r="S501" s="447"/>
    </row>
    <row r="502" spans="1:19" ht="31.5" customHeight="1" x14ac:dyDescent="0.2">
      <c r="A502" s="406">
        <v>165</v>
      </c>
      <c r="B502" s="404">
        <f>'01-Mapa de riesgo-UO'!D503</f>
        <v>0</v>
      </c>
      <c r="C502" s="404">
        <f>+'01-Mapa de riesgo-UO'!F503</f>
        <v>0</v>
      </c>
      <c r="D502" s="405">
        <f>'01-Mapa de riesgo-UO'!J503</f>
        <v>0</v>
      </c>
      <c r="E502" s="405">
        <f>'01-Mapa de riesgo-UO'!K503</f>
        <v>0</v>
      </c>
      <c r="F502" s="405">
        <f>'01-Mapa de riesgo-UO'!L503</f>
        <v>0</v>
      </c>
      <c r="G502" s="141">
        <f>'01-Mapa de riesgo-UO'!I503</f>
        <v>0</v>
      </c>
      <c r="H502" s="405">
        <f>'01-Mapa de riesgo-UO'!M503</f>
        <v>0</v>
      </c>
      <c r="I502" s="405" t="str">
        <f>'01-Mapa de riesgo-UO'!AT503</f>
        <v>LEVE</v>
      </c>
      <c r="J502" s="169">
        <f>'01-Mapa de riesgo-UO'!AW833</f>
        <v>0</v>
      </c>
      <c r="K502" s="404" t="str">
        <f t="shared" si="25"/>
        <v>NO</v>
      </c>
      <c r="L502" s="442"/>
      <c r="M502" s="443"/>
      <c r="N502" s="444"/>
      <c r="O502" s="441"/>
      <c r="P502" s="442"/>
      <c r="Q502" s="443"/>
      <c r="R502" s="444"/>
      <c r="S502" s="445"/>
    </row>
    <row r="503" spans="1:19" ht="31.5" customHeight="1" x14ac:dyDescent="0.2">
      <c r="A503" s="406"/>
      <c r="B503" s="404"/>
      <c r="C503" s="404"/>
      <c r="D503" s="405"/>
      <c r="E503" s="405"/>
      <c r="F503" s="405"/>
      <c r="G503" s="141">
        <f>'01-Mapa de riesgo-UO'!I504</f>
        <v>0</v>
      </c>
      <c r="H503" s="405"/>
      <c r="I503" s="405"/>
      <c r="J503" s="169">
        <f>'01-Mapa de riesgo-UO'!AW834</f>
        <v>0</v>
      </c>
      <c r="K503" s="404"/>
      <c r="L503" s="415"/>
      <c r="M503" s="416"/>
      <c r="N503" s="417"/>
      <c r="O503" s="422"/>
      <c r="P503" s="415"/>
      <c r="Q503" s="416"/>
      <c r="R503" s="417"/>
      <c r="S503" s="446"/>
    </row>
    <row r="504" spans="1:19" ht="31.5" customHeight="1" x14ac:dyDescent="0.2">
      <c r="A504" s="406"/>
      <c r="B504" s="404"/>
      <c r="C504" s="404"/>
      <c r="D504" s="405"/>
      <c r="E504" s="405"/>
      <c r="F504" s="405"/>
      <c r="G504" s="141">
        <f>'01-Mapa de riesgo-UO'!I505</f>
        <v>0</v>
      </c>
      <c r="H504" s="405"/>
      <c r="I504" s="405"/>
      <c r="J504" s="169">
        <f>'01-Mapa de riesgo-UO'!AW835</f>
        <v>0</v>
      </c>
      <c r="K504" s="404"/>
      <c r="L504" s="418"/>
      <c r="M504" s="419"/>
      <c r="N504" s="420"/>
      <c r="O504" s="345"/>
      <c r="P504" s="418"/>
      <c r="Q504" s="419"/>
      <c r="R504" s="420"/>
      <c r="S504" s="447"/>
    </row>
    <row r="505" spans="1:19" ht="31.5" customHeight="1" x14ac:dyDescent="0.2">
      <c r="A505" s="406">
        <v>166</v>
      </c>
      <c r="B505" s="404">
        <f>'01-Mapa de riesgo-UO'!D506</f>
        <v>0</v>
      </c>
      <c r="C505" s="404">
        <f>+'01-Mapa de riesgo-UO'!F506</f>
        <v>0</v>
      </c>
      <c r="D505" s="405">
        <f>'01-Mapa de riesgo-UO'!J506</f>
        <v>0</v>
      </c>
      <c r="E505" s="405">
        <f>'01-Mapa de riesgo-UO'!K506</f>
        <v>0</v>
      </c>
      <c r="F505" s="405">
        <f>'01-Mapa de riesgo-UO'!L506</f>
        <v>0</v>
      </c>
      <c r="G505" s="141">
        <f>'01-Mapa de riesgo-UO'!I506</f>
        <v>0</v>
      </c>
      <c r="H505" s="405">
        <f>'01-Mapa de riesgo-UO'!M506</f>
        <v>0</v>
      </c>
      <c r="I505" s="405" t="str">
        <f>'01-Mapa de riesgo-UO'!AT506</f>
        <v>LEVE</v>
      </c>
      <c r="J505" s="169">
        <f>'01-Mapa de riesgo-UO'!AW836</f>
        <v>0</v>
      </c>
      <c r="K505" s="404" t="str">
        <f t="shared" si="25"/>
        <v>NO</v>
      </c>
      <c r="L505" s="442"/>
      <c r="M505" s="443"/>
      <c r="N505" s="444"/>
      <c r="O505" s="441"/>
      <c r="P505" s="442"/>
      <c r="Q505" s="443"/>
      <c r="R505" s="444"/>
      <c r="S505" s="445"/>
    </row>
    <row r="506" spans="1:19" ht="31.5" customHeight="1" x14ac:dyDescent="0.2">
      <c r="A506" s="406"/>
      <c r="B506" s="404"/>
      <c r="C506" s="404"/>
      <c r="D506" s="405"/>
      <c r="E506" s="405"/>
      <c r="F506" s="405"/>
      <c r="G506" s="141">
        <f>'01-Mapa de riesgo-UO'!I507</f>
        <v>0</v>
      </c>
      <c r="H506" s="405"/>
      <c r="I506" s="405"/>
      <c r="J506" s="169">
        <f>'01-Mapa de riesgo-UO'!AW837</f>
        <v>0</v>
      </c>
      <c r="K506" s="404"/>
      <c r="L506" s="415"/>
      <c r="M506" s="416"/>
      <c r="N506" s="417"/>
      <c r="O506" s="422"/>
      <c r="P506" s="415"/>
      <c r="Q506" s="416"/>
      <c r="R506" s="417"/>
      <c r="S506" s="446"/>
    </row>
    <row r="507" spans="1:19" ht="31.5" customHeight="1" x14ac:dyDescent="0.2">
      <c r="A507" s="406"/>
      <c r="B507" s="404"/>
      <c r="C507" s="404"/>
      <c r="D507" s="405"/>
      <c r="E507" s="405"/>
      <c r="F507" s="405"/>
      <c r="G507" s="141">
        <f>'01-Mapa de riesgo-UO'!I508</f>
        <v>0</v>
      </c>
      <c r="H507" s="405"/>
      <c r="I507" s="405"/>
      <c r="J507" s="169">
        <f>'01-Mapa de riesgo-UO'!AW838</f>
        <v>0</v>
      </c>
      <c r="K507" s="404"/>
      <c r="L507" s="418"/>
      <c r="M507" s="419"/>
      <c r="N507" s="420"/>
      <c r="O507" s="345"/>
      <c r="P507" s="418"/>
      <c r="Q507" s="419"/>
      <c r="R507" s="420"/>
      <c r="S507" s="447"/>
    </row>
    <row r="508" spans="1:19" ht="31.5" customHeight="1" x14ac:dyDescent="0.2">
      <c r="A508" s="406">
        <v>167</v>
      </c>
      <c r="B508" s="404">
        <f>'01-Mapa de riesgo-UO'!D509</f>
        <v>0</v>
      </c>
      <c r="C508" s="404">
        <f>+'01-Mapa de riesgo-UO'!F509</f>
        <v>0</v>
      </c>
      <c r="D508" s="405">
        <f>'01-Mapa de riesgo-UO'!J509</f>
        <v>0</v>
      </c>
      <c r="E508" s="405">
        <f>'01-Mapa de riesgo-UO'!K509</f>
        <v>0</v>
      </c>
      <c r="F508" s="405">
        <f>'01-Mapa de riesgo-UO'!L509</f>
        <v>0</v>
      </c>
      <c r="G508" s="141">
        <f>'01-Mapa de riesgo-UO'!I509</f>
        <v>0</v>
      </c>
      <c r="H508" s="405">
        <f>'01-Mapa de riesgo-UO'!M509</f>
        <v>0</v>
      </c>
      <c r="I508" s="405" t="str">
        <f>'01-Mapa de riesgo-UO'!AT509</f>
        <v>LEVE</v>
      </c>
      <c r="J508" s="169">
        <f>'01-Mapa de riesgo-UO'!AW839</f>
        <v>0</v>
      </c>
      <c r="K508" s="404" t="str">
        <f t="shared" si="25"/>
        <v>NO</v>
      </c>
      <c r="L508" s="442"/>
      <c r="M508" s="443"/>
      <c r="N508" s="444"/>
      <c r="O508" s="441"/>
      <c r="P508" s="442"/>
      <c r="Q508" s="443"/>
      <c r="R508" s="444"/>
      <c r="S508" s="445"/>
    </row>
    <row r="509" spans="1:19" ht="31.5" customHeight="1" x14ac:dyDescent="0.2">
      <c r="A509" s="406"/>
      <c r="B509" s="404"/>
      <c r="C509" s="404"/>
      <c r="D509" s="405"/>
      <c r="E509" s="405"/>
      <c r="F509" s="405"/>
      <c r="G509" s="141">
        <f>'01-Mapa de riesgo-UO'!I510</f>
        <v>0</v>
      </c>
      <c r="H509" s="405"/>
      <c r="I509" s="405"/>
      <c r="J509" s="169">
        <f>'01-Mapa de riesgo-UO'!AW840</f>
        <v>0</v>
      </c>
      <c r="K509" s="404"/>
      <c r="L509" s="415"/>
      <c r="M509" s="416"/>
      <c r="N509" s="417"/>
      <c r="O509" s="422"/>
      <c r="P509" s="415"/>
      <c r="Q509" s="416"/>
      <c r="R509" s="417"/>
      <c r="S509" s="446"/>
    </row>
    <row r="510" spans="1:19" ht="31.5" customHeight="1" x14ac:dyDescent="0.2">
      <c r="A510" s="406"/>
      <c r="B510" s="404"/>
      <c r="C510" s="404"/>
      <c r="D510" s="405"/>
      <c r="E510" s="405"/>
      <c r="F510" s="405"/>
      <c r="G510" s="141">
        <f>'01-Mapa de riesgo-UO'!I511</f>
        <v>0</v>
      </c>
      <c r="H510" s="405"/>
      <c r="I510" s="405"/>
      <c r="J510" s="169">
        <f>'01-Mapa de riesgo-UO'!AW841</f>
        <v>0</v>
      </c>
      <c r="K510" s="404"/>
      <c r="L510" s="418"/>
      <c r="M510" s="419"/>
      <c r="N510" s="420"/>
      <c r="O510" s="345"/>
      <c r="P510" s="418"/>
      <c r="Q510" s="419"/>
      <c r="R510" s="420"/>
      <c r="S510" s="447"/>
    </row>
    <row r="511" spans="1:19" ht="31.5" customHeight="1" x14ac:dyDescent="0.2">
      <c r="A511" s="406">
        <v>168</v>
      </c>
      <c r="B511" s="404">
        <f>'01-Mapa de riesgo-UO'!D512</f>
        <v>0</v>
      </c>
      <c r="C511" s="404">
        <f>+'01-Mapa de riesgo-UO'!F512</f>
        <v>0</v>
      </c>
      <c r="D511" s="405">
        <f>'01-Mapa de riesgo-UO'!J512</f>
        <v>0</v>
      </c>
      <c r="E511" s="405">
        <f>'01-Mapa de riesgo-UO'!K512</f>
        <v>0</v>
      </c>
      <c r="F511" s="405">
        <f>'01-Mapa de riesgo-UO'!L512</f>
        <v>0</v>
      </c>
      <c r="G511" s="141">
        <f>'01-Mapa de riesgo-UO'!I512</f>
        <v>0</v>
      </c>
      <c r="H511" s="405">
        <f>'01-Mapa de riesgo-UO'!M512</f>
        <v>0</v>
      </c>
      <c r="I511" s="405" t="str">
        <f>'01-Mapa de riesgo-UO'!AT512</f>
        <v>LEVE</v>
      </c>
      <c r="J511" s="169">
        <f>'01-Mapa de riesgo-UO'!AW842</f>
        <v>0</v>
      </c>
      <c r="K511" s="404" t="str">
        <f t="shared" si="25"/>
        <v>NO</v>
      </c>
      <c r="L511" s="442"/>
      <c r="M511" s="443"/>
      <c r="N511" s="444"/>
      <c r="O511" s="441"/>
      <c r="P511" s="442"/>
      <c r="Q511" s="443"/>
      <c r="R511" s="444"/>
      <c r="S511" s="445"/>
    </row>
    <row r="512" spans="1:19" ht="31.5" customHeight="1" x14ac:dyDescent="0.2">
      <c r="A512" s="406"/>
      <c r="B512" s="404"/>
      <c r="C512" s="404"/>
      <c r="D512" s="405"/>
      <c r="E512" s="405"/>
      <c r="F512" s="405"/>
      <c r="G512" s="141">
        <f>'01-Mapa de riesgo-UO'!I513</f>
        <v>0</v>
      </c>
      <c r="H512" s="405"/>
      <c r="I512" s="405"/>
      <c r="J512" s="169">
        <f>'01-Mapa de riesgo-UO'!AW843</f>
        <v>0</v>
      </c>
      <c r="K512" s="404"/>
      <c r="L512" s="415"/>
      <c r="M512" s="416"/>
      <c r="N512" s="417"/>
      <c r="O512" s="422"/>
      <c r="P512" s="415"/>
      <c r="Q512" s="416"/>
      <c r="R512" s="417"/>
      <c r="S512" s="446"/>
    </row>
    <row r="513" spans="1:19" ht="31.5" customHeight="1" x14ac:dyDescent="0.2">
      <c r="A513" s="406"/>
      <c r="B513" s="404"/>
      <c r="C513" s="404"/>
      <c r="D513" s="405"/>
      <c r="E513" s="405"/>
      <c r="F513" s="405"/>
      <c r="G513" s="141">
        <f>'01-Mapa de riesgo-UO'!I514</f>
        <v>0</v>
      </c>
      <c r="H513" s="405"/>
      <c r="I513" s="405"/>
      <c r="J513" s="169">
        <f>'01-Mapa de riesgo-UO'!AW844</f>
        <v>0</v>
      </c>
      <c r="K513" s="404"/>
      <c r="L513" s="418"/>
      <c r="M513" s="419"/>
      <c r="N513" s="420"/>
      <c r="O513" s="345"/>
      <c r="P513" s="418"/>
      <c r="Q513" s="419"/>
      <c r="R513" s="420"/>
      <c r="S513" s="447"/>
    </row>
    <row r="514" spans="1:19" ht="31.5" customHeight="1" x14ac:dyDescent="0.2">
      <c r="A514" s="406">
        <v>169</v>
      </c>
      <c r="B514" s="404">
        <f>'01-Mapa de riesgo-UO'!D515</f>
        <v>0</v>
      </c>
      <c r="C514" s="404">
        <f>+'01-Mapa de riesgo-UO'!F515</f>
        <v>0</v>
      </c>
      <c r="D514" s="405">
        <f>'01-Mapa de riesgo-UO'!J515</f>
        <v>0</v>
      </c>
      <c r="E514" s="405">
        <f>'01-Mapa de riesgo-UO'!K515</f>
        <v>0</v>
      </c>
      <c r="F514" s="405">
        <f>'01-Mapa de riesgo-UO'!L515</f>
        <v>0</v>
      </c>
      <c r="G514" s="141">
        <f>'01-Mapa de riesgo-UO'!I515</f>
        <v>0</v>
      </c>
      <c r="H514" s="405">
        <f>'01-Mapa de riesgo-UO'!M515</f>
        <v>0</v>
      </c>
      <c r="I514" s="405" t="str">
        <f>'01-Mapa de riesgo-UO'!AT515</f>
        <v>LEVE</v>
      </c>
      <c r="J514" s="169">
        <f>'01-Mapa de riesgo-UO'!AW845</f>
        <v>0</v>
      </c>
      <c r="K514" s="404" t="str">
        <f t="shared" si="25"/>
        <v>NO</v>
      </c>
      <c r="L514" s="442"/>
      <c r="M514" s="443"/>
      <c r="N514" s="444"/>
      <c r="O514" s="441"/>
      <c r="P514" s="442"/>
      <c r="Q514" s="443"/>
      <c r="R514" s="444"/>
      <c r="S514" s="445"/>
    </row>
    <row r="515" spans="1:19" ht="31.5" customHeight="1" x14ac:dyDescent="0.2">
      <c r="A515" s="406"/>
      <c r="B515" s="404"/>
      <c r="C515" s="404"/>
      <c r="D515" s="405"/>
      <c r="E515" s="405"/>
      <c r="F515" s="405"/>
      <c r="G515" s="141">
        <f>'01-Mapa de riesgo-UO'!I516</f>
        <v>0</v>
      </c>
      <c r="H515" s="405"/>
      <c r="I515" s="405"/>
      <c r="J515" s="169">
        <f>'01-Mapa de riesgo-UO'!AW846</f>
        <v>0</v>
      </c>
      <c r="K515" s="404"/>
      <c r="L515" s="415"/>
      <c r="M515" s="416"/>
      <c r="N515" s="417"/>
      <c r="O515" s="422"/>
      <c r="P515" s="415"/>
      <c r="Q515" s="416"/>
      <c r="R515" s="417"/>
      <c r="S515" s="446"/>
    </row>
    <row r="516" spans="1:19" ht="31.5" customHeight="1" x14ac:dyDescent="0.2">
      <c r="A516" s="406"/>
      <c r="B516" s="404"/>
      <c r="C516" s="404"/>
      <c r="D516" s="405"/>
      <c r="E516" s="405"/>
      <c r="F516" s="405"/>
      <c r="G516" s="141">
        <f>'01-Mapa de riesgo-UO'!I517</f>
        <v>0</v>
      </c>
      <c r="H516" s="405"/>
      <c r="I516" s="405"/>
      <c r="J516" s="169">
        <f>'01-Mapa de riesgo-UO'!AW847</f>
        <v>0</v>
      </c>
      <c r="K516" s="404"/>
      <c r="L516" s="418"/>
      <c r="M516" s="419"/>
      <c r="N516" s="420"/>
      <c r="O516" s="345"/>
      <c r="P516" s="418"/>
      <c r="Q516" s="419"/>
      <c r="R516" s="420"/>
      <c r="S516" s="447"/>
    </row>
    <row r="517" spans="1:19" ht="31.5" customHeight="1" x14ac:dyDescent="0.2">
      <c r="A517" s="406">
        <v>170</v>
      </c>
      <c r="B517" s="404">
        <f>'01-Mapa de riesgo-UO'!D518</f>
        <v>0</v>
      </c>
      <c r="C517" s="404">
        <f>+'01-Mapa de riesgo-UO'!F518</f>
        <v>0</v>
      </c>
      <c r="D517" s="405">
        <f>'01-Mapa de riesgo-UO'!J518</f>
        <v>0</v>
      </c>
      <c r="E517" s="405">
        <f>'01-Mapa de riesgo-UO'!K518</f>
        <v>0</v>
      </c>
      <c r="F517" s="405">
        <f>'01-Mapa de riesgo-UO'!L518</f>
        <v>0</v>
      </c>
      <c r="G517" s="141">
        <f>'01-Mapa de riesgo-UO'!I518</f>
        <v>0</v>
      </c>
      <c r="H517" s="405">
        <f>'01-Mapa de riesgo-UO'!M518</f>
        <v>0</v>
      </c>
      <c r="I517" s="405" t="str">
        <f>'01-Mapa de riesgo-UO'!AT518</f>
        <v>LEVE</v>
      </c>
      <c r="J517" s="169">
        <f>'01-Mapa de riesgo-UO'!AW848</f>
        <v>0</v>
      </c>
      <c r="K517" s="404" t="str">
        <f t="shared" si="25"/>
        <v>NO</v>
      </c>
      <c r="L517" s="442"/>
      <c r="M517" s="443"/>
      <c r="N517" s="444"/>
      <c r="O517" s="441"/>
      <c r="P517" s="442"/>
      <c r="Q517" s="443"/>
      <c r="R517" s="444"/>
      <c r="S517" s="445"/>
    </row>
    <row r="518" spans="1:19" ht="31.5" customHeight="1" x14ac:dyDescent="0.2">
      <c r="A518" s="406"/>
      <c r="B518" s="404"/>
      <c r="C518" s="404"/>
      <c r="D518" s="405"/>
      <c r="E518" s="405"/>
      <c r="F518" s="405"/>
      <c r="G518" s="141">
        <f>'01-Mapa de riesgo-UO'!I519</f>
        <v>0</v>
      </c>
      <c r="H518" s="405"/>
      <c r="I518" s="405"/>
      <c r="J518" s="169">
        <f>'01-Mapa de riesgo-UO'!AW849</f>
        <v>0</v>
      </c>
      <c r="K518" s="404"/>
      <c r="L518" s="415"/>
      <c r="M518" s="416"/>
      <c r="N518" s="417"/>
      <c r="O518" s="422"/>
      <c r="P518" s="415"/>
      <c r="Q518" s="416"/>
      <c r="R518" s="417"/>
      <c r="S518" s="446"/>
    </row>
    <row r="519" spans="1:19" ht="31.5" customHeight="1" x14ac:dyDescent="0.2">
      <c r="A519" s="406"/>
      <c r="B519" s="404"/>
      <c r="C519" s="404"/>
      <c r="D519" s="405"/>
      <c r="E519" s="405"/>
      <c r="F519" s="405"/>
      <c r="G519" s="141">
        <f>'01-Mapa de riesgo-UO'!I520</f>
        <v>0</v>
      </c>
      <c r="H519" s="405"/>
      <c r="I519" s="405"/>
      <c r="J519" s="169">
        <f>'01-Mapa de riesgo-UO'!AW850</f>
        <v>0</v>
      </c>
      <c r="K519" s="404"/>
      <c r="L519" s="418"/>
      <c r="M519" s="419"/>
      <c r="N519" s="420"/>
      <c r="O519" s="345"/>
      <c r="P519" s="418"/>
      <c r="Q519" s="419"/>
      <c r="R519" s="420"/>
      <c r="S519" s="447"/>
    </row>
    <row r="520" spans="1:19" ht="31.5" customHeight="1" x14ac:dyDescent="0.2">
      <c r="A520" s="406">
        <v>171</v>
      </c>
      <c r="B520" s="404">
        <f>'01-Mapa de riesgo-UO'!D521</f>
        <v>0</v>
      </c>
      <c r="C520" s="404">
        <f>+'01-Mapa de riesgo-UO'!F521</f>
        <v>0</v>
      </c>
      <c r="D520" s="405">
        <f>'01-Mapa de riesgo-UO'!J521</f>
        <v>0</v>
      </c>
      <c r="E520" s="405">
        <f>'01-Mapa de riesgo-UO'!K521</f>
        <v>0</v>
      </c>
      <c r="F520" s="405">
        <f>'01-Mapa de riesgo-UO'!L521</f>
        <v>0</v>
      </c>
      <c r="G520" s="141">
        <f>'01-Mapa de riesgo-UO'!I521</f>
        <v>0</v>
      </c>
      <c r="H520" s="405">
        <f>'01-Mapa de riesgo-UO'!M521</f>
        <v>0</v>
      </c>
      <c r="I520" s="405" t="str">
        <f>'01-Mapa de riesgo-UO'!AT521</f>
        <v>LEVE</v>
      </c>
      <c r="J520" s="169">
        <f>'01-Mapa de riesgo-UO'!AW851</f>
        <v>0</v>
      </c>
      <c r="K520" s="404" t="str">
        <f t="shared" si="25"/>
        <v>NO</v>
      </c>
      <c r="L520" s="442"/>
      <c r="M520" s="443"/>
      <c r="N520" s="444"/>
      <c r="O520" s="441"/>
      <c r="P520" s="442"/>
      <c r="Q520" s="443"/>
      <c r="R520" s="444"/>
      <c r="S520" s="445"/>
    </row>
    <row r="521" spans="1:19" ht="31.5" customHeight="1" x14ac:dyDescent="0.2">
      <c r="A521" s="406"/>
      <c r="B521" s="404"/>
      <c r="C521" s="404"/>
      <c r="D521" s="405"/>
      <c r="E521" s="405"/>
      <c r="F521" s="405"/>
      <c r="G521" s="141">
        <f>'01-Mapa de riesgo-UO'!I522</f>
        <v>0</v>
      </c>
      <c r="H521" s="405"/>
      <c r="I521" s="405"/>
      <c r="J521" s="169">
        <f>'01-Mapa de riesgo-UO'!AW852</f>
        <v>0</v>
      </c>
      <c r="K521" s="404"/>
      <c r="L521" s="415"/>
      <c r="M521" s="416"/>
      <c r="N521" s="417"/>
      <c r="O521" s="422"/>
      <c r="P521" s="415"/>
      <c r="Q521" s="416"/>
      <c r="R521" s="417"/>
      <c r="S521" s="446"/>
    </row>
    <row r="522" spans="1:19" ht="31.5" customHeight="1" x14ac:dyDescent="0.2">
      <c r="A522" s="406"/>
      <c r="B522" s="404"/>
      <c r="C522" s="404"/>
      <c r="D522" s="405"/>
      <c r="E522" s="405"/>
      <c r="F522" s="405"/>
      <c r="G522" s="141">
        <f>'01-Mapa de riesgo-UO'!I523</f>
        <v>0</v>
      </c>
      <c r="H522" s="405"/>
      <c r="I522" s="405"/>
      <c r="J522" s="169">
        <f>'01-Mapa de riesgo-UO'!AW853</f>
        <v>0</v>
      </c>
      <c r="K522" s="404"/>
      <c r="L522" s="418"/>
      <c r="M522" s="419"/>
      <c r="N522" s="420"/>
      <c r="O522" s="345"/>
      <c r="P522" s="418"/>
      <c r="Q522" s="419"/>
      <c r="R522" s="420"/>
      <c r="S522" s="447"/>
    </row>
    <row r="523" spans="1:19" ht="31.5" customHeight="1" x14ac:dyDescent="0.2">
      <c r="A523" s="406">
        <v>172</v>
      </c>
      <c r="B523" s="404">
        <f>'01-Mapa de riesgo-UO'!D524</f>
        <v>0</v>
      </c>
      <c r="C523" s="404">
        <f>+'01-Mapa de riesgo-UO'!F524</f>
        <v>0</v>
      </c>
      <c r="D523" s="405">
        <f>'01-Mapa de riesgo-UO'!J524</f>
        <v>0</v>
      </c>
      <c r="E523" s="405">
        <f>'01-Mapa de riesgo-UO'!K524</f>
        <v>0</v>
      </c>
      <c r="F523" s="405">
        <f>'01-Mapa de riesgo-UO'!L524</f>
        <v>0</v>
      </c>
      <c r="G523" s="141">
        <f>'01-Mapa de riesgo-UO'!I524</f>
        <v>0</v>
      </c>
      <c r="H523" s="405">
        <f>'01-Mapa de riesgo-UO'!M524</f>
        <v>0</v>
      </c>
      <c r="I523" s="405" t="str">
        <f>'01-Mapa de riesgo-UO'!AT524</f>
        <v>LEVE</v>
      </c>
      <c r="J523" s="169">
        <f>'01-Mapa de riesgo-UO'!AW854</f>
        <v>0</v>
      </c>
      <c r="K523" s="404" t="str">
        <f t="shared" si="25"/>
        <v>NO</v>
      </c>
      <c r="L523" s="442"/>
      <c r="M523" s="443"/>
      <c r="N523" s="444"/>
      <c r="O523" s="441"/>
      <c r="P523" s="442"/>
      <c r="Q523" s="443"/>
      <c r="R523" s="444"/>
      <c r="S523" s="445"/>
    </row>
    <row r="524" spans="1:19" ht="31.5" customHeight="1" x14ac:dyDescent="0.2">
      <c r="A524" s="406"/>
      <c r="B524" s="404"/>
      <c r="C524" s="404"/>
      <c r="D524" s="405"/>
      <c r="E524" s="405"/>
      <c r="F524" s="405"/>
      <c r="G524" s="141">
        <f>'01-Mapa de riesgo-UO'!I525</f>
        <v>0</v>
      </c>
      <c r="H524" s="405"/>
      <c r="I524" s="405"/>
      <c r="J524" s="169">
        <f>'01-Mapa de riesgo-UO'!AW855</f>
        <v>0</v>
      </c>
      <c r="K524" s="404"/>
      <c r="L524" s="415"/>
      <c r="M524" s="416"/>
      <c r="N524" s="417"/>
      <c r="O524" s="422"/>
      <c r="P524" s="415"/>
      <c r="Q524" s="416"/>
      <c r="R524" s="417"/>
      <c r="S524" s="446"/>
    </row>
    <row r="525" spans="1:19" ht="31.5" customHeight="1" x14ac:dyDescent="0.2">
      <c r="A525" s="406"/>
      <c r="B525" s="404"/>
      <c r="C525" s="404"/>
      <c r="D525" s="405"/>
      <c r="E525" s="405"/>
      <c r="F525" s="405"/>
      <c r="G525" s="141">
        <f>'01-Mapa de riesgo-UO'!I526</f>
        <v>0</v>
      </c>
      <c r="H525" s="405"/>
      <c r="I525" s="405"/>
      <c r="J525" s="169">
        <f>'01-Mapa de riesgo-UO'!AW856</f>
        <v>0</v>
      </c>
      <c r="K525" s="404"/>
      <c r="L525" s="418"/>
      <c r="M525" s="419"/>
      <c r="N525" s="420"/>
      <c r="O525" s="345"/>
      <c r="P525" s="418"/>
      <c r="Q525" s="419"/>
      <c r="R525" s="420"/>
      <c r="S525" s="447"/>
    </row>
    <row r="526" spans="1:19" ht="31.5" customHeight="1" x14ac:dyDescent="0.2">
      <c r="A526" s="406">
        <v>173</v>
      </c>
      <c r="B526" s="404">
        <f>'01-Mapa de riesgo-UO'!D527</f>
        <v>0</v>
      </c>
      <c r="C526" s="404">
        <f>+'01-Mapa de riesgo-UO'!F527</f>
        <v>0</v>
      </c>
      <c r="D526" s="405">
        <f>'01-Mapa de riesgo-UO'!J527</f>
        <v>0</v>
      </c>
      <c r="E526" s="405">
        <f>'01-Mapa de riesgo-UO'!K527</f>
        <v>0</v>
      </c>
      <c r="F526" s="405">
        <f>'01-Mapa de riesgo-UO'!L527</f>
        <v>0</v>
      </c>
      <c r="G526" s="141">
        <f>'01-Mapa de riesgo-UO'!I527</f>
        <v>0</v>
      </c>
      <c r="H526" s="405">
        <f>'01-Mapa de riesgo-UO'!M527</f>
        <v>0</v>
      </c>
      <c r="I526" s="405" t="str">
        <f>'01-Mapa de riesgo-UO'!AT527</f>
        <v>LEVE</v>
      </c>
      <c r="J526" s="169">
        <f>'01-Mapa de riesgo-UO'!AW857</f>
        <v>0</v>
      </c>
      <c r="K526" s="404" t="str">
        <f t="shared" si="25"/>
        <v>NO</v>
      </c>
      <c r="L526" s="442"/>
      <c r="M526" s="443"/>
      <c r="N526" s="444"/>
      <c r="O526" s="441"/>
      <c r="P526" s="442"/>
      <c r="Q526" s="443"/>
      <c r="R526" s="444"/>
      <c r="S526" s="445"/>
    </row>
    <row r="527" spans="1:19" ht="31.5" customHeight="1" x14ac:dyDescent="0.2">
      <c r="A527" s="406"/>
      <c r="B527" s="404"/>
      <c r="C527" s="404"/>
      <c r="D527" s="405"/>
      <c r="E527" s="405"/>
      <c r="F527" s="405"/>
      <c r="G527" s="141">
        <f>'01-Mapa de riesgo-UO'!I528</f>
        <v>0</v>
      </c>
      <c r="H527" s="405"/>
      <c r="I527" s="405"/>
      <c r="J527" s="169">
        <f>'01-Mapa de riesgo-UO'!AW858</f>
        <v>0</v>
      </c>
      <c r="K527" s="404"/>
      <c r="L527" s="415"/>
      <c r="M527" s="416"/>
      <c r="N527" s="417"/>
      <c r="O527" s="422"/>
      <c r="P527" s="415"/>
      <c r="Q527" s="416"/>
      <c r="R527" s="417"/>
      <c r="S527" s="446"/>
    </row>
    <row r="528" spans="1:19" ht="31.5" customHeight="1" x14ac:dyDescent="0.2">
      <c r="A528" s="406"/>
      <c r="B528" s="404"/>
      <c r="C528" s="404"/>
      <c r="D528" s="405"/>
      <c r="E528" s="405"/>
      <c r="F528" s="405"/>
      <c r="G528" s="141">
        <f>'01-Mapa de riesgo-UO'!I529</f>
        <v>0</v>
      </c>
      <c r="H528" s="405"/>
      <c r="I528" s="405"/>
      <c r="J528" s="169">
        <f>'01-Mapa de riesgo-UO'!AW859</f>
        <v>0</v>
      </c>
      <c r="K528" s="404"/>
      <c r="L528" s="418"/>
      <c r="M528" s="419"/>
      <c r="N528" s="420"/>
      <c r="O528" s="345"/>
      <c r="P528" s="418"/>
      <c r="Q528" s="419"/>
      <c r="R528" s="420"/>
      <c r="S528" s="447"/>
    </row>
    <row r="529" spans="1:19" ht="31.5" customHeight="1" x14ac:dyDescent="0.2">
      <c r="A529" s="406">
        <v>174</v>
      </c>
      <c r="B529" s="404">
        <f>'01-Mapa de riesgo-UO'!D530</f>
        <v>0</v>
      </c>
      <c r="C529" s="404">
        <f>+'01-Mapa de riesgo-UO'!F530</f>
        <v>0</v>
      </c>
      <c r="D529" s="405">
        <f>'01-Mapa de riesgo-UO'!J530</f>
        <v>0</v>
      </c>
      <c r="E529" s="405">
        <f>'01-Mapa de riesgo-UO'!K530</f>
        <v>0</v>
      </c>
      <c r="F529" s="405">
        <f>'01-Mapa de riesgo-UO'!L530</f>
        <v>0</v>
      </c>
      <c r="G529" s="141">
        <f>'01-Mapa de riesgo-UO'!I530</f>
        <v>0</v>
      </c>
      <c r="H529" s="405">
        <f>'01-Mapa de riesgo-UO'!M530</f>
        <v>0</v>
      </c>
      <c r="I529" s="405" t="str">
        <f>'01-Mapa de riesgo-UO'!AT530</f>
        <v>LEVE</v>
      </c>
      <c r="J529" s="169">
        <f>'01-Mapa de riesgo-UO'!AW860</f>
        <v>0</v>
      </c>
      <c r="K529" s="404" t="str">
        <f t="shared" si="25"/>
        <v>NO</v>
      </c>
      <c r="L529" s="442"/>
      <c r="M529" s="443"/>
      <c r="N529" s="444"/>
      <c r="O529" s="441"/>
      <c r="P529" s="442"/>
      <c r="Q529" s="443"/>
      <c r="R529" s="444"/>
      <c r="S529" s="445"/>
    </row>
    <row r="530" spans="1:19" ht="31.5" customHeight="1" x14ac:dyDescent="0.2">
      <c r="A530" s="406"/>
      <c r="B530" s="404"/>
      <c r="C530" s="404"/>
      <c r="D530" s="405"/>
      <c r="E530" s="405"/>
      <c r="F530" s="405"/>
      <c r="G530" s="141">
        <f>'01-Mapa de riesgo-UO'!I531</f>
        <v>0</v>
      </c>
      <c r="H530" s="405"/>
      <c r="I530" s="405"/>
      <c r="J530" s="169">
        <f>'01-Mapa de riesgo-UO'!AW861</f>
        <v>0</v>
      </c>
      <c r="K530" s="404"/>
      <c r="L530" s="415"/>
      <c r="M530" s="416"/>
      <c r="N530" s="417"/>
      <c r="O530" s="422"/>
      <c r="P530" s="415"/>
      <c r="Q530" s="416"/>
      <c r="R530" s="417"/>
      <c r="S530" s="446"/>
    </row>
    <row r="531" spans="1:19" ht="31.5" customHeight="1" x14ac:dyDescent="0.2">
      <c r="A531" s="406"/>
      <c r="B531" s="404"/>
      <c r="C531" s="404"/>
      <c r="D531" s="405"/>
      <c r="E531" s="405"/>
      <c r="F531" s="405"/>
      <c r="G531" s="141">
        <f>'01-Mapa de riesgo-UO'!I532</f>
        <v>0</v>
      </c>
      <c r="H531" s="405"/>
      <c r="I531" s="405"/>
      <c r="J531" s="169">
        <f>'01-Mapa de riesgo-UO'!AW862</f>
        <v>0</v>
      </c>
      <c r="K531" s="404"/>
      <c r="L531" s="418"/>
      <c r="M531" s="419"/>
      <c r="N531" s="420"/>
      <c r="O531" s="345"/>
      <c r="P531" s="418"/>
      <c r="Q531" s="419"/>
      <c r="R531" s="420"/>
      <c r="S531" s="447"/>
    </row>
    <row r="532" spans="1:19" ht="31.5" customHeight="1" x14ac:dyDescent="0.2">
      <c r="A532" s="406">
        <v>175</v>
      </c>
      <c r="B532" s="404">
        <f>'01-Mapa de riesgo-UO'!D533</f>
        <v>0</v>
      </c>
      <c r="C532" s="404">
        <f>+'01-Mapa de riesgo-UO'!F533</f>
        <v>0</v>
      </c>
      <c r="D532" s="405">
        <f>'01-Mapa de riesgo-UO'!J533</f>
        <v>0</v>
      </c>
      <c r="E532" s="405">
        <f>'01-Mapa de riesgo-UO'!K533</f>
        <v>0</v>
      </c>
      <c r="F532" s="405">
        <f>'01-Mapa de riesgo-UO'!L533</f>
        <v>0</v>
      </c>
      <c r="G532" s="141">
        <f>'01-Mapa de riesgo-UO'!I533</f>
        <v>0</v>
      </c>
      <c r="H532" s="405">
        <f>'01-Mapa de riesgo-UO'!M533</f>
        <v>0</v>
      </c>
      <c r="I532" s="405" t="str">
        <f>'01-Mapa de riesgo-UO'!AT533</f>
        <v>LEVE</v>
      </c>
      <c r="J532" s="169">
        <f>'01-Mapa de riesgo-UO'!AW863</f>
        <v>0</v>
      </c>
      <c r="K532" s="404" t="str">
        <f t="shared" si="25"/>
        <v>NO</v>
      </c>
      <c r="L532" s="442"/>
      <c r="M532" s="443"/>
      <c r="N532" s="444"/>
      <c r="O532" s="441"/>
      <c r="P532" s="442"/>
      <c r="Q532" s="443"/>
      <c r="R532" s="444"/>
      <c r="S532" s="445"/>
    </row>
    <row r="533" spans="1:19" ht="31.5" customHeight="1" x14ac:dyDescent="0.2">
      <c r="A533" s="406"/>
      <c r="B533" s="404"/>
      <c r="C533" s="404"/>
      <c r="D533" s="405"/>
      <c r="E533" s="405"/>
      <c r="F533" s="405"/>
      <c r="G533" s="141">
        <f>'01-Mapa de riesgo-UO'!I534</f>
        <v>0</v>
      </c>
      <c r="H533" s="405"/>
      <c r="I533" s="405"/>
      <c r="J533" s="169">
        <f>'01-Mapa de riesgo-UO'!AW864</f>
        <v>0</v>
      </c>
      <c r="K533" s="404"/>
      <c r="L533" s="415"/>
      <c r="M533" s="416"/>
      <c r="N533" s="417"/>
      <c r="O533" s="422"/>
      <c r="P533" s="415"/>
      <c r="Q533" s="416"/>
      <c r="R533" s="417"/>
      <c r="S533" s="446"/>
    </row>
    <row r="534" spans="1:19" ht="31.5" customHeight="1" x14ac:dyDescent="0.2">
      <c r="A534" s="406"/>
      <c r="B534" s="404"/>
      <c r="C534" s="404"/>
      <c r="D534" s="405"/>
      <c r="E534" s="405"/>
      <c r="F534" s="405"/>
      <c r="G534" s="141">
        <f>'01-Mapa de riesgo-UO'!I535</f>
        <v>0</v>
      </c>
      <c r="H534" s="405"/>
      <c r="I534" s="405"/>
      <c r="J534" s="169">
        <f>'01-Mapa de riesgo-UO'!AW865</f>
        <v>0</v>
      </c>
      <c r="K534" s="404"/>
      <c r="L534" s="418"/>
      <c r="M534" s="419"/>
      <c r="N534" s="420"/>
      <c r="O534" s="345"/>
      <c r="P534" s="418"/>
      <c r="Q534" s="419"/>
      <c r="R534" s="420"/>
      <c r="S534" s="447"/>
    </row>
    <row r="535" spans="1:19" ht="31.5" customHeight="1" x14ac:dyDescent="0.2">
      <c r="A535" s="406">
        <v>176</v>
      </c>
      <c r="B535" s="404">
        <f>'01-Mapa de riesgo-UO'!D536</f>
        <v>0</v>
      </c>
      <c r="C535" s="404">
        <f>+'01-Mapa de riesgo-UO'!F536</f>
        <v>0</v>
      </c>
      <c r="D535" s="405">
        <f>'01-Mapa de riesgo-UO'!J536</f>
        <v>0</v>
      </c>
      <c r="E535" s="405">
        <f>'01-Mapa de riesgo-UO'!K536</f>
        <v>0</v>
      </c>
      <c r="F535" s="405">
        <f>'01-Mapa de riesgo-UO'!L536</f>
        <v>0</v>
      </c>
      <c r="G535" s="141">
        <f>'01-Mapa de riesgo-UO'!I536</f>
        <v>0</v>
      </c>
      <c r="H535" s="405">
        <f>'01-Mapa de riesgo-UO'!M536</f>
        <v>0</v>
      </c>
      <c r="I535" s="405" t="str">
        <f>'01-Mapa de riesgo-UO'!AT536</f>
        <v>LEVE</v>
      </c>
      <c r="J535" s="169">
        <f>'01-Mapa de riesgo-UO'!AW866</f>
        <v>0</v>
      </c>
      <c r="K535" s="404" t="str">
        <f t="shared" si="25"/>
        <v>NO</v>
      </c>
      <c r="L535" s="442"/>
      <c r="M535" s="443"/>
      <c r="N535" s="444"/>
      <c r="O535" s="441"/>
      <c r="P535" s="442"/>
      <c r="Q535" s="443"/>
      <c r="R535" s="444"/>
      <c r="S535" s="445"/>
    </row>
    <row r="536" spans="1:19" ht="31.5" customHeight="1" x14ac:dyDescent="0.2">
      <c r="A536" s="406"/>
      <c r="B536" s="404"/>
      <c r="C536" s="404"/>
      <c r="D536" s="405"/>
      <c r="E536" s="405"/>
      <c r="F536" s="405"/>
      <c r="G536" s="141">
        <f>'01-Mapa de riesgo-UO'!I648</f>
        <v>0</v>
      </c>
      <c r="H536" s="405"/>
      <c r="I536" s="405"/>
      <c r="J536" s="169">
        <f>'01-Mapa de riesgo-UO'!AW867</f>
        <v>0</v>
      </c>
      <c r="K536" s="404"/>
      <c r="L536" s="415"/>
      <c r="M536" s="416"/>
      <c r="N536" s="417"/>
      <c r="O536" s="422"/>
      <c r="P536" s="415"/>
      <c r="Q536" s="416"/>
      <c r="R536" s="417"/>
      <c r="S536" s="446"/>
    </row>
    <row r="537" spans="1:19" ht="31.5" customHeight="1" x14ac:dyDescent="0.2">
      <c r="A537" s="406"/>
      <c r="B537" s="404"/>
      <c r="C537" s="404"/>
      <c r="D537" s="405"/>
      <c r="E537" s="405"/>
      <c r="F537" s="405"/>
      <c r="G537" s="141">
        <f>'01-Mapa de riesgo-UO'!I649</f>
        <v>0</v>
      </c>
      <c r="H537" s="405"/>
      <c r="I537" s="405"/>
      <c r="J537" s="169">
        <f>'01-Mapa de riesgo-UO'!AW868</f>
        <v>0</v>
      </c>
      <c r="K537" s="404"/>
      <c r="L537" s="418"/>
      <c r="M537" s="419"/>
      <c r="N537" s="420"/>
      <c r="O537" s="345"/>
      <c r="P537" s="418"/>
      <c r="Q537" s="419"/>
      <c r="R537" s="420"/>
      <c r="S537" s="447"/>
    </row>
    <row r="538" spans="1:19" ht="31.5" customHeight="1" x14ac:dyDescent="0.2">
      <c r="A538" s="406">
        <v>177</v>
      </c>
      <c r="B538" s="404">
        <f>'01-Mapa de riesgo-UO'!D539</f>
        <v>0</v>
      </c>
      <c r="C538" s="404">
        <f>+'01-Mapa de riesgo-UO'!F539</f>
        <v>0</v>
      </c>
      <c r="D538" s="405">
        <f>'01-Mapa de riesgo-UO'!J539</f>
        <v>0</v>
      </c>
      <c r="E538" s="405">
        <f>'01-Mapa de riesgo-UO'!K539</f>
        <v>0</v>
      </c>
      <c r="F538" s="405">
        <f>'01-Mapa de riesgo-UO'!L539</f>
        <v>0</v>
      </c>
      <c r="G538" s="141">
        <f>'01-Mapa de riesgo-UO'!I539</f>
        <v>0</v>
      </c>
      <c r="H538" s="405">
        <f>'01-Mapa de riesgo-UO'!M539</f>
        <v>0</v>
      </c>
      <c r="I538" s="405" t="str">
        <f>'01-Mapa de riesgo-UO'!AT539</f>
        <v>LEVE</v>
      </c>
      <c r="J538" s="169">
        <f>'01-Mapa de riesgo-UO'!AW869</f>
        <v>0</v>
      </c>
      <c r="K538" s="404" t="str">
        <f t="shared" ref="K538" si="26">IF(I538="GRAVE","Debe formularse",IF(I538="MODERADO", "Si el proceso lo requiere","NO"))</f>
        <v>NO</v>
      </c>
      <c r="L538" s="442"/>
      <c r="M538" s="443"/>
      <c r="N538" s="444"/>
      <c r="O538" s="441"/>
      <c r="P538" s="442"/>
      <c r="Q538" s="443"/>
      <c r="R538" s="444"/>
      <c r="S538" s="445"/>
    </row>
    <row r="539" spans="1:19" ht="31.5" customHeight="1" x14ac:dyDescent="0.2">
      <c r="A539" s="406"/>
      <c r="B539" s="404"/>
      <c r="C539" s="404"/>
      <c r="D539" s="405"/>
      <c r="E539" s="405"/>
      <c r="F539" s="405"/>
      <c r="G539" s="141">
        <f>'01-Mapa de riesgo-UO'!I651</f>
        <v>0</v>
      </c>
      <c r="H539" s="405"/>
      <c r="I539" s="405"/>
      <c r="J539" s="169">
        <f>'01-Mapa de riesgo-UO'!AW870</f>
        <v>0</v>
      </c>
      <c r="K539" s="404"/>
      <c r="L539" s="415"/>
      <c r="M539" s="416"/>
      <c r="N539" s="417"/>
      <c r="O539" s="422"/>
      <c r="P539" s="415"/>
      <c r="Q539" s="416"/>
      <c r="R539" s="417"/>
      <c r="S539" s="446"/>
    </row>
    <row r="540" spans="1:19" ht="31.5" customHeight="1" x14ac:dyDescent="0.2">
      <c r="A540" s="406"/>
      <c r="B540" s="404"/>
      <c r="C540" s="404"/>
      <c r="D540" s="405"/>
      <c r="E540" s="405"/>
      <c r="F540" s="405"/>
      <c r="G540" s="141">
        <f>'01-Mapa de riesgo-UO'!I652</f>
        <v>0</v>
      </c>
      <c r="H540" s="405"/>
      <c r="I540" s="405"/>
      <c r="J540" s="169">
        <f>'01-Mapa de riesgo-UO'!AW871</f>
        <v>0</v>
      </c>
      <c r="K540" s="404"/>
      <c r="L540" s="418"/>
      <c r="M540" s="419"/>
      <c r="N540" s="420"/>
      <c r="O540" s="345"/>
      <c r="P540" s="418"/>
      <c r="Q540" s="419"/>
      <c r="R540" s="420"/>
      <c r="S540" s="447"/>
    </row>
    <row r="541" spans="1:19" ht="31.5" customHeight="1" x14ac:dyDescent="0.2">
      <c r="A541" s="406">
        <v>178</v>
      </c>
      <c r="B541" s="404">
        <f>'01-Mapa de riesgo-UO'!D542</f>
        <v>0</v>
      </c>
      <c r="C541" s="404">
        <f>+'01-Mapa de riesgo-UO'!F542</f>
        <v>0</v>
      </c>
      <c r="D541" s="405">
        <f>'01-Mapa de riesgo-UO'!J542</f>
        <v>0</v>
      </c>
      <c r="E541" s="405">
        <f>'01-Mapa de riesgo-UO'!K542</f>
        <v>0</v>
      </c>
      <c r="F541" s="405">
        <f>'01-Mapa de riesgo-UO'!L542</f>
        <v>0</v>
      </c>
      <c r="G541" s="141">
        <f>'01-Mapa de riesgo-UO'!I542</f>
        <v>0</v>
      </c>
      <c r="H541" s="405">
        <f>'01-Mapa de riesgo-UO'!M542</f>
        <v>0</v>
      </c>
      <c r="I541" s="405" t="str">
        <f>'01-Mapa de riesgo-UO'!AT542</f>
        <v>LEVE</v>
      </c>
      <c r="J541" s="169">
        <f>'01-Mapa de riesgo-UO'!AW872</f>
        <v>0</v>
      </c>
      <c r="K541" s="404" t="str">
        <f t="shared" ref="K541" si="27">IF(I541="GRAVE","Debe formularse",IF(I541="MODERADO", "Si el proceso lo requiere","NO"))</f>
        <v>NO</v>
      </c>
      <c r="L541" s="442"/>
      <c r="M541" s="443"/>
      <c r="N541" s="444"/>
      <c r="O541" s="441"/>
      <c r="P541" s="442"/>
      <c r="Q541" s="443"/>
      <c r="R541" s="444"/>
      <c r="S541" s="445"/>
    </row>
    <row r="542" spans="1:19" ht="31.5" customHeight="1" x14ac:dyDescent="0.2">
      <c r="A542" s="406"/>
      <c r="B542" s="404"/>
      <c r="C542" s="404"/>
      <c r="D542" s="405"/>
      <c r="E542" s="405"/>
      <c r="F542" s="405"/>
      <c r="G542" s="141">
        <f>'01-Mapa de riesgo-UO'!I654</f>
        <v>0</v>
      </c>
      <c r="H542" s="405"/>
      <c r="I542" s="405"/>
      <c r="J542" s="169">
        <f>'01-Mapa de riesgo-UO'!AW873</f>
        <v>0</v>
      </c>
      <c r="K542" s="404"/>
      <c r="L542" s="415"/>
      <c r="M542" s="416"/>
      <c r="N542" s="417"/>
      <c r="O542" s="422"/>
      <c r="P542" s="415"/>
      <c r="Q542" s="416"/>
      <c r="R542" s="417"/>
      <c r="S542" s="446"/>
    </row>
    <row r="543" spans="1:19" ht="31.5" customHeight="1" x14ac:dyDescent="0.2">
      <c r="A543" s="406"/>
      <c r="B543" s="404"/>
      <c r="C543" s="404"/>
      <c r="D543" s="405"/>
      <c r="E543" s="405"/>
      <c r="F543" s="405"/>
      <c r="G543" s="141">
        <f>'01-Mapa de riesgo-UO'!I655</f>
        <v>0</v>
      </c>
      <c r="H543" s="405"/>
      <c r="I543" s="405"/>
      <c r="J543" s="169">
        <f>'01-Mapa de riesgo-UO'!AW874</f>
        <v>0</v>
      </c>
      <c r="K543" s="404"/>
      <c r="L543" s="418"/>
      <c r="M543" s="419"/>
      <c r="N543" s="420"/>
      <c r="O543" s="345"/>
      <c r="P543" s="418"/>
      <c r="Q543" s="419"/>
      <c r="R543" s="420"/>
      <c r="S543" s="447"/>
    </row>
    <row r="544" spans="1:19" ht="31.5" customHeight="1" x14ac:dyDescent="0.2">
      <c r="A544" s="406">
        <v>179</v>
      </c>
      <c r="B544" s="404">
        <f>'01-Mapa de riesgo-UO'!D545</f>
        <v>0</v>
      </c>
      <c r="C544" s="404">
        <f>+'01-Mapa de riesgo-UO'!F545</f>
        <v>0</v>
      </c>
      <c r="D544" s="405">
        <f>'01-Mapa de riesgo-UO'!J545</f>
        <v>0</v>
      </c>
      <c r="E544" s="405">
        <f>'01-Mapa de riesgo-UO'!K545</f>
        <v>0</v>
      </c>
      <c r="F544" s="405">
        <f>'01-Mapa de riesgo-UO'!L545</f>
        <v>0</v>
      </c>
      <c r="G544" s="141">
        <f>'01-Mapa de riesgo-UO'!I545</f>
        <v>0</v>
      </c>
      <c r="H544" s="405">
        <f>'01-Mapa de riesgo-UO'!M545</f>
        <v>0</v>
      </c>
      <c r="I544" s="405" t="str">
        <f>'01-Mapa de riesgo-UO'!AT545</f>
        <v>LEVE</v>
      </c>
      <c r="J544" s="169">
        <f>'01-Mapa de riesgo-UO'!AW875</f>
        <v>0</v>
      </c>
      <c r="K544" s="404" t="str">
        <f t="shared" ref="K544" si="28">IF(I544="GRAVE","Debe formularse",IF(I544="MODERADO", "Si el proceso lo requiere","NO"))</f>
        <v>NO</v>
      </c>
      <c r="L544" s="442"/>
      <c r="M544" s="443"/>
      <c r="N544" s="444"/>
      <c r="O544" s="441"/>
      <c r="P544" s="442"/>
      <c r="Q544" s="443"/>
      <c r="R544" s="444"/>
      <c r="S544" s="445"/>
    </row>
    <row r="545" spans="1:19" ht="31.5" customHeight="1" x14ac:dyDescent="0.2">
      <c r="A545" s="406"/>
      <c r="B545" s="404"/>
      <c r="C545" s="404"/>
      <c r="D545" s="405"/>
      <c r="E545" s="405"/>
      <c r="F545" s="405"/>
      <c r="G545" s="141">
        <f>'01-Mapa de riesgo-UO'!I657</f>
        <v>0</v>
      </c>
      <c r="H545" s="405"/>
      <c r="I545" s="405"/>
      <c r="J545" s="169">
        <f>'01-Mapa de riesgo-UO'!AW876</f>
        <v>0</v>
      </c>
      <c r="K545" s="404"/>
      <c r="L545" s="415"/>
      <c r="M545" s="416"/>
      <c r="N545" s="417"/>
      <c r="O545" s="422"/>
      <c r="P545" s="415"/>
      <c r="Q545" s="416"/>
      <c r="R545" s="417"/>
      <c r="S545" s="446"/>
    </row>
    <row r="546" spans="1:19" ht="31.5" customHeight="1" x14ac:dyDescent="0.2">
      <c r="A546" s="406"/>
      <c r="B546" s="404"/>
      <c r="C546" s="404"/>
      <c r="D546" s="405"/>
      <c r="E546" s="405"/>
      <c r="F546" s="405"/>
      <c r="G546" s="141">
        <f>'01-Mapa de riesgo-UO'!I658</f>
        <v>0</v>
      </c>
      <c r="H546" s="405"/>
      <c r="I546" s="405"/>
      <c r="J546" s="169">
        <f>'01-Mapa de riesgo-UO'!AW877</f>
        <v>0</v>
      </c>
      <c r="K546" s="404"/>
      <c r="L546" s="418"/>
      <c r="M546" s="419"/>
      <c r="N546" s="420"/>
      <c r="O546" s="345"/>
      <c r="P546" s="418"/>
      <c r="Q546" s="419"/>
      <c r="R546" s="420"/>
      <c r="S546" s="447"/>
    </row>
    <row r="547" spans="1:19" ht="31.5" customHeight="1" x14ac:dyDescent="0.2">
      <c r="A547" s="406">
        <v>180</v>
      </c>
      <c r="B547" s="404">
        <f>'01-Mapa de riesgo-UO'!D548</f>
        <v>0</v>
      </c>
      <c r="C547" s="404">
        <f>+'01-Mapa de riesgo-UO'!F548</f>
        <v>0</v>
      </c>
      <c r="D547" s="405">
        <f>'01-Mapa de riesgo-UO'!J548</f>
        <v>0</v>
      </c>
      <c r="E547" s="405">
        <f>'01-Mapa de riesgo-UO'!K548</f>
        <v>0</v>
      </c>
      <c r="F547" s="405">
        <f>'01-Mapa de riesgo-UO'!L548</f>
        <v>0</v>
      </c>
      <c r="G547" s="141">
        <f>'01-Mapa de riesgo-UO'!I548</f>
        <v>0</v>
      </c>
      <c r="H547" s="405">
        <f>'01-Mapa de riesgo-UO'!M548</f>
        <v>0</v>
      </c>
      <c r="I547" s="405" t="str">
        <f>'01-Mapa de riesgo-UO'!AT548</f>
        <v>LEVE</v>
      </c>
      <c r="J547" s="169">
        <f>'01-Mapa de riesgo-UO'!AW878</f>
        <v>0</v>
      </c>
      <c r="K547" s="404" t="str">
        <f t="shared" ref="K547" si="29">IF(I547="GRAVE","Debe formularse",IF(I547="MODERADO", "Si el proceso lo requiere","NO"))</f>
        <v>NO</v>
      </c>
      <c r="L547" s="442"/>
      <c r="M547" s="443"/>
      <c r="N547" s="444"/>
      <c r="O547" s="441"/>
      <c r="P547" s="442"/>
      <c r="Q547" s="443"/>
      <c r="R547" s="444"/>
      <c r="S547" s="445"/>
    </row>
    <row r="548" spans="1:19" ht="31.5" customHeight="1" x14ac:dyDescent="0.2">
      <c r="A548" s="406"/>
      <c r="B548" s="404"/>
      <c r="C548" s="404"/>
      <c r="D548" s="405"/>
      <c r="E548" s="405"/>
      <c r="F548" s="405"/>
      <c r="G548" s="141" t="str">
        <f>'01-Mapa de riesgo-UO'!I660</f>
        <v>EXTERNO</v>
      </c>
      <c r="H548" s="405"/>
      <c r="I548" s="405"/>
      <c r="J548" s="169">
        <f>'01-Mapa de riesgo-UO'!AW879</f>
        <v>0</v>
      </c>
      <c r="K548" s="404"/>
      <c r="L548" s="415"/>
      <c r="M548" s="416"/>
      <c r="N548" s="417"/>
      <c r="O548" s="422"/>
      <c r="P548" s="415"/>
      <c r="Q548" s="416"/>
      <c r="R548" s="417"/>
      <c r="S548" s="446"/>
    </row>
    <row r="549" spans="1:19" ht="31.5" customHeight="1" x14ac:dyDescent="0.2">
      <c r="A549" s="406"/>
      <c r="B549" s="404"/>
      <c r="C549" s="404"/>
      <c r="D549" s="405"/>
      <c r="E549" s="405"/>
      <c r="F549" s="405"/>
      <c r="G549" s="141" t="str">
        <f>'01-Mapa de riesgo-UO'!I661</f>
        <v>Económicos</v>
      </c>
      <c r="H549" s="405"/>
      <c r="I549" s="405"/>
      <c r="J549" s="169">
        <f>'01-Mapa de riesgo-UO'!AW880</f>
        <v>0</v>
      </c>
      <c r="K549" s="404"/>
      <c r="L549" s="418"/>
      <c r="M549" s="419"/>
      <c r="N549" s="420"/>
      <c r="O549" s="345"/>
      <c r="P549" s="418"/>
      <c r="Q549" s="419"/>
      <c r="R549" s="420"/>
      <c r="S549" s="447"/>
    </row>
    <row r="550" spans="1:19" ht="31.5" customHeight="1" x14ac:dyDescent="0.2">
      <c r="A550" s="406">
        <v>181</v>
      </c>
      <c r="B550" s="404">
        <f>'01-Mapa de riesgo-UO'!D551</f>
        <v>0</v>
      </c>
      <c r="C550" s="404">
        <f>+'01-Mapa de riesgo-UO'!F551</f>
        <v>0</v>
      </c>
      <c r="D550" s="405">
        <f>'01-Mapa de riesgo-UO'!J551</f>
        <v>0</v>
      </c>
      <c r="E550" s="405">
        <f>'01-Mapa de riesgo-UO'!K551</f>
        <v>0</v>
      </c>
      <c r="F550" s="405">
        <f>'01-Mapa de riesgo-UO'!L551</f>
        <v>0</v>
      </c>
      <c r="G550" s="141">
        <f>'01-Mapa de riesgo-UO'!I551</f>
        <v>0</v>
      </c>
      <c r="H550" s="405">
        <f>'01-Mapa de riesgo-UO'!M551</f>
        <v>0</v>
      </c>
      <c r="I550" s="405" t="str">
        <f>'01-Mapa de riesgo-UO'!AT551</f>
        <v>LEVE</v>
      </c>
      <c r="J550" s="169">
        <f>'01-Mapa de riesgo-UO'!AW881</f>
        <v>0</v>
      </c>
      <c r="K550" s="404" t="str">
        <f t="shared" ref="K550" si="30">IF(I550="GRAVE","Debe formularse",IF(I550="MODERADO", "Si el proceso lo requiere","NO"))</f>
        <v>NO</v>
      </c>
      <c r="L550" s="442"/>
      <c r="M550" s="443"/>
      <c r="N550" s="444"/>
      <c r="O550" s="441"/>
      <c r="P550" s="442"/>
      <c r="Q550" s="443"/>
      <c r="R550" s="444"/>
      <c r="S550" s="445"/>
    </row>
    <row r="551" spans="1:19" ht="31.5" customHeight="1" x14ac:dyDescent="0.2">
      <c r="A551" s="406"/>
      <c r="B551" s="404"/>
      <c r="C551" s="404"/>
      <c r="D551" s="405"/>
      <c r="E551" s="405"/>
      <c r="F551" s="405"/>
      <c r="G551" s="141" t="str">
        <f>'01-Mapa de riesgo-UO'!I663</f>
        <v>Medio  Ambientales</v>
      </c>
      <c r="H551" s="405"/>
      <c r="I551" s="405"/>
      <c r="J551" s="169">
        <f>'01-Mapa de riesgo-UO'!AW882</f>
        <v>0</v>
      </c>
      <c r="K551" s="404"/>
      <c r="L551" s="415"/>
      <c r="M551" s="416"/>
      <c r="N551" s="417"/>
      <c r="O551" s="422"/>
      <c r="P551" s="415"/>
      <c r="Q551" s="416"/>
      <c r="R551" s="417"/>
      <c r="S551" s="446"/>
    </row>
    <row r="552" spans="1:19" ht="31.5" customHeight="1" x14ac:dyDescent="0.2">
      <c r="A552" s="406"/>
      <c r="B552" s="404"/>
      <c r="C552" s="404"/>
      <c r="D552" s="405"/>
      <c r="E552" s="405"/>
      <c r="F552" s="405"/>
      <c r="G552" s="141" t="str">
        <f>'01-Mapa de riesgo-UO'!I664</f>
        <v>Orden Público</v>
      </c>
      <c r="H552" s="405"/>
      <c r="I552" s="405"/>
      <c r="J552" s="169">
        <f>'01-Mapa de riesgo-UO'!AW883</f>
        <v>0</v>
      </c>
      <c r="K552" s="404"/>
      <c r="L552" s="418"/>
      <c r="M552" s="419"/>
      <c r="N552" s="420"/>
      <c r="O552" s="345"/>
      <c r="P552" s="418"/>
      <c r="Q552" s="419"/>
      <c r="R552" s="420"/>
      <c r="S552" s="447"/>
    </row>
    <row r="553" spans="1:19" ht="31.5" customHeight="1" x14ac:dyDescent="0.2">
      <c r="A553" s="406">
        <v>182</v>
      </c>
      <c r="B553" s="404">
        <f>'01-Mapa de riesgo-UO'!D554</f>
        <v>0</v>
      </c>
      <c r="C553" s="404">
        <f>+'01-Mapa de riesgo-UO'!F554</f>
        <v>0</v>
      </c>
      <c r="D553" s="405">
        <f>'01-Mapa de riesgo-UO'!J554</f>
        <v>0</v>
      </c>
      <c r="E553" s="405">
        <f>'01-Mapa de riesgo-UO'!K554</f>
        <v>0</v>
      </c>
      <c r="F553" s="405">
        <f>'01-Mapa de riesgo-UO'!L554</f>
        <v>0</v>
      </c>
      <c r="G553" s="141">
        <f>'01-Mapa de riesgo-UO'!I554</f>
        <v>0</v>
      </c>
      <c r="H553" s="405">
        <f>'01-Mapa de riesgo-UO'!M554</f>
        <v>0</v>
      </c>
      <c r="I553" s="405" t="str">
        <f>'01-Mapa de riesgo-UO'!AT554</f>
        <v>LEVE</v>
      </c>
      <c r="J553" s="169">
        <f>'01-Mapa de riesgo-UO'!AW884</f>
        <v>0</v>
      </c>
      <c r="K553" s="404" t="str">
        <f t="shared" ref="K553" si="31">IF(I553="GRAVE","Debe formularse",IF(I553="MODERADO", "Si el proceso lo requiere","NO"))</f>
        <v>NO</v>
      </c>
      <c r="L553" s="442"/>
      <c r="M553" s="443"/>
      <c r="N553" s="444"/>
      <c r="O553" s="441"/>
      <c r="P553" s="442"/>
      <c r="Q553" s="443"/>
      <c r="R553" s="444"/>
      <c r="S553" s="445"/>
    </row>
    <row r="554" spans="1:19" ht="31.5" customHeight="1" x14ac:dyDescent="0.2">
      <c r="A554" s="406"/>
      <c r="B554" s="404"/>
      <c r="C554" s="404"/>
      <c r="D554" s="405"/>
      <c r="E554" s="405"/>
      <c r="F554" s="405"/>
      <c r="G554" s="141" t="str">
        <f>'01-Mapa de riesgo-UO'!I666</f>
        <v>Tecnologías</v>
      </c>
      <c r="H554" s="405"/>
      <c r="I554" s="405"/>
      <c r="J554" s="169">
        <f>'01-Mapa de riesgo-UO'!AW885</f>
        <v>0</v>
      </c>
      <c r="K554" s="404"/>
      <c r="L554" s="415"/>
      <c r="M554" s="416"/>
      <c r="N554" s="417"/>
      <c r="O554" s="422"/>
      <c r="P554" s="415"/>
      <c r="Q554" s="416"/>
      <c r="R554" s="417"/>
      <c r="S554" s="446"/>
    </row>
    <row r="555" spans="1:19" ht="31.5" customHeight="1" x14ac:dyDescent="0.2">
      <c r="A555" s="406"/>
      <c r="B555" s="404"/>
      <c r="C555" s="404"/>
      <c r="D555" s="405"/>
      <c r="E555" s="405"/>
      <c r="F555" s="405"/>
      <c r="G555" s="141" t="str">
        <f>'01-Mapa de riesgo-UO'!I667</f>
        <v>LAFT - Ususarios</v>
      </c>
      <c r="H555" s="405"/>
      <c r="I555" s="405"/>
      <c r="J555" s="169">
        <f>'01-Mapa de riesgo-UO'!AW886</f>
        <v>0</v>
      </c>
      <c r="K555" s="404"/>
      <c r="L555" s="418"/>
      <c r="M555" s="419"/>
      <c r="N555" s="420"/>
      <c r="O555" s="345"/>
      <c r="P555" s="418"/>
      <c r="Q555" s="419"/>
      <c r="R555" s="420"/>
      <c r="S555" s="447"/>
    </row>
    <row r="556" spans="1:19" ht="31.5" customHeight="1" x14ac:dyDescent="0.2">
      <c r="A556" s="406">
        <v>183</v>
      </c>
      <c r="B556" s="404">
        <f>'01-Mapa de riesgo-UO'!D557</f>
        <v>0</v>
      </c>
      <c r="C556" s="404">
        <f>+'01-Mapa de riesgo-UO'!F557</f>
        <v>0</v>
      </c>
      <c r="D556" s="405">
        <f>'01-Mapa de riesgo-UO'!J557</f>
        <v>0</v>
      </c>
      <c r="E556" s="405">
        <f>'01-Mapa de riesgo-UO'!K557</f>
        <v>0</v>
      </c>
      <c r="F556" s="405">
        <f>'01-Mapa de riesgo-UO'!L557</f>
        <v>0</v>
      </c>
      <c r="G556" s="141">
        <f>'01-Mapa de riesgo-UO'!I557</f>
        <v>0</v>
      </c>
      <c r="H556" s="405">
        <f>'01-Mapa de riesgo-UO'!M557</f>
        <v>0</v>
      </c>
      <c r="I556" s="405" t="str">
        <f>'01-Mapa de riesgo-UO'!AT557</f>
        <v>LEVE</v>
      </c>
      <c r="J556" s="169">
        <f>'01-Mapa de riesgo-UO'!AW887</f>
        <v>0</v>
      </c>
      <c r="K556" s="404" t="str">
        <f t="shared" ref="K556" si="32">IF(I556="GRAVE","Debe formularse",IF(I556="MODERADO", "Si el proceso lo requiere","NO"))</f>
        <v>NO</v>
      </c>
      <c r="L556" s="442"/>
      <c r="M556" s="443"/>
      <c r="N556" s="444"/>
      <c r="O556" s="441"/>
      <c r="P556" s="442"/>
      <c r="Q556" s="443"/>
      <c r="R556" s="444"/>
      <c r="S556" s="445"/>
    </row>
    <row r="557" spans="1:19" ht="31.5" customHeight="1" x14ac:dyDescent="0.2">
      <c r="A557" s="406"/>
      <c r="B557" s="404"/>
      <c r="C557" s="404"/>
      <c r="D557" s="405"/>
      <c r="E557" s="405"/>
      <c r="F557" s="405"/>
      <c r="G557" s="141">
        <f>'01-Mapa de riesgo-UO'!I669</f>
        <v>0</v>
      </c>
      <c r="H557" s="405"/>
      <c r="I557" s="405"/>
      <c r="J557" s="169">
        <f>'01-Mapa de riesgo-UO'!AW888</f>
        <v>0</v>
      </c>
      <c r="K557" s="404"/>
      <c r="L557" s="415"/>
      <c r="M557" s="416"/>
      <c r="N557" s="417"/>
      <c r="O557" s="422"/>
      <c r="P557" s="415"/>
      <c r="Q557" s="416"/>
      <c r="R557" s="417"/>
      <c r="S557" s="446"/>
    </row>
    <row r="558" spans="1:19" ht="31.5" customHeight="1" x14ac:dyDescent="0.2">
      <c r="A558" s="406"/>
      <c r="B558" s="404"/>
      <c r="C558" s="404"/>
      <c r="D558" s="405"/>
      <c r="E558" s="405"/>
      <c r="F558" s="405"/>
      <c r="G558" s="141">
        <f>'01-Mapa de riesgo-UO'!I670</f>
        <v>0</v>
      </c>
      <c r="H558" s="405"/>
      <c r="I558" s="405"/>
      <c r="J558" s="169">
        <f>'01-Mapa de riesgo-UO'!AW889</f>
        <v>0</v>
      </c>
      <c r="K558" s="404"/>
      <c r="L558" s="418"/>
      <c r="M558" s="419"/>
      <c r="N558" s="420"/>
      <c r="O558" s="345"/>
      <c r="P558" s="418"/>
      <c r="Q558" s="419"/>
      <c r="R558" s="420"/>
      <c r="S558" s="447"/>
    </row>
    <row r="559" spans="1:19" ht="31.5" customHeight="1" x14ac:dyDescent="0.2">
      <c r="A559" s="406">
        <v>184</v>
      </c>
      <c r="B559" s="404">
        <f>'01-Mapa de riesgo-UO'!D560</f>
        <v>0</v>
      </c>
      <c r="C559" s="404">
        <f>+'01-Mapa de riesgo-UO'!F560</f>
        <v>0</v>
      </c>
      <c r="D559" s="405">
        <f>'01-Mapa de riesgo-UO'!J560</f>
        <v>0</v>
      </c>
      <c r="E559" s="405">
        <f>'01-Mapa de riesgo-UO'!K560</f>
        <v>0</v>
      </c>
      <c r="F559" s="405">
        <f>'01-Mapa de riesgo-UO'!L560</f>
        <v>0</v>
      </c>
      <c r="G559" s="141">
        <f>'01-Mapa de riesgo-UO'!I560</f>
        <v>0</v>
      </c>
      <c r="H559" s="405">
        <f>'01-Mapa de riesgo-UO'!M560</f>
        <v>0</v>
      </c>
      <c r="I559" s="405" t="str">
        <f>'01-Mapa de riesgo-UO'!AT560</f>
        <v>LEVE</v>
      </c>
      <c r="J559" s="169">
        <f>'01-Mapa de riesgo-UO'!AW890</f>
        <v>0</v>
      </c>
      <c r="K559" s="404" t="str">
        <f t="shared" ref="K559" si="33">IF(I559="GRAVE","Debe formularse",IF(I559="MODERADO", "Si el proceso lo requiere","NO"))</f>
        <v>NO</v>
      </c>
      <c r="L559" s="442"/>
      <c r="M559" s="443"/>
      <c r="N559" s="444"/>
      <c r="O559" s="441"/>
      <c r="P559" s="442"/>
      <c r="Q559" s="443"/>
      <c r="R559" s="444"/>
      <c r="S559" s="445"/>
    </row>
    <row r="560" spans="1:19" ht="31.5" customHeight="1" x14ac:dyDescent="0.2">
      <c r="A560" s="406"/>
      <c r="B560" s="404"/>
      <c r="C560" s="404"/>
      <c r="D560" s="405"/>
      <c r="E560" s="405"/>
      <c r="F560" s="405"/>
      <c r="G560" s="141">
        <f>'01-Mapa de riesgo-UO'!I672</f>
        <v>0</v>
      </c>
      <c r="H560" s="405"/>
      <c r="I560" s="405"/>
      <c r="J560" s="169">
        <f>'01-Mapa de riesgo-UO'!AW891</f>
        <v>0</v>
      </c>
      <c r="K560" s="404"/>
      <c r="L560" s="415"/>
      <c r="M560" s="416"/>
      <c r="N560" s="417"/>
      <c r="O560" s="422"/>
      <c r="P560" s="415"/>
      <c r="Q560" s="416"/>
      <c r="R560" s="417"/>
      <c r="S560" s="446"/>
    </row>
    <row r="561" spans="1:19" ht="31.5" customHeight="1" x14ac:dyDescent="0.2">
      <c r="A561" s="406"/>
      <c r="B561" s="404"/>
      <c r="C561" s="404"/>
      <c r="D561" s="405"/>
      <c r="E561" s="405"/>
      <c r="F561" s="405"/>
      <c r="G561" s="141">
        <f>'01-Mapa de riesgo-UO'!I673</f>
        <v>0</v>
      </c>
      <c r="H561" s="405"/>
      <c r="I561" s="405"/>
      <c r="J561" s="169">
        <f>'01-Mapa de riesgo-UO'!AW892</f>
        <v>0</v>
      </c>
      <c r="K561" s="404"/>
      <c r="L561" s="418"/>
      <c r="M561" s="419"/>
      <c r="N561" s="420"/>
      <c r="O561" s="345"/>
      <c r="P561" s="418"/>
      <c r="Q561" s="419"/>
      <c r="R561" s="420"/>
      <c r="S561" s="447"/>
    </row>
    <row r="562" spans="1:19" ht="31.5" customHeight="1" x14ac:dyDescent="0.2">
      <c r="A562" s="406">
        <v>185</v>
      </c>
      <c r="B562" s="404">
        <f>'01-Mapa de riesgo-UO'!D563</f>
        <v>0</v>
      </c>
      <c r="C562" s="404">
        <f>+'01-Mapa de riesgo-UO'!F563</f>
        <v>0</v>
      </c>
      <c r="D562" s="405">
        <f>'01-Mapa de riesgo-UO'!J563</f>
        <v>0</v>
      </c>
      <c r="E562" s="405">
        <f>'01-Mapa de riesgo-UO'!K563</f>
        <v>0</v>
      </c>
      <c r="F562" s="405">
        <f>'01-Mapa de riesgo-UO'!L563</f>
        <v>0</v>
      </c>
      <c r="G562" s="141">
        <f>'01-Mapa de riesgo-UO'!I563</f>
        <v>0</v>
      </c>
      <c r="H562" s="405">
        <f>'01-Mapa de riesgo-UO'!M563</f>
        <v>0</v>
      </c>
      <c r="I562" s="405" t="str">
        <f>'01-Mapa de riesgo-UO'!AT563</f>
        <v>LEVE</v>
      </c>
      <c r="J562" s="169">
        <f>'01-Mapa de riesgo-UO'!AW893</f>
        <v>0</v>
      </c>
      <c r="K562" s="404" t="str">
        <f t="shared" ref="K562" si="34">IF(I562="GRAVE","Debe formularse",IF(I562="MODERADO", "Si el proceso lo requiere","NO"))</f>
        <v>NO</v>
      </c>
      <c r="L562" s="442"/>
      <c r="M562" s="443"/>
      <c r="N562" s="444"/>
      <c r="O562" s="441"/>
      <c r="P562" s="442"/>
      <c r="Q562" s="443"/>
      <c r="R562" s="444"/>
      <c r="S562" s="445"/>
    </row>
    <row r="563" spans="1:19" ht="31.5" customHeight="1" x14ac:dyDescent="0.2">
      <c r="A563" s="406"/>
      <c r="B563" s="404"/>
      <c r="C563" s="404"/>
      <c r="D563" s="405"/>
      <c r="E563" s="405"/>
      <c r="F563" s="405"/>
      <c r="G563" s="141">
        <f>'01-Mapa de riesgo-UO'!I675</f>
        <v>0</v>
      </c>
      <c r="H563" s="405"/>
      <c r="I563" s="405"/>
      <c r="J563" s="169">
        <f>'01-Mapa de riesgo-UO'!AW894</f>
        <v>0</v>
      </c>
      <c r="K563" s="404"/>
      <c r="L563" s="415"/>
      <c r="M563" s="416"/>
      <c r="N563" s="417"/>
      <c r="O563" s="422"/>
      <c r="P563" s="415"/>
      <c r="Q563" s="416"/>
      <c r="R563" s="417"/>
      <c r="S563" s="446"/>
    </row>
    <row r="564" spans="1:19" ht="31.5" customHeight="1" x14ac:dyDescent="0.2">
      <c r="A564" s="406"/>
      <c r="B564" s="404"/>
      <c r="C564" s="404"/>
      <c r="D564" s="405"/>
      <c r="E564" s="405"/>
      <c r="F564" s="405"/>
      <c r="G564" s="141">
        <f>'01-Mapa de riesgo-UO'!I676</f>
        <v>0</v>
      </c>
      <c r="H564" s="405"/>
      <c r="I564" s="405"/>
      <c r="J564" s="169">
        <f>'01-Mapa de riesgo-UO'!AW895</f>
        <v>0</v>
      </c>
      <c r="K564" s="404"/>
      <c r="L564" s="418"/>
      <c r="M564" s="419"/>
      <c r="N564" s="420"/>
      <c r="O564" s="345"/>
      <c r="P564" s="418"/>
      <c r="Q564" s="419"/>
      <c r="R564" s="420"/>
      <c r="S564" s="447"/>
    </row>
    <row r="565" spans="1:19" ht="31.5" customHeight="1" x14ac:dyDescent="0.2">
      <c r="A565" s="406">
        <v>186</v>
      </c>
      <c r="B565" s="404">
        <f>'01-Mapa de riesgo-UO'!D566</f>
        <v>0</v>
      </c>
      <c r="C565" s="404">
        <f>+'01-Mapa de riesgo-UO'!F566</f>
        <v>0</v>
      </c>
      <c r="D565" s="405">
        <f>'01-Mapa de riesgo-UO'!J566</f>
        <v>0</v>
      </c>
      <c r="E565" s="405">
        <f>'01-Mapa de riesgo-UO'!K566</f>
        <v>0</v>
      </c>
      <c r="F565" s="405">
        <f>'01-Mapa de riesgo-UO'!L566</f>
        <v>0</v>
      </c>
      <c r="G565" s="141">
        <f>'01-Mapa de riesgo-UO'!I566</f>
        <v>0</v>
      </c>
      <c r="H565" s="405">
        <f>'01-Mapa de riesgo-UO'!M566</f>
        <v>0</v>
      </c>
      <c r="I565" s="405" t="str">
        <f>'01-Mapa de riesgo-UO'!AT566</f>
        <v>LEVE</v>
      </c>
      <c r="J565" s="169">
        <f>'01-Mapa de riesgo-UO'!AW896</f>
        <v>0</v>
      </c>
      <c r="K565" s="404" t="str">
        <f t="shared" ref="K565" si="35">IF(I565="GRAVE","Debe formularse",IF(I565="MODERADO", "Si el proceso lo requiere","NO"))</f>
        <v>NO</v>
      </c>
      <c r="L565" s="442"/>
      <c r="M565" s="443"/>
      <c r="N565" s="444"/>
      <c r="O565" s="441"/>
      <c r="P565" s="442"/>
      <c r="Q565" s="443"/>
      <c r="R565" s="444"/>
      <c r="S565" s="445"/>
    </row>
    <row r="566" spans="1:19" ht="31.5" customHeight="1" x14ac:dyDescent="0.2">
      <c r="A566" s="406"/>
      <c r="B566" s="404"/>
      <c r="C566" s="404"/>
      <c r="D566" s="405"/>
      <c r="E566" s="405"/>
      <c r="F566" s="405"/>
      <c r="G566" s="141">
        <f>'01-Mapa de riesgo-UO'!I678</f>
        <v>0</v>
      </c>
      <c r="H566" s="405"/>
      <c r="I566" s="405"/>
      <c r="J566" s="169">
        <f>'01-Mapa de riesgo-UO'!AW897</f>
        <v>0</v>
      </c>
      <c r="K566" s="404"/>
      <c r="L566" s="415"/>
      <c r="M566" s="416"/>
      <c r="N566" s="417"/>
      <c r="O566" s="422"/>
      <c r="P566" s="415"/>
      <c r="Q566" s="416"/>
      <c r="R566" s="417"/>
      <c r="S566" s="446"/>
    </row>
    <row r="567" spans="1:19" ht="31.5" customHeight="1" thickBot="1" x14ac:dyDescent="0.25">
      <c r="A567" s="467"/>
      <c r="B567" s="468"/>
      <c r="C567" s="468"/>
      <c r="D567" s="469"/>
      <c r="E567" s="469"/>
      <c r="F567" s="469"/>
      <c r="G567" s="142">
        <f>'01-Mapa de riesgo-UO'!I679</f>
        <v>0</v>
      </c>
      <c r="H567" s="469"/>
      <c r="I567" s="469"/>
      <c r="J567" s="170">
        <f>'01-Mapa de riesgo-UO'!AW898</f>
        <v>0</v>
      </c>
      <c r="K567" s="468"/>
      <c r="L567" s="464"/>
      <c r="M567" s="465"/>
      <c r="N567" s="466"/>
      <c r="O567" s="470"/>
      <c r="P567" s="464"/>
      <c r="Q567" s="465"/>
      <c r="R567" s="466"/>
      <c r="S567" s="471"/>
    </row>
  </sheetData>
  <sheetProtection algorithmName="SHA-512" hashValue="YMT4YzC0VmznkIxD8CyrVwWMHHtgRiZI6fvKX4cxfLdX0eolJJgDXVoiYOo2ub01tL0C83RNUTsWsZr3/CV8gw==" saltValue="81Dy42eAFqjDv3rk6mGxTw==" spinCount="100000" sheet="1" insertHyperlinks="0"/>
  <mergeCells count="2438">
    <mergeCell ref="P565:R567"/>
    <mergeCell ref="S565:S567"/>
    <mergeCell ref="P538:R540"/>
    <mergeCell ref="S538:S540"/>
    <mergeCell ref="P541:R543"/>
    <mergeCell ref="S541:S543"/>
    <mergeCell ref="P544:R546"/>
    <mergeCell ref="S544:S546"/>
    <mergeCell ref="P547:R549"/>
    <mergeCell ref="S547:S549"/>
    <mergeCell ref="P550:R552"/>
    <mergeCell ref="S550:S552"/>
    <mergeCell ref="P553:R555"/>
    <mergeCell ref="S553:S555"/>
    <mergeCell ref="P556:R558"/>
    <mergeCell ref="S556:S558"/>
    <mergeCell ref="P559:R561"/>
    <mergeCell ref="S559:S561"/>
    <mergeCell ref="P562:R564"/>
    <mergeCell ref="S562:S564"/>
    <mergeCell ref="P511:R513"/>
    <mergeCell ref="S511:S513"/>
    <mergeCell ref="P514:R516"/>
    <mergeCell ref="S514:S516"/>
    <mergeCell ref="P517:R519"/>
    <mergeCell ref="S517:S519"/>
    <mergeCell ref="P520:R522"/>
    <mergeCell ref="S520:S522"/>
    <mergeCell ref="P523:R525"/>
    <mergeCell ref="S523:S525"/>
    <mergeCell ref="P526:R528"/>
    <mergeCell ref="S526:S528"/>
    <mergeCell ref="P529:R531"/>
    <mergeCell ref="S529:S531"/>
    <mergeCell ref="P532:R534"/>
    <mergeCell ref="S532:S534"/>
    <mergeCell ref="P535:R537"/>
    <mergeCell ref="S535:S537"/>
    <mergeCell ref="P484:R486"/>
    <mergeCell ref="S484:S486"/>
    <mergeCell ref="P487:R489"/>
    <mergeCell ref="S487:S489"/>
    <mergeCell ref="P490:R492"/>
    <mergeCell ref="S490:S492"/>
    <mergeCell ref="P493:R495"/>
    <mergeCell ref="S493:S495"/>
    <mergeCell ref="P496:R498"/>
    <mergeCell ref="S496:S498"/>
    <mergeCell ref="P499:R501"/>
    <mergeCell ref="S499:S501"/>
    <mergeCell ref="P502:R504"/>
    <mergeCell ref="S502:S504"/>
    <mergeCell ref="P505:R507"/>
    <mergeCell ref="S505:S507"/>
    <mergeCell ref="P508:R510"/>
    <mergeCell ref="S508:S510"/>
    <mergeCell ref="P457:R459"/>
    <mergeCell ref="S457:S459"/>
    <mergeCell ref="P460:R462"/>
    <mergeCell ref="S460:S462"/>
    <mergeCell ref="P463:R465"/>
    <mergeCell ref="S463:S465"/>
    <mergeCell ref="P466:R468"/>
    <mergeCell ref="S466:S468"/>
    <mergeCell ref="P469:R471"/>
    <mergeCell ref="S469:S471"/>
    <mergeCell ref="P472:R474"/>
    <mergeCell ref="S472:S474"/>
    <mergeCell ref="P475:R477"/>
    <mergeCell ref="S475:S477"/>
    <mergeCell ref="P478:R480"/>
    <mergeCell ref="S478:S480"/>
    <mergeCell ref="P481:R483"/>
    <mergeCell ref="S481:S483"/>
    <mergeCell ref="P430:R432"/>
    <mergeCell ref="S430:S432"/>
    <mergeCell ref="P433:R435"/>
    <mergeCell ref="S433:S435"/>
    <mergeCell ref="P436:R438"/>
    <mergeCell ref="S436:S438"/>
    <mergeCell ref="P439:R441"/>
    <mergeCell ref="S439:S441"/>
    <mergeCell ref="P442:R444"/>
    <mergeCell ref="S442:S444"/>
    <mergeCell ref="P445:R447"/>
    <mergeCell ref="S445:S447"/>
    <mergeCell ref="P448:R450"/>
    <mergeCell ref="S448:S450"/>
    <mergeCell ref="P451:R453"/>
    <mergeCell ref="S451:S453"/>
    <mergeCell ref="P454:R456"/>
    <mergeCell ref="S454:S456"/>
    <mergeCell ref="P403:R405"/>
    <mergeCell ref="S403:S405"/>
    <mergeCell ref="P406:R408"/>
    <mergeCell ref="S406:S408"/>
    <mergeCell ref="P409:R411"/>
    <mergeCell ref="S409:S411"/>
    <mergeCell ref="P412:R414"/>
    <mergeCell ref="S412:S414"/>
    <mergeCell ref="P415:R417"/>
    <mergeCell ref="S415:S417"/>
    <mergeCell ref="P418:R420"/>
    <mergeCell ref="S418:S420"/>
    <mergeCell ref="P421:R423"/>
    <mergeCell ref="S421:S423"/>
    <mergeCell ref="P424:R426"/>
    <mergeCell ref="S424:S426"/>
    <mergeCell ref="P427:R429"/>
    <mergeCell ref="S427:S429"/>
    <mergeCell ref="P376:R378"/>
    <mergeCell ref="S376:S378"/>
    <mergeCell ref="P379:R381"/>
    <mergeCell ref="S379:S381"/>
    <mergeCell ref="P382:R384"/>
    <mergeCell ref="S382:S384"/>
    <mergeCell ref="P385:R387"/>
    <mergeCell ref="S385:S387"/>
    <mergeCell ref="P388:R390"/>
    <mergeCell ref="S388:S390"/>
    <mergeCell ref="P391:R393"/>
    <mergeCell ref="S391:S393"/>
    <mergeCell ref="P394:R396"/>
    <mergeCell ref="S394:S396"/>
    <mergeCell ref="P397:R399"/>
    <mergeCell ref="S397:S399"/>
    <mergeCell ref="P400:R402"/>
    <mergeCell ref="S400:S402"/>
    <mergeCell ref="P349:R351"/>
    <mergeCell ref="S349:S351"/>
    <mergeCell ref="P352:R354"/>
    <mergeCell ref="S352:S354"/>
    <mergeCell ref="P355:R357"/>
    <mergeCell ref="S355:S357"/>
    <mergeCell ref="P358:R360"/>
    <mergeCell ref="S358:S360"/>
    <mergeCell ref="P361:R363"/>
    <mergeCell ref="S361:S363"/>
    <mergeCell ref="P364:R366"/>
    <mergeCell ref="S364:S366"/>
    <mergeCell ref="P367:R369"/>
    <mergeCell ref="S367:S369"/>
    <mergeCell ref="P370:R372"/>
    <mergeCell ref="S370:S372"/>
    <mergeCell ref="P373:R375"/>
    <mergeCell ref="S373:S375"/>
    <mergeCell ref="P322:R324"/>
    <mergeCell ref="S322:S324"/>
    <mergeCell ref="P325:R327"/>
    <mergeCell ref="S325:S327"/>
    <mergeCell ref="P328:R330"/>
    <mergeCell ref="S328:S330"/>
    <mergeCell ref="P331:R333"/>
    <mergeCell ref="S331:S333"/>
    <mergeCell ref="P334:R336"/>
    <mergeCell ref="S334:S336"/>
    <mergeCell ref="P337:R339"/>
    <mergeCell ref="S337:S339"/>
    <mergeCell ref="P340:R342"/>
    <mergeCell ref="S340:S342"/>
    <mergeCell ref="P343:R345"/>
    <mergeCell ref="S343:S345"/>
    <mergeCell ref="P346:R348"/>
    <mergeCell ref="S346:S348"/>
    <mergeCell ref="P295:R297"/>
    <mergeCell ref="S295:S297"/>
    <mergeCell ref="P298:R300"/>
    <mergeCell ref="S298:S300"/>
    <mergeCell ref="P301:R303"/>
    <mergeCell ref="S301:S303"/>
    <mergeCell ref="P304:R306"/>
    <mergeCell ref="S304:S306"/>
    <mergeCell ref="P307:R309"/>
    <mergeCell ref="S307:S309"/>
    <mergeCell ref="P310:R312"/>
    <mergeCell ref="S310:S312"/>
    <mergeCell ref="P313:R315"/>
    <mergeCell ref="S313:S315"/>
    <mergeCell ref="P316:R318"/>
    <mergeCell ref="S316:S318"/>
    <mergeCell ref="P319:R321"/>
    <mergeCell ref="S319:S321"/>
    <mergeCell ref="P268:R270"/>
    <mergeCell ref="S268:S270"/>
    <mergeCell ref="P271:R273"/>
    <mergeCell ref="S271:S273"/>
    <mergeCell ref="P274:R276"/>
    <mergeCell ref="S274:S276"/>
    <mergeCell ref="P277:R279"/>
    <mergeCell ref="S277:S279"/>
    <mergeCell ref="P280:R282"/>
    <mergeCell ref="S280:S282"/>
    <mergeCell ref="P283:R285"/>
    <mergeCell ref="S283:S285"/>
    <mergeCell ref="P286:R288"/>
    <mergeCell ref="S286:S288"/>
    <mergeCell ref="P289:R291"/>
    <mergeCell ref="S289:S291"/>
    <mergeCell ref="P292:R294"/>
    <mergeCell ref="S292:S294"/>
    <mergeCell ref="P241:R243"/>
    <mergeCell ref="S241:S243"/>
    <mergeCell ref="P244:R246"/>
    <mergeCell ref="S244:S246"/>
    <mergeCell ref="P247:R249"/>
    <mergeCell ref="S247:S249"/>
    <mergeCell ref="P250:R252"/>
    <mergeCell ref="S250:S252"/>
    <mergeCell ref="P253:R255"/>
    <mergeCell ref="S253:S255"/>
    <mergeCell ref="P256:R258"/>
    <mergeCell ref="S256:S258"/>
    <mergeCell ref="P259:R261"/>
    <mergeCell ref="S259:S261"/>
    <mergeCell ref="P262:R264"/>
    <mergeCell ref="S262:S264"/>
    <mergeCell ref="P265:R267"/>
    <mergeCell ref="S265:S267"/>
    <mergeCell ref="P214:R216"/>
    <mergeCell ref="S214:S216"/>
    <mergeCell ref="P217:R219"/>
    <mergeCell ref="S217:S219"/>
    <mergeCell ref="P220:R222"/>
    <mergeCell ref="S220:S222"/>
    <mergeCell ref="P223:R225"/>
    <mergeCell ref="S223:S225"/>
    <mergeCell ref="P226:R228"/>
    <mergeCell ref="S226:S228"/>
    <mergeCell ref="P229:R231"/>
    <mergeCell ref="S229:S231"/>
    <mergeCell ref="P232:R234"/>
    <mergeCell ref="S232:S234"/>
    <mergeCell ref="P235:R237"/>
    <mergeCell ref="S235:S237"/>
    <mergeCell ref="P238:R240"/>
    <mergeCell ref="S238:S240"/>
    <mergeCell ref="P187:R189"/>
    <mergeCell ref="S187:S189"/>
    <mergeCell ref="P190:R192"/>
    <mergeCell ref="S190:S192"/>
    <mergeCell ref="P193:R195"/>
    <mergeCell ref="S193:S195"/>
    <mergeCell ref="P196:R198"/>
    <mergeCell ref="S196:S198"/>
    <mergeCell ref="P199:R201"/>
    <mergeCell ref="S199:S201"/>
    <mergeCell ref="P202:R204"/>
    <mergeCell ref="S202:S204"/>
    <mergeCell ref="P205:R207"/>
    <mergeCell ref="S205:S207"/>
    <mergeCell ref="P208:R210"/>
    <mergeCell ref="S208:S210"/>
    <mergeCell ref="P211:R213"/>
    <mergeCell ref="S211:S213"/>
    <mergeCell ref="P160:R162"/>
    <mergeCell ref="S160:S162"/>
    <mergeCell ref="P163:R165"/>
    <mergeCell ref="S163:S165"/>
    <mergeCell ref="P166:R168"/>
    <mergeCell ref="S166:S168"/>
    <mergeCell ref="P169:R171"/>
    <mergeCell ref="S169:S171"/>
    <mergeCell ref="P172:R174"/>
    <mergeCell ref="S172:S174"/>
    <mergeCell ref="P175:R177"/>
    <mergeCell ref="S175:S177"/>
    <mergeCell ref="P178:R180"/>
    <mergeCell ref="S178:S180"/>
    <mergeCell ref="P181:R183"/>
    <mergeCell ref="S181:S183"/>
    <mergeCell ref="P184:R186"/>
    <mergeCell ref="S184:S186"/>
    <mergeCell ref="P133:R135"/>
    <mergeCell ref="S133:S135"/>
    <mergeCell ref="P136:R138"/>
    <mergeCell ref="S136:S138"/>
    <mergeCell ref="P139:R141"/>
    <mergeCell ref="S139:S141"/>
    <mergeCell ref="P142:R144"/>
    <mergeCell ref="S142:S144"/>
    <mergeCell ref="P145:R147"/>
    <mergeCell ref="S145:S147"/>
    <mergeCell ref="P148:R150"/>
    <mergeCell ref="S148:S150"/>
    <mergeCell ref="P151:R153"/>
    <mergeCell ref="S151:S153"/>
    <mergeCell ref="P154:R156"/>
    <mergeCell ref="S154:S156"/>
    <mergeCell ref="P157:R159"/>
    <mergeCell ref="S157:S159"/>
    <mergeCell ref="P106:R108"/>
    <mergeCell ref="S106:S108"/>
    <mergeCell ref="P109:R111"/>
    <mergeCell ref="S109:S111"/>
    <mergeCell ref="P112:R114"/>
    <mergeCell ref="S112:S114"/>
    <mergeCell ref="P115:R117"/>
    <mergeCell ref="S115:S117"/>
    <mergeCell ref="P118:R120"/>
    <mergeCell ref="S118:S120"/>
    <mergeCell ref="P121:R123"/>
    <mergeCell ref="S121:S123"/>
    <mergeCell ref="P124:R126"/>
    <mergeCell ref="S124:S126"/>
    <mergeCell ref="P127:R129"/>
    <mergeCell ref="S127:S129"/>
    <mergeCell ref="P130:R132"/>
    <mergeCell ref="S130:S132"/>
    <mergeCell ref="O535:O537"/>
    <mergeCell ref="O538:O540"/>
    <mergeCell ref="O541:O543"/>
    <mergeCell ref="O544:O546"/>
    <mergeCell ref="O547:O549"/>
    <mergeCell ref="O550:O552"/>
    <mergeCell ref="O553:O555"/>
    <mergeCell ref="O556:O558"/>
    <mergeCell ref="O559:O561"/>
    <mergeCell ref="O562:O564"/>
    <mergeCell ref="O565:O567"/>
    <mergeCell ref="P76:R78"/>
    <mergeCell ref="S76:S78"/>
    <mergeCell ref="P79:R81"/>
    <mergeCell ref="S79:S81"/>
    <mergeCell ref="P82:R84"/>
    <mergeCell ref="S82:S84"/>
    <mergeCell ref="P85:R87"/>
    <mergeCell ref="S85:S87"/>
    <mergeCell ref="P88:R90"/>
    <mergeCell ref="S88:S90"/>
    <mergeCell ref="P91:R93"/>
    <mergeCell ref="S91:S93"/>
    <mergeCell ref="P94:R96"/>
    <mergeCell ref="S94:S96"/>
    <mergeCell ref="P97:R99"/>
    <mergeCell ref="S97:S99"/>
    <mergeCell ref="P100:R102"/>
    <mergeCell ref="S100:S102"/>
    <mergeCell ref="P103:R105"/>
    <mergeCell ref="S103:S105"/>
    <mergeCell ref="O484:O486"/>
    <mergeCell ref="O487:O489"/>
    <mergeCell ref="O490:O492"/>
    <mergeCell ref="O493:O495"/>
    <mergeCell ref="O496:O498"/>
    <mergeCell ref="O499:O501"/>
    <mergeCell ref="O502:O504"/>
    <mergeCell ref="O505:O507"/>
    <mergeCell ref="O508:O510"/>
    <mergeCell ref="O511:O513"/>
    <mergeCell ref="O514:O516"/>
    <mergeCell ref="O517:O519"/>
    <mergeCell ref="O520:O522"/>
    <mergeCell ref="O523:O525"/>
    <mergeCell ref="O526:O528"/>
    <mergeCell ref="O529:O531"/>
    <mergeCell ref="O532:O534"/>
    <mergeCell ref="O433:O435"/>
    <mergeCell ref="O436:O438"/>
    <mergeCell ref="O439:O441"/>
    <mergeCell ref="O442:O444"/>
    <mergeCell ref="O445:O447"/>
    <mergeCell ref="O448:O450"/>
    <mergeCell ref="O451:O453"/>
    <mergeCell ref="O454:O456"/>
    <mergeCell ref="O457:O459"/>
    <mergeCell ref="O460:O462"/>
    <mergeCell ref="O463:O465"/>
    <mergeCell ref="O466:O468"/>
    <mergeCell ref="O469:O471"/>
    <mergeCell ref="O472:O474"/>
    <mergeCell ref="O475:O477"/>
    <mergeCell ref="O478:O480"/>
    <mergeCell ref="O481:O483"/>
    <mergeCell ref="O382:O384"/>
    <mergeCell ref="O385:O387"/>
    <mergeCell ref="O388:O390"/>
    <mergeCell ref="O391:O393"/>
    <mergeCell ref="O394:O396"/>
    <mergeCell ref="O397:O399"/>
    <mergeCell ref="O400:O402"/>
    <mergeCell ref="O403:O405"/>
    <mergeCell ref="O406:O408"/>
    <mergeCell ref="O409:O411"/>
    <mergeCell ref="O412:O414"/>
    <mergeCell ref="O415:O417"/>
    <mergeCell ref="O418:O420"/>
    <mergeCell ref="O421:O423"/>
    <mergeCell ref="O424:O426"/>
    <mergeCell ref="O427:O429"/>
    <mergeCell ref="O430:O432"/>
    <mergeCell ref="O331:O333"/>
    <mergeCell ref="O334:O336"/>
    <mergeCell ref="O337:O339"/>
    <mergeCell ref="O340:O342"/>
    <mergeCell ref="O343:O345"/>
    <mergeCell ref="O346:O348"/>
    <mergeCell ref="O349:O351"/>
    <mergeCell ref="O352:O354"/>
    <mergeCell ref="O355:O357"/>
    <mergeCell ref="O358:O360"/>
    <mergeCell ref="O361:O363"/>
    <mergeCell ref="O364:O366"/>
    <mergeCell ref="O367:O369"/>
    <mergeCell ref="O370:O372"/>
    <mergeCell ref="O373:O375"/>
    <mergeCell ref="O376:O378"/>
    <mergeCell ref="O379:O381"/>
    <mergeCell ref="O280:O282"/>
    <mergeCell ref="O283:O285"/>
    <mergeCell ref="O286:O288"/>
    <mergeCell ref="O289:O291"/>
    <mergeCell ref="O292:O294"/>
    <mergeCell ref="O295:O297"/>
    <mergeCell ref="O298:O300"/>
    <mergeCell ref="O301:O303"/>
    <mergeCell ref="O304:O306"/>
    <mergeCell ref="O307:O309"/>
    <mergeCell ref="O310:O312"/>
    <mergeCell ref="O313:O315"/>
    <mergeCell ref="O316:O318"/>
    <mergeCell ref="O319:O321"/>
    <mergeCell ref="O322:O324"/>
    <mergeCell ref="O325:O327"/>
    <mergeCell ref="O328:O330"/>
    <mergeCell ref="O229:O231"/>
    <mergeCell ref="O232:O234"/>
    <mergeCell ref="O235:O237"/>
    <mergeCell ref="O238:O240"/>
    <mergeCell ref="O241:O243"/>
    <mergeCell ref="O244:O246"/>
    <mergeCell ref="O247:O249"/>
    <mergeCell ref="O250:O252"/>
    <mergeCell ref="O253:O255"/>
    <mergeCell ref="O256:O258"/>
    <mergeCell ref="O259:O261"/>
    <mergeCell ref="O262:O264"/>
    <mergeCell ref="O265:O267"/>
    <mergeCell ref="O268:O270"/>
    <mergeCell ref="O271:O273"/>
    <mergeCell ref="O274:O276"/>
    <mergeCell ref="O277:O279"/>
    <mergeCell ref="O178:O180"/>
    <mergeCell ref="O181:O183"/>
    <mergeCell ref="O184:O186"/>
    <mergeCell ref="O187:O189"/>
    <mergeCell ref="O190:O192"/>
    <mergeCell ref="O193:O195"/>
    <mergeCell ref="O196:O198"/>
    <mergeCell ref="O199:O201"/>
    <mergeCell ref="O202:O204"/>
    <mergeCell ref="O205:O207"/>
    <mergeCell ref="O208:O210"/>
    <mergeCell ref="O211:O213"/>
    <mergeCell ref="O214:O216"/>
    <mergeCell ref="O217:O219"/>
    <mergeCell ref="O220:O222"/>
    <mergeCell ref="O223:O225"/>
    <mergeCell ref="O226:O228"/>
    <mergeCell ref="O127:O129"/>
    <mergeCell ref="O130:O132"/>
    <mergeCell ref="O133:O135"/>
    <mergeCell ref="O136:O138"/>
    <mergeCell ref="O139:O141"/>
    <mergeCell ref="O142:O144"/>
    <mergeCell ref="O145:O147"/>
    <mergeCell ref="O148:O150"/>
    <mergeCell ref="O151:O153"/>
    <mergeCell ref="O154:O156"/>
    <mergeCell ref="O157:O159"/>
    <mergeCell ref="O160:O162"/>
    <mergeCell ref="O163:O165"/>
    <mergeCell ref="O166:O168"/>
    <mergeCell ref="O169:O171"/>
    <mergeCell ref="O172:O174"/>
    <mergeCell ref="O175:O177"/>
    <mergeCell ref="O76:O78"/>
    <mergeCell ref="O79:O81"/>
    <mergeCell ref="O82:O84"/>
    <mergeCell ref="O85:O87"/>
    <mergeCell ref="O88:O90"/>
    <mergeCell ref="O91:O93"/>
    <mergeCell ref="O94:O96"/>
    <mergeCell ref="O97:O99"/>
    <mergeCell ref="O100:O102"/>
    <mergeCell ref="O103:O105"/>
    <mergeCell ref="O106:O108"/>
    <mergeCell ref="O109:O111"/>
    <mergeCell ref="O112:O114"/>
    <mergeCell ref="O115:O117"/>
    <mergeCell ref="O118:O120"/>
    <mergeCell ref="O121:O123"/>
    <mergeCell ref="O124:O126"/>
    <mergeCell ref="L565:N567"/>
    <mergeCell ref="L538:N540"/>
    <mergeCell ref="L541:N543"/>
    <mergeCell ref="L544:N546"/>
    <mergeCell ref="L547:N549"/>
    <mergeCell ref="L550:N552"/>
    <mergeCell ref="L553:N555"/>
    <mergeCell ref="L556:N558"/>
    <mergeCell ref="L559:N561"/>
    <mergeCell ref="L562:N564"/>
    <mergeCell ref="A565:A567"/>
    <mergeCell ref="B565:B567"/>
    <mergeCell ref="C565:C567"/>
    <mergeCell ref="D565:D567"/>
    <mergeCell ref="E565:E567"/>
    <mergeCell ref="F565:F567"/>
    <mergeCell ref="H565:H567"/>
    <mergeCell ref="I565:I567"/>
    <mergeCell ref="K565:K567"/>
    <mergeCell ref="A562:A564"/>
    <mergeCell ref="B562:B564"/>
    <mergeCell ref="C562:C564"/>
    <mergeCell ref="D562:D564"/>
    <mergeCell ref="E562:E564"/>
    <mergeCell ref="F562:F564"/>
    <mergeCell ref="H562:H564"/>
    <mergeCell ref="I562:I564"/>
    <mergeCell ref="K562:K564"/>
    <mergeCell ref="A559:A561"/>
    <mergeCell ref="B559:B561"/>
    <mergeCell ref="C559:C561"/>
    <mergeCell ref="D559:D561"/>
    <mergeCell ref="E559:E561"/>
    <mergeCell ref="F559:F561"/>
    <mergeCell ref="H559:H561"/>
    <mergeCell ref="I559:I561"/>
    <mergeCell ref="K559:K561"/>
    <mergeCell ref="A556:A558"/>
    <mergeCell ref="B556:B558"/>
    <mergeCell ref="C556:C558"/>
    <mergeCell ref="D556:D558"/>
    <mergeCell ref="E556:E558"/>
    <mergeCell ref="F556:F558"/>
    <mergeCell ref="H556:H558"/>
    <mergeCell ref="I556:I558"/>
    <mergeCell ref="K556:K558"/>
    <mergeCell ref="A553:A555"/>
    <mergeCell ref="B553:B555"/>
    <mergeCell ref="C553:C555"/>
    <mergeCell ref="D553:D555"/>
    <mergeCell ref="E553:E555"/>
    <mergeCell ref="F553:F555"/>
    <mergeCell ref="H553:H555"/>
    <mergeCell ref="I553:I555"/>
    <mergeCell ref="K553:K555"/>
    <mergeCell ref="A550:A552"/>
    <mergeCell ref="B550:B552"/>
    <mergeCell ref="C550:C552"/>
    <mergeCell ref="D550:D552"/>
    <mergeCell ref="E550:E552"/>
    <mergeCell ref="F550:F552"/>
    <mergeCell ref="H550:H552"/>
    <mergeCell ref="I550:I552"/>
    <mergeCell ref="K550:K552"/>
    <mergeCell ref="A547:A549"/>
    <mergeCell ref="B547:B549"/>
    <mergeCell ref="C547:C549"/>
    <mergeCell ref="D547:D549"/>
    <mergeCell ref="E547:E549"/>
    <mergeCell ref="F547:F549"/>
    <mergeCell ref="H547:H549"/>
    <mergeCell ref="I547:I549"/>
    <mergeCell ref="K547:K549"/>
    <mergeCell ref="A544:A546"/>
    <mergeCell ref="B544:B546"/>
    <mergeCell ref="C544:C546"/>
    <mergeCell ref="D544:D546"/>
    <mergeCell ref="E544:E546"/>
    <mergeCell ref="F544:F546"/>
    <mergeCell ref="H544:H546"/>
    <mergeCell ref="I544:I546"/>
    <mergeCell ref="K544:K546"/>
    <mergeCell ref="A541:A543"/>
    <mergeCell ref="B541:B543"/>
    <mergeCell ref="C541:C543"/>
    <mergeCell ref="D541:D543"/>
    <mergeCell ref="E541:E543"/>
    <mergeCell ref="F541:F543"/>
    <mergeCell ref="H541:H543"/>
    <mergeCell ref="I541:I543"/>
    <mergeCell ref="K541:K543"/>
    <mergeCell ref="A538:A540"/>
    <mergeCell ref="B538:B540"/>
    <mergeCell ref="C538:C540"/>
    <mergeCell ref="D538:D540"/>
    <mergeCell ref="E538:E540"/>
    <mergeCell ref="F538:F540"/>
    <mergeCell ref="H538:H540"/>
    <mergeCell ref="I538:I540"/>
    <mergeCell ref="K538:K540"/>
    <mergeCell ref="L511:N513"/>
    <mergeCell ref="L514:N516"/>
    <mergeCell ref="L517:N519"/>
    <mergeCell ref="L520:N522"/>
    <mergeCell ref="L523:N525"/>
    <mergeCell ref="L526:N528"/>
    <mergeCell ref="L529:N531"/>
    <mergeCell ref="L532:N534"/>
    <mergeCell ref="L535:N537"/>
    <mergeCell ref="K523:K525"/>
    <mergeCell ref="K526:K528"/>
    <mergeCell ref="K529:K531"/>
    <mergeCell ref="K532:K534"/>
    <mergeCell ref="K535:K537"/>
    <mergeCell ref="I535:I537"/>
    <mergeCell ref="H511:H513"/>
    <mergeCell ref="H514:H516"/>
    <mergeCell ref="H517:H519"/>
    <mergeCell ref="H520:H522"/>
    <mergeCell ref="H523:H525"/>
    <mergeCell ref="H526:H528"/>
    <mergeCell ref="H529:H531"/>
    <mergeCell ref="H532:H534"/>
    <mergeCell ref="L484:N486"/>
    <mergeCell ref="L487:N489"/>
    <mergeCell ref="L490:N492"/>
    <mergeCell ref="L493:N495"/>
    <mergeCell ref="L496:N498"/>
    <mergeCell ref="L499:N501"/>
    <mergeCell ref="L502:N504"/>
    <mergeCell ref="L505:N507"/>
    <mergeCell ref="L508:N510"/>
    <mergeCell ref="L457:N459"/>
    <mergeCell ref="L460:N462"/>
    <mergeCell ref="L463:N465"/>
    <mergeCell ref="L466:N468"/>
    <mergeCell ref="L469:N471"/>
    <mergeCell ref="L472:N474"/>
    <mergeCell ref="L475:N477"/>
    <mergeCell ref="L478:N480"/>
    <mergeCell ref="L481:N483"/>
    <mergeCell ref="L430:N432"/>
    <mergeCell ref="L433:N435"/>
    <mergeCell ref="L436:N438"/>
    <mergeCell ref="L439:N441"/>
    <mergeCell ref="L442:N444"/>
    <mergeCell ref="L445:N447"/>
    <mergeCell ref="L448:N450"/>
    <mergeCell ref="L451:N453"/>
    <mergeCell ref="L454:N456"/>
    <mergeCell ref="L403:N405"/>
    <mergeCell ref="L406:N408"/>
    <mergeCell ref="L409:N411"/>
    <mergeCell ref="L412:N414"/>
    <mergeCell ref="L415:N417"/>
    <mergeCell ref="L418:N420"/>
    <mergeCell ref="L421:N423"/>
    <mergeCell ref="L424:N426"/>
    <mergeCell ref="L427:N429"/>
    <mergeCell ref="L376:N378"/>
    <mergeCell ref="L379:N381"/>
    <mergeCell ref="L382:N384"/>
    <mergeCell ref="L385:N387"/>
    <mergeCell ref="L388:N390"/>
    <mergeCell ref="L391:N393"/>
    <mergeCell ref="L394:N396"/>
    <mergeCell ref="L397:N399"/>
    <mergeCell ref="L400:N402"/>
    <mergeCell ref="L349:N351"/>
    <mergeCell ref="L352:N354"/>
    <mergeCell ref="L355:N357"/>
    <mergeCell ref="L358:N360"/>
    <mergeCell ref="L361:N363"/>
    <mergeCell ref="L364:N366"/>
    <mergeCell ref="L367:N369"/>
    <mergeCell ref="L370:N372"/>
    <mergeCell ref="L373:N375"/>
    <mergeCell ref="L322:N324"/>
    <mergeCell ref="L325:N327"/>
    <mergeCell ref="L328:N330"/>
    <mergeCell ref="L331:N333"/>
    <mergeCell ref="L334:N336"/>
    <mergeCell ref="L337:N339"/>
    <mergeCell ref="L340:N342"/>
    <mergeCell ref="L343:N345"/>
    <mergeCell ref="L346:N348"/>
    <mergeCell ref="L295:N297"/>
    <mergeCell ref="L298:N300"/>
    <mergeCell ref="L301:N303"/>
    <mergeCell ref="L304:N306"/>
    <mergeCell ref="L307:N309"/>
    <mergeCell ref="L310:N312"/>
    <mergeCell ref="L313:N315"/>
    <mergeCell ref="L316:N318"/>
    <mergeCell ref="L319:N321"/>
    <mergeCell ref="L268:N270"/>
    <mergeCell ref="L271:N273"/>
    <mergeCell ref="L274:N276"/>
    <mergeCell ref="L277:N279"/>
    <mergeCell ref="L280:N282"/>
    <mergeCell ref="L283:N285"/>
    <mergeCell ref="L286:N288"/>
    <mergeCell ref="L289:N291"/>
    <mergeCell ref="L292:N294"/>
    <mergeCell ref="L241:N243"/>
    <mergeCell ref="L244:N246"/>
    <mergeCell ref="L247:N249"/>
    <mergeCell ref="L250:N252"/>
    <mergeCell ref="L253:N255"/>
    <mergeCell ref="L256:N258"/>
    <mergeCell ref="L259:N261"/>
    <mergeCell ref="L262:N264"/>
    <mergeCell ref="L265:N267"/>
    <mergeCell ref="L214:N216"/>
    <mergeCell ref="L217:N219"/>
    <mergeCell ref="L220:N222"/>
    <mergeCell ref="L223:N225"/>
    <mergeCell ref="L226:N228"/>
    <mergeCell ref="L229:N231"/>
    <mergeCell ref="L232:N234"/>
    <mergeCell ref="L235:N237"/>
    <mergeCell ref="L238:N240"/>
    <mergeCell ref="L187:N189"/>
    <mergeCell ref="L190:N192"/>
    <mergeCell ref="L193:N195"/>
    <mergeCell ref="L196:N198"/>
    <mergeCell ref="L199:N201"/>
    <mergeCell ref="L202:N204"/>
    <mergeCell ref="L205:N207"/>
    <mergeCell ref="L208:N210"/>
    <mergeCell ref="L211:N213"/>
    <mergeCell ref="L160:N162"/>
    <mergeCell ref="L163:N165"/>
    <mergeCell ref="L166:N168"/>
    <mergeCell ref="L169:N171"/>
    <mergeCell ref="L172:N174"/>
    <mergeCell ref="L175:N177"/>
    <mergeCell ref="L178:N180"/>
    <mergeCell ref="L181:N183"/>
    <mergeCell ref="L184:N186"/>
    <mergeCell ref="L133:N135"/>
    <mergeCell ref="L136:N138"/>
    <mergeCell ref="L139:N141"/>
    <mergeCell ref="L142:N144"/>
    <mergeCell ref="L145:N147"/>
    <mergeCell ref="L148:N150"/>
    <mergeCell ref="L151:N153"/>
    <mergeCell ref="L154:N156"/>
    <mergeCell ref="L157:N159"/>
    <mergeCell ref="L76:N78"/>
    <mergeCell ref="L79:N81"/>
    <mergeCell ref="L82:N84"/>
    <mergeCell ref="L85:N87"/>
    <mergeCell ref="L88:N90"/>
    <mergeCell ref="L91:N93"/>
    <mergeCell ref="L94:N96"/>
    <mergeCell ref="L97:N99"/>
    <mergeCell ref="L100:N102"/>
    <mergeCell ref="L103:N105"/>
    <mergeCell ref="L106:N108"/>
    <mergeCell ref="L109:N111"/>
    <mergeCell ref="L112:N114"/>
    <mergeCell ref="L115:N117"/>
    <mergeCell ref="L118:N120"/>
    <mergeCell ref="L121:N123"/>
    <mergeCell ref="L124:N126"/>
    <mergeCell ref="L127:N129"/>
    <mergeCell ref="L130:N132"/>
    <mergeCell ref="K496:K498"/>
    <mergeCell ref="K499:K501"/>
    <mergeCell ref="K502:K504"/>
    <mergeCell ref="K505:K507"/>
    <mergeCell ref="K508:K510"/>
    <mergeCell ref="K511:K513"/>
    <mergeCell ref="K514:K516"/>
    <mergeCell ref="K517:K519"/>
    <mergeCell ref="K520:K522"/>
    <mergeCell ref="K469:K471"/>
    <mergeCell ref="K472:K474"/>
    <mergeCell ref="K475:K477"/>
    <mergeCell ref="K478:K480"/>
    <mergeCell ref="K481:K483"/>
    <mergeCell ref="K484:K486"/>
    <mergeCell ref="K487:K489"/>
    <mergeCell ref="K490:K492"/>
    <mergeCell ref="K493:K495"/>
    <mergeCell ref="K442:K444"/>
    <mergeCell ref="K445:K447"/>
    <mergeCell ref="K448:K450"/>
    <mergeCell ref="K451:K453"/>
    <mergeCell ref="K454:K456"/>
    <mergeCell ref="K457:K459"/>
    <mergeCell ref="K460:K462"/>
    <mergeCell ref="K463:K465"/>
    <mergeCell ref="K466:K468"/>
    <mergeCell ref="K415:K417"/>
    <mergeCell ref="K418:K420"/>
    <mergeCell ref="K421:K423"/>
    <mergeCell ref="K424:K426"/>
    <mergeCell ref="K427:K429"/>
    <mergeCell ref="K430:K432"/>
    <mergeCell ref="K433:K435"/>
    <mergeCell ref="K436:K438"/>
    <mergeCell ref="K439:K441"/>
    <mergeCell ref="K388:K390"/>
    <mergeCell ref="K391:K393"/>
    <mergeCell ref="K394:K396"/>
    <mergeCell ref="K397:K399"/>
    <mergeCell ref="K400:K402"/>
    <mergeCell ref="K403:K405"/>
    <mergeCell ref="K406:K408"/>
    <mergeCell ref="K409:K411"/>
    <mergeCell ref="K412:K414"/>
    <mergeCell ref="K361:K363"/>
    <mergeCell ref="K364:K366"/>
    <mergeCell ref="K367:K369"/>
    <mergeCell ref="K370:K372"/>
    <mergeCell ref="K373:K375"/>
    <mergeCell ref="K376:K378"/>
    <mergeCell ref="K379:K381"/>
    <mergeCell ref="K382:K384"/>
    <mergeCell ref="K385:K387"/>
    <mergeCell ref="K334:K336"/>
    <mergeCell ref="K337:K339"/>
    <mergeCell ref="K340:K342"/>
    <mergeCell ref="K343:K345"/>
    <mergeCell ref="K346:K348"/>
    <mergeCell ref="K349:K351"/>
    <mergeCell ref="K352:K354"/>
    <mergeCell ref="K355:K357"/>
    <mergeCell ref="K358:K360"/>
    <mergeCell ref="K307:K309"/>
    <mergeCell ref="K310:K312"/>
    <mergeCell ref="K313:K315"/>
    <mergeCell ref="K316:K318"/>
    <mergeCell ref="K319:K321"/>
    <mergeCell ref="K322:K324"/>
    <mergeCell ref="K325:K327"/>
    <mergeCell ref="K328:K330"/>
    <mergeCell ref="K331:K333"/>
    <mergeCell ref="K280:K282"/>
    <mergeCell ref="K283:K285"/>
    <mergeCell ref="K286:K288"/>
    <mergeCell ref="K289:K291"/>
    <mergeCell ref="K292:K294"/>
    <mergeCell ref="K295:K297"/>
    <mergeCell ref="K298:K300"/>
    <mergeCell ref="K301:K303"/>
    <mergeCell ref="K304:K306"/>
    <mergeCell ref="K253:K255"/>
    <mergeCell ref="K256:K258"/>
    <mergeCell ref="K259:K261"/>
    <mergeCell ref="K262:K264"/>
    <mergeCell ref="K265:K267"/>
    <mergeCell ref="K268:K270"/>
    <mergeCell ref="K271:K273"/>
    <mergeCell ref="K274:K276"/>
    <mergeCell ref="K277:K279"/>
    <mergeCell ref="K226:K228"/>
    <mergeCell ref="K229:K231"/>
    <mergeCell ref="K232:K234"/>
    <mergeCell ref="K235:K237"/>
    <mergeCell ref="K238:K240"/>
    <mergeCell ref="K241:K243"/>
    <mergeCell ref="K244:K246"/>
    <mergeCell ref="K247:K249"/>
    <mergeCell ref="K250:K252"/>
    <mergeCell ref="K199:K201"/>
    <mergeCell ref="K202:K204"/>
    <mergeCell ref="K205:K207"/>
    <mergeCell ref="K208:K210"/>
    <mergeCell ref="K211:K213"/>
    <mergeCell ref="K214:K216"/>
    <mergeCell ref="K217:K219"/>
    <mergeCell ref="K220:K222"/>
    <mergeCell ref="K223:K225"/>
    <mergeCell ref="K172:K174"/>
    <mergeCell ref="K175:K177"/>
    <mergeCell ref="K178:K180"/>
    <mergeCell ref="K181:K183"/>
    <mergeCell ref="K184:K186"/>
    <mergeCell ref="K187:K189"/>
    <mergeCell ref="K190:K192"/>
    <mergeCell ref="K193:K195"/>
    <mergeCell ref="K196:K198"/>
    <mergeCell ref="K145:K147"/>
    <mergeCell ref="K148:K150"/>
    <mergeCell ref="K151:K153"/>
    <mergeCell ref="K154:K156"/>
    <mergeCell ref="K157:K159"/>
    <mergeCell ref="K160:K162"/>
    <mergeCell ref="K163:K165"/>
    <mergeCell ref="K166:K168"/>
    <mergeCell ref="K169:K171"/>
    <mergeCell ref="K76:K78"/>
    <mergeCell ref="K79:K81"/>
    <mergeCell ref="K82:K84"/>
    <mergeCell ref="K85:K87"/>
    <mergeCell ref="K88:K90"/>
    <mergeCell ref="K91:K93"/>
    <mergeCell ref="K94:K96"/>
    <mergeCell ref="K97:K99"/>
    <mergeCell ref="K100:K102"/>
    <mergeCell ref="K103:K105"/>
    <mergeCell ref="K106:K108"/>
    <mergeCell ref="K109:K111"/>
    <mergeCell ref="K112:K114"/>
    <mergeCell ref="K115:K117"/>
    <mergeCell ref="K118:K120"/>
    <mergeCell ref="K121:K123"/>
    <mergeCell ref="K124:K126"/>
    <mergeCell ref="K127:K129"/>
    <mergeCell ref="K130:K132"/>
    <mergeCell ref="K133:K135"/>
    <mergeCell ref="K136:K138"/>
    <mergeCell ref="K139:K141"/>
    <mergeCell ref="K142:K144"/>
    <mergeCell ref="I508:I510"/>
    <mergeCell ref="I511:I513"/>
    <mergeCell ref="I514:I516"/>
    <mergeCell ref="I517:I519"/>
    <mergeCell ref="I520:I522"/>
    <mergeCell ref="I523:I525"/>
    <mergeCell ref="I526:I528"/>
    <mergeCell ref="I529:I531"/>
    <mergeCell ref="I532:I534"/>
    <mergeCell ref="I481:I483"/>
    <mergeCell ref="I484:I486"/>
    <mergeCell ref="I487:I489"/>
    <mergeCell ref="I490:I492"/>
    <mergeCell ref="I493:I495"/>
    <mergeCell ref="I496:I498"/>
    <mergeCell ref="I499:I501"/>
    <mergeCell ref="I502:I504"/>
    <mergeCell ref="I505:I507"/>
    <mergeCell ref="I454:I456"/>
    <mergeCell ref="I457:I459"/>
    <mergeCell ref="I460:I462"/>
    <mergeCell ref="I463:I465"/>
    <mergeCell ref="I466:I468"/>
    <mergeCell ref="I469:I471"/>
    <mergeCell ref="I472:I474"/>
    <mergeCell ref="I475:I477"/>
    <mergeCell ref="I478:I480"/>
    <mergeCell ref="I427:I429"/>
    <mergeCell ref="I430:I432"/>
    <mergeCell ref="I433:I435"/>
    <mergeCell ref="I436:I438"/>
    <mergeCell ref="I439:I441"/>
    <mergeCell ref="I442:I444"/>
    <mergeCell ref="I445:I447"/>
    <mergeCell ref="I448:I450"/>
    <mergeCell ref="I451:I453"/>
    <mergeCell ref="I400:I402"/>
    <mergeCell ref="I403:I405"/>
    <mergeCell ref="I406:I408"/>
    <mergeCell ref="I409:I411"/>
    <mergeCell ref="I412:I414"/>
    <mergeCell ref="I415:I417"/>
    <mergeCell ref="I418:I420"/>
    <mergeCell ref="I421:I423"/>
    <mergeCell ref="I424:I426"/>
    <mergeCell ref="I373:I375"/>
    <mergeCell ref="I376:I378"/>
    <mergeCell ref="I379:I381"/>
    <mergeCell ref="I382:I384"/>
    <mergeCell ref="I385:I387"/>
    <mergeCell ref="I388:I390"/>
    <mergeCell ref="I391:I393"/>
    <mergeCell ref="I394:I396"/>
    <mergeCell ref="I397:I399"/>
    <mergeCell ref="I346:I348"/>
    <mergeCell ref="I349:I351"/>
    <mergeCell ref="I352:I354"/>
    <mergeCell ref="I355:I357"/>
    <mergeCell ref="I358:I360"/>
    <mergeCell ref="I361:I363"/>
    <mergeCell ref="I364:I366"/>
    <mergeCell ref="I367:I369"/>
    <mergeCell ref="I370:I372"/>
    <mergeCell ref="I319:I321"/>
    <mergeCell ref="I322:I324"/>
    <mergeCell ref="I325:I327"/>
    <mergeCell ref="I328:I330"/>
    <mergeCell ref="I331:I333"/>
    <mergeCell ref="I334:I336"/>
    <mergeCell ref="I337:I339"/>
    <mergeCell ref="I340:I342"/>
    <mergeCell ref="I343:I345"/>
    <mergeCell ref="I292:I294"/>
    <mergeCell ref="I295:I297"/>
    <mergeCell ref="I298:I300"/>
    <mergeCell ref="I301:I303"/>
    <mergeCell ref="I304:I306"/>
    <mergeCell ref="I307:I309"/>
    <mergeCell ref="I310:I312"/>
    <mergeCell ref="I313:I315"/>
    <mergeCell ref="I316:I318"/>
    <mergeCell ref="I265:I267"/>
    <mergeCell ref="I268:I270"/>
    <mergeCell ref="I271:I273"/>
    <mergeCell ref="I274:I276"/>
    <mergeCell ref="I277:I279"/>
    <mergeCell ref="I280:I282"/>
    <mergeCell ref="I283:I285"/>
    <mergeCell ref="I286:I288"/>
    <mergeCell ref="I289:I291"/>
    <mergeCell ref="I238:I240"/>
    <mergeCell ref="I241:I243"/>
    <mergeCell ref="I244:I246"/>
    <mergeCell ref="I247:I249"/>
    <mergeCell ref="I250:I252"/>
    <mergeCell ref="I253:I255"/>
    <mergeCell ref="I256:I258"/>
    <mergeCell ref="I259:I261"/>
    <mergeCell ref="I262:I264"/>
    <mergeCell ref="I211:I213"/>
    <mergeCell ref="I214:I216"/>
    <mergeCell ref="I217:I219"/>
    <mergeCell ref="I220:I222"/>
    <mergeCell ref="I223:I225"/>
    <mergeCell ref="I226:I228"/>
    <mergeCell ref="I229:I231"/>
    <mergeCell ref="I232:I234"/>
    <mergeCell ref="I235:I237"/>
    <mergeCell ref="I184:I186"/>
    <mergeCell ref="I187:I189"/>
    <mergeCell ref="I190:I192"/>
    <mergeCell ref="I193:I195"/>
    <mergeCell ref="I196:I198"/>
    <mergeCell ref="I199:I201"/>
    <mergeCell ref="I202:I204"/>
    <mergeCell ref="I205:I207"/>
    <mergeCell ref="I208:I210"/>
    <mergeCell ref="I157:I159"/>
    <mergeCell ref="I160:I162"/>
    <mergeCell ref="I163:I165"/>
    <mergeCell ref="I166:I168"/>
    <mergeCell ref="I169:I171"/>
    <mergeCell ref="I172:I174"/>
    <mergeCell ref="I175:I177"/>
    <mergeCell ref="I178:I180"/>
    <mergeCell ref="I181:I183"/>
    <mergeCell ref="I130:I132"/>
    <mergeCell ref="I133:I135"/>
    <mergeCell ref="I136:I138"/>
    <mergeCell ref="I139:I141"/>
    <mergeCell ref="I142:I144"/>
    <mergeCell ref="I145:I147"/>
    <mergeCell ref="I148:I150"/>
    <mergeCell ref="I151:I153"/>
    <mergeCell ref="I154:I156"/>
    <mergeCell ref="I103:I105"/>
    <mergeCell ref="I106:I108"/>
    <mergeCell ref="I109:I111"/>
    <mergeCell ref="I112:I114"/>
    <mergeCell ref="I115:I117"/>
    <mergeCell ref="I118:I120"/>
    <mergeCell ref="I121:I123"/>
    <mergeCell ref="I124:I126"/>
    <mergeCell ref="I127:I129"/>
    <mergeCell ref="I76:I78"/>
    <mergeCell ref="I79:I81"/>
    <mergeCell ref="I82:I84"/>
    <mergeCell ref="I85:I87"/>
    <mergeCell ref="I88:I90"/>
    <mergeCell ref="I91:I93"/>
    <mergeCell ref="I94:I96"/>
    <mergeCell ref="I97:I99"/>
    <mergeCell ref="I100:I102"/>
    <mergeCell ref="H535:H537"/>
    <mergeCell ref="H484:H486"/>
    <mergeCell ref="H487:H489"/>
    <mergeCell ref="H490:H492"/>
    <mergeCell ref="H493:H495"/>
    <mergeCell ref="H496:H498"/>
    <mergeCell ref="H499:H501"/>
    <mergeCell ref="H502:H504"/>
    <mergeCell ref="H505:H507"/>
    <mergeCell ref="H508:H510"/>
    <mergeCell ref="H457:H459"/>
    <mergeCell ref="H460:H462"/>
    <mergeCell ref="H463:H465"/>
    <mergeCell ref="H466:H468"/>
    <mergeCell ref="H469:H471"/>
    <mergeCell ref="H472:H474"/>
    <mergeCell ref="H475:H477"/>
    <mergeCell ref="H478:H480"/>
    <mergeCell ref="H481:H483"/>
    <mergeCell ref="H430:H432"/>
    <mergeCell ref="H433:H435"/>
    <mergeCell ref="H436:H438"/>
    <mergeCell ref="H439:H441"/>
    <mergeCell ref="H442:H444"/>
    <mergeCell ref="H445:H447"/>
    <mergeCell ref="H448:H450"/>
    <mergeCell ref="H451:H453"/>
    <mergeCell ref="H454:H456"/>
    <mergeCell ref="H403:H405"/>
    <mergeCell ref="H406:H408"/>
    <mergeCell ref="H409:H411"/>
    <mergeCell ref="H412:H414"/>
    <mergeCell ref="H415:H417"/>
    <mergeCell ref="H418:H420"/>
    <mergeCell ref="H421:H423"/>
    <mergeCell ref="H424:H426"/>
    <mergeCell ref="H427:H429"/>
    <mergeCell ref="H376:H378"/>
    <mergeCell ref="H379:H381"/>
    <mergeCell ref="H382:H384"/>
    <mergeCell ref="H385:H387"/>
    <mergeCell ref="H388:H390"/>
    <mergeCell ref="H391:H393"/>
    <mergeCell ref="H394:H396"/>
    <mergeCell ref="H397:H399"/>
    <mergeCell ref="H400:H402"/>
    <mergeCell ref="H349:H351"/>
    <mergeCell ref="H352:H354"/>
    <mergeCell ref="H355:H357"/>
    <mergeCell ref="H358:H360"/>
    <mergeCell ref="H361:H363"/>
    <mergeCell ref="H364:H366"/>
    <mergeCell ref="H367:H369"/>
    <mergeCell ref="H370:H372"/>
    <mergeCell ref="H373:H375"/>
    <mergeCell ref="H322:H324"/>
    <mergeCell ref="H325:H327"/>
    <mergeCell ref="H328:H330"/>
    <mergeCell ref="H331:H333"/>
    <mergeCell ref="H334:H336"/>
    <mergeCell ref="H337:H339"/>
    <mergeCell ref="H340:H342"/>
    <mergeCell ref="H343:H345"/>
    <mergeCell ref="H346:H348"/>
    <mergeCell ref="H295:H297"/>
    <mergeCell ref="H298:H300"/>
    <mergeCell ref="H301:H303"/>
    <mergeCell ref="H304:H306"/>
    <mergeCell ref="H307:H309"/>
    <mergeCell ref="H310:H312"/>
    <mergeCell ref="H313:H315"/>
    <mergeCell ref="H316:H318"/>
    <mergeCell ref="H319:H321"/>
    <mergeCell ref="H268:H270"/>
    <mergeCell ref="H271:H273"/>
    <mergeCell ref="H274:H276"/>
    <mergeCell ref="H277:H279"/>
    <mergeCell ref="H280:H282"/>
    <mergeCell ref="H283:H285"/>
    <mergeCell ref="H286:H288"/>
    <mergeCell ref="H289:H291"/>
    <mergeCell ref="H292:H294"/>
    <mergeCell ref="H241:H243"/>
    <mergeCell ref="H244:H246"/>
    <mergeCell ref="H247:H249"/>
    <mergeCell ref="H250:H252"/>
    <mergeCell ref="H253:H255"/>
    <mergeCell ref="H256:H258"/>
    <mergeCell ref="H259:H261"/>
    <mergeCell ref="H262:H264"/>
    <mergeCell ref="H265:H267"/>
    <mergeCell ref="H214:H216"/>
    <mergeCell ref="H217:H219"/>
    <mergeCell ref="H220:H222"/>
    <mergeCell ref="H223:H225"/>
    <mergeCell ref="H226:H228"/>
    <mergeCell ref="H229:H231"/>
    <mergeCell ref="H232:H234"/>
    <mergeCell ref="H235:H237"/>
    <mergeCell ref="H238:H240"/>
    <mergeCell ref="H187:H189"/>
    <mergeCell ref="H190:H192"/>
    <mergeCell ref="H193:H195"/>
    <mergeCell ref="H196:H198"/>
    <mergeCell ref="H199:H201"/>
    <mergeCell ref="H202:H204"/>
    <mergeCell ref="H205:H207"/>
    <mergeCell ref="H208:H210"/>
    <mergeCell ref="H211:H213"/>
    <mergeCell ref="H160:H162"/>
    <mergeCell ref="H163:H165"/>
    <mergeCell ref="H166:H168"/>
    <mergeCell ref="H169:H171"/>
    <mergeCell ref="H172:H174"/>
    <mergeCell ref="H175:H177"/>
    <mergeCell ref="H178:H180"/>
    <mergeCell ref="H181:H183"/>
    <mergeCell ref="H184:H186"/>
    <mergeCell ref="H133:H135"/>
    <mergeCell ref="H136:H138"/>
    <mergeCell ref="H139:H141"/>
    <mergeCell ref="H142:H144"/>
    <mergeCell ref="H145:H147"/>
    <mergeCell ref="H148:H150"/>
    <mergeCell ref="H151:H153"/>
    <mergeCell ref="H154:H156"/>
    <mergeCell ref="H157:H159"/>
    <mergeCell ref="B535:B537"/>
    <mergeCell ref="C535:C537"/>
    <mergeCell ref="D535:D537"/>
    <mergeCell ref="E535:E537"/>
    <mergeCell ref="F535:F537"/>
    <mergeCell ref="H76:H78"/>
    <mergeCell ref="H79:H81"/>
    <mergeCell ref="H82:H84"/>
    <mergeCell ref="H85:H87"/>
    <mergeCell ref="H88:H90"/>
    <mergeCell ref="H91:H93"/>
    <mergeCell ref="H94:H96"/>
    <mergeCell ref="H97:H99"/>
    <mergeCell ref="H100:H102"/>
    <mergeCell ref="H103:H105"/>
    <mergeCell ref="H106:H108"/>
    <mergeCell ref="H109:H111"/>
    <mergeCell ref="H112:H114"/>
    <mergeCell ref="H115:H117"/>
    <mergeCell ref="H118:H120"/>
    <mergeCell ref="H121:H123"/>
    <mergeCell ref="H124:H126"/>
    <mergeCell ref="H127:H129"/>
    <mergeCell ref="H130:H132"/>
    <mergeCell ref="B529:B531"/>
    <mergeCell ref="C529:C531"/>
    <mergeCell ref="D529:D531"/>
    <mergeCell ref="E529:E531"/>
    <mergeCell ref="F529:F531"/>
    <mergeCell ref="B532:B534"/>
    <mergeCell ref="C532:C534"/>
    <mergeCell ref="D532:D534"/>
    <mergeCell ref="E532:E534"/>
    <mergeCell ref="F532:F534"/>
    <mergeCell ref="B523:B525"/>
    <mergeCell ref="C523:C525"/>
    <mergeCell ref="D523:D525"/>
    <mergeCell ref="E523:E525"/>
    <mergeCell ref="F523:F525"/>
    <mergeCell ref="B526:B528"/>
    <mergeCell ref="C526:C528"/>
    <mergeCell ref="D526:D528"/>
    <mergeCell ref="E526:E528"/>
    <mergeCell ref="F526:F528"/>
    <mergeCell ref="B517:B519"/>
    <mergeCell ref="C517:C519"/>
    <mergeCell ref="D517:D519"/>
    <mergeCell ref="E517:E519"/>
    <mergeCell ref="F517:F519"/>
    <mergeCell ref="B520:B522"/>
    <mergeCell ref="C520:C522"/>
    <mergeCell ref="D520:D522"/>
    <mergeCell ref="E520:E522"/>
    <mergeCell ref="F520:F522"/>
    <mergeCell ref="B511:B513"/>
    <mergeCell ref="C511:C513"/>
    <mergeCell ref="D511:D513"/>
    <mergeCell ref="E511:E513"/>
    <mergeCell ref="F511:F513"/>
    <mergeCell ref="B514:B516"/>
    <mergeCell ref="C514:C516"/>
    <mergeCell ref="D514:D516"/>
    <mergeCell ref="E514:E516"/>
    <mergeCell ref="F514:F516"/>
    <mergeCell ref="B505:B507"/>
    <mergeCell ref="C505:C507"/>
    <mergeCell ref="D505:D507"/>
    <mergeCell ref="E505:E507"/>
    <mergeCell ref="F505:F507"/>
    <mergeCell ref="B508:B510"/>
    <mergeCell ref="C508:C510"/>
    <mergeCell ref="D508:D510"/>
    <mergeCell ref="E508:E510"/>
    <mergeCell ref="F508:F510"/>
    <mergeCell ref="B499:B501"/>
    <mergeCell ref="C499:C501"/>
    <mergeCell ref="D499:D501"/>
    <mergeCell ref="E499:E501"/>
    <mergeCell ref="F499:F501"/>
    <mergeCell ref="B502:B504"/>
    <mergeCell ref="C502:C504"/>
    <mergeCell ref="D502:D504"/>
    <mergeCell ref="E502:E504"/>
    <mergeCell ref="F502:F504"/>
    <mergeCell ref="B493:B495"/>
    <mergeCell ref="C493:C495"/>
    <mergeCell ref="D493:D495"/>
    <mergeCell ref="E493:E495"/>
    <mergeCell ref="F493:F495"/>
    <mergeCell ref="B496:B498"/>
    <mergeCell ref="C496:C498"/>
    <mergeCell ref="D496:D498"/>
    <mergeCell ref="E496:E498"/>
    <mergeCell ref="F496:F498"/>
    <mergeCell ref="B487:B489"/>
    <mergeCell ref="C487:C489"/>
    <mergeCell ref="D487:D489"/>
    <mergeCell ref="E487:E489"/>
    <mergeCell ref="F487:F489"/>
    <mergeCell ref="B490:B492"/>
    <mergeCell ref="C490:C492"/>
    <mergeCell ref="D490:D492"/>
    <mergeCell ref="E490:E492"/>
    <mergeCell ref="F490:F492"/>
    <mergeCell ref="B481:B483"/>
    <mergeCell ref="C481:C483"/>
    <mergeCell ref="D481:D483"/>
    <mergeCell ref="E481:E483"/>
    <mergeCell ref="F481:F483"/>
    <mergeCell ref="B484:B486"/>
    <mergeCell ref="C484:C486"/>
    <mergeCell ref="D484:D486"/>
    <mergeCell ref="E484:E486"/>
    <mergeCell ref="F484:F486"/>
    <mergeCell ref="B475:B477"/>
    <mergeCell ref="C475:C477"/>
    <mergeCell ref="D475:D477"/>
    <mergeCell ref="E475:E477"/>
    <mergeCell ref="F475:F477"/>
    <mergeCell ref="B478:B480"/>
    <mergeCell ref="C478:C480"/>
    <mergeCell ref="D478:D480"/>
    <mergeCell ref="E478:E480"/>
    <mergeCell ref="F478:F480"/>
    <mergeCell ref="B469:B471"/>
    <mergeCell ref="C469:C471"/>
    <mergeCell ref="D469:D471"/>
    <mergeCell ref="E469:E471"/>
    <mergeCell ref="F469:F471"/>
    <mergeCell ref="B472:B474"/>
    <mergeCell ref="C472:C474"/>
    <mergeCell ref="D472:D474"/>
    <mergeCell ref="E472:E474"/>
    <mergeCell ref="F472:F474"/>
    <mergeCell ref="B463:B465"/>
    <mergeCell ref="C463:C465"/>
    <mergeCell ref="D463:D465"/>
    <mergeCell ref="E463:E465"/>
    <mergeCell ref="F463:F465"/>
    <mergeCell ref="B466:B468"/>
    <mergeCell ref="C466:C468"/>
    <mergeCell ref="D466:D468"/>
    <mergeCell ref="E466:E468"/>
    <mergeCell ref="F466:F468"/>
    <mergeCell ref="B457:B459"/>
    <mergeCell ref="C457:C459"/>
    <mergeCell ref="D457:D459"/>
    <mergeCell ref="E457:E459"/>
    <mergeCell ref="F457:F459"/>
    <mergeCell ref="B460:B462"/>
    <mergeCell ref="C460:C462"/>
    <mergeCell ref="D460:D462"/>
    <mergeCell ref="E460:E462"/>
    <mergeCell ref="F460:F462"/>
    <mergeCell ref="B451:B453"/>
    <mergeCell ref="C451:C453"/>
    <mergeCell ref="D451:D453"/>
    <mergeCell ref="E451:E453"/>
    <mergeCell ref="F451:F453"/>
    <mergeCell ref="B454:B456"/>
    <mergeCell ref="C454:C456"/>
    <mergeCell ref="D454:D456"/>
    <mergeCell ref="E454:E456"/>
    <mergeCell ref="F454:F456"/>
    <mergeCell ref="B445:B447"/>
    <mergeCell ref="C445:C447"/>
    <mergeCell ref="D445:D447"/>
    <mergeCell ref="E445:E447"/>
    <mergeCell ref="F445:F447"/>
    <mergeCell ref="B448:B450"/>
    <mergeCell ref="C448:C450"/>
    <mergeCell ref="D448:D450"/>
    <mergeCell ref="E448:E450"/>
    <mergeCell ref="F448:F450"/>
    <mergeCell ref="B439:B441"/>
    <mergeCell ref="C439:C441"/>
    <mergeCell ref="D439:D441"/>
    <mergeCell ref="E439:E441"/>
    <mergeCell ref="F439:F441"/>
    <mergeCell ref="B442:B444"/>
    <mergeCell ref="C442:C444"/>
    <mergeCell ref="D442:D444"/>
    <mergeCell ref="E442:E444"/>
    <mergeCell ref="F442:F444"/>
    <mergeCell ref="B433:B435"/>
    <mergeCell ref="C433:C435"/>
    <mergeCell ref="D433:D435"/>
    <mergeCell ref="E433:E435"/>
    <mergeCell ref="F433:F435"/>
    <mergeCell ref="B436:B438"/>
    <mergeCell ref="C436:C438"/>
    <mergeCell ref="D436:D438"/>
    <mergeCell ref="E436:E438"/>
    <mergeCell ref="F436:F438"/>
    <mergeCell ref="B427:B429"/>
    <mergeCell ref="C427:C429"/>
    <mergeCell ref="D427:D429"/>
    <mergeCell ref="E427:E429"/>
    <mergeCell ref="F427:F429"/>
    <mergeCell ref="B430:B432"/>
    <mergeCell ref="C430:C432"/>
    <mergeCell ref="D430:D432"/>
    <mergeCell ref="E430:E432"/>
    <mergeCell ref="F430:F432"/>
    <mergeCell ref="B421:B423"/>
    <mergeCell ref="C421:C423"/>
    <mergeCell ref="D421:D423"/>
    <mergeCell ref="E421:E423"/>
    <mergeCell ref="F421:F423"/>
    <mergeCell ref="B424:B426"/>
    <mergeCell ref="C424:C426"/>
    <mergeCell ref="D424:D426"/>
    <mergeCell ref="E424:E426"/>
    <mergeCell ref="F424:F426"/>
    <mergeCell ref="B415:B417"/>
    <mergeCell ref="C415:C417"/>
    <mergeCell ref="D415:D417"/>
    <mergeCell ref="E415:E417"/>
    <mergeCell ref="F415:F417"/>
    <mergeCell ref="B418:B420"/>
    <mergeCell ref="C418:C420"/>
    <mergeCell ref="D418:D420"/>
    <mergeCell ref="E418:E420"/>
    <mergeCell ref="F418:F420"/>
    <mergeCell ref="B409:B411"/>
    <mergeCell ref="C409:C411"/>
    <mergeCell ref="D409:D411"/>
    <mergeCell ref="E409:E411"/>
    <mergeCell ref="F409:F411"/>
    <mergeCell ref="B412:B414"/>
    <mergeCell ref="C412:C414"/>
    <mergeCell ref="D412:D414"/>
    <mergeCell ref="E412:E414"/>
    <mergeCell ref="F412:F414"/>
    <mergeCell ref="B403:B405"/>
    <mergeCell ref="C403:C405"/>
    <mergeCell ref="D403:D405"/>
    <mergeCell ref="E403:E405"/>
    <mergeCell ref="F403:F405"/>
    <mergeCell ref="B406:B408"/>
    <mergeCell ref="C406:C408"/>
    <mergeCell ref="D406:D408"/>
    <mergeCell ref="E406:E408"/>
    <mergeCell ref="F406:F408"/>
    <mergeCell ref="B397:B399"/>
    <mergeCell ref="C397:C399"/>
    <mergeCell ref="D397:D399"/>
    <mergeCell ref="E397:E399"/>
    <mergeCell ref="F397:F399"/>
    <mergeCell ref="B400:B402"/>
    <mergeCell ref="C400:C402"/>
    <mergeCell ref="D400:D402"/>
    <mergeCell ref="E400:E402"/>
    <mergeCell ref="F400:F402"/>
    <mergeCell ref="B391:B393"/>
    <mergeCell ref="C391:C393"/>
    <mergeCell ref="D391:D393"/>
    <mergeCell ref="E391:E393"/>
    <mergeCell ref="F391:F393"/>
    <mergeCell ref="B394:B396"/>
    <mergeCell ref="C394:C396"/>
    <mergeCell ref="D394:D396"/>
    <mergeCell ref="E394:E396"/>
    <mergeCell ref="F394:F396"/>
    <mergeCell ref="B385:B387"/>
    <mergeCell ref="C385:C387"/>
    <mergeCell ref="D385:D387"/>
    <mergeCell ref="E385:E387"/>
    <mergeCell ref="F385:F387"/>
    <mergeCell ref="B388:B390"/>
    <mergeCell ref="C388:C390"/>
    <mergeCell ref="D388:D390"/>
    <mergeCell ref="E388:E390"/>
    <mergeCell ref="F388:F390"/>
    <mergeCell ref="B379:B381"/>
    <mergeCell ref="C379:C381"/>
    <mergeCell ref="D379:D381"/>
    <mergeCell ref="E379:E381"/>
    <mergeCell ref="F379:F381"/>
    <mergeCell ref="B382:B384"/>
    <mergeCell ref="C382:C384"/>
    <mergeCell ref="D382:D384"/>
    <mergeCell ref="E382:E384"/>
    <mergeCell ref="F382:F384"/>
    <mergeCell ref="B373:B375"/>
    <mergeCell ref="C373:C375"/>
    <mergeCell ref="D373:D375"/>
    <mergeCell ref="E373:E375"/>
    <mergeCell ref="F373:F375"/>
    <mergeCell ref="B376:B378"/>
    <mergeCell ref="C376:C378"/>
    <mergeCell ref="D376:D378"/>
    <mergeCell ref="E376:E378"/>
    <mergeCell ref="F376:F378"/>
    <mergeCell ref="B367:B369"/>
    <mergeCell ref="C367:C369"/>
    <mergeCell ref="D367:D369"/>
    <mergeCell ref="E367:E369"/>
    <mergeCell ref="F367:F369"/>
    <mergeCell ref="B370:B372"/>
    <mergeCell ref="C370:C372"/>
    <mergeCell ref="D370:D372"/>
    <mergeCell ref="E370:E372"/>
    <mergeCell ref="F370:F372"/>
    <mergeCell ref="B361:B363"/>
    <mergeCell ref="C361:C363"/>
    <mergeCell ref="D361:D363"/>
    <mergeCell ref="E361:E363"/>
    <mergeCell ref="F361:F363"/>
    <mergeCell ref="B364:B366"/>
    <mergeCell ref="C364:C366"/>
    <mergeCell ref="D364:D366"/>
    <mergeCell ref="E364:E366"/>
    <mergeCell ref="F364:F366"/>
    <mergeCell ref="B355:B357"/>
    <mergeCell ref="C355:C357"/>
    <mergeCell ref="D355:D357"/>
    <mergeCell ref="E355:E357"/>
    <mergeCell ref="F355:F357"/>
    <mergeCell ref="B358:B360"/>
    <mergeCell ref="C358:C360"/>
    <mergeCell ref="D358:D360"/>
    <mergeCell ref="E358:E360"/>
    <mergeCell ref="F358:F360"/>
    <mergeCell ref="B349:B351"/>
    <mergeCell ref="C349:C351"/>
    <mergeCell ref="D349:D351"/>
    <mergeCell ref="E349:E351"/>
    <mergeCell ref="F349:F351"/>
    <mergeCell ref="B352:B354"/>
    <mergeCell ref="C352:C354"/>
    <mergeCell ref="D352:D354"/>
    <mergeCell ref="E352:E354"/>
    <mergeCell ref="F352:F354"/>
    <mergeCell ref="B343:B345"/>
    <mergeCell ref="C343:C345"/>
    <mergeCell ref="D343:D345"/>
    <mergeCell ref="E343:E345"/>
    <mergeCell ref="F343:F345"/>
    <mergeCell ref="B346:B348"/>
    <mergeCell ref="C346:C348"/>
    <mergeCell ref="D346:D348"/>
    <mergeCell ref="E346:E348"/>
    <mergeCell ref="F346:F348"/>
    <mergeCell ref="B337:B339"/>
    <mergeCell ref="C337:C339"/>
    <mergeCell ref="D337:D339"/>
    <mergeCell ref="E337:E339"/>
    <mergeCell ref="F337:F339"/>
    <mergeCell ref="B340:B342"/>
    <mergeCell ref="C340:C342"/>
    <mergeCell ref="D340:D342"/>
    <mergeCell ref="E340:E342"/>
    <mergeCell ref="F340:F342"/>
    <mergeCell ref="B331:B333"/>
    <mergeCell ref="C331:C333"/>
    <mergeCell ref="D331:D333"/>
    <mergeCell ref="E331:E333"/>
    <mergeCell ref="F331:F333"/>
    <mergeCell ref="B334:B336"/>
    <mergeCell ref="C334:C336"/>
    <mergeCell ref="D334:D336"/>
    <mergeCell ref="E334:E336"/>
    <mergeCell ref="F334:F336"/>
    <mergeCell ref="B325:B327"/>
    <mergeCell ref="C325:C327"/>
    <mergeCell ref="D325:D327"/>
    <mergeCell ref="E325:E327"/>
    <mergeCell ref="F325:F327"/>
    <mergeCell ref="B328:B330"/>
    <mergeCell ref="C328:C330"/>
    <mergeCell ref="D328:D330"/>
    <mergeCell ref="E328:E330"/>
    <mergeCell ref="F328:F330"/>
    <mergeCell ref="B319:B321"/>
    <mergeCell ref="C319:C321"/>
    <mergeCell ref="D319:D321"/>
    <mergeCell ref="E319:E321"/>
    <mergeCell ref="F319:F321"/>
    <mergeCell ref="B322:B324"/>
    <mergeCell ref="C322:C324"/>
    <mergeCell ref="D322:D324"/>
    <mergeCell ref="E322:E324"/>
    <mergeCell ref="F322:F324"/>
    <mergeCell ref="B313:B315"/>
    <mergeCell ref="C313:C315"/>
    <mergeCell ref="D313:D315"/>
    <mergeCell ref="E313:E315"/>
    <mergeCell ref="F313:F315"/>
    <mergeCell ref="B316:B318"/>
    <mergeCell ref="C316:C318"/>
    <mergeCell ref="D316:D318"/>
    <mergeCell ref="E316:E318"/>
    <mergeCell ref="F316:F318"/>
    <mergeCell ref="B307:B309"/>
    <mergeCell ref="C307:C309"/>
    <mergeCell ref="D307:D309"/>
    <mergeCell ref="E307:E309"/>
    <mergeCell ref="F307:F309"/>
    <mergeCell ref="B310:B312"/>
    <mergeCell ref="C310:C312"/>
    <mergeCell ref="D310:D312"/>
    <mergeCell ref="E310:E312"/>
    <mergeCell ref="F310:F312"/>
    <mergeCell ref="B301:B303"/>
    <mergeCell ref="C301:C303"/>
    <mergeCell ref="D301:D303"/>
    <mergeCell ref="E301:E303"/>
    <mergeCell ref="F301:F303"/>
    <mergeCell ref="B304:B306"/>
    <mergeCell ref="C304:C306"/>
    <mergeCell ref="D304:D306"/>
    <mergeCell ref="E304:E306"/>
    <mergeCell ref="F304:F306"/>
    <mergeCell ref="B295:B297"/>
    <mergeCell ref="C295:C297"/>
    <mergeCell ref="D295:D297"/>
    <mergeCell ref="E295:E297"/>
    <mergeCell ref="F295:F297"/>
    <mergeCell ref="B298:B300"/>
    <mergeCell ref="C298:C300"/>
    <mergeCell ref="D298:D300"/>
    <mergeCell ref="E298:E300"/>
    <mergeCell ref="F298:F300"/>
    <mergeCell ref="B289:B291"/>
    <mergeCell ref="C289:C291"/>
    <mergeCell ref="D289:D291"/>
    <mergeCell ref="E289:E291"/>
    <mergeCell ref="F289:F291"/>
    <mergeCell ref="B292:B294"/>
    <mergeCell ref="C292:C294"/>
    <mergeCell ref="D292:D294"/>
    <mergeCell ref="E292:E294"/>
    <mergeCell ref="F292:F294"/>
    <mergeCell ref="B283:B285"/>
    <mergeCell ref="C283:C285"/>
    <mergeCell ref="D283:D285"/>
    <mergeCell ref="E283:E285"/>
    <mergeCell ref="F283:F285"/>
    <mergeCell ref="B286:B288"/>
    <mergeCell ref="C286:C288"/>
    <mergeCell ref="D286:D288"/>
    <mergeCell ref="E286:E288"/>
    <mergeCell ref="F286:F288"/>
    <mergeCell ref="B277:B279"/>
    <mergeCell ref="C277:C279"/>
    <mergeCell ref="D277:D279"/>
    <mergeCell ref="E277:E279"/>
    <mergeCell ref="F277:F279"/>
    <mergeCell ref="B280:B282"/>
    <mergeCell ref="C280:C282"/>
    <mergeCell ref="D280:D282"/>
    <mergeCell ref="E280:E282"/>
    <mergeCell ref="F280:F282"/>
    <mergeCell ref="B271:B273"/>
    <mergeCell ref="C271:C273"/>
    <mergeCell ref="D271:D273"/>
    <mergeCell ref="E271:E273"/>
    <mergeCell ref="F271:F273"/>
    <mergeCell ref="B274:B276"/>
    <mergeCell ref="C274:C276"/>
    <mergeCell ref="D274:D276"/>
    <mergeCell ref="E274:E276"/>
    <mergeCell ref="F274:F276"/>
    <mergeCell ref="B265:B267"/>
    <mergeCell ref="C265:C267"/>
    <mergeCell ref="D265:D267"/>
    <mergeCell ref="E265:E267"/>
    <mergeCell ref="F265:F267"/>
    <mergeCell ref="B268:B270"/>
    <mergeCell ref="C268:C270"/>
    <mergeCell ref="D268:D270"/>
    <mergeCell ref="E268:E270"/>
    <mergeCell ref="F268:F270"/>
    <mergeCell ref="B259:B261"/>
    <mergeCell ref="C259:C261"/>
    <mergeCell ref="D259:D261"/>
    <mergeCell ref="E259:E261"/>
    <mergeCell ref="F259:F261"/>
    <mergeCell ref="B262:B264"/>
    <mergeCell ref="C262:C264"/>
    <mergeCell ref="D262:D264"/>
    <mergeCell ref="E262:E264"/>
    <mergeCell ref="F262:F264"/>
    <mergeCell ref="B253:B255"/>
    <mergeCell ref="C253:C255"/>
    <mergeCell ref="D253:D255"/>
    <mergeCell ref="E253:E255"/>
    <mergeCell ref="F253:F255"/>
    <mergeCell ref="B256:B258"/>
    <mergeCell ref="C256:C258"/>
    <mergeCell ref="D256:D258"/>
    <mergeCell ref="E256:E258"/>
    <mergeCell ref="F256:F258"/>
    <mergeCell ref="B247:B249"/>
    <mergeCell ref="C247:C249"/>
    <mergeCell ref="D247:D249"/>
    <mergeCell ref="E247:E249"/>
    <mergeCell ref="F247:F249"/>
    <mergeCell ref="B250:B252"/>
    <mergeCell ref="C250:C252"/>
    <mergeCell ref="D250:D252"/>
    <mergeCell ref="E250:E252"/>
    <mergeCell ref="F250:F252"/>
    <mergeCell ref="B241:B243"/>
    <mergeCell ref="C241:C243"/>
    <mergeCell ref="D241:D243"/>
    <mergeCell ref="E241:E243"/>
    <mergeCell ref="F241:F243"/>
    <mergeCell ref="B244:B246"/>
    <mergeCell ref="C244:C246"/>
    <mergeCell ref="D244:D246"/>
    <mergeCell ref="E244:E246"/>
    <mergeCell ref="F244:F246"/>
    <mergeCell ref="B235:B237"/>
    <mergeCell ref="C235:C237"/>
    <mergeCell ref="D235:D237"/>
    <mergeCell ref="E235:E237"/>
    <mergeCell ref="F235:F237"/>
    <mergeCell ref="B238:B240"/>
    <mergeCell ref="C238:C240"/>
    <mergeCell ref="D238:D240"/>
    <mergeCell ref="E238:E240"/>
    <mergeCell ref="F238:F240"/>
    <mergeCell ref="B229:B231"/>
    <mergeCell ref="C229:C231"/>
    <mergeCell ref="D229:D231"/>
    <mergeCell ref="E229:E231"/>
    <mergeCell ref="F229:F231"/>
    <mergeCell ref="B232:B234"/>
    <mergeCell ref="C232:C234"/>
    <mergeCell ref="D232:D234"/>
    <mergeCell ref="E232:E234"/>
    <mergeCell ref="F232:F234"/>
    <mergeCell ref="B223:B225"/>
    <mergeCell ref="C223:C225"/>
    <mergeCell ref="D223:D225"/>
    <mergeCell ref="E223:E225"/>
    <mergeCell ref="F223:F225"/>
    <mergeCell ref="B226:B228"/>
    <mergeCell ref="C226:C228"/>
    <mergeCell ref="D226:D228"/>
    <mergeCell ref="E226:E228"/>
    <mergeCell ref="F226:F228"/>
    <mergeCell ref="B217:B219"/>
    <mergeCell ref="C217:C219"/>
    <mergeCell ref="D217:D219"/>
    <mergeCell ref="E217:E219"/>
    <mergeCell ref="F217:F219"/>
    <mergeCell ref="B220:B222"/>
    <mergeCell ref="C220:C222"/>
    <mergeCell ref="D220:D222"/>
    <mergeCell ref="E220:E222"/>
    <mergeCell ref="F220:F222"/>
    <mergeCell ref="B211:B213"/>
    <mergeCell ref="C211:C213"/>
    <mergeCell ref="D211:D213"/>
    <mergeCell ref="E211:E213"/>
    <mergeCell ref="F211:F213"/>
    <mergeCell ref="B214:B216"/>
    <mergeCell ref="C214:C216"/>
    <mergeCell ref="D214:D216"/>
    <mergeCell ref="E214:E216"/>
    <mergeCell ref="F214:F216"/>
    <mergeCell ref="B205:B207"/>
    <mergeCell ref="C205:C207"/>
    <mergeCell ref="D205:D207"/>
    <mergeCell ref="E205:E207"/>
    <mergeCell ref="F205:F207"/>
    <mergeCell ref="B208:B210"/>
    <mergeCell ref="C208:C210"/>
    <mergeCell ref="D208:D210"/>
    <mergeCell ref="E208:E210"/>
    <mergeCell ref="F208:F210"/>
    <mergeCell ref="B199:B201"/>
    <mergeCell ref="C199:C201"/>
    <mergeCell ref="D199:D201"/>
    <mergeCell ref="E199:E201"/>
    <mergeCell ref="F199:F201"/>
    <mergeCell ref="B202:B204"/>
    <mergeCell ref="C202:C204"/>
    <mergeCell ref="D202:D204"/>
    <mergeCell ref="E202:E204"/>
    <mergeCell ref="F202:F204"/>
    <mergeCell ref="B193:B195"/>
    <mergeCell ref="C193:C195"/>
    <mergeCell ref="D193:D195"/>
    <mergeCell ref="E193:E195"/>
    <mergeCell ref="F193:F195"/>
    <mergeCell ref="B196:B198"/>
    <mergeCell ref="C196:C198"/>
    <mergeCell ref="D196:D198"/>
    <mergeCell ref="E196:E198"/>
    <mergeCell ref="F196:F198"/>
    <mergeCell ref="B187:B189"/>
    <mergeCell ref="C187:C189"/>
    <mergeCell ref="D187:D189"/>
    <mergeCell ref="E187:E189"/>
    <mergeCell ref="F187:F189"/>
    <mergeCell ref="B190:B192"/>
    <mergeCell ref="C190:C192"/>
    <mergeCell ref="D190:D192"/>
    <mergeCell ref="E190:E192"/>
    <mergeCell ref="F190:F192"/>
    <mergeCell ref="B181:B183"/>
    <mergeCell ref="C181:C183"/>
    <mergeCell ref="D181:D183"/>
    <mergeCell ref="E181:E183"/>
    <mergeCell ref="F181:F183"/>
    <mergeCell ref="B184:B186"/>
    <mergeCell ref="C184:C186"/>
    <mergeCell ref="D184:D186"/>
    <mergeCell ref="E184:E186"/>
    <mergeCell ref="F184:F186"/>
    <mergeCell ref="B175:B177"/>
    <mergeCell ref="C175:C177"/>
    <mergeCell ref="D175:D177"/>
    <mergeCell ref="E175:E177"/>
    <mergeCell ref="F175:F177"/>
    <mergeCell ref="B178:B180"/>
    <mergeCell ref="C178:C180"/>
    <mergeCell ref="D178:D180"/>
    <mergeCell ref="E178:E180"/>
    <mergeCell ref="F178:F180"/>
    <mergeCell ref="B169:B171"/>
    <mergeCell ref="C169:C171"/>
    <mergeCell ref="D169:D171"/>
    <mergeCell ref="E169:E171"/>
    <mergeCell ref="F169:F171"/>
    <mergeCell ref="B172:B174"/>
    <mergeCell ref="C172:C174"/>
    <mergeCell ref="D172:D174"/>
    <mergeCell ref="E172:E174"/>
    <mergeCell ref="F172:F174"/>
    <mergeCell ref="B163:B165"/>
    <mergeCell ref="C163:C165"/>
    <mergeCell ref="D163:D165"/>
    <mergeCell ref="E163:E165"/>
    <mergeCell ref="F163:F165"/>
    <mergeCell ref="B166:B168"/>
    <mergeCell ref="C166:C168"/>
    <mergeCell ref="D166:D168"/>
    <mergeCell ref="E166:E168"/>
    <mergeCell ref="F166:F168"/>
    <mergeCell ref="B157:B159"/>
    <mergeCell ref="C157:C159"/>
    <mergeCell ref="D157:D159"/>
    <mergeCell ref="E157:E159"/>
    <mergeCell ref="F157:F159"/>
    <mergeCell ref="B160:B162"/>
    <mergeCell ref="C160:C162"/>
    <mergeCell ref="D160:D162"/>
    <mergeCell ref="E160:E162"/>
    <mergeCell ref="F160:F162"/>
    <mergeCell ref="B151:B153"/>
    <mergeCell ref="C151:C153"/>
    <mergeCell ref="D151:D153"/>
    <mergeCell ref="E151:E153"/>
    <mergeCell ref="F151:F153"/>
    <mergeCell ref="B154:B156"/>
    <mergeCell ref="C154:C156"/>
    <mergeCell ref="D154:D156"/>
    <mergeCell ref="E154:E156"/>
    <mergeCell ref="F154:F156"/>
    <mergeCell ref="B145:B147"/>
    <mergeCell ref="C145:C147"/>
    <mergeCell ref="D145:D147"/>
    <mergeCell ref="E145:E147"/>
    <mergeCell ref="F145:F147"/>
    <mergeCell ref="B148:B150"/>
    <mergeCell ref="C148:C150"/>
    <mergeCell ref="D148:D150"/>
    <mergeCell ref="E148:E150"/>
    <mergeCell ref="F148:F150"/>
    <mergeCell ref="B139:B141"/>
    <mergeCell ref="C139:C141"/>
    <mergeCell ref="D139:D141"/>
    <mergeCell ref="E139:E141"/>
    <mergeCell ref="F139:F141"/>
    <mergeCell ref="B142:B144"/>
    <mergeCell ref="C142:C144"/>
    <mergeCell ref="D142:D144"/>
    <mergeCell ref="E142:E144"/>
    <mergeCell ref="F142:F144"/>
    <mergeCell ref="B133:B135"/>
    <mergeCell ref="C133:C135"/>
    <mergeCell ref="D133:D135"/>
    <mergeCell ref="E133:E135"/>
    <mergeCell ref="F133:F135"/>
    <mergeCell ref="B136:B138"/>
    <mergeCell ref="C136:C138"/>
    <mergeCell ref="D136:D138"/>
    <mergeCell ref="E136:E138"/>
    <mergeCell ref="F136:F138"/>
    <mergeCell ref="B127:B129"/>
    <mergeCell ref="C127:C129"/>
    <mergeCell ref="D127:D129"/>
    <mergeCell ref="E127:E129"/>
    <mergeCell ref="F127:F129"/>
    <mergeCell ref="B130:B132"/>
    <mergeCell ref="C130:C132"/>
    <mergeCell ref="D130:D132"/>
    <mergeCell ref="E130:E132"/>
    <mergeCell ref="F130:F132"/>
    <mergeCell ref="B121:B123"/>
    <mergeCell ref="C121:C123"/>
    <mergeCell ref="D121:D123"/>
    <mergeCell ref="E121:E123"/>
    <mergeCell ref="F121:F123"/>
    <mergeCell ref="B124:B126"/>
    <mergeCell ref="C124:C126"/>
    <mergeCell ref="D124:D126"/>
    <mergeCell ref="E124:E126"/>
    <mergeCell ref="F124:F126"/>
    <mergeCell ref="B115:B117"/>
    <mergeCell ref="C115:C117"/>
    <mergeCell ref="D115:D117"/>
    <mergeCell ref="E115:E117"/>
    <mergeCell ref="F115:F117"/>
    <mergeCell ref="B118:B120"/>
    <mergeCell ref="C118:C120"/>
    <mergeCell ref="D118:D120"/>
    <mergeCell ref="E118:E120"/>
    <mergeCell ref="F118:F120"/>
    <mergeCell ref="B109:B111"/>
    <mergeCell ref="C109:C111"/>
    <mergeCell ref="D109:D111"/>
    <mergeCell ref="E109:E111"/>
    <mergeCell ref="F109:F111"/>
    <mergeCell ref="B112:B114"/>
    <mergeCell ref="C112:C114"/>
    <mergeCell ref="D112:D114"/>
    <mergeCell ref="E112:E114"/>
    <mergeCell ref="F112:F114"/>
    <mergeCell ref="B103:B105"/>
    <mergeCell ref="C103:C105"/>
    <mergeCell ref="D103:D105"/>
    <mergeCell ref="E103:E105"/>
    <mergeCell ref="F103:F105"/>
    <mergeCell ref="B106:B108"/>
    <mergeCell ref="C106:C108"/>
    <mergeCell ref="D106:D108"/>
    <mergeCell ref="E106:E108"/>
    <mergeCell ref="F106:F108"/>
    <mergeCell ref="B97:B99"/>
    <mergeCell ref="C97:C99"/>
    <mergeCell ref="D97:D99"/>
    <mergeCell ref="E97:E99"/>
    <mergeCell ref="F97:F99"/>
    <mergeCell ref="B100:B102"/>
    <mergeCell ref="C100:C102"/>
    <mergeCell ref="D100:D102"/>
    <mergeCell ref="E100:E102"/>
    <mergeCell ref="F100:F102"/>
    <mergeCell ref="E88:E90"/>
    <mergeCell ref="F88:F90"/>
    <mergeCell ref="B91:B93"/>
    <mergeCell ref="C91:C93"/>
    <mergeCell ref="D91:D93"/>
    <mergeCell ref="E91:E93"/>
    <mergeCell ref="F91:F93"/>
    <mergeCell ref="B94:B96"/>
    <mergeCell ref="C94:C96"/>
    <mergeCell ref="D94:D96"/>
    <mergeCell ref="E94:E96"/>
    <mergeCell ref="F94:F96"/>
    <mergeCell ref="A535:A537"/>
    <mergeCell ref="B76:B78"/>
    <mergeCell ref="C76:C78"/>
    <mergeCell ref="D76:D78"/>
    <mergeCell ref="E76:E78"/>
    <mergeCell ref="F76:F78"/>
    <mergeCell ref="B79:B81"/>
    <mergeCell ref="C79:C81"/>
    <mergeCell ref="D79:D81"/>
    <mergeCell ref="E79:E81"/>
    <mergeCell ref="F79:F81"/>
    <mergeCell ref="B82:B84"/>
    <mergeCell ref="C82:C84"/>
    <mergeCell ref="D82:D84"/>
    <mergeCell ref="E82:E84"/>
    <mergeCell ref="F82:F84"/>
    <mergeCell ref="B85:B87"/>
    <mergeCell ref="C85:C87"/>
    <mergeCell ref="D85:D87"/>
    <mergeCell ref="E85:E87"/>
    <mergeCell ref="F85:F87"/>
    <mergeCell ref="B88:B90"/>
    <mergeCell ref="C88:C90"/>
    <mergeCell ref="D88:D90"/>
    <mergeCell ref="A508:A510"/>
    <mergeCell ref="A511:A513"/>
    <mergeCell ref="A514:A516"/>
    <mergeCell ref="A517:A519"/>
    <mergeCell ref="A520:A522"/>
    <mergeCell ref="A523:A525"/>
    <mergeCell ref="A526:A528"/>
    <mergeCell ref="A529:A531"/>
    <mergeCell ref="A532:A534"/>
    <mergeCell ref="A481:A483"/>
    <mergeCell ref="A484:A486"/>
    <mergeCell ref="A487:A489"/>
    <mergeCell ref="A490:A492"/>
    <mergeCell ref="A493:A495"/>
    <mergeCell ref="A496:A498"/>
    <mergeCell ref="A499:A501"/>
    <mergeCell ref="A502:A504"/>
    <mergeCell ref="A505:A507"/>
    <mergeCell ref="A454:A456"/>
    <mergeCell ref="A457:A459"/>
    <mergeCell ref="A460:A462"/>
    <mergeCell ref="A463:A465"/>
    <mergeCell ref="A466:A468"/>
    <mergeCell ref="A469:A471"/>
    <mergeCell ref="A472:A474"/>
    <mergeCell ref="A475:A477"/>
    <mergeCell ref="A478:A480"/>
    <mergeCell ref="A427:A429"/>
    <mergeCell ref="A430:A432"/>
    <mergeCell ref="A433:A435"/>
    <mergeCell ref="A436:A438"/>
    <mergeCell ref="A439:A441"/>
    <mergeCell ref="A442:A444"/>
    <mergeCell ref="A445:A447"/>
    <mergeCell ref="A448:A450"/>
    <mergeCell ref="A451:A453"/>
    <mergeCell ref="A400:A402"/>
    <mergeCell ref="A403:A405"/>
    <mergeCell ref="A406:A408"/>
    <mergeCell ref="A409:A411"/>
    <mergeCell ref="A412:A414"/>
    <mergeCell ref="A415:A417"/>
    <mergeCell ref="A418:A420"/>
    <mergeCell ref="A421:A423"/>
    <mergeCell ref="A424:A426"/>
    <mergeCell ref="A373:A375"/>
    <mergeCell ref="A376:A378"/>
    <mergeCell ref="A379:A381"/>
    <mergeCell ref="A382:A384"/>
    <mergeCell ref="A385:A387"/>
    <mergeCell ref="A388:A390"/>
    <mergeCell ref="A391:A393"/>
    <mergeCell ref="A394:A396"/>
    <mergeCell ref="A397:A399"/>
    <mergeCell ref="A346:A348"/>
    <mergeCell ref="A349:A351"/>
    <mergeCell ref="A352:A354"/>
    <mergeCell ref="A355:A357"/>
    <mergeCell ref="A358:A360"/>
    <mergeCell ref="A361:A363"/>
    <mergeCell ref="A364:A366"/>
    <mergeCell ref="A367:A369"/>
    <mergeCell ref="A370:A372"/>
    <mergeCell ref="A319:A321"/>
    <mergeCell ref="A322:A324"/>
    <mergeCell ref="A325:A327"/>
    <mergeCell ref="A328:A330"/>
    <mergeCell ref="A331:A333"/>
    <mergeCell ref="A334:A336"/>
    <mergeCell ref="A337:A339"/>
    <mergeCell ref="A340:A342"/>
    <mergeCell ref="A343:A345"/>
    <mergeCell ref="A292:A294"/>
    <mergeCell ref="A295:A297"/>
    <mergeCell ref="A298:A300"/>
    <mergeCell ref="A301:A303"/>
    <mergeCell ref="A304:A306"/>
    <mergeCell ref="A307:A309"/>
    <mergeCell ref="A310:A312"/>
    <mergeCell ref="A313:A315"/>
    <mergeCell ref="A316:A318"/>
    <mergeCell ref="A265:A267"/>
    <mergeCell ref="A268:A270"/>
    <mergeCell ref="A271:A273"/>
    <mergeCell ref="A274:A276"/>
    <mergeCell ref="A277:A279"/>
    <mergeCell ref="A280:A282"/>
    <mergeCell ref="A283:A285"/>
    <mergeCell ref="A286:A288"/>
    <mergeCell ref="A289:A291"/>
    <mergeCell ref="A238:A240"/>
    <mergeCell ref="A241:A243"/>
    <mergeCell ref="A244:A246"/>
    <mergeCell ref="A247:A249"/>
    <mergeCell ref="A250:A252"/>
    <mergeCell ref="A253:A255"/>
    <mergeCell ref="A256:A258"/>
    <mergeCell ref="A259:A261"/>
    <mergeCell ref="A262:A264"/>
    <mergeCell ref="A211:A213"/>
    <mergeCell ref="A214:A216"/>
    <mergeCell ref="A217:A219"/>
    <mergeCell ref="A220:A222"/>
    <mergeCell ref="A223:A225"/>
    <mergeCell ref="A226:A228"/>
    <mergeCell ref="A229:A231"/>
    <mergeCell ref="A232:A234"/>
    <mergeCell ref="A235:A237"/>
    <mergeCell ref="A184:A186"/>
    <mergeCell ref="A187:A189"/>
    <mergeCell ref="A190:A192"/>
    <mergeCell ref="A193:A195"/>
    <mergeCell ref="A196:A198"/>
    <mergeCell ref="A199:A201"/>
    <mergeCell ref="A202:A204"/>
    <mergeCell ref="A205:A207"/>
    <mergeCell ref="A208:A210"/>
    <mergeCell ref="A157:A159"/>
    <mergeCell ref="A160:A162"/>
    <mergeCell ref="A163:A165"/>
    <mergeCell ref="A166:A168"/>
    <mergeCell ref="A169:A171"/>
    <mergeCell ref="A172:A174"/>
    <mergeCell ref="A175:A177"/>
    <mergeCell ref="A178:A180"/>
    <mergeCell ref="A181:A183"/>
    <mergeCell ref="A130:A132"/>
    <mergeCell ref="A133:A135"/>
    <mergeCell ref="A136:A138"/>
    <mergeCell ref="A139:A141"/>
    <mergeCell ref="A142:A144"/>
    <mergeCell ref="A145:A147"/>
    <mergeCell ref="A148:A150"/>
    <mergeCell ref="A151:A153"/>
    <mergeCell ref="A154:A156"/>
    <mergeCell ref="A103:A105"/>
    <mergeCell ref="A106:A108"/>
    <mergeCell ref="A109:A111"/>
    <mergeCell ref="A112:A114"/>
    <mergeCell ref="A115:A117"/>
    <mergeCell ref="A118:A120"/>
    <mergeCell ref="A121:A123"/>
    <mergeCell ref="A124:A126"/>
    <mergeCell ref="A127:A129"/>
    <mergeCell ref="A76:A78"/>
    <mergeCell ref="A79:A81"/>
    <mergeCell ref="A82:A84"/>
    <mergeCell ref="A85:A87"/>
    <mergeCell ref="A88:A90"/>
    <mergeCell ref="A91:A93"/>
    <mergeCell ref="A94:A96"/>
    <mergeCell ref="A97:A99"/>
    <mergeCell ref="A100:A102"/>
    <mergeCell ref="C70:C72"/>
    <mergeCell ref="C73:C75"/>
    <mergeCell ref="O70:O72"/>
    <mergeCell ref="P70:R72"/>
    <mergeCell ref="S70:S72"/>
    <mergeCell ref="A73:A75"/>
    <mergeCell ref="B73:B75"/>
    <mergeCell ref="D73:D75"/>
    <mergeCell ref="E73:E75"/>
    <mergeCell ref="F73:F75"/>
    <mergeCell ref="H73:H75"/>
    <mergeCell ref="I73:I75"/>
    <mergeCell ref="K73:K75"/>
    <mergeCell ref="L73:N75"/>
    <mergeCell ref="O73:O75"/>
    <mergeCell ref="P73:R75"/>
    <mergeCell ref="S73:S75"/>
    <mergeCell ref="A70:A72"/>
    <mergeCell ref="B70:B72"/>
    <mergeCell ref="D70:D72"/>
    <mergeCell ref="E70:E72"/>
    <mergeCell ref="F70:F72"/>
    <mergeCell ref="H70:H72"/>
    <mergeCell ref="I70:I72"/>
    <mergeCell ref="K70:K72"/>
    <mergeCell ref="L70:N72"/>
    <mergeCell ref="S67:S69"/>
    <mergeCell ref="O61:O63"/>
    <mergeCell ref="P61:R63"/>
    <mergeCell ref="S61:S63"/>
    <mergeCell ref="L64:N66"/>
    <mergeCell ref="O64:O66"/>
    <mergeCell ref="P64:R66"/>
    <mergeCell ref="S64:S66"/>
    <mergeCell ref="L61:N63"/>
    <mergeCell ref="P55:R57"/>
    <mergeCell ref="S55:S57"/>
    <mergeCell ref="L58:N60"/>
    <mergeCell ref="O58:O60"/>
    <mergeCell ref="P58:R60"/>
    <mergeCell ref="S58:S60"/>
    <mergeCell ref="P49:R51"/>
    <mergeCell ref="S49:S51"/>
    <mergeCell ref="L52:N54"/>
    <mergeCell ref="O52:O54"/>
    <mergeCell ref="P52:R54"/>
    <mergeCell ref="S52:S54"/>
    <mergeCell ref="L55:N57"/>
    <mergeCell ref="O55:O57"/>
    <mergeCell ref="L49:N51"/>
    <mergeCell ref="O49:O51"/>
    <mergeCell ref="L67:N69"/>
    <mergeCell ref="O67:O69"/>
    <mergeCell ref="P67:R69"/>
    <mergeCell ref="P43:R45"/>
    <mergeCell ref="S43:S45"/>
    <mergeCell ref="L46:N48"/>
    <mergeCell ref="O46:O48"/>
    <mergeCell ref="P46:R48"/>
    <mergeCell ref="S46:S48"/>
    <mergeCell ref="P37:R39"/>
    <mergeCell ref="S37:S39"/>
    <mergeCell ref="L40:N42"/>
    <mergeCell ref="O40:O42"/>
    <mergeCell ref="P40:R42"/>
    <mergeCell ref="S40:S42"/>
    <mergeCell ref="L37:N39"/>
    <mergeCell ref="O37:O39"/>
    <mergeCell ref="L43:N45"/>
    <mergeCell ref="O43:O45"/>
    <mergeCell ref="P31:R33"/>
    <mergeCell ref="S31:S33"/>
    <mergeCell ref="L34:N36"/>
    <mergeCell ref="O34:O36"/>
    <mergeCell ref="P34:R36"/>
    <mergeCell ref="S34:S36"/>
    <mergeCell ref="P25:R27"/>
    <mergeCell ref="S25:S27"/>
    <mergeCell ref="L28:N30"/>
    <mergeCell ref="O28:O30"/>
    <mergeCell ref="P28:R30"/>
    <mergeCell ref="S28:S30"/>
    <mergeCell ref="L25:N27"/>
    <mergeCell ref="O25:O27"/>
    <mergeCell ref="L31:N33"/>
    <mergeCell ref="O31:O33"/>
    <mergeCell ref="A67:A69"/>
    <mergeCell ref="B67:B69"/>
    <mergeCell ref="D67:D69"/>
    <mergeCell ref="E67:E69"/>
    <mergeCell ref="F67:F69"/>
    <mergeCell ref="H61:H63"/>
    <mergeCell ref="I61:I63"/>
    <mergeCell ref="K61:K63"/>
    <mergeCell ref="A64:A66"/>
    <mergeCell ref="B64:B66"/>
    <mergeCell ref="D64:D66"/>
    <mergeCell ref="E64:E66"/>
    <mergeCell ref="F64:F66"/>
    <mergeCell ref="H64:H66"/>
    <mergeCell ref="I64:I66"/>
    <mergeCell ref="K64:K66"/>
    <mergeCell ref="A61:A63"/>
    <mergeCell ref="B61:B63"/>
    <mergeCell ref="D61:D63"/>
    <mergeCell ref="E61:E63"/>
    <mergeCell ref="F61:F63"/>
    <mergeCell ref="H67:H69"/>
    <mergeCell ref="I67:I69"/>
    <mergeCell ref="K67:K69"/>
    <mergeCell ref="A58:A60"/>
    <mergeCell ref="B58:B60"/>
    <mergeCell ref="D58:D60"/>
    <mergeCell ref="E58:E60"/>
    <mergeCell ref="F58:F60"/>
    <mergeCell ref="H58:H60"/>
    <mergeCell ref="I58:I60"/>
    <mergeCell ref="K58:K60"/>
    <mergeCell ref="A55:A57"/>
    <mergeCell ref="B55:B57"/>
    <mergeCell ref="D55:D57"/>
    <mergeCell ref="E55:E57"/>
    <mergeCell ref="F55:F57"/>
    <mergeCell ref="H55:H57"/>
    <mergeCell ref="I55:I57"/>
    <mergeCell ref="K55:K57"/>
    <mergeCell ref="C55:C57"/>
    <mergeCell ref="C58:C60"/>
    <mergeCell ref="C61:C63"/>
    <mergeCell ref="C64:C66"/>
    <mergeCell ref="C67:C69"/>
    <mergeCell ref="A52:A54"/>
    <mergeCell ref="B52:B54"/>
    <mergeCell ref="D52:D54"/>
    <mergeCell ref="E52:E54"/>
    <mergeCell ref="F52:F54"/>
    <mergeCell ref="H52:H54"/>
    <mergeCell ref="I52:I54"/>
    <mergeCell ref="K52:K54"/>
    <mergeCell ref="A49:A51"/>
    <mergeCell ref="B49:B51"/>
    <mergeCell ref="D49:D51"/>
    <mergeCell ref="E49:E51"/>
    <mergeCell ref="F49:F51"/>
    <mergeCell ref="H49:H51"/>
    <mergeCell ref="I49:I51"/>
    <mergeCell ref="K49:K51"/>
    <mergeCell ref="C49:C51"/>
    <mergeCell ref="C52:C54"/>
    <mergeCell ref="A46:A48"/>
    <mergeCell ref="B46:B48"/>
    <mergeCell ref="D46:D48"/>
    <mergeCell ref="E46:E48"/>
    <mergeCell ref="F46:F48"/>
    <mergeCell ref="H46:H48"/>
    <mergeCell ref="I46:I48"/>
    <mergeCell ref="K46:K48"/>
    <mergeCell ref="A43:A45"/>
    <mergeCell ref="B43:B45"/>
    <mergeCell ref="D43:D45"/>
    <mergeCell ref="E43:E45"/>
    <mergeCell ref="F43:F45"/>
    <mergeCell ref="H43:H45"/>
    <mergeCell ref="I43:I45"/>
    <mergeCell ref="K43:K45"/>
    <mergeCell ref="C43:C45"/>
    <mergeCell ref="C46:C48"/>
    <mergeCell ref="A40:A42"/>
    <mergeCell ref="B40:B42"/>
    <mergeCell ref="D40:D42"/>
    <mergeCell ref="E40:E42"/>
    <mergeCell ref="F40:F42"/>
    <mergeCell ref="H40:H42"/>
    <mergeCell ref="I40:I42"/>
    <mergeCell ref="K40:K42"/>
    <mergeCell ref="A37:A39"/>
    <mergeCell ref="B37:B39"/>
    <mergeCell ref="D37:D39"/>
    <mergeCell ref="E37:E39"/>
    <mergeCell ref="F37:F39"/>
    <mergeCell ref="H37:H39"/>
    <mergeCell ref="I37:I39"/>
    <mergeCell ref="K37:K39"/>
    <mergeCell ref="C37:C39"/>
    <mergeCell ref="C40:C42"/>
    <mergeCell ref="A34:A36"/>
    <mergeCell ref="B34:B36"/>
    <mergeCell ref="D34:D36"/>
    <mergeCell ref="E34:E36"/>
    <mergeCell ref="F34:F36"/>
    <mergeCell ref="H34:H36"/>
    <mergeCell ref="I34:I36"/>
    <mergeCell ref="K34:K36"/>
    <mergeCell ref="A31:A33"/>
    <mergeCell ref="B31:B33"/>
    <mergeCell ref="D31:D33"/>
    <mergeCell ref="E31:E33"/>
    <mergeCell ref="F31:F33"/>
    <mergeCell ref="H31:H33"/>
    <mergeCell ref="I31:I33"/>
    <mergeCell ref="K31:K33"/>
    <mergeCell ref="C31:C33"/>
    <mergeCell ref="C34:C36"/>
    <mergeCell ref="K25:K27"/>
    <mergeCell ref="A28:A30"/>
    <mergeCell ref="B28:B30"/>
    <mergeCell ref="D28:D30"/>
    <mergeCell ref="E28:E30"/>
    <mergeCell ref="F28:F30"/>
    <mergeCell ref="H28:H30"/>
    <mergeCell ref="I28:I30"/>
    <mergeCell ref="K28:K30"/>
    <mergeCell ref="A25:A27"/>
    <mergeCell ref="B25:B27"/>
    <mergeCell ref="D25:D27"/>
    <mergeCell ref="E25:E27"/>
    <mergeCell ref="F25:F27"/>
    <mergeCell ref="H25:H27"/>
    <mergeCell ref="I25:I27"/>
    <mergeCell ref="C25:C27"/>
    <mergeCell ref="C28:C30"/>
    <mergeCell ref="O19:O21"/>
    <mergeCell ref="P19:R21"/>
    <mergeCell ref="S19:S21"/>
    <mergeCell ref="L22:N24"/>
    <mergeCell ref="S22:S24"/>
    <mergeCell ref="S10:S12"/>
    <mergeCell ref="L13:N15"/>
    <mergeCell ref="O13:O15"/>
    <mergeCell ref="P13:R15"/>
    <mergeCell ref="S13:S15"/>
    <mergeCell ref="L16:N18"/>
    <mergeCell ref="O16:O18"/>
    <mergeCell ref="P16:R18"/>
    <mergeCell ref="S16:S18"/>
    <mergeCell ref="O22:O24"/>
    <mergeCell ref="P22:R24"/>
    <mergeCell ref="L19:N21"/>
    <mergeCell ref="A5:S5"/>
    <mergeCell ref="E2:N2"/>
    <mergeCell ref="E3:N3"/>
    <mergeCell ref="E4:N4"/>
    <mergeCell ref="J8:J9"/>
    <mergeCell ref="L8:N9"/>
    <mergeCell ref="A6:E6"/>
    <mergeCell ref="A7:E7"/>
    <mergeCell ref="A8:A9"/>
    <mergeCell ref="O8:O9"/>
    <mergeCell ref="I8:I9"/>
    <mergeCell ref="K8:K9"/>
    <mergeCell ref="D8:H8"/>
    <mergeCell ref="F7:Q7"/>
    <mergeCell ref="B8:B9"/>
    <mergeCell ref="S8:S9"/>
    <mergeCell ref="F6:H6"/>
    <mergeCell ref="L6:M6"/>
    <mergeCell ref="C8:C9"/>
    <mergeCell ref="A10:A12"/>
    <mergeCell ref="D10:D12"/>
    <mergeCell ref="E10:E12"/>
    <mergeCell ref="F10:F12"/>
    <mergeCell ref="B10:B12"/>
    <mergeCell ref="I10:I12"/>
    <mergeCell ref="K10:K12"/>
    <mergeCell ref="P8:R9"/>
    <mergeCell ref="L10:N12"/>
    <mergeCell ref="O10:O12"/>
    <mergeCell ref="P10:R12"/>
    <mergeCell ref="H10:H12"/>
    <mergeCell ref="C10:C12"/>
    <mergeCell ref="A13:A15"/>
    <mergeCell ref="D13:D15"/>
    <mergeCell ref="E13:E15"/>
    <mergeCell ref="F13:F15"/>
    <mergeCell ref="K13:K15"/>
    <mergeCell ref="K16:K18"/>
    <mergeCell ref="K19:K21"/>
    <mergeCell ref="K22:K24"/>
    <mergeCell ref="H19:H21"/>
    <mergeCell ref="I19:I21"/>
    <mergeCell ref="I22:I24"/>
    <mergeCell ref="I13:I15"/>
    <mergeCell ref="I16:I18"/>
    <mergeCell ref="H22:H24"/>
    <mergeCell ref="H13:H15"/>
    <mergeCell ref="H16:H18"/>
    <mergeCell ref="A16:A18"/>
    <mergeCell ref="D16:D18"/>
    <mergeCell ref="E16:E18"/>
    <mergeCell ref="F16:F18"/>
    <mergeCell ref="B13:B15"/>
    <mergeCell ref="B16:B18"/>
    <mergeCell ref="C13:C15"/>
    <mergeCell ref="C16:C18"/>
    <mergeCell ref="A19:A21"/>
    <mergeCell ref="D19:D21"/>
    <mergeCell ref="E19:E21"/>
    <mergeCell ref="F19:F21"/>
    <mergeCell ref="A22:A24"/>
    <mergeCell ref="D22:D24"/>
    <mergeCell ref="E22:E24"/>
    <mergeCell ref="F22:F24"/>
    <mergeCell ref="B19:B21"/>
    <mergeCell ref="B22:B24"/>
    <mergeCell ref="C19:C21"/>
    <mergeCell ref="C22:C24"/>
  </mergeCells>
  <phoneticPr fontId="2" type="noConversion"/>
  <conditionalFormatting sqref="I10:I567">
    <cfRule type="cellIs" dxfId="85" priority="23" stopIfTrue="1" operator="equal">
      <formula>"GRAVE"</formula>
    </cfRule>
    <cfRule type="cellIs" dxfId="84" priority="24" stopIfTrue="1" operator="equal">
      <formula>"MODERADO"</formula>
    </cfRule>
    <cfRule type="cellIs" dxfId="83" priority="25" stopIfTrue="1" operator="equal">
      <formula>"LEVE"</formula>
    </cfRule>
  </conditionalFormatting>
  <conditionalFormatting sqref="K10:K69">
    <cfRule type="containsText" dxfId="82" priority="56" operator="containsText" text="Debe formularse">
      <formula>NOT(ISERROR(SEARCH("Debe formularse",K10)))</formula>
    </cfRule>
  </conditionalFormatting>
  <conditionalFormatting sqref="K10:K567">
    <cfRule type="cellIs" dxfId="81" priority="20" operator="equal">
      <formula>"NO"</formula>
    </cfRule>
    <cfRule type="containsText" dxfId="80" priority="21" operator="containsText" text="Si el proceso lo requiere">
      <formula>NOT(ISERROR(SEARCH("Si el proceso lo requiere",K10)))</formula>
    </cfRule>
  </conditionalFormatting>
  <conditionalFormatting sqref="K16:K18">
    <cfRule type="containsText" dxfId="79" priority="55" operator="containsText" text="SI el proceso lo requiere">
      <formula>NOT(ISERROR(SEARCH("SI el proceso lo requiere",K16)))</formula>
    </cfRule>
  </conditionalFormatting>
  <conditionalFormatting sqref="K70:K567">
    <cfRule type="containsText" dxfId="78" priority="22" operator="containsText" text="Debe formularse">
      <formula>NOT(ISERROR(SEARCH("Debe formularse",K70)))</formula>
    </cfRule>
  </conditionalFormatting>
  <conditionalFormatting sqref="L10:S12 L19:S567">
    <cfRule type="expression" dxfId="77" priority="7">
      <formula>$K10="NO"</formula>
    </cfRule>
  </conditionalFormatting>
  <conditionalFormatting sqref="L16:N16">
    <cfRule type="expression" dxfId="76" priority="1">
      <formula>K16="NO"</formula>
    </cfRule>
  </conditionalFormatting>
  <conditionalFormatting sqref="L13:N13">
    <cfRule type="expression" dxfId="75" priority="2">
      <formula>K13="NO"</formula>
    </cfRule>
  </conditionalFormatting>
  <conditionalFormatting sqref="O13:O18">
    <cfRule type="expression" dxfId="74" priority="3">
      <formula>K13="NO"</formula>
    </cfRule>
  </conditionalFormatting>
  <conditionalFormatting sqref="P13:R18">
    <cfRule type="expression" dxfId="73" priority="4">
      <formula>K13="NO"</formula>
    </cfRule>
  </conditionalFormatting>
  <conditionalFormatting sqref="S13:S15">
    <cfRule type="expression" dxfId="72" priority="5">
      <formula>O13="NO"</formula>
    </cfRule>
  </conditionalFormatting>
  <conditionalFormatting sqref="S16:S18">
    <cfRule type="expression" dxfId="71" priority="6">
      <formula>K16="NO"</formula>
    </cfRule>
  </conditionalFormatting>
  <dataValidations xWindow="1466" yWindow="553" count="5">
    <dataValidation allowBlank="1" showInputMessage="1" showErrorMessage="1" promptTitle="TRATAMIENTO DEL RIESGO" prompt="Defina el tratamiento a dar el riesgo" sqref="J10:J567" xr:uid="{00000000-0002-0000-0100-000000000000}"/>
    <dataValidation type="custom" allowBlank="1" showInputMessage="1" showErrorMessage="1" sqref="L10 L13 L16 L19 L22 L25 L28 L31 L34 L37 L40 L43 L46 L49 L52 L55 L58 L61 L64 L67 L70 L73 L76 L79 L82 L85 L88 L91 L94 L97 L100 L103 L106 L109 L112 L115 L118 L121 L124 L127 L130 L133 L136 L139 L142 L145 L148 L151 L154 L157 L160 L163 L166 L169 L172 L175 L178 L181 L184 L187 L190 L193 L196 L199 L202 L205 L208 L211 L214 L217 L220 L223 L226 L229 L232 L235 L238 L241 L244 L247 L250 L253 L256 L259 L262 L265 L268 L271 L274 L277 L280 L283 L286 L289 L292 L295 L298 L301 L304 L307 L310 L313 L316 L319 L322 L325 L328 L331 L334 L337 L340 L343 L346 L349 L352 L355 L358 L361 L364 L367 L370 L373 L376 L379 L382 L385 L388 L391 L394 L397 L400 L403 L406 L409 L412 L415 L418 L421 L424 L427 L430 L433 L436 L439 L442 L445 L448 L451 L454 L457 L460 L463 L466 L469 L472 L475 L478 L481 L484 L487 L490 L493 L496 L499 L502 L505 L508 L511 L514 L517 L520 L523 L526 L529 L532 L535 L538 L541 L544 L547 L550 L553 L556 L559 L562 L565" xr:uid="{00000000-0002-0000-0100-000001000000}">
      <formula1>K10&lt;&gt;"NO"</formula1>
    </dataValidation>
    <dataValidation type="custom" allowBlank="1" showInputMessage="1" showErrorMessage="1" promptTitle="Responsable Contingencia" prompt="Establezca quien es el responsable que lidera la acción de contingencia." sqref="O10:O567" xr:uid="{00000000-0002-0000-0100-000002000000}">
      <formula1>K10&lt;&gt;"NO"</formula1>
    </dataValidation>
    <dataValidation type="custom" allowBlank="1" showInputMessage="1" showErrorMessage="1" promptTitle="Responsable Contingencia" prompt="Establezca quien es el responsable que lidera la acción de contingencia." sqref="P10:R567" xr:uid="{00000000-0002-0000-0100-000003000000}">
      <formula1>K10&lt;&gt;"NO"</formula1>
    </dataValidation>
    <dataValidation type="custom" allowBlank="1" showInputMessage="1" showErrorMessage="1" promptTitle="Responsable Contingencia" prompt="Establezca quien es el responsable que lidera la acción de contingencia." sqref="S10:S567" xr:uid="{00000000-0002-0000-0100-000004000000}">
      <formula1>K10&lt;&gt;"NO"</formula1>
    </dataValidation>
  </dataValidations>
  <pageMargins left="1.3779527559055118" right="0.15748031496062992" top="0.59055118110236227" bottom="0.39370078740157483" header="0" footer="0"/>
  <pageSetup paperSize="120" scale="50" fitToHeight="10" orientation="landscape"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1437"/>
  <sheetViews>
    <sheetView showGridLines="0" workbookViewId="0">
      <selection activeCell="G14" sqref="G14"/>
    </sheetView>
  </sheetViews>
  <sheetFormatPr baseColWidth="10" defaultColWidth="12.5703125" defaultRowHeight="12.75" customHeight="1" x14ac:dyDescent="0.2"/>
  <cols>
    <col min="1" max="1" width="5.28515625" style="323" customWidth="1"/>
    <col min="2" max="2" width="21.85546875" style="323" customWidth="1"/>
    <col min="3" max="4" width="11.85546875" style="323" customWidth="1"/>
    <col min="5" max="6" width="21.85546875" style="323" customWidth="1"/>
    <col min="7" max="7" width="45.7109375" style="323" customWidth="1"/>
    <col min="8" max="8" width="37.28515625" style="323" customWidth="1"/>
    <col min="9" max="10" width="11.85546875" style="323" customWidth="1"/>
    <col min="11" max="11" width="13.42578125" style="323" customWidth="1"/>
    <col min="12" max="12" width="51" style="323" customWidth="1"/>
    <col min="13" max="13" width="35.7109375" style="323" customWidth="1"/>
    <col min="14" max="14" width="17.85546875" style="323" customWidth="1"/>
    <col min="15" max="15" width="26" style="323" customWidth="1"/>
    <col min="16" max="16" width="13.42578125" style="323" customWidth="1"/>
    <col min="17" max="17" width="9.7109375" style="323" customWidth="1"/>
    <col min="18" max="18" width="11.7109375" style="323" customWidth="1"/>
    <col min="19" max="19" width="35.7109375" style="323" customWidth="1"/>
    <col min="20" max="20" width="9.28515625" style="323" customWidth="1"/>
    <col min="21" max="21" width="19.42578125" style="323" customWidth="1"/>
    <col min="22" max="23" width="20.7109375" style="323" customWidth="1"/>
    <col min="24" max="24" width="26.28515625" style="323" customWidth="1"/>
    <col min="25" max="25" width="30.7109375" style="323" customWidth="1"/>
    <col min="26" max="26" width="18.140625" style="323" customWidth="1"/>
    <col min="27" max="27" width="30.7109375" style="323" customWidth="1"/>
    <col min="28" max="28" width="16.42578125" style="323" customWidth="1"/>
    <col min="29" max="29" width="11.42578125" style="323" customWidth="1"/>
    <col min="30" max="16384" width="12.5703125" style="323"/>
  </cols>
  <sheetData>
    <row r="1" spans="1:29" s="127" customFormat="1" ht="12.75" customHeight="1" x14ac:dyDescent="0.2">
      <c r="A1" s="294">
        <v>13</v>
      </c>
      <c r="B1" s="295"/>
      <c r="C1" s="295"/>
      <c r="D1" s="296"/>
      <c r="E1" s="296"/>
      <c r="F1" s="296"/>
      <c r="G1" s="296"/>
      <c r="H1" s="296"/>
      <c r="I1" s="296"/>
      <c r="J1" s="296"/>
      <c r="K1" s="296"/>
      <c r="L1" s="296"/>
      <c r="M1" s="296"/>
      <c r="N1" s="296"/>
      <c r="O1" s="296"/>
      <c r="P1" s="296"/>
      <c r="Q1" s="296"/>
      <c r="R1" s="296"/>
      <c r="S1" s="296"/>
      <c r="T1" s="296"/>
      <c r="U1" s="296"/>
      <c r="V1" s="296"/>
      <c r="W1" s="296"/>
      <c r="X1" s="296"/>
      <c r="Y1" s="296"/>
      <c r="Z1" s="296"/>
      <c r="AA1" s="297" t="s">
        <v>63</v>
      </c>
      <c r="AB1" s="298" t="s">
        <v>644</v>
      </c>
      <c r="AC1" s="299"/>
    </row>
    <row r="2" spans="1:29" s="127" customFormat="1" ht="12.75" customHeight="1" x14ac:dyDescent="0.2">
      <c r="A2" s="300"/>
      <c r="B2" s="301"/>
      <c r="C2" s="301"/>
      <c r="D2" s="512" t="s">
        <v>65</v>
      </c>
      <c r="E2" s="513"/>
      <c r="F2" s="513"/>
      <c r="G2" s="513"/>
      <c r="H2" s="513"/>
      <c r="I2" s="513"/>
      <c r="J2" s="513"/>
      <c r="K2" s="513"/>
      <c r="L2" s="513"/>
      <c r="M2" s="513"/>
      <c r="N2" s="513"/>
      <c r="O2" s="513"/>
      <c r="P2" s="513"/>
      <c r="Q2" s="513"/>
      <c r="R2" s="513"/>
      <c r="S2" s="513"/>
      <c r="T2" s="513"/>
      <c r="U2" s="513"/>
      <c r="V2" s="513"/>
      <c r="W2" s="513"/>
      <c r="X2" s="513"/>
      <c r="Y2" s="513"/>
      <c r="Z2" s="513"/>
      <c r="AA2" s="302" t="s">
        <v>418</v>
      </c>
      <c r="AB2" s="303">
        <f>'01-Mapa de riesgo-UO'!AZ2</f>
        <v>1</v>
      </c>
      <c r="AC2" s="299"/>
    </row>
    <row r="3" spans="1:29" s="127" customFormat="1" ht="12.75" customHeight="1" x14ac:dyDescent="0.2">
      <c r="A3" s="300"/>
      <c r="B3" s="301"/>
      <c r="C3" s="301"/>
      <c r="D3" s="512" t="s">
        <v>59</v>
      </c>
      <c r="E3" s="513"/>
      <c r="F3" s="513"/>
      <c r="G3" s="513"/>
      <c r="H3" s="513"/>
      <c r="I3" s="513"/>
      <c r="J3" s="513"/>
      <c r="K3" s="513"/>
      <c r="L3" s="513"/>
      <c r="M3" s="513"/>
      <c r="N3" s="513"/>
      <c r="O3" s="513"/>
      <c r="P3" s="513"/>
      <c r="Q3" s="513"/>
      <c r="R3" s="513"/>
      <c r="S3" s="513"/>
      <c r="T3" s="513"/>
      <c r="U3" s="513"/>
      <c r="V3" s="513"/>
      <c r="W3" s="513"/>
      <c r="X3" s="513"/>
      <c r="Y3" s="513"/>
      <c r="Z3" s="513"/>
      <c r="AA3" s="302" t="s">
        <v>419</v>
      </c>
      <c r="AB3" s="304">
        <f>'01-Mapa de riesgo-UO'!AZ3</f>
        <v>45828</v>
      </c>
      <c r="AC3" s="299"/>
    </row>
    <row r="4" spans="1:29" s="127" customFormat="1" ht="12.75" customHeight="1" thickBot="1" x14ac:dyDescent="0.25">
      <c r="A4" s="305"/>
      <c r="B4" s="306"/>
      <c r="C4" s="306"/>
      <c r="D4" s="514"/>
      <c r="E4" s="515"/>
      <c r="F4" s="515"/>
      <c r="G4" s="515"/>
      <c r="H4" s="515"/>
      <c r="I4" s="515"/>
      <c r="J4" s="515"/>
      <c r="K4" s="515"/>
      <c r="L4" s="515"/>
      <c r="M4" s="515"/>
      <c r="N4" s="515"/>
      <c r="O4" s="515"/>
      <c r="P4" s="515"/>
      <c r="Q4" s="515"/>
      <c r="R4" s="515"/>
      <c r="S4" s="515"/>
      <c r="T4" s="515"/>
      <c r="U4" s="515"/>
      <c r="V4" s="515"/>
      <c r="W4" s="515"/>
      <c r="X4" s="515"/>
      <c r="Y4" s="515"/>
      <c r="Z4" s="515"/>
      <c r="AA4" s="307" t="s">
        <v>420</v>
      </c>
      <c r="AB4" s="308" t="s">
        <v>641</v>
      </c>
      <c r="AC4" s="299"/>
    </row>
    <row r="5" spans="1:29" s="127" customFormat="1" ht="12.75" customHeight="1" thickBot="1" x14ac:dyDescent="0.25">
      <c r="A5" s="516"/>
      <c r="B5" s="513"/>
      <c r="C5" s="513"/>
      <c r="D5" s="513"/>
      <c r="E5" s="513"/>
      <c r="F5" s="513"/>
      <c r="G5" s="513"/>
      <c r="H5" s="513"/>
      <c r="I5" s="513"/>
      <c r="J5" s="513"/>
      <c r="K5" s="513"/>
      <c r="L5" s="513"/>
      <c r="M5" s="513"/>
      <c r="N5" s="513"/>
      <c r="O5" s="513"/>
      <c r="P5" s="513"/>
      <c r="Q5" s="513"/>
      <c r="R5" s="513"/>
      <c r="S5" s="513"/>
      <c r="T5" s="513"/>
      <c r="U5" s="513"/>
      <c r="V5" s="513"/>
      <c r="W5" s="513"/>
      <c r="X5" s="513"/>
      <c r="Y5" s="513"/>
      <c r="Z5" s="513"/>
      <c r="AA5" s="513"/>
      <c r="AB5" s="513"/>
      <c r="AC5" s="299"/>
    </row>
    <row r="6" spans="1:29" s="127" customFormat="1" ht="12.75" customHeight="1" thickBot="1" x14ac:dyDescent="0.25">
      <c r="A6" s="517" t="str">
        <f>'[1]01-Mapa de riesgo-UO'!A6:D6</f>
        <v>TIPO DE MAPA</v>
      </c>
      <c r="B6" s="518"/>
      <c r="C6" s="519"/>
      <c r="D6" s="520" t="str">
        <f>'[1]01-Mapa de riesgo-UO'!E6</f>
        <v>PROCESOS</v>
      </c>
      <c r="E6" s="521"/>
      <c r="F6" s="521"/>
      <c r="G6" s="522"/>
      <c r="H6" s="144"/>
      <c r="I6" s="144"/>
      <c r="J6" s="144"/>
      <c r="K6" s="144"/>
      <c r="L6" s="523" t="s">
        <v>601</v>
      </c>
      <c r="M6" s="524"/>
      <c r="N6" s="525" t="s">
        <v>876</v>
      </c>
      <c r="O6" s="526"/>
      <c r="P6" s="144"/>
      <c r="Q6" s="301"/>
      <c r="R6" s="301"/>
      <c r="S6" s="301"/>
      <c r="T6" s="301"/>
      <c r="U6" s="144"/>
      <c r="V6" s="144"/>
      <c r="W6" s="144"/>
      <c r="X6" s="144"/>
      <c r="Y6" s="301"/>
      <c r="Z6" s="301"/>
      <c r="AA6" s="301"/>
      <c r="AB6" s="301"/>
      <c r="AC6" s="299"/>
    </row>
    <row r="7" spans="1:29" s="127" customFormat="1" ht="12.75" customHeight="1" thickBot="1" x14ac:dyDescent="0.25">
      <c r="A7" s="527"/>
      <c r="B7" s="515"/>
      <c r="C7" s="515"/>
      <c r="D7" s="515"/>
      <c r="E7" s="515"/>
      <c r="F7" s="515"/>
      <c r="G7" s="515"/>
      <c r="H7" s="515"/>
      <c r="I7" s="515"/>
      <c r="J7" s="515"/>
      <c r="K7" s="515"/>
      <c r="L7" s="515"/>
      <c r="M7" s="515"/>
      <c r="N7" s="515"/>
      <c r="O7" s="515"/>
      <c r="P7" s="515"/>
      <c r="Q7" s="515"/>
      <c r="R7" s="515"/>
      <c r="S7" s="515"/>
      <c r="T7" s="515"/>
      <c r="U7" s="515"/>
      <c r="V7" s="515"/>
      <c r="W7" s="515"/>
      <c r="X7" s="515"/>
      <c r="Y7" s="515"/>
      <c r="Z7" s="515"/>
      <c r="AA7" s="515"/>
      <c r="AB7" s="515"/>
      <c r="AC7" s="299"/>
    </row>
    <row r="8" spans="1:29" s="127" customFormat="1" ht="33.75" customHeight="1" x14ac:dyDescent="0.2">
      <c r="A8" s="528" t="s">
        <v>53</v>
      </c>
      <c r="B8" s="530" t="s">
        <v>523</v>
      </c>
      <c r="C8" s="530" t="s">
        <v>524</v>
      </c>
      <c r="D8" s="532" t="s">
        <v>72</v>
      </c>
      <c r="E8" s="533"/>
      <c r="F8" s="533"/>
      <c r="G8" s="533"/>
      <c r="H8" s="534"/>
      <c r="I8" s="530" t="s">
        <v>70</v>
      </c>
      <c r="J8" s="532" t="s">
        <v>57</v>
      </c>
      <c r="K8" s="533"/>
      <c r="L8" s="534"/>
      <c r="M8" s="532" t="s">
        <v>56</v>
      </c>
      <c r="N8" s="533"/>
      <c r="O8" s="533"/>
      <c r="P8" s="533"/>
      <c r="Q8" s="533"/>
      <c r="R8" s="533"/>
      <c r="S8" s="533"/>
      <c r="T8" s="534"/>
      <c r="U8" s="532" t="s">
        <v>75</v>
      </c>
      <c r="V8" s="533"/>
      <c r="W8" s="533"/>
      <c r="X8" s="533"/>
      <c r="Y8" s="533"/>
      <c r="Z8" s="533"/>
      <c r="AA8" s="534"/>
      <c r="AB8" s="535" t="s">
        <v>18</v>
      </c>
      <c r="AC8" s="299"/>
    </row>
    <row r="9" spans="1:29" s="127" customFormat="1" ht="33.75" customHeight="1" x14ac:dyDescent="0.2">
      <c r="A9" s="529"/>
      <c r="B9" s="531"/>
      <c r="C9" s="531"/>
      <c r="D9" s="309" t="s">
        <v>68</v>
      </c>
      <c r="E9" s="309" t="s">
        <v>4</v>
      </c>
      <c r="F9" s="309" t="s">
        <v>0</v>
      </c>
      <c r="G9" s="309" t="s">
        <v>54</v>
      </c>
      <c r="H9" s="309" t="s">
        <v>31</v>
      </c>
      <c r="I9" s="531"/>
      <c r="J9" s="309" t="s">
        <v>61</v>
      </c>
      <c r="K9" s="309" t="s">
        <v>62</v>
      </c>
      <c r="L9" s="309" t="s">
        <v>446</v>
      </c>
      <c r="M9" s="310" t="s">
        <v>82</v>
      </c>
      <c r="N9" s="310" t="s">
        <v>380</v>
      </c>
      <c r="O9" s="310" t="s">
        <v>381</v>
      </c>
      <c r="P9" s="310" t="s">
        <v>58</v>
      </c>
      <c r="Q9" s="310" t="s">
        <v>382</v>
      </c>
      <c r="R9" s="311" t="s">
        <v>385</v>
      </c>
      <c r="S9" s="537" t="s">
        <v>447</v>
      </c>
      <c r="T9" s="538"/>
      <c r="U9" s="309" t="s">
        <v>261</v>
      </c>
      <c r="V9" s="309" t="s">
        <v>262</v>
      </c>
      <c r="W9" s="309" t="s">
        <v>263</v>
      </c>
      <c r="X9" s="539" t="s">
        <v>268</v>
      </c>
      <c r="Y9" s="540"/>
      <c r="Z9" s="539" t="s">
        <v>271</v>
      </c>
      <c r="AA9" s="540"/>
      <c r="AB9" s="536"/>
      <c r="AC9" s="312"/>
    </row>
    <row r="10" spans="1:29" s="332" customFormat="1" ht="48" customHeight="1" x14ac:dyDescent="0.2">
      <c r="A10" s="476">
        <v>1</v>
      </c>
      <c r="B10" s="476" t="str">
        <f>'01-Mapa de riesgo-UO'!D11</f>
        <v>DOCENCIA</v>
      </c>
      <c r="C10" s="472" t="str">
        <f>+'01-Mapa de riesgo-UO'!F11</f>
        <v>SI</v>
      </c>
      <c r="D10" s="472" t="str">
        <f>'01-Mapa de riesgo-UO'!J11</f>
        <v>Corrupción</v>
      </c>
      <c r="E10" s="472" t="str">
        <f>'01-Mapa de riesgo-UO'!K11</f>
        <v>Error en la expedición de certificados de estudios que solicitan los estudiantes con información especial</v>
      </c>
      <c r="F10" s="472" t="str">
        <f>'01-Mapa de riesgo-UO'!L11</f>
        <v>Omisión, inexactitud o adulteración  de información en los certificados de estudios con información especial expedidos por la Universidad</v>
      </c>
      <c r="G10" s="315" t="str">
        <f>'01-Mapa de riesgo-UO'!I11</f>
        <v>Fallas en el sistema de información</v>
      </c>
      <c r="H10" s="472" t="str">
        <f>'01-Mapa de riesgo-UO'!M11</f>
        <v>1. Expedición de certificados de estudios fuera de los lineamientos establecidos en normas internas vigente
2. . Estudiante certificado con información que no corresponde a su historial académico
3. Expedición de certificados que no son competencia de Admisiones, Registro y Control Académico 
4. Afectación del buen nombre de la Universidad y la credibilidad de la Dependencia</v>
      </c>
      <c r="I10" s="475" t="str">
        <f>'01-Mapa de riesgo-UO'!AT11</f>
        <v>LEVE</v>
      </c>
      <c r="J10" s="508" t="str">
        <f>'01-Mapa de riesgo-UO'!AU11</f>
        <v>No. De hallazgos en la revisión</v>
      </c>
      <c r="K10" s="511">
        <v>0</v>
      </c>
      <c r="L10" s="504" t="s">
        <v>815</v>
      </c>
      <c r="M10" s="314" t="str">
        <f>'01-Mapa de riesgo-UO'!W11</f>
        <v>Matriz de Seguimiento y control a los certificados académicos</v>
      </c>
      <c r="N10" s="315">
        <f>'01-Mapa de riesgo-UO'!AB11</f>
        <v>0</v>
      </c>
      <c r="O10" s="315" t="str">
        <f>'01-Mapa de riesgo-UO'!AF11</f>
        <v>Asignado</v>
      </c>
      <c r="P10" s="316" t="str">
        <f>'01-Mapa de riesgo-UO'!AK11</f>
        <v>Oportuno</v>
      </c>
      <c r="Q10" s="316" t="str">
        <f>'01-Mapa de riesgo-UO'!AP11</f>
        <v>Preventivo</v>
      </c>
      <c r="R10" s="475" t="str">
        <f>'01-Mapa de riesgo-UO'!AR11</f>
        <v>FUERTE</v>
      </c>
      <c r="S10" s="504" t="s">
        <v>816</v>
      </c>
      <c r="T10" s="504"/>
      <c r="U10" s="317" t="str">
        <f>'01-Mapa de riesgo-UO'!AW11</f>
        <v>ASUMIR</v>
      </c>
      <c r="V10" s="317">
        <f>'01-Mapa de riesgo-UO'!AX11</f>
        <v>0</v>
      </c>
      <c r="W10" s="318" t="str">
        <f>'01-Mapa de riesgo-UO'!K11</f>
        <v>Error en la expedición de certificados de estudios que solicitan los estudiantes con información especial</v>
      </c>
      <c r="X10" s="331"/>
      <c r="Y10" s="320"/>
      <c r="Z10" s="321"/>
      <c r="AA10" s="321"/>
      <c r="AB10" s="479" t="s">
        <v>819</v>
      </c>
      <c r="AC10" s="322"/>
    </row>
    <row r="11" spans="1:29" s="332" customFormat="1" ht="48" customHeight="1" x14ac:dyDescent="0.2">
      <c r="A11" s="486"/>
      <c r="B11" s="486"/>
      <c r="C11" s="486"/>
      <c r="D11" s="486"/>
      <c r="E11" s="486"/>
      <c r="F11" s="486"/>
      <c r="G11" s="315" t="str">
        <f>'01-Mapa de riesgo-UO'!I12</f>
        <v>Generación de certificados manuales</v>
      </c>
      <c r="H11" s="486"/>
      <c r="I11" s="486"/>
      <c r="J11" s="509"/>
      <c r="K11" s="505"/>
      <c r="L11" s="504"/>
      <c r="M11" s="314" t="str">
        <f>'01-Mapa de riesgo-UO'!W12</f>
        <v>Reuniones y actas de revisión de certificados acádemicos</v>
      </c>
      <c r="N11" s="315">
        <f>'01-Mapa de riesgo-UO'!AB12</f>
        <v>0</v>
      </c>
      <c r="O11" s="315" t="str">
        <f>'01-Mapa de riesgo-UO'!AF12</f>
        <v>Asignado</v>
      </c>
      <c r="P11" s="316" t="str">
        <f>'01-Mapa de riesgo-UO'!AK12</f>
        <v>Oportuno</v>
      </c>
      <c r="Q11" s="316" t="str">
        <f>'01-Mapa de riesgo-UO'!AP12</f>
        <v>Preventivo</v>
      </c>
      <c r="R11" s="486"/>
      <c r="S11" s="504" t="s">
        <v>817</v>
      </c>
      <c r="T11" s="504"/>
      <c r="U11" s="317" t="str">
        <f>'01-Mapa de riesgo-UO'!AW12</f>
        <v>ASUMIR</v>
      </c>
      <c r="V11" s="317">
        <f>'01-Mapa de riesgo-UO'!AX12</f>
        <v>0</v>
      </c>
      <c r="W11" s="318">
        <f>'01-Mapa de riesgo-UO'!K12</f>
        <v>0</v>
      </c>
      <c r="X11" s="331"/>
      <c r="Y11" s="320"/>
      <c r="Z11" s="321"/>
      <c r="AA11" s="321"/>
      <c r="AB11" s="495"/>
      <c r="AC11" s="322"/>
    </row>
    <row r="12" spans="1:29" s="332" customFormat="1" ht="48" customHeight="1" x14ac:dyDescent="0.2">
      <c r="A12" s="487"/>
      <c r="B12" s="487"/>
      <c r="C12" s="487"/>
      <c r="D12" s="487"/>
      <c r="E12" s="487"/>
      <c r="F12" s="487"/>
      <c r="G12" s="315">
        <f>'01-Mapa de riesgo-UO'!I13</f>
        <v>0</v>
      </c>
      <c r="H12" s="487"/>
      <c r="I12" s="487"/>
      <c r="J12" s="510"/>
      <c r="K12" s="505"/>
      <c r="L12" s="504"/>
      <c r="M12" s="314" t="str">
        <f>'01-Mapa de riesgo-UO'!W13</f>
        <v>Automatizar los certificados, para que estos sean expedidos por el sistema de Información</v>
      </c>
      <c r="N12" s="315">
        <f>'01-Mapa de riesgo-UO'!AB13</f>
        <v>0</v>
      </c>
      <c r="O12" s="315" t="str">
        <f>'01-Mapa de riesgo-UO'!AF13</f>
        <v>Asignado</v>
      </c>
      <c r="P12" s="316" t="str">
        <f>'01-Mapa de riesgo-UO'!AK13</f>
        <v>Oportuno</v>
      </c>
      <c r="Q12" s="316" t="str">
        <f>'01-Mapa de riesgo-UO'!AP13</f>
        <v>Preventivo</v>
      </c>
      <c r="R12" s="487"/>
      <c r="S12" s="504" t="s">
        <v>818</v>
      </c>
      <c r="T12" s="504"/>
      <c r="U12" s="317" t="str">
        <f>'01-Mapa de riesgo-UO'!AW13</f>
        <v>ASUMIR</v>
      </c>
      <c r="V12" s="317">
        <f>'01-Mapa de riesgo-UO'!AX13</f>
        <v>0</v>
      </c>
      <c r="W12" s="318">
        <f>'01-Mapa de riesgo-UO'!K13</f>
        <v>0</v>
      </c>
      <c r="X12" s="331"/>
      <c r="Y12" s="320"/>
      <c r="Z12" s="321"/>
      <c r="AA12" s="321"/>
      <c r="AB12" s="496"/>
      <c r="AC12" s="322"/>
    </row>
    <row r="13" spans="1:29" s="332" customFormat="1" ht="48" customHeight="1" x14ac:dyDescent="0.2">
      <c r="A13" s="476">
        <v>2</v>
      </c>
      <c r="B13" s="476" t="str">
        <f>'01-Mapa de riesgo-UO'!D14</f>
        <v>ADMINISTRACIÓN_INSTITUCIONAL</v>
      </c>
      <c r="C13" s="472" t="str">
        <f>+'01-Mapa de riesgo-UO'!F14</f>
        <v>SI</v>
      </c>
      <c r="D13" s="472" t="str">
        <f>'01-Mapa de riesgo-UO'!J14</f>
        <v>Corrupción</v>
      </c>
      <c r="E13" s="472" t="str">
        <f>'01-Mapa de riesgo-UO'!K14</f>
        <v>Divulgación de información errada o perjudicial para la institución</v>
      </c>
      <c r="F13" s="472" t="str">
        <f>'01-Mapa de riesgo-UO'!L14</f>
        <v>Uso indebido de los medios de comunicaciòn con el fin de favorecer a terceros o intereses particulares</v>
      </c>
      <c r="G13" s="315" t="str">
        <f>'01-Mapa de riesgo-UO'!I14</f>
        <v>Presiones por actores externos a la Universidad</v>
      </c>
      <c r="H13" s="472" t="str">
        <f>'01-Mapa de riesgo-UO'!M14</f>
        <v>Crisis reputacional de la Universidad
Sanciones legales para la Universidad</v>
      </c>
      <c r="I13" s="475" t="str">
        <f>'01-Mapa de riesgo-UO'!AT14</f>
        <v>MODERADO</v>
      </c>
      <c r="J13" s="472" t="str">
        <f>'01-Mapa de riesgo-UO'!AU14</f>
        <v>SIN DEFINIR</v>
      </c>
      <c r="K13" s="502">
        <v>0</v>
      </c>
      <c r="L13" s="491" t="s">
        <v>820</v>
      </c>
      <c r="M13" s="314">
        <f>'01-Mapa de riesgo-UO'!W14</f>
        <v>0</v>
      </c>
      <c r="N13" s="315">
        <f>'01-Mapa de riesgo-UO'!AB14</f>
        <v>0</v>
      </c>
      <c r="O13" s="315">
        <f>'01-Mapa de riesgo-UO'!AF14</f>
        <v>0</v>
      </c>
      <c r="P13" s="316">
        <f>'01-Mapa de riesgo-UO'!AK14</f>
        <v>0</v>
      </c>
      <c r="Q13" s="316">
        <f>'01-Mapa de riesgo-UO'!AP14</f>
        <v>0</v>
      </c>
      <c r="R13" s="475" t="str">
        <f>'01-Mapa de riesgo-UO'!AR14</f>
        <v>INEXISTENTE</v>
      </c>
      <c r="S13" s="497" t="s">
        <v>822</v>
      </c>
      <c r="T13" s="498"/>
      <c r="U13" s="317">
        <f>'01-Mapa de riesgo-UO'!AW14</f>
        <v>0</v>
      </c>
      <c r="V13" s="317">
        <f>'01-Mapa de riesgo-UO'!AX14</f>
        <v>0</v>
      </c>
      <c r="W13" s="318" t="str">
        <f>'01-Mapa de riesgo-UO'!K14</f>
        <v>Divulgación de información errada o perjudicial para la institución</v>
      </c>
      <c r="X13" s="331"/>
      <c r="Y13" s="320"/>
      <c r="Z13" s="321"/>
      <c r="AA13" s="321"/>
      <c r="AB13" s="479" t="s">
        <v>823</v>
      </c>
      <c r="AC13" s="322"/>
    </row>
    <row r="14" spans="1:29" s="332" customFormat="1" ht="48" customHeight="1" x14ac:dyDescent="0.2">
      <c r="A14" s="486"/>
      <c r="B14" s="486"/>
      <c r="C14" s="486"/>
      <c r="D14" s="486"/>
      <c r="E14" s="486"/>
      <c r="F14" s="486"/>
      <c r="G14" s="315" t="str">
        <f>'01-Mapa de riesgo-UO'!I15</f>
        <v>Falta de ética al interior de la Universidad</v>
      </c>
      <c r="H14" s="486"/>
      <c r="I14" s="486"/>
      <c r="J14" s="486"/>
      <c r="K14" s="492"/>
      <c r="L14" s="492"/>
      <c r="M14" s="314">
        <f>'01-Mapa de riesgo-UO'!W15</f>
        <v>0</v>
      </c>
      <c r="N14" s="315">
        <f>'01-Mapa de riesgo-UO'!AB15</f>
        <v>0</v>
      </c>
      <c r="O14" s="315">
        <f>'01-Mapa de riesgo-UO'!AF15</f>
        <v>0</v>
      </c>
      <c r="P14" s="316">
        <f>'01-Mapa de riesgo-UO'!AK15</f>
        <v>0</v>
      </c>
      <c r="Q14" s="316">
        <f>'01-Mapa de riesgo-UO'!AP15</f>
        <v>0</v>
      </c>
      <c r="R14" s="486"/>
      <c r="S14" s="497"/>
      <c r="T14" s="498"/>
      <c r="U14" s="317">
        <f>'01-Mapa de riesgo-UO'!AW15</f>
        <v>0</v>
      </c>
      <c r="V14" s="317">
        <f>'01-Mapa de riesgo-UO'!AX15</f>
        <v>0</v>
      </c>
      <c r="W14" s="318">
        <f>'01-Mapa de riesgo-UO'!K15</f>
        <v>0</v>
      </c>
      <c r="X14" s="331"/>
      <c r="Y14" s="320"/>
      <c r="Z14" s="321"/>
      <c r="AA14" s="321"/>
      <c r="AB14" s="495"/>
      <c r="AC14" s="506"/>
    </row>
    <row r="15" spans="1:29" s="332" customFormat="1" ht="48" customHeight="1" x14ac:dyDescent="0.2">
      <c r="A15" s="487"/>
      <c r="B15" s="487"/>
      <c r="C15" s="487"/>
      <c r="D15" s="487"/>
      <c r="E15" s="487"/>
      <c r="F15" s="487"/>
      <c r="G15" s="315" t="str">
        <f>'01-Mapa de riesgo-UO'!I16</f>
        <v>Falta de directrices, en cuanto a la centralización de las comunicaciones a través de un único canal</v>
      </c>
      <c r="H15" s="487"/>
      <c r="I15" s="487"/>
      <c r="J15" s="487"/>
      <c r="K15" s="493"/>
      <c r="L15" s="493"/>
      <c r="M15" s="314">
        <f>'01-Mapa de riesgo-UO'!W16</f>
        <v>0</v>
      </c>
      <c r="N15" s="315">
        <f>'01-Mapa de riesgo-UO'!AB16</f>
        <v>0</v>
      </c>
      <c r="O15" s="315">
        <f>'01-Mapa de riesgo-UO'!AF16</f>
        <v>0</v>
      </c>
      <c r="P15" s="316">
        <f>'01-Mapa de riesgo-UO'!AK16</f>
        <v>0</v>
      </c>
      <c r="Q15" s="316">
        <f>'01-Mapa de riesgo-UO'!AP16</f>
        <v>0</v>
      </c>
      <c r="R15" s="487"/>
      <c r="S15" s="497"/>
      <c r="T15" s="498"/>
      <c r="U15" s="317">
        <f>'01-Mapa de riesgo-UO'!AW16</f>
        <v>0</v>
      </c>
      <c r="V15" s="317">
        <f>'01-Mapa de riesgo-UO'!AX16</f>
        <v>0</v>
      </c>
      <c r="W15" s="318">
        <f>'01-Mapa de riesgo-UO'!K16</f>
        <v>0</v>
      </c>
      <c r="X15" s="331"/>
      <c r="Y15" s="320"/>
      <c r="Z15" s="321"/>
      <c r="AA15" s="321"/>
      <c r="AB15" s="496"/>
      <c r="AC15" s="507"/>
    </row>
    <row r="16" spans="1:29" s="332" customFormat="1" ht="48" customHeight="1" x14ac:dyDescent="0.2">
      <c r="A16" s="476">
        <v>3</v>
      </c>
      <c r="B16" s="476" t="str">
        <f>'01-Mapa de riesgo-UO'!D17</f>
        <v>ADMINISTRACIÓN_INSTITUCIONAL</v>
      </c>
      <c r="C16" s="472" t="str">
        <f>+'01-Mapa de riesgo-UO'!F17</f>
        <v>SI</v>
      </c>
      <c r="D16" s="472" t="str">
        <f>'01-Mapa de riesgo-UO'!J17</f>
        <v>Corrupción</v>
      </c>
      <c r="E16" s="472" t="str">
        <f>'01-Mapa de riesgo-UO'!K17</f>
        <v>Manipulacion de los medios de comunicación de la Universidad</v>
      </c>
      <c r="F16" s="472" t="str">
        <f>'01-Mapa de riesgo-UO'!L17</f>
        <v>Uso indebido de los medios de comunicaciòn con el fin de favorecer a terceros o intereses particulares</v>
      </c>
      <c r="G16" s="315" t="str">
        <f>'01-Mapa de riesgo-UO'!I17</f>
        <v>Presiones por actores externos a la Universidad</v>
      </c>
      <c r="H16" s="472" t="str">
        <f>'01-Mapa de riesgo-UO'!M17</f>
        <v>Crisis reputacional de la Universidad
Sanciones legales para la Universidad</v>
      </c>
      <c r="I16" s="475" t="str">
        <f>'01-Mapa de riesgo-UO'!AT17</f>
        <v>MODERADO</v>
      </c>
      <c r="J16" s="472" t="str">
        <f>'01-Mapa de riesgo-UO'!AU17</f>
        <v>SIN DEFINIR</v>
      </c>
      <c r="K16" s="502">
        <v>0</v>
      </c>
      <c r="L16" s="491" t="s">
        <v>821</v>
      </c>
      <c r="M16" s="314">
        <f>'01-Mapa de riesgo-UO'!W17</f>
        <v>0</v>
      </c>
      <c r="N16" s="315">
        <f>'01-Mapa de riesgo-UO'!AB17</f>
        <v>0</v>
      </c>
      <c r="O16" s="315">
        <f>'01-Mapa de riesgo-UO'!AF17</f>
        <v>0</v>
      </c>
      <c r="P16" s="316">
        <f>'01-Mapa de riesgo-UO'!AK17</f>
        <v>0</v>
      </c>
      <c r="Q16" s="316">
        <f>'01-Mapa de riesgo-UO'!AP17</f>
        <v>0</v>
      </c>
      <c r="R16" s="475" t="str">
        <f>'01-Mapa de riesgo-UO'!AR17</f>
        <v>INEXISTENTE</v>
      </c>
      <c r="S16" s="497"/>
      <c r="T16" s="498"/>
      <c r="U16" s="317">
        <f>'01-Mapa de riesgo-UO'!AW17</f>
        <v>0</v>
      </c>
      <c r="V16" s="317">
        <f>'01-Mapa de riesgo-UO'!AX17</f>
        <v>0</v>
      </c>
      <c r="W16" s="318" t="str">
        <f>'01-Mapa de riesgo-UO'!K17</f>
        <v>Manipulacion de los medios de comunicación de la Universidad</v>
      </c>
      <c r="X16" s="331"/>
      <c r="Y16" s="320"/>
      <c r="Z16" s="321"/>
      <c r="AA16" s="321"/>
      <c r="AB16" s="479" t="s">
        <v>823</v>
      </c>
      <c r="AC16" s="324"/>
    </row>
    <row r="17" spans="1:29" s="332" customFormat="1" ht="48" customHeight="1" x14ac:dyDescent="0.2">
      <c r="A17" s="486"/>
      <c r="B17" s="486"/>
      <c r="C17" s="486"/>
      <c r="D17" s="486"/>
      <c r="E17" s="486"/>
      <c r="F17" s="486"/>
      <c r="G17" s="315" t="str">
        <f>'01-Mapa de riesgo-UO'!I18</f>
        <v>Falta de ética al interior de la Universidad</v>
      </c>
      <c r="H17" s="486"/>
      <c r="I17" s="486"/>
      <c r="J17" s="486"/>
      <c r="K17" s="492"/>
      <c r="L17" s="492"/>
      <c r="M17" s="314">
        <f>'01-Mapa de riesgo-UO'!W18</f>
        <v>0</v>
      </c>
      <c r="N17" s="315">
        <f>'01-Mapa de riesgo-UO'!AB18</f>
        <v>0</v>
      </c>
      <c r="O17" s="315">
        <f>'01-Mapa de riesgo-UO'!AF18</f>
        <v>0</v>
      </c>
      <c r="P17" s="316">
        <f>'01-Mapa de riesgo-UO'!AK18</f>
        <v>0</v>
      </c>
      <c r="Q17" s="316">
        <f>'01-Mapa de riesgo-UO'!AP18</f>
        <v>0</v>
      </c>
      <c r="R17" s="486"/>
      <c r="S17" s="497"/>
      <c r="T17" s="498"/>
      <c r="U17" s="317">
        <f>'01-Mapa de riesgo-UO'!AW18</f>
        <v>0</v>
      </c>
      <c r="V17" s="317">
        <f>'01-Mapa de riesgo-UO'!AX18</f>
        <v>0</v>
      </c>
      <c r="W17" s="318">
        <f>'01-Mapa de riesgo-UO'!K18</f>
        <v>0</v>
      </c>
      <c r="X17" s="331"/>
      <c r="Y17" s="320"/>
      <c r="Z17" s="321"/>
      <c r="AA17" s="321"/>
      <c r="AB17" s="495"/>
      <c r="AC17" s="324"/>
    </row>
    <row r="18" spans="1:29" s="332" customFormat="1" ht="48" customHeight="1" x14ac:dyDescent="0.2">
      <c r="A18" s="487"/>
      <c r="B18" s="487"/>
      <c r="C18" s="487"/>
      <c r="D18" s="487"/>
      <c r="E18" s="487"/>
      <c r="F18" s="487"/>
      <c r="G18" s="315" t="str">
        <f>'01-Mapa de riesgo-UO'!I19</f>
        <v>Falta de directrices, en cuanto a la centralización de las comunicaciones a través de un único canal</v>
      </c>
      <c r="H18" s="487"/>
      <c r="I18" s="487"/>
      <c r="J18" s="487"/>
      <c r="K18" s="493"/>
      <c r="L18" s="493"/>
      <c r="M18" s="314">
        <f>'01-Mapa de riesgo-UO'!W19</f>
        <v>0</v>
      </c>
      <c r="N18" s="315">
        <f>'01-Mapa de riesgo-UO'!AB19</f>
        <v>0</v>
      </c>
      <c r="O18" s="315">
        <f>'01-Mapa de riesgo-UO'!AF19</f>
        <v>0</v>
      </c>
      <c r="P18" s="316">
        <f>'01-Mapa de riesgo-UO'!AK19</f>
        <v>0</v>
      </c>
      <c r="Q18" s="316">
        <f>'01-Mapa de riesgo-UO'!AP19</f>
        <v>0</v>
      </c>
      <c r="R18" s="487"/>
      <c r="S18" s="497"/>
      <c r="T18" s="498"/>
      <c r="U18" s="317">
        <f>'01-Mapa de riesgo-UO'!AW19</f>
        <v>0</v>
      </c>
      <c r="V18" s="317">
        <f>'01-Mapa de riesgo-UO'!AX19</f>
        <v>0</v>
      </c>
      <c r="W18" s="318">
        <f>'01-Mapa de riesgo-UO'!K19</f>
        <v>0</v>
      </c>
      <c r="X18" s="331"/>
      <c r="Y18" s="320"/>
      <c r="Z18" s="321"/>
      <c r="AA18" s="321"/>
      <c r="AB18" s="496"/>
      <c r="AC18" s="324"/>
    </row>
    <row r="19" spans="1:29" s="332" customFormat="1" ht="48" customHeight="1" x14ac:dyDescent="0.2">
      <c r="A19" s="476">
        <v>4</v>
      </c>
      <c r="B19" s="476" t="str">
        <f>'01-Mapa de riesgo-UO'!D20</f>
        <v>CONTROL_SEGUIMIENTO</v>
      </c>
      <c r="C19" s="472" t="str">
        <f>+'01-Mapa de riesgo-UO'!F20</f>
        <v>SI</v>
      </c>
      <c r="D19" s="472" t="str">
        <f>'01-Mapa de riesgo-UO'!J20</f>
        <v>Corrupción</v>
      </c>
      <c r="E19" s="472" t="str">
        <f>'01-Mapa de riesgo-UO'!K20</f>
        <v>Favorecimiento en informes de auditoria o evaluación por intereses personales</v>
      </c>
      <c r="F19" s="472" t="str">
        <f>'01-Mapa de riesgo-UO'!L20</f>
        <v>Manipulación de informes de control interno, a través de la omisión de posibles actos de corrupción o irregularidades administrativas</v>
      </c>
      <c r="G19" s="315" t="str">
        <f>'01-Mapa de riesgo-UO'!I20</f>
        <v>Perdida de la objetividad e independencia en el ejercicio de auditoria (conflictos de interes)</v>
      </c>
      <c r="H19" s="472" t="str">
        <f>'01-Mapa de riesgo-UO'!M20</f>
        <v>Afectación del buen nombre y reconocimiento de la Universidad
Faltas disciplinarias para el personal de la Oficina de Control Interno
Pérdida de credibilidad de la Oficina de Control Interno</v>
      </c>
      <c r="I19" s="475" t="str">
        <f>'01-Mapa de riesgo-UO'!AT20</f>
        <v>LEVE</v>
      </c>
      <c r="J19" s="472" t="str">
        <f>'01-Mapa de riesgo-UO'!AU20</f>
        <v>No. De  investigaciones al personal de control interno derivadas de hechos de corrupción</v>
      </c>
      <c r="K19" s="505">
        <v>0</v>
      </c>
      <c r="L19" s="504" t="s">
        <v>824</v>
      </c>
      <c r="M19" s="314" t="str">
        <f>'01-Mapa de riesgo-UO'!W20</f>
        <v>Verificacion de la aplicación del Manual de auditoria que incluye el marco ético para la auditoria interna en la Universidad</v>
      </c>
      <c r="N19" s="315">
        <f>'01-Mapa de riesgo-UO'!AB20</f>
        <v>0</v>
      </c>
      <c r="O19" s="315" t="str">
        <f>'01-Mapa de riesgo-UO'!AF20</f>
        <v>Asignado</v>
      </c>
      <c r="P19" s="316" t="str">
        <f>'01-Mapa de riesgo-UO'!AK20</f>
        <v>Oportuno</v>
      </c>
      <c r="Q19" s="316" t="str">
        <f>'01-Mapa de riesgo-UO'!AP20</f>
        <v>Preventivo</v>
      </c>
      <c r="R19" s="475" t="str">
        <f>'01-Mapa de riesgo-UO'!AR20</f>
        <v>ACEPTABLE</v>
      </c>
      <c r="S19" s="504" t="s">
        <v>825</v>
      </c>
      <c r="T19" s="504"/>
      <c r="U19" s="317" t="str">
        <f>'01-Mapa de riesgo-UO'!AW20</f>
        <v>ASUMIR</v>
      </c>
      <c r="V19" s="317">
        <f>'01-Mapa de riesgo-UO'!AX20</f>
        <v>0</v>
      </c>
      <c r="W19" s="318" t="str">
        <f>'01-Mapa de riesgo-UO'!K20</f>
        <v>Favorecimiento en informes de auditoria o evaluación por intereses personales</v>
      </c>
      <c r="X19" s="331"/>
      <c r="Y19" s="320"/>
      <c r="Z19" s="321"/>
      <c r="AA19" s="321"/>
      <c r="AB19" s="479" t="s">
        <v>827</v>
      </c>
      <c r="AC19" s="324"/>
    </row>
    <row r="20" spans="1:29" s="332" customFormat="1" ht="48" customHeight="1" x14ac:dyDescent="0.2">
      <c r="A20" s="486"/>
      <c r="B20" s="486"/>
      <c r="C20" s="486"/>
      <c r="D20" s="486"/>
      <c r="E20" s="486"/>
      <c r="F20" s="486"/>
      <c r="G20" s="315" t="str">
        <f>'01-Mapa de riesgo-UO'!I21</f>
        <v>Presión externa  al personal de control interno para favorecer a terceros</v>
      </c>
      <c r="H20" s="486"/>
      <c r="I20" s="486"/>
      <c r="J20" s="486"/>
      <c r="K20" s="505"/>
      <c r="L20" s="504"/>
      <c r="M20" s="314" t="str">
        <f>'01-Mapa de riesgo-UO'!W21</f>
        <v>Aplicación de las normas internas relacionadas con la declatación de conflictos  de interes</v>
      </c>
      <c r="N20" s="315">
        <f>'01-Mapa de riesgo-UO'!AB21</f>
        <v>0</v>
      </c>
      <c r="O20" s="315" t="str">
        <f>'01-Mapa de riesgo-UO'!AF21</f>
        <v>Asignado</v>
      </c>
      <c r="P20" s="316" t="str">
        <f>'01-Mapa de riesgo-UO'!AK21</f>
        <v>Oportuno</v>
      </c>
      <c r="Q20" s="316" t="str">
        <f>'01-Mapa de riesgo-UO'!AP21</f>
        <v>Preventivo</v>
      </c>
      <c r="R20" s="486"/>
      <c r="S20" s="504" t="s">
        <v>826</v>
      </c>
      <c r="T20" s="504"/>
      <c r="U20" s="317" t="str">
        <f>'01-Mapa de riesgo-UO'!AW21</f>
        <v>ASUMIR</v>
      </c>
      <c r="V20" s="317">
        <f>'01-Mapa de riesgo-UO'!AX21</f>
        <v>0</v>
      </c>
      <c r="W20" s="318">
        <f>'01-Mapa de riesgo-UO'!K21</f>
        <v>0</v>
      </c>
      <c r="X20" s="331"/>
      <c r="Y20" s="320"/>
      <c r="Z20" s="321"/>
      <c r="AA20" s="321"/>
      <c r="AB20" s="495"/>
      <c r="AC20" s="324"/>
    </row>
    <row r="21" spans="1:29" s="332" customFormat="1" ht="48" customHeight="1" x14ac:dyDescent="0.2">
      <c r="A21" s="487"/>
      <c r="B21" s="487"/>
      <c r="C21" s="487"/>
      <c r="D21" s="487"/>
      <c r="E21" s="487"/>
      <c r="F21" s="487"/>
      <c r="G21" s="315" t="str">
        <f>'01-Mapa de riesgo-UO'!I22</f>
        <v>Personal no competente en el ejercicio de auditoria</v>
      </c>
      <c r="H21" s="487"/>
      <c r="I21" s="487"/>
      <c r="J21" s="487"/>
      <c r="K21" s="505"/>
      <c r="L21" s="504"/>
      <c r="M21" s="314">
        <f>'01-Mapa de riesgo-UO'!W22</f>
        <v>0</v>
      </c>
      <c r="N21" s="315">
        <f>'01-Mapa de riesgo-UO'!AB22</f>
        <v>0</v>
      </c>
      <c r="O21" s="315">
        <f>'01-Mapa de riesgo-UO'!AF22</f>
        <v>0</v>
      </c>
      <c r="P21" s="316">
        <f>'01-Mapa de riesgo-UO'!AK22</f>
        <v>0</v>
      </c>
      <c r="Q21" s="316">
        <f>'01-Mapa de riesgo-UO'!AP22</f>
        <v>0</v>
      </c>
      <c r="R21" s="487"/>
      <c r="S21" s="504"/>
      <c r="T21" s="504"/>
      <c r="U21" s="317" t="str">
        <f>'01-Mapa de riesgo-UO'!AW22</f>
        <v>ASUMIR</v>
      </c>
      <c r="V21" s="317">
        <f>'01-Mapa de riesgo-UO'!AX22</f>
        <v>0</v>
      </c>
      <c r="W21" s="318">
        <f>'01-Mapa de riesgo-UO'!K22</f>
        <v>0</v>
      </c>
      <c r="X21" s="331"/>
      <c r="Y21" s="320"/>
      <c r="Z21" s="321"/>
      <c r="AA21" s="321"/>
      <c r="AB21" s="496"/>
      <c r="AC21" s="324"/>
    </row>
    <row r="22" spans="1:29" s="332" customFormat="1" ht="48" customHeight="1" x14ac:dyDescent="0.2">
      <c r="A22" s="476">
        <v>5</v>
      </c>
      <c r="B22" s="476" t="str">
        <f>'01-Mapa de riesgo-UO'!D23</f>
        <v>ADMINISTRACIÓN_INSTITUCIONAL</v>
      </c>
      <c r="C22" s="472" t="str">
        <f>+'01-Mapa de riesgo-UO'!F23</f>
        <v>SI</v>
      </c>
      <c r="D22" s="472" t="str">
        <f>'01-Mapa de riesgo-UO'!J23</f>
        <v>Tecnología</v>
      </c>
      <c r="E22" s="472" t="str">
        <f>'01-Mapa de riesgo-UO'!K23</f>
        <v>Tecnológico</v>
      </c>
      <c r="F22" s="472" t="str">
        <f>'01-Mapa de riesgo-UO'!L23</f>
        <v>Fallas en dispositivos físicos o virtuales, afectando el funcionamiento a las aplicaciones instaladas.</v>
      </c>
      <c r="G22" s="315" t="str">
        <f>'01-Mapa de riesgo-UO'!I23</f>
        <v>Daños en dispositivos físicos o virtuales que alojan las aplicaciones institucionales</v>
      </c>
      <c r="H22" s="472" t="str">
        <f>'01-Mapa de riesgo-UO'!M23</f>
        <v>1. Retrasos en las actividades propias de las dependencias. 
2. Servicio no disponible.
3. Perdida de la confianza de los usuarios.</v>
      </c>
      <c r="I22" s="475" t="str">
        <f>'01-Mapa de riesgo-UO'!AT23</f>
        <v>LEVE</v>
      </c>
      <c r="J22" s="472" t="str">
        <f>'01-Mapa de riesgo-UO'!AU23</f>
        <v>No. de minutos que los dispositivos físicos o virtuales estan disponibles/((365x24x60)/2)</v>
      </c>
      <c r="K22" s="505">
        <f>ROUND(((3060*100)/262800),3)%</f>
        <v>1.1639999999999999E-2</v>
      </c>
      <c r="L22" s="504" t="s">
        <v>828</v>
      </c>
      <c r="M22" s="314" t="str">
        <f>'01-Mapa de riesgo-UO'!W23</f>
        <v>Software de Monitoreo de los servidores y reestablecimiento de los mismos</v>
      </c>
      <c r="N22" s="315">
        <f>'01-Mapa de riesgo-UO'!AB23</f>
        <v>0</v>
      </c>
      <c r="O22" s="315" t="str">
        <f>'01-Mapa de riesgo-UO'!AF23</f>
        <v>Asignado</v>
      </c>
      <c r="P22" s="316" t="str">
        <f>'01-Mapa de riesgo-UO'!AK23</f>
        <v>Oportuno</v>
      </c>
      <c r="Q22" s="316" t="str">
        <f>'01-Mapa de riesgo-UO'!AP23</f>
        <v>Detectivo</v>
      </c>
      <c r="R22" s="475" t="str">
        <f>'01-Mapa de riesgo-UO'!AR23</f>
        <v>ACEPTABLE</v>
      </c>
      <c r="S22" s="494" t="s">
        <v>829</v>
      </c>
      <c r="T22" s="494"/>
      <c r="U22" s="317" t="str">
        <f>'01-Mapa de riesgo-UO'!AW23</f>
        <v>ASUMIR</v>
      </c>
      <c r="V22" s="317">
        <f>'01-Mapa de riesgo-UO'!AX23</f>
        <v>0</v>
      </c>
      <c r="W22" s="318" t="str">
        <f>'01-Mapa de riesgo-UO'!K23</f>
        <v>Tecnológico</v>
      </c>
      <c r="X22" s="331"/>
      <c r="Y22" s="320"/>
      <c r="Z22" s="321"/>
      <c r="AA22" s="321"/>
      <c r="AB22" s="479" t="s">
        <v>827</v>
      </c>
      <c r="AC22" s="324"/>
    </row>
    <row r="23" spans="1:29" s="332" customFormat="1" ht="48" customHeight="1" x14ac:dyDescent="0.2">
      <c r="A23" s="486"/>
      <c r="B23" s="486"/>
      <c r="C23" s="486"/>
      <c r="D23" s="486"/>
      <c r="E23" s="486"/>
      <c r="F23" s="486"/>
      <c r="G23" s="315">
        <f>'01-Mapa de riesgo-UO'!I24</f>
        <v>0</v>
      </c>
      <c r="H23" s="486"/>
      <c r="I23" s="486"/>
      <c r="J23" s="486"/>
      <c r="K23" s="505"/>
      <c r="L23" s="504"/>
      <c r="M23" s="314">
        <f>'01-Mapa de riesgo-UO'!W24</f>
        <v>0</v>
      </c>
      <c r="N23" s="315">
        <f>'01-Mapa de riesgo-UO'!AB24</f>
        <v>0</v>
      </c>
      <c r="O23" s="315">
        <f>'01-Mapa de riesgo-UO'!AF24</f>
        <v>0</v>
      </c>
      <c r="P23" s="316">
        <f>'01-Mapa de riesgo-UO'!AK24</f>
        <v>0</v>
      </c>
      <c r="Q23" s="316">
        <f>'01-Mapa de riesgo-UO'!AP24</f>
        <v>0</v>
      </c>
      <c r="R23" s="486"/>
      <c r="S23" s="504"/>
      <c r="T23" s="504"/>
      <c r="U23" s="317" t="str">
        <f>'01-Mapa de riesgo-UO'!AW24</f>
        <v>ASUMIR</v>
      </c>
      <c r="V23" s="317">
        <f>'01-Mapa de riesgo-UO'!AX24</f>
        <v>0</v>
      </c>
      <c r="W23" s="318">
        <f>'01-Mapa de riesgo-UO'!K24</f>
        <v>0</v>
      </c>
      <c r="X23" s="331"/>
      <c r="Y23" s="320"/>
      <c r="Z23" s="321"/>
      <c r="AA23" s="321"/>
      <c r="AB23" s="495"/>
      <c r="AC23" s="324"/>
    </row>
    <row r="24" spans="1:29" s="332" customFormat="1" ht="48" customHeight="1" x14ac:dyDescent="0.2">
      <c r="A24" s="487"/>
      <c r="B24" s="487"/>
      <c r="C24" s="487"/>
      <c r="D24" s="487"/>
      <c r="E24" s="487"/>
      <c r="F24" s="487"/>
      <c r="G24" s="315">
        <f>'01-Mapa de riesgo-UO'!I25</f>
        <v>0</v>
      </c>
      <c r="H24" s="487"/>
      <c r="I24" s="487"/>
      <c r="J24" s="487"/>
      <c r="K24" s="505"/>
      <c r="L24" s="504"/>
      <c r="M24" s="314">
        <f>'01-Mapa de riesgo-UO'!W25</f>
        <v>0</v>
      </c>
      <c r="N24" s="315">
        <f>'01-Mapa de riesgo-UO'!AB25</f>
        <v>0</v>
      </c>
      <c r="O24" s="315">
        <f>'01-Mapa de riesgo-UO'!AF25</f>
        <v>0</v>
      </c>
      <c r="P24" s="316">
        <f>'01-Mapa de riesgo-UO'!AK25</f>
        <v>0</v>
      </c>
      <c r="Q24" s="316">
        <f>'01-Mapa de riesgo-UO'!AP25</f>
        <v>0</v>
      </c>
      <c r="R24" s="487"/>
      <c r="S24" s="504"/>
      <c r="T24" s="504"/>
      <c r="U24" s="317" t="str">
        <f>'01-Mapa de riesgo-UO'!AW25</f>
        <v>ASUMIR</v>
      </c>
      <c r="V24" s="317">
        <f>'01-Mapa de riesgo-UO'!AX25</f>
        <v>0</v>
      </c>
      <c r="W24" s="318">
        <f>'01-Mapa de riesgo-UO'!K25</f>
        <v>0</v>
      </c>
      <c r="X24" s="331"/>
      <c r="Y24" s="320"/>
      <c r="Z24" s="321"/>
      <c r="AA24" s="321"/>
      <c r="AB24" s="496"/>
      <c r="AC24" s="324"/>
    </row>
    <row r="25" spans="1:29" s="332" customFormat="1" ht="48" customHeight="1" x14ac:dyDescent="0.2">
      <c r="A25" s="476">
        <v>6</v>
      </c>
      <c r="B25" s="476" t="str">
        <f>'01-Mapa de riesgo-UO'!D26</f>
        <v>DIRECCIONAMIENTO_INSTITUCIONAL</v>
      </c>
      <c r="C25" s="472" t="str">
        <f>+'01-Mapa de riesgo-UO'!F26</f>
        <v>SI</v>
      </c>
      <c r="D25" s="472" t="str">
        <f>'01-Mapa de riesgo-UO'!J26</f>
        <v>Corrupción</v>
      </c>
      <c r="E25" s="472" t="str">
        <f>'01-Mapa de riesgo-UO'!K26</f>
        <v>Ejecución inadecuada de proyectos de la Oficina de Planeación (contratos, Ordenes contractuales,  resoluciones,  proyectos de operación comercial).</v>
      </c>
      <c r="F25" s="472" t="str">
        <f>'01-Mapa de riesgo-UO'!L26</f>
        <v>Incumplimiento en la  ejecución de proyectos (contratos, Ordenes contractuales, resoluciones, proyectos de operación comercial) en el desarrollo y ejecución en cada una de sus etapas</v>
      </c>
      <c r="G25" s="315" t="str">
        <f>'01-Mapa de riesgo-UO'!I26</f>
        <v>Bajo nivel de seguimiento periódico en la ejecución de proyectos (contratos, Ordenes de servicios, proyectos de operación comercial)</v>
      </c>
      <c r="H25" s="472" t="str">
        <f>'01-Mapa de riesgo-UO'!M26</f>
        <v xml:space="preserve">Hallazgos por parte de entes de control
Detrimento patrimonial
Incumplimiento de resultados
Afectación de la imagen institucional </v>
      </c>
      <c r="I25" s="475" t="str">
        <f>'01-Mapa de riesgo-UO'!AT26</f>
        <v>MODERADO</v>
      </c>
      <c r="J25" s="472" t="str">
        <f>'01-Mapa de riesgo-UO'!AU26</f>
        <v>Contratos y/o proyectos ejecutados inadecuadamente /Total proyectos y/o contratos ejecutados</v>
      </c>
      <c r="K25" s="502">
        <v>0</v>
      </c>
      <c r="L25" s="491" t="s">
        <v>830</v>
      </c>
      <c r="M25" s="314" t="str">
        <f>'01-Mapa de riesgo-UO'!W26</f>
        <v>Generar periodicamente alertas a los supervisores  e interventores frente al estado de los contratos y documentación contractual</v>
      </c>
      <c r="N25" s="315">
        <f>'01-Mapa de riesgo-UO'!AB26</f>
        <v>0</v>
      </c>
      <c r="O25" s="315" t="str">
        <f>'01-Mapa de riesgo-UO'!AF26</f>
        <v>Asignado</v>
      </c>
      <c r="P25" s="316" t="str">
        <f>'01-Mapa de riesgo-UO'!AK26</f>
        <v>Oportuno</v>
      </c>
      <c r="Q25" s="316" t="str">
        <f>'01-Mapa de riesgo-UO'!AP26</f>
        <v>Preventivo</v>
      </c>
      <c r="R25" s="475" t="str">
        <f>'01-Mapa de riesgo-UO'!AR26</f>
        <v>FUERTE</v>
      </c>
      <c r="S25" s="497" t="s">
        <v>832</v>
      </c>
      <c r="T25" s="498"/>
      <c r="U25" s="317" t="str">
        <f>'01-Mapa de riesgo-UO'!AW26</f>
        <v>REDUCIR</v>
      </c>
      <c r="V25" s="317" t="str">
        <f>'01-Mapa de riesgo-UO'!AX26</f>
        <v>Definir tips informativos contractuales y de interventoría y supervisión con el fin de generar conocimiento sobre estos temas</v>
      </c>
      <c r="W25" s="318" t="str">
        <f>'01-Mapa de riesgo-UO'!K26</f>
        <v>Ejecución inadecuada de proyectos de la Oficina de Planeación (contratos, Ordenes contractuales,  resoluciones,  proyectos de operación comercial).</v>
      </c>
      <c r="X25" s="325" t="s">
        <v>264</v>
      </c>
      <c r="Y25" s="325" t="s">
        <v>836</v>
      </c>
      <c r="Z25" s="325" t="s">
        <v>541</v>
      </c>
      <c r="AA25" s="321"/>
      <c r="AB25" s="479" t="s">
        <v>819</v>
      </c>
      <c r="AC25" s="324"/>
    </row>
    <row r="26" spans="1:29" s="332" customFormat="1" ht="48" customHeight="1" x14ac:dyDescent="0.2">
      <c r="A26" s="486"/>
      <c r="B26" s="486"/>
      <c r="C26" s="486"/>
      <c r="D26" s="486"/>
      <c r="E26" s="486"/>
      <c r="F26" s="486"/>
      <c r="G26" s="315" t="str">
        <f>'01-Mapa de riesgo-UO'!I27</f>
        <v>Beneficiar a terceros sin el cumplimiento de requisitos contractuales</v>
      </c>
      <c r="H26" s="486"/>
      <c r="I26" s="486"/>
      <c r="J26" s="486"/>
      <c r="K26" s="492"/>
      <c r="L26" s="492"/>
      <c r="M26" s="314" t="str">
        <f>'01-Mapa de riesgo-UO'!W27</f>
        <v xml:space="preserve">Realizar proceso de apoyo al seguimiento de la contratación de la oficina de Planeación </v>
      </c>
      <c r="N26" s="315">
        <f>'01-Mapa de riesgo-UO'!AB27</f>
        <v>0</v>
      </c>
      <c r="O26" s="315" t="str">
        <f>'01-Mapa de riesgo-UO'!AF27</f>
        <v>Asignado</v>
      </c>
      <c r="P26" s="316" t="str">
        <f>'01-Mapa de riesgo-UO'!AK27</f>
        <v>Oportuno</v>
      </c>
      <c r="Q26" s="316" t="str">
        <f>'01-Mapa de riesgo-UO'!AP27</f>
        <v>Preventivo</v>
      </c>
      <c r="R26" s="486"/>
      <c r="S26" s="497" t="s">
        <v>833</v>
      </c>
      <c r="T26" s="498"/>
      <c r="U26" s="317" t="str">
        <f>'01-Mapa de riesgo-UO'!AW27</f>
        <v>REDUCIR</v>
      </c>
      <c r="V26" s="317" t="str">
        <f>'01-Mapa de riesgo-UO'!AX27</f>
        <v>Designación de un profesional de seguimiento y control como apoyo a la interventoría y supervisión de proyectos /contratos (verificación de productos)</v>
      </c>
      <c r="W26" s="318">
        <f>'01-Mapa de riesgo-UO'!K27</f>
        <v>0</v>
      </c>
      <c r="X26" s="325" t="s">
        <v>264</v>
      </c>
      <c r="Y26" s="325" t="s">
        <v>837</v>
      </c>
      <c r="Z26" s="325" t="s">
        <v>541</v>
      </c>
      <c r="AA26" s="321"/>
      <c r="AB26" s="495"/>
      <c r="AC26" s="324"/>
    </row>
    <row r="27" spans="1:29" s="332" customFormat="1" ht="48" customHeight="1" x14ac:dyDescent="0.2">
      <c r="A27" s="487"/>
      <c r="B27" s="487"/>
      <c r="C27" s="487"/>
      <c r="D27" s="487"/>
      <c r="E27" s="487"/>
      <c r="F27" s="487"/>
      <c r="G27" s="315" t="str">
        <f>'01-Mapa de riesgo-UO'!I28</f>
        <v xml:space="preserve">Desarticulación de los procedimientos institucionales para el desarrollo y ejecución en cada una de sus etapas </v>
      </c>
      <c r="H27" s="487"/>
      <c r="I27" s="487"/>
      <c r="J27" s="487"/>
      <c r="K27" s="493"/>
      <c r="L27" s="493"/>
      <c r="M27" s="314" t="str">
        <f>'01-Mapa de riesgo-UO'!W28</f>
        <v xml:space="preserve">Proceso de Control de seguimiento a pólizas de los contratos de la oficina de Planeación </v>
      </c>
      <c r="N27" s="315">
        <f>'01-Mapa de riesgo-UO'!AB28</f>
        <v>0</v>
      </c>
      <c r="O27" s="315" t="str">
        <f>'01-Mapa de riesgo-UO'!AF28</f>
        <v>Asignado</v>
      </c>
      <c r="P27" s="316" t="str">
        <f>'01-Mapa de riesgo-UO'!AK28</f>
        <v>Oportuno</v>
      </c>
      <c r="Q27" s="316" t="str">
        <f>'01-Mapa de riesgo-UO'!AP28</f>
        <v>Preventivo</v>
      </c>
      <c r="R27" s="487"/>
      <c r="S27" s="497" t="s">
        <v>834</v>
      </c>
      <c r="T27" s="498"/>
      <c r="U27" s="317">
        <f>'01-Mapa de riesgo-UO'!AW28</f>
        <v>0</v>
      </c>
      <c r="V27" s="317">
        <f>'01-Mapa de riesgo-UO'!AX28</f>
        <v>0</v>
      </c>
      <c r="W27" s="318">
        <f>'01-Mapa de riesgo-UO'!K28</f>
        <v>0</v>
      </c>
      <c r="X27" s="331"/>
      <c r="Y27" s="320"/>
      <c r="Z27" s="321"/>
      <c r="AA27" s="321"/>
      <c r="AB27" s="496"/>
      <c r="AC27" s="324"/>
    </row>
    <row r="28" spans="1:29" s="332" customFormat="1" ht="48" customHeight="1" x14ac:dyDescent="0.2">
      <c r="A28" s="476">
        <v>7</v>
      </c>
      <c r="B28" s="476" t="str">
        <f>'01-Mapa de riesgo-UO'!D29</f>
        <v>ASEGURAMIENTO_DE_LA_CALIDAD_INSTITUCIONAL</v>
      </c>
      <c r="C28" s="472" t="str">
        <f>+'01-Mapa de riesgo-UO'!F29</f>
        <v>SI</v>
      </c>
      <c r="D28" s="472" t="str">
        <f>'01-Mapa de riesgo-UO'!J29</f>
        <v>Estratégico</v>
      </c>
      <c r="E28" s="472" t="str">
        <f>'01-Mapa de riesgo-UO'!K29</f>
        <v>Perdida de la acreditación por parte de las entidades certificadoras.</v>
      </c>
      <c r="F28" s="472" t="str">
        <f>'01-Mapa de riesgo-UO'!L29</f>
        <v>Riesgo por la perdida del reconocimiento como institución de alta calidad ante organismos acreditadores</v>
      </c>
      <c r="G28" s="315" t="str">
        <f>'01-Mapa de riesgo-UO'!I29</f>
        <v>Incumplimiento de las metas del plan de mejora por el bajo nivel de ejecución de las acciones establecidas.</v>
      </c>
      <c r="H28" s="472" t="str">
        <f>'01-Mapa de riesgo-UO'!M29</f>
        <v>Afectación del reconocimiento y la visibilidad de la institución a nivel nacional e internacional
Pérdida de oportunidades en el contexto a nivel departamental, regional, nacional e internacional
Pérdida de la imagen institucional</v>
      </c>
      <c r="I28" s="475" t="str">
        <f>'01-Mapa de riesgo-UO'!AT29</f>
        <v>LEVE</v>
      </c>
      <c r="J28" s="472" t="str">
        <f>'01-Mapa de riesgo-UO'!AU29</f>
        <v>Nivel cumplimiento del Plan de Mejoramiento Institucional</v>
      </c>
      <c r="K28" s="502">
        <v>0.54</v>
      </c>
      <c r="L28" s="491" t="s">
        <v>831</v>
      </c>
      <c r="M28" s="314" t="str">
        <f>'01-Mapa de riesgo-UO'!W29</f>
        <v>Seguimiento periódico del PMI.</v>
      </c>
      <c r="N28" s="315">
        <f>'01-Mapa de riesgo-UO'!AB29</f>
        <v>0</v>
      </c>
      <c r="O28" s="315" t="str">
        <f>'01-Mapa de riesgo-UO'!AF29</f>
        <v>Asignado</v>
      </c>
      <c r="P28" s="316" t="str">
        <f>'01-Mapa de riesgo-UO'!AK29</f>
        <v>Oportuno</v>
      </c>
      <c r="Q28" s="316" t="str">
        <f>'01-Mapa de riesgo-UO'!AP29</f>
        <v>Preventivo</v>
      </c>
      <c r="R28" s="475" t="str">
        <f>'01-Mapa de riesgo-UO'!AR29</f>
        <v>FUERTE</v>
      </c>
      <c r="S28" s="497" t="s">
        <v>835</v>
      </c>
      <c r="T28" s="498"/>
      <c r="U28" s="317" t="str">
        <f>'01-Mapa de riesgo-UO'!AW29</f>
        <v>ASUMIR</v>
      </c>
      <c r="V28" s="317">
        <f>'01-Mapa de riesgo-UO'!AX29</f>
        <v>0</v>
      </c>
      <c r="W28" s="318" t="str">
        <f>'01-Mapa de riesgo-UO'!K29</f>
        <v>Perdida de la acreditación por parte de las entidades certificadoras.</v>
      </c>
      <c r="X28" s="331"/>
      <c r="Y28" s="320"/>
      <c r="Z28" s="321"/>
      <c r="AA28" s="321"/>
      <c r="AB28" s="479" t="s">
        <v>819</v>
      </c>
      <c r="AC28" s="324"/>
    </row>
    <row r="29" spans="1:29" s="332" customFormat="1" ht="48" customHeight="1" x14ac:dyDescent="0.2">
      <c r="A29" s="486"/>
      <c r="B29" s="486"/>
      <c r="C29" s="486"/>
      <c r="D29" s="486"/>
      <c r="E29" s="486"/>
      <c r="F29" s="486"/>
      <c r="G29" s="315">
        <f>'01-Mapa de riesgo-UO'!I30</f>
        <v>0</v>
      </c>
      <c r="H29" s="486"/>
      <c r="I29" s="486"/>
      <c r="J29" s="486"/>
      <c r="K29" s="492"/>
      <c r="L29" s="492"/>
      <c r="M29" s="314">
        <f>'01-Mapa de riesgo-UO'!W30</f>
        <v>0</v>
      </c>
      <c r="N29" s="315">
        <f>'01-Mapa de riesgo-UO'!AB30</f>
        <v>0</v>
      </c>
      <c r="O29" s="315">
        <f>'01-Mapa de riesgo-UO'!AF30</f>
        <v>0</v>
      </c>
      <c r="P29" s="316">
        <f>'01-Mapa de riesgo-UO'!AK30</f>
        <v>0</v>
      </c>
      <c r="Q29" s="316">
        <f>'01-Mapa de riesgo-UO'!AP30</f>
        <v>0</v>
      </c>
      <c r="R29" s="486"/>
      <c r="S29" s="497"/>
      <c r="T29" s="498"/>
      <c r="U29" s="317" t="str">
        <f>'01-Mapa de riesgo-UO'!AW30</f>
        <v>ASUMIR</v>
      </c>
      <c r="V29" s="317">
        <f>'01-Mapa de riesgo-UO'!AX30</f>
        <v>0</v>
      </c>
      <c r="W29" s="318">
        <f>'01-Mapa de riesgo-UO'!K30</f>
        <v>0</v>
      </c>
      <c r="X29" s="331"/>
      <c r="Y29" s="320"/>
      <c r="Z29" s="321"/>
      <c r="AA29" s="321"/>
      <c r="AB29" s="495"/>
      <c r="AC29" s="324"/>
    </row>
    <row r="30" spans="1:29" s="332" customFormat="1" ht="48" customHeight="1" x14ac:dyDescent="0.2">
      <c r="A30" s="487"/>
      <c r="B30" s="487"/>
      <c r="C30" s="487"/>
      <c r="D30" s="487"/>
      <c r="E30" s="487"/>
      <c r="F30" s="487"/>
      <c r="G30" s="315">
        <f>'01-Mapa de riesgo-UO'!I31</f>
        <v>0</v>
      </c>
      <c r="H30" s="487"/>
      <c r="I30" s="487"/>
      <c r="J30" s="487"/>
      <c r="K30" s="493"/>
      <c r="L30" s="493"/>
      <c r="M30" s="314">
        <f>'01-Mapa de riesgo-UO'!W31</f>
        <v>0</v>
      </c>
      <c r="N30" s="315">
        <f>'01-Mapa de riesgo-UO'!AB31</f>
        <v>0</v>
      </c>
      <c r="O30" s="315">
        <f>'01-Mapa de riesgo-UO'!AF31</f>
        <v>0</v>
      </c>
      <c r="P30" s="316">
        <f>'01-Mapa de riesgo-UO'!AK31</f>
        <v>0</v>
      </c>
      <c r="Q30" s="316">
        <f>'01-Mapa de riesgo-UO'!AP31</f>
        <v>0</v>
      </c>
      <c r="R30" s="487"/>
      <c r="S30" s="497"/>
      <c r="T30" s="498"/>
      <c r="U30" s="317" t="str">
        <f>'01-Mapa de riesgo-UO'!AW31</f>
        <v>ASUMIR</v>
      </c>
      <c r="V30" s="317">
        <f>'01-Mapa de riesgo-UO'!AX31</f>
        <v>0</v>
      </c>
      <c r="W30" s="318">
        <f>'01-Mapa de riesgo-UO'!K31</f>
        <v>0</v>
      </c>
      <c r="X30" s="331"/>
      <c r="Y30" s="320"/>
      <c r="Z30" s="321"/>
      <c r="AA30" s="321"/>
      <c r="AB30" s="496"/>
      <c r="AC30" s="324"/>
    </row>
    <row r="31" spans="1:29" s="332" customFormat="1" ht="48" customHeight="1" x14ac:dyDescent="0.2">
      <c r="A31" s="476">
        <v>8</v>
      </c>
      <c r="B31" s="476" t="str">
        <f>'01-Mapa de riesgo-UO'!D32</f>
        <v>ADMINISTRACIÓN_INSTITUCIONAL</v>
      </c>
      <c r="C31" s="472" t="str">
        <f>+'01-Mapa de riesgo-UO'!F32</f>
        <v>SI</v>
      </c>
      <c r="D31" s="472" t="str">
        <f>'01-Mapa de riesgo-UO'!J32</f>
        <v>Operacional</v>
      </c>
      <c r="E31" s="472" t="str">
        <f>'01-Mapa de riesgo-UO'!K32</f>
        <v xml:space="preserve">Ilegitimidad en resultados electorales </v>
      </c>
      <c r="F31" s="472" t="str">
        <f>'01-Mapa de riesgo-UO'!L32</f>
        <v>Resultados de elecciones con errores o irregularidades</v>
      </c>
      <c r="G31" s="315" t="str">
        <f>'01-Mapa de riesgo-UO'!I32</f>
        <v>Desactualización de las bases de datos suministradas por las dependencias responsables o errónea certificación de los requisitos de los candidatos</v>
      </c>
      <c r="H31" s="472" t="str">
        <f>'01-Mapa de riesgo-UO'!M32</f>
        <v>Impugnación de resultado electorales.                                                                                                                                                                                                                                                                                        Perdida de credibilidad en el sistema electoral de la Universidad</v>
      </c>
      <c r="I31" s="475" t="str">
        <f>'01-Mapa de riesgo-UO'!AT32</f>
        <v>LEVE</v>
      </c>
      <c r="J31" s="472" t="str">
        <f>'01-Mapa de riesgo-UO'!AU32</f>
        <v>Nùmero de impugnaciones electorales</v>
      </c>
      <c r="K31" s="505">
        <v>0</v>
      </c>
      <c r="L31" s="291" t="s">
        <v>841</v>
      </c>
      <c r="M31" s="314" t="str">
        <f>'01-Mapa de riesgo-UO'!W32</f>
        <v>Elaboración de listados descentralizados por parte de las dependencias responsables</v>
      </c>
      <c r="N31" s="315" t="str">
        <f>'01-Mapa de riesgo-UO'!AB32</f>
        <v>Software Gestion de Talento Humano y Software de Registro y Control</v>
      </c>
      <c r="O31" s="315" t="str">
        <f>'01-Mapa de riesgo-UO'!AF32</f>
        <v>Asignado</v>
      </c>
      <c r="P31" s="316" t="str">
        <f>'01-Mapa de riesgo-UO'!AK32</f>
        <v>Oportuno</v>
      </c>
      <c r="Q31" s="316" t="str">
        <f>'01-Mapa de riesgo-UO'!AP32</f>
        <v>Detectivo</v>
      </c>
      <c r="R31" s="475" t="str">
        <f>'01-Mapa de riesgo-UO'!AR32</f>
        <v>FUERTE</v>
      </c>
      <c r="S31" s="504" t="s">
        <v>838</v>
      </c>
      <c r="T31" s="504"/>
      <c r="U31" s="317" t="str">
        <f>'01-Mapa de riesgo-UO'!AW32</f>
        <v>ASUMIR</v>
      </c>
      <c r="V31" s="317">
        <f>'01-Mapa de riesgo-UO'!AX32</f>
        <v>0</v>
      </c>
      <c r="W31" s="318" t="str">
        <f>'01-Mapa de riesgo-UO'!K32</f>
        <v xml:space="preserve">Ilegitimidad en resultados electorales </v>
      </c>
      <c r="X31" s="331"/>
      <c r="Y31" s="320"/>
      <c r="Z31" s="321"/>
      <c r="AA31" s="321"/>
      <c r="AB31" s="479" t="s">
        <v>819</v>
      </c>
      <c r="AC31" s="324"/>
    </row>
    <row r="32" spans="1:29" s="332" customFormat="1" ht="48" customHeight="1" x14ac:dyDescent="0.2">
      <c r="A32" s="486"/>
      <c r="B32" s="486"/>
      <c r="C32" s="486"/>
      <c r="D32" s="486"/>
      <c r="E32" s="486"/>
      <c r="F32" s="486"/>
      <c r="G32" s="315" t="str">
        <f>'01-Mapa de riesgo-UO'!I33</f>
        <v>Errónea configuración de las votaciones, debido a que software requiera demasiadas configuraciones o permisos lo que podría generar fallas en las votaciones</v>
      </c>
      <c r="H32" s="486"/>
      <c r="I32" s="486"/>
      <c r="J32" s="486"/>
      <c r="K32" s="505"/>
      <c r="L32" s="292" t="s">
        <v>842</v>
      </c>
      <c r="M32" s="314" t="str">
        <f>'01-Mapa de riesgo-UO'!W33</f>
        <v>Revisión de la configuración de las elecciones y Auditoria por parte de Control Interno</v>
      </c>
      <c r="N32" s="315">
        <f>'01-Mapa de riesgo-UO'!AB33</f>
        <v>0</v>
      </c>
      <c r="O32" s="315" t="str">
        <f>'01-Mapa de riesgo-UO'!AF33</f>
        <v>Asignado</v>
      </c>
      <c r="P32" s="316" t="str">
        <f>'01-Mapa de riesgo-UO'!AK33</f>
        <v>Oportuno</v>
      </c>
      <c r="Q32" s="316" t="str">
        <f>'01-Mapa de riesgo-UO'!AP33</f>
        <v>Preventivo</v>
      </c>
      <c r="R32" s="486"/>
      <c r="S32" s="504" t="s">
        <v>839</v>
      </c>
      <c r="T32" s="504"/>
      <c r="U32" s="317" t="str">
        <f>'01-Mapa de riesgo-UO'!AW33</f>
        <v>ASUMIR</v>
      </c>
      <c r="V32" s="317">
        <f>'01-Mapa de riesgo-UO'!AX33</f>
        <v>0</v>
      </c>
      <c r="W32" s="318">
        <f>'01-Mapa de riesgo-UO'!K33</f>
        <v>0</v>
      </c>
      <c r="X32" s="331"/>
      <c r="Y32" s="320"/>
      <c r="Z32" s="321"/>
      <c r="AA32" s="321"/>
      <c r="AB32" s="495"/>
      <c r="AC32" s="324"/>
    </row>
    <row r="33" spans="1:29" s="332" customFormat="1" ht="48" customHeight="1" x14ac:dyDescent="0.2">
      <c r="A33" s="487"/>
      <c r="B33" s="487"/>
      <c r="C33" s="487"/>
      <c r="D33" s="487"/>
      <c r="E33" s="487"/>
      <c r="F33" s="487"/>
      <c r="G33" s="315" t="str">
        <f>'01-Mapa de riesgo-UO'!I34</f>
        <v>Fallas técnicas del servidor, o por problemas de energía eléctrica o conexión a Internet</v>
      </c>
      <c r="H33" s="487"/>
      <c r="I33" s="487"/>
      <c r="J33" s="487"/>
      <c r="K33" s="505"/>
      <c r="L33" s="293" t="s">
        <v>843</v>
      </c>
      <c r="M33" s="314" t="str">
        <f>'01-Mapa de riesgo-UO'!W34</f>
        <v>Pruebas de simulación de las votaciones</v>
      </c>
      <c r="N33" s="315" t="str">
        <f>'01-Mapa de riesgo-UO'!AB34</f>
        <v>Software de Votaciones</v>
      </c>
      <c r="O33" s="315" t="str">
        <f>'01-Mapa de riesgo-UO'!AF34</f>
        <v>Asignado</v>
      </c>
      <c r="P33" s="316" t="str">
        <f>'01-Mapa de riesgo-UO'!AK34</f>
        <v>Oportuno</v>
      </c>
      <c r="Q33" s="316" t="str">
        <f>'01-Mapa de riesgo-UO'!AP34</f>
        <v>Preventivo</v>
      </c>
      <c r="R33" s="487"/>
      <c r="S33" s="504" t="s">
        <v>840</v>
      </c>
      <c r="T33" s="504"/>
      <c r="U33" s="317" t="str">
        <f>'01-Mapa de riesgo-UO'!AW34</f>
        <v>ASUMIR</v>
      </c>
      <c r="V33" s="317">
        <f>'01-Mapa de riesgo-UO'!AX34</f>
        <v>0</v>
      </c>
      <c r="W33" s="318">
        <f>'01-Mapa de riesgo-UO'!K34</f>
        <v>0</v>
      </c>
      <c r="X33" s="331"/>
      <c r="Y33" s="320"/>
      <c r="Z33" s="321"/>
      <c r="AA33" s="321"/>
      <c r="AB33" s="496"/>
      <c r="AC33" s="324"/>
    </row>
    <row r="34" spans="1:29" s="332" customFormat="1" ht="48" customHeight="1" x14ac:dyDescent="0.2">
      <c r="A34" s="476">
        <v>9</v>
      </c>
      <c r="B34" s="476" t="str">
        <f>'01-Mapa de riesgo-UO'!D35</f>
        <v>CONTROL_SEGUIMIENTO</v>
      </c>
      <c r="C34" s="472" t="str">
        <f>+'01-Mapa de riesgo-UO'!F35</f>
        <v>SI</v>
      </c>
      <c r="D34" s="472" t="str">
        <f>'01-Mapa de riesgo-UO'!J35</f>
        <v>Cumplimiento</v>
      </c>
      <c r="E34" s="472" t="str">
        <f>'01-Mapa de riesgo-UO'!K35</f>
        <v>Incumplimiento de los tiempos establecidos en la Ley para dar respuesta oportuna de PQRS  interpuestas por la Ciudadanía a través de los diferentes canales establecidos por la universidad.</v>
      </c>
      <c r="F34" s="472" t="str">
        <f>'01-Mapa de riesgo-UO'!L35</f>
        <v xml:space="preserve">Responder por fuera de los términos establecidos por la Ley a los diferentes PQRS recibidos en la Institución. </v>
      </c>
      <c r="G34" s="315" t="str">
        <f>'01-Mapa de riesgo-UO'!I35</f>
        <v>Error u omisión por parte de los responsables  encargados de dar respuesta a los PQRS</v>
      </c>
      <c r="H34" s="472" t="str">
        <f>'01-Mapa de riesgo-UO'!M35</f>
        <v>Falta disciplinaria.
Insatisfacción por parte del   ciudadano
Sanción o hallazgo por parte de entes de control
Pérdida de imagen de la institución.</v>
      </c>
      <c r="I34" s="475" t="str">
        <f>'01-Mapa de riesgo-UO'!AT35</f>
        <v>LEVE</v>
      </c>
      <c r="J34" s="472" t="str">
        <f>'01-Mapa de riesgo-UO'!AU35</f>
        <v xml:space="preserve">(No. PQRS sin responder en los tiempos establecidos durante el año / total de PQRS  recibidas durante el año)*100  </v>
      </c>
      <c r="K34" s="491">
        <v>0</v>
      </c>
      <c r="L34" s="491" t="s">
        <v>844</v>
      </c>
      <c r="M34" s="314" t="str">
        <f>'01-Mapa de riesgo-UO'!W35</f>
        <v>Generación de alertas por correo electrónico y visuales en el aplicativo PQRS a los responsables de cada unidad organizacional, con respecto al estado de los PQRS pendientes por responder.</v>
      </c>
      <c r="N34" s="315" t="str">
        <f>'01-Mapa de riesgo-UO'!AB35</f>
        <v>Aplicativo PQRS</v>
      </c>
      <c r="O34" s="315" t="str">
        <f>'01-Mapa de riesgo-UO'!AF35</f>
        <v>Asignado</v>
      </c>
      <c r="P34" s="316" t="str">
        <f>'01-Mapa de riesgo-UO'!AK35</f>
        <v>Oportuno</v>
      </c>
      <c r="Q34" s="316" t="str">
        <f>'01-Mapa de riesgo-UO'!AP35</f>
        <v>Preventivo</v>
      </c>
      <c r="R34" s="475" t="str">
        <f>'01-Mapa de riesgo-UO'!AR35</f>
        <v>FUERTE</v>
      </c>
      <c r="S34" s="497" t="s">
        <v>848</v>
      </c>
      <c r="T34" s="498"/>
      <c r="U34" s="317" t="str">
        <f>'01-Mapa de riesgo-UO'!AW35</f>
        <v>ASUMIR</v>
      </c>
      <c r="V34" s="317">
        <f>'01-Mapa de riesgo-UO'!AX35</f>
        <v>0</v>
      </c>
      <c r="W34" s="318" t="str">
        <f>'01-Mapa de riesgo-UO'!K35</f>
        <v>Incumplimiento de los tiempos establecidos en la Ley para dar respuesta oportuna de PQRS  interpuestas por la Ciudadanía a través de los diferentes canales establecidos por la universidad.</v>
      </c>
      <c r="X34" s="331"/>
      <c r="Y34" s="320"/>
      <c r="Z34" s="321"/>
      <c r="AA34" s="321"/>
      <c r="AB34" s="479" t="s">
        <v>819</v>
      </c>
      <c r="AC34" s="324"/>
    </row>
    <row r="35" spans="1:29" s="332" customFormat="1" ht="48" customHeight="1" x14ac:dyDescent="0.2">
      <c r="A35" s="486"/>
      <c r="B35" s="486"/>
      <c r="C35" s="486"/>
      <c r="D35" s="486"/>
      <c r="E35" s="486"/>
      <c r="F35" s="486"/>
      <c r="G35" s="315" t="str">
        <f>'01-Mapa de riesgo-UO'!I36</f>
        <v xml:space="preserve">Limitaciones en los accesos a los medios tecnológicos para dar respuesta oportuna. </v>
      </c>
      <c r="H35" s="486"/>
      <c r="I35" s="486"/>
      <c r="J35" s="486"/>
      <c r="K35" s="492"/>
      <c r="L35" s="492"/>
      <c r="M35" s="314" t="str">
        <f>'01-Mapa de riesgo-UO'!W36</f>
        <v>Socialización del Sistema PQRS y de la normatividad aplicable a la institución.</v>
      </c>
      <c r="N35" s="315">
        <f>'01-Mapa de riesgo-UO'!AB36</f>
        <v>0</v>
      </c>
      <c r="O35" s="315" t="str">
        <f>'01-Mapa de riesgo-UO'!AF36</f>
        <v>Asignado</v>
      </c>
      <c r="P35" s="316" t="str">
        <f>'01-Mapa de riesgo-UO'!AK36</f>
        <v>Oportuno</v>
      </c>
      <c r="Q35" s="316" t="str">
        <f>'01-Mapa de riesgo-UO'!AP36</f>
        <v>Preventivo</v>
      </c>
      <c r="R35" s="486"/>
      <c r="S35" s="497" t="s">
        <v>849</v>
      </c>
      <c r="T35" s="498"/>
      <c r="U35" s="317" t="str">
        <f>'01-Mapa de riesgo-UO'!AW36</f>
        <v>ASUMIR</v>
      </c>
      <c r="V35" s="317">
        <f>'01-Mapa de riesgo-UO'!AX36</f>
        <v>0</v>
      </c>
      <c r="W35" s="318">
        <f>'01-Mapa de riesgo-UO'!K36</f>
        <v>0</v>
      </c>
      <c r="X35" s="331"/>
      <c r="Y35" s="320"/>
      <c r="Z35" s="321"/>
      <c r="AA35" s="321"/>
      <c r="AB35" s="495"/>
      <c r="AC35" s="324"/>
    </row>
    <row r="36" spans="1:29" s="332" customFormat="1" ht="48" customHeight="1" x14ac:dyDescent="0.2">
      <c r="A36" s="487"/>
      <c r="B36" s="487"/>
      <c r="C36" s="487"/>
      <c r="D36" s="487"/>
      <c r="E36" s="487"/>
      <c r="F36" s="487"/>
      <c r="G36" s="315">
        <f>'01-Mapa de riesgo-UO'!I37</f>
        <v>0</v>
      </c>
      <c r="H36" s="487"/>
      <c r="I36" s="487"/>
      <c r="J36" s="487"/>
      <c r="K36" s="493"/>
      <c r="L36" s="493"/>
      <c r="M36" s="314">
        <f>'01-Mapa de riesgo-UO'!W37</f>
        <v>0</v>
      </c>
      <c r="N36" s="315">
        <f>'01-Mapa de riesgo-UO'!AB37</f>
        <v>0</v>
      </c>
      <c r="O36" s="315">
        <f>'01-Mapa de riesgo-UO'!AF37</f>
        <v>0</v>
      </c>
      <c r="P36" s="316">
        <f>'01-Mapa de riesgo-UO'!AK37</f>
        <v>0</v>
      </c>
      <c r="Q36" s="316">
        <f>'01-Mapa de riesgo-UO'!AP37</f>
        <v>0</v>
      </c>
      <c r="R36" s="487"/>
      <c r="S36" s="497"/>
      <c r="T36" s="498"/>
      <c r="U36" s="317" t="str">
        <f>'01-Mapa de riesgo-UO'!AW37</f>
        <v>ASUMIR</v>
      </c>
      <c r="V36" s="317">
        <f>'01-Mapa de riesgo-UO'!AX37</f>
        <v>0</v>
      </c>
      <c r="W36" s="318">
        <f>'01-Mapa de riesgo-UO'!K37</f>
        <v>0</v>
      </c>
      <c r="X36" s="331"/>
      <c r="Y36" s="320"/>
      <c r="Z36" s="321"/>
      <c r="AA36" s="321"/>
      <c r="AB36" s="496"/>
      <c r="AC36" s="324"/>
    </row>
    <row r="37" spans="1:29" s="332" customFormat="1" ht="48" customHeight="1" x14ac:dyDescent="0.2">
      <c r="A37" s="476">
        <v>10</v>
      </c>
      <c r="B37" s="476" t="str">
        <f>'01-Mapa de riesgo-UO'!D38</f>
        <v>DIRECCIONAMIENTO_INSTITUCIONAL</v>
      </c>
      <c r="C37" s="472" t="str">
        <f>+'01-Mapa de riesgo-UO'!F38</f>
        <v>SI</v>
      </c>
      <c r="D37" s="472" t="str">
        <f>'01-Mapa de riesgo-UO'!J38</f>
        <v>Financiero</v>
      </c>
      <c r="E37" s="472" t="str">
        <f>'01-Mapa de riesgo-UO'!K38</f>
        <v>Ajustes en el presupuesto Institucional no previstos o aplazamientos de gastos priorizados para la vigencia.</v>
      </c>
      <c r="F37" s="472" t="str">
        <f>'01-Mapa de riesgo-UO'!L38</f>
        <v>Probabilidad de requerirse ajustes en el presupuesto Institucional no previstos o aplazamientos de gastos priorizados para la vigencia, para atender gastos adicionales no proyectados</v>
      </c>
      <c r="G37" s="315" t="str">
        <f>'01-Mapa de riesgo-UO'!I38</f>
        <v>Manualidad en la obtención y consolidación de la información necesaria para los análisis financieros respectivos.</v>
      </c>
      <c r="H37" s="472" t="str">
        <f>'01-Mapa de riesgo-UO'!M38</f>
        <v xml:space="preserve">Insuficiencia en los recursos presupuestados para la atención de las necesidades para la sostenibilidad Institucional. 
Insatisfacción por parte de las dependencias académicas y administrativas afectadas por los cambios presupuestales. </v>
      </c>
      <c r="I37" s="475" t="str">
        <f>'01-Mapa de riesgo-UO'!AT38</f>
        <v>MODERADO</v>
      </c>
      <c r="J37" s="472" t="str">
        <f>'01-Mapa de riesgo-UO'!AU38</f>
        <v>(Gastos adicionales no contemplados en la vigencia / Total presupuesto Institucional de la vigencia) * 100</v>
      </c>
      <c r="K37" s="503">
        <v>4.3E-3</v>
      </c>
      <c r="L37" s="491" t="s">
        <v>845</v>
      </c>
      <c r="M37" s="314" t="str">
        <f>'01-Mapa de riesgo-UO'!W38</f>
        <v>Trazabilidad de ejecución de gastos de la vigencia, mediante reportes de los sistemas de información disponibles</v>
      </c>
      <c r="N37" s="315">
        <f>'01-Mapa de riesgo-UO'!AB38</f>
        <v>0</v>
      </c>
      <c r="O37" s="315" t="str">
        <f>'01-Mapa de riesgo-UO'!AF38</f>
        <v>Asignado</v>
      </c>
      <c r="P37" s="316" t="str">
        <f>'01-Mapa de riesgo-UO'!AK38</f>
        <v>Oportuno</v>
      </c>
      <c r="Q37" s="316" t="str">
        <f>'01-Mapa de riesgo-UO'!AP38</f>
        <v>Preventivo</v>
      </c>
      <c r="R37" s="475" t="str">
        <f>'01-Mapa de riesgo-UO'!AR38</f>
        <v>ACEPTABLE</v>
      </c>
      <c r="S37" s="497" t="s">
        <v>850</v>
      </c>
      <c r="T37" s="498"/>
      <c r="U37" s="317" t="str">
        <f>'01-Mapa de riesgo-UO'!AW38</f>
        <v>REDUCIR</v>
      </c>
      <c r="V37" s="317" t="str">
        <f>'01-Mapa de riesgo-UO'!AX38</f>
        <v>Generar espacios de socialización y retroalimentación de las necesidades del presupuesto en las facultades y dependencias administrativas.</v>
      </c>
      <c r="W37" s="318" t="str">
        <f>'01-Mapa de riesgo-UO'!K38</f>
        <v>Ajustes en el presupuesto Institucional no previstos o aplazamientos de gastos priorizados para la vigencia.</v>
      </c>
      <c r="X37" s="325" t="s">
        <v>264</v>
      </c>
      <c r="Y37" s="325" t="s">
        <v>856</v>
      </c>
      <c r="Z37" s="325" t="s">
        <v>541</v>
      </c>
      <c r="AA37" s="321"/>
      <c r="AB37" s="479" t="s">
        <v>827</v>
      </c>
      <c r="AC37" s="324"/>
    </row>
    <row r="38" spans="1:29" s="332" customFormat="1" ht="48" customHeight="1" x14ac:dyDescent="0.2">
      <c r="A38" s="486"/>
      <c r="B38" s="486"/>
      <c r="C38" s="486"/>
      <c r="D38" s="486"/>
      <c r="E38" s="486"/>
      <c r="F38" s="486"/>
      <c r="G38" s="315" t="str">
        <f>'01-Mapa de riesgo-UO'!I39</f>
        <v>Omisión de información en la planeación e identificación de necesidades presupuestales desde las dependencias académicas y administrativas</v>
      </c>
      <c r="H38" s="486"/>
      <c r="I38" s="486"/>
      <c r="J38" s="486"/>
      <c r="K38" s="492"/>
      <c r="L38" s="492"/>
      <c r="M38" s="314" t="str">
        <f>'01-Mapa de riesgo-UO'!W39</f>
        <v xml:space="preserve">Herramienta tecnológica para la consolidación y monitoreo de necesidades presupuestales de cada dependencia. </v>
      </c>
      <c r="N38" s="315">
        <f>'01-Mapa de riesgo-UO'!AB39</f>
        <v>0</v>
      </c>
      <c r="O38" s="315" t="str">
        <f>'01-Mapa de riesgo-UO'!AF39</f>
        <v>Asignado</v>
      </c>
      <c r="P38" s="316" t="str">
        <f>'01-Mapa de riesgo-UO'!AK39</f>
        <v>Oportuno</v>
      </c>
      <c r="Q38" s="316" t="str">
        <f>'01-Mapa de riesgo-UO'!AP39</f>
        <v>Preventivo</v>
      </c>
      <c r="R38" s="486"/>
      <c r="S38" s="497" t="s">
        <v>851</v>
      </c>
      <c r="T38" s="498"/>
      <c r="U38" s="317" t="str">
        <f>'01-Mapa de riesgo-UO'!AW39</f>
        <v>REDUCIR</v>
      </c>
      <c r="V38" s="317" t="str">
        <f>'01-Mapa de riesgo-UO'!AX39</f>
        <v xml:space="preserve">Generar alertas a través de correo electrónico ante la observancia de inconsistencias o carencia de diligenciamiento de necesidades de presupuesto en la herramienta tecnológica. </v>
      </c>
      <c r="W38" s="318">
        <f>'01-Mapa de riesgo-UO'!K39</f>
        <v>0</v>
      </c>
      <c r="X38" s="325" t="s">
        <v>264</v>
      </c>
      <c r="Y38" s="325" t="s">
        <v>857</v>
      </c>
      <c r="Z38" s="325" t="s">
        <v>541</v>
      </c>
      <c r="AA38" s="321"/>
      <c r="AB38" s="495"/>
      <c r="AC38" s="324"/>
    </row>
    <row r="39" spans="1:29" s="332" customFormat="1" ht="48" customHeight="1" x14ac:dyDescent="0.2">
      <c r="A39" s="487"/>
      <c r="B39" s="487"/>
      <c r="C39" s="487"/>
      <c r="D39" s="487"/>
      <c r="E39" s="487"/>
      <c r="F39" s="487"/>
      <c r="G39" s="315" t="str">
        <f>'01-Mapa de riesgo-UO'!I40</f>
        <v>Aprobación por parte de los órganos colegiados, de propuestas  que no contaron con el análisis financiero respectivo de manera previa.</v>
      </c>
      <c r="H39" s="487"/>
      <c r="I39" s="487"/>
      <c r="J39" s="487"/>
      <c r="K39" s="493"/>
      <c r="L39" s="493"/>
      <c r="M39" s="314" t="str">
        <f>'01-Mapa de riesgo-UO'!W40</f>
        <v>Monitoreo y solicitud información de proyectos a proponentes previa reunión para la toma de desiciones, estén incluidas o no en los ordenes del día</v>
      </c>
      <c r="N39" s="315">
        <f>'01-Mapa de riesgo-UO'!AB40</f>
        <v>0</v>
      </c>
      <c r="O39" s="315" t="str">
        <f>'01-Mapa de riesgo-UO'!AF40</f>
        <v>Asignado</v>
      </c>
      <c r="P39" s="316" t="str">
        <f>'01-Mapa de riesgo-UO'!AK40</f>
        <v>Oportuno</v>
      </c>
      <c r="Q39" s="316" t="str">
        <f>'01-Mapa de riesgo-UO'!AP40</f>
        <v>Preventivo</v>
      </c>
      <c r="R39" s="487"/>
      <c r="S39" s="497" t="s">
        <v>852</v>
      </c>
      <c r="T39" s="498"/>
      <c r="U39" s="317" t="str">
        <f>'01-Mapa de riesgo-UO'!AW40</f>
        <v>REDUCIR</v>
      </c>
      <c r="V39" s="317" t="str">
        <f>'01-Mapa de riesgo-UO'!AX40</f>
        <v>Acordar con la Secretaria General, el no tramitar algún acuerdo con impacto financiero, sin que previamente se haya emitido el concepto correspondiente.</v>
      </c>
      <c r="W39" s="318">
        <f>'01-Mapa de riesgo-UO'!K40</f>
        <v>0</v>
      </c>
      <c r="X39" s="325" t="s">
        <v>264</v>
      </c>
      <c r="Y39" s="325" t="s">
        <v>858</v>
      </c>
      <c r="Z39" s="325" t="s">
        <v>541</v>
      </c>
      <c r="AA39" s="321"/>
      <c r="AB39" s="496"/>
      <c r="AC39" s="324"/>
    </row>
    <row r="40" spans="1:29" s="332" customFormat="1" ht="48" customHeight="1" x14ac:dyDescent="0.2">
      <c r="A40" s="476">
        <v>11</v>
      </c>
      <c r="B40" s="476" t="str">
        <f>'01-Mapa de riesgo-UO'!D41</f>
        <v>EXTENSIÓN_PROYECCIÓN_SOCIAL</v>
      </c>
      <c r="C40" s="472" t="str">
        <f>+'01-Mapa de riesgo-UO'!F41</f>
        <v>SI</v>
      </c>
      <c r="D40" s="472" t="str">
        <f>'01-Mapa de riesgo-UO'!J41</f>
        <v>Operacional</v>
      </c>
      <c r="E40" s="472" t="str">
        <f>'01-Mapa de riesgo-UO'!K41</f>
        <v>Probabilidad de que se presenten contratos o convenios entre la universidad y entes externos que no cumplan con los lineamientos institucionales y no cuentan con respaldo financiero.</v>
      </c>
      <c r="F40" s="472" t="str">
        <f>'01-Mapa de riesgo-UO'!L41</f>
        <v>Contratos o convenios no alineados a las directrices institucionales.</v>
      </c>
      <c r="G40" s="315" t="str">
        <f>'01-Mapa de riesgo-UO'!I41</f>
        <v xml:space="preserve">Desconocimiento de los lineamientos por parte del personal de la Institución para la suscripción de contratos o convenios. </v>
      </c>
      <c r="H40" s="472" t="str">
        <f>'01-Mapa de riesgo-UO'!M41</f>
        <v xml:space="preserve">Compromisos adquiridos en los proyectos que superan los ingresos pactados para la prestación del servicio.
Reintegros presupuestales a las entidades por incumplimiento de compromisos.
Consecuencias legales por incumplimiento en lo que se habia pactado </v>
      </c>
      <c r="I40" s="475" t="str">
        <f>'01-Mapa de riesgo-UO'!AT41</f>
        <v>LEVE</v>
      </c>
      <c r="J40" s="472" t="str">
        <f>'01-Mapa de riesgo-UO'!AU41</f>
        <v>(No. de convenios y contratatos  revisados por la VAF / Total convenios y contratos suscritos en la univesidad ) * 100</v>
      </c>
      <c r="K40" s="502">
        <v>1</v>
      </c>
      <c r="L40" s="491" t="s">
        <v>846</v>
      </c>
      <c r="M40" s="314" t="str">
        <f>'01-Mapa de riesgo-UO'!W41</f>
        <v>Revisión por parte de la Vicerrectoría Administrativa y Financiera de los contratos y convenios que se envían desde la Oficina Jurídica.</v>
      </c>
      <c r="N40" s="315">
        <f>'01-Mapa de riesgo-UO'!AB41</f>
        <v>0</v>
      </c>
      <c r="O40" s="315" t="str">
        <f>'01-Mapa de riesgo-UO'!AF41</f>
        <v>Asignado</v>
      </c>
      <c r="P40" s="316" t="str">
        <f>'01-Mapa de riesgo-UO'!AK41</f>
        <v>Oportuno</v>
      </c>
      <c r="Q40" s="316" t="str">
        <f>'01-Mapa de riesgo-UO'!AP41</f>
        <v>Detectivo</v>
      </c>
      <c r="R40" s="475" t="str">
        <f>'01-Mapa de riesgo-UO'!AR41</f>
        <v>ACEPTABLE</v>
      </c>
      <c r="S40" s="497" t="s">
        <v>853</v>
      </c>
      <c r="T40" s="498"/>
      <c r="U40" s="317" t="str">
        <f>'01-Mapa de riesgo-UO'!AW41</f>
        <v>ASUMIR</v>
      </c>
      <c r="V40" s="317">
        <f>'01-Mapa de riesgo-UO'!AX41</f>
        <v>0</v>
      </c>
      <c r="W40" s="318" t="str">
        <f>'01-Mapa de riesgo-UO'!K41</f>
        <v>Probabilidad de que se presenten contratos o convenios entre la universidad y entes externos que no cumplan con los lineamientos institucionales y no cuentan con respaldo financiero.</v>
      </c>
      <c r="X40" s="331"/>
      <c r="Y40" s="320"/>
      <c r="Z40" s="321"/>
      <c r="AA40" s="321"/>
      <c r="AB40" s="479" t="s">
        <v>819</v>
      </c>
      <c r="AC40" s="324"/>
    </row>
    <row r="41" spans="1:29" s="332" customFormat="1" ht="48" customHeight="1" x14ac:dyDescent="0.2">
      <c r="A41" s="486"/>
      <c r="B41" s="486"/>
      <c r="C41" s="486"/>
      <c r="D41" s="486"/>
      <c r="E41" s="486"/>
      <c r="F41" s="486"/>
      <c r="G41" s="315" t="str">
        <f>'01-Mapa de riesgo-UO'!I42</f>
        <v>Entrega inoportuna de la información por parte del proponente.</v>
      </c>
      <c r="H41" s="486"/>
      <c r="I41" s="486"/>
      <c r="J41" s="486"/>
      <c r="K41" s="492"/>
      <c r="L41" s="492"/>
      <c r="M41" s="314" t="str">
        <f>'01-Mapa de riesgo-UO'!W42</f>
        <v>Revisión por parte de la alta Dirección (comité directivo) de los proyectos en trámite.</v>
      </c>
      <c r="N41" s="315">
        <f>'01-Mapa de riesgo-UO'!AB42</f>
        <v>0</v>
      </c>
      <c r="O41" s="315" t="str">
        <f>'01-Mapa de riesgo-UO'!AF42</f>
        <v>Asignado</v>
      </c>
      <c r="P41" s="316" t="str">
        <f>'01-Mapa de riesgo-UO'!AK42</f>
        <v>Oportuno</v>
      </c>
      <c r="Q41" s="316" t="str">
        <f>'01-Mapa de riesgo-UO'!AP42</f>
        <v>Preventivo</v>
      </c>
      <c r="R41" s="486"/>
      <c r="S41" s="497" t="s">
        <v>854</v>
      </c>
      <c r="T41" s="498"/>
      <c r="U41" s="317" t="str">
        <f>'01-Mapa de riesgo-UO'!AW42</f>
        <v>ASUMIR</v>
      </c>
      <c r="V41" s="317">
        <f>'01-Mapa de riesgo-UO'!AX42</f>
        <v>0</v>
      </c>
      <c r="W41" s="318">
        <f>'01-Mapa de riesgo-UO'!K42</f>
        <v>0</v>
      </c>
      <c r="X41" s="331"/>
      <c r="Y41" s="320"/>
      <c r="Z41" s="321"/>
      <c r="AA41" s="321"/>
      <c r="AB41" s="495"/>
      <c r="AC41" s="324"/>
    </row>
    <row r="42" spans="1:29" s="332" customFormat="1" ht="48" customHeight="1" x14ac:dyDescent="0.2">
      <c r="A42" s="487"/>
      <c r="B42" s="487"/>
      <c r="C42" s="487"/>
      <c r="D42" s="487"/>
      <c r="E42" s="487"/>
      <c r="F42" s="487"/>
      <c r="G42" s="315" t="str">
        <f>'01-Mapa de riesgo-UO'!I43</f>
        <v>Presiones de agentes externos para el cumplimiento de tiempos para la presentación de propuestas.</v>
      </c>
      <c r="H42" s="487"/>
      <c r="I42" s="487"/>
      <c r="J42" s="487"/>
      <c r="K42" s="493"/>
      <c r="L42" s="493"/>
      <c r="M42" s="314">
        <f>'01-Mapa de riesgo-UO'!W43</f>
        <v>0</v>
      </c>
      <c r="N42" s="315">
        <f>'01-Mapa de riesgo-UO'!AB43</f>
        <v>0</v>
      </c>
      <c r="O42" s="315">
        <f>'01-Mapa de riesgo-UO'!AF43</f>
        <v>0</v>
      </c>
      <c r="P42" s="316">
        <f>'01-Mapa de riesgo-UO'!AK43</f>
        <v>0</v>
      </c>
      <c r="Q42" s="316">
        <f>'01-Mapa de riesgo-UO'!AP43</f>
        <v>0</v>
      </c>
      <c r="R42" s="487"/>
      <c r="S42" s="497"/>
      <c r="T42" s="498"/>
      <c r="U42" s="317" t="str">
        <f>'01-Mapa de riesgo-UO'!AW43</f>
        <v>ASUMIR</v>
      </c>
      <c r="V42" s="317">
        <f>'01-Mapa de riesgo-UO'!AX43</f>
        <v>0</v>
      </c>
      <c r="W42" s="318">
        <f>'01-Mapa de riesgo-UO'!K43</f>
        <v>0</v>
      </c>
      <c r="X42" s="331"/>
      <c r="Y42" s="320"/>
      <c r="Z42" s="321"/>
      <c r="AA42" s="321"/>
      <c r="AB42" s="496"/>
      <c r="AC42" s="324"/>
    </row>
    <row r="43" spans="1:29" s="332" customFormat="1" ht="48" customHeight="1" x14ac:dyDescent="0.2">
      <c r="A43" s="476">
        <v>12</v>
      </c>
      <c r="B43" s="476" t="str">
        <f>'01-Mapa de riesgo-UO'!D44</f>
        <v>ASEGURAMIENTO_DE_LA_CALIDAD_INSTITUCIONAL</v>
      </c>
      <c r="C43" s="472" t="str">
        <f>+'01-Mapa de riesgo-UO'!F44</f>
        <v>SI</v>
      </c>
      <c r="D43" s="472" t="str">
        <f>'01-Mapa de riesgo-UO'!J44</f>
        <v>Corrupción</v>
      </c>
      <c r="E43" s="472" t="str">
        <f>'01-Mapa de riesgo-UO'!K44</f>
        <v>Pérdida de la confidencialidad de la información del sistema integral de gestión por falta de ética profesional al entregar datos institucionales a personas no autorizadas al no realizar socialización de los protocolos (contraseñas, instructivos, procedimientos o bases de datos) del manejo de información existente</v>
      </c>
      <c r="F43" s="472" t="str">
        <f>'01-Mapa de riesgo-UO'!L44</f>
        <v>Permitir el uso de información sensible para la institución como contraseñas, instructivos, procedimientos o bases de datos a personas no autorizadas</v>
      </c>
      <c r="G43" s="315" t="str">
        <f>'01-Mapa de riesgo-UO'!I44</f>
        <v>Falta de ética profesional.</v>
      </c>
      <c r="H43" s="472" t="str">
        <f>'01-Mapa de riesgo-UO'!M44</f>
        <v>Pérdida de la confidencialidad de la información.
Pérdida de la vinculación laboral por incumplimiento de la claúsula de confidencialidad del contrato.
Afectación a la imagen de la Universidad</v>
      </c>
      <c r="I43" s="475" t="str">
        <f>'01-Mapa de riesgo-UO'!AT44</f>
        <v>LEVE</v>
      </c>
      <c r="J43" s="472" t="str">
        <f>'01-Mapa de riesgo-UO'!AU44</f>
        <v># de veces que se detecte y se denuncie</v>
      </c>
      <c r="K43" s="491">
        <v>0</v>
      </c>
      <c r="L43" s="491" t="s">
        <v>847</v>
      </c>
      <c r="M43" s="314" t="str">
        <f>'01-Mapa de riesgo-UO'!W44</f>
        <v>Clausúla de confidencialidad establecida en el contrato</v>
      </c>
      <c r="N43" s="315">
        <f>'01-Mapa de riesgo-UO'!AB44</f>
        <v>0</v>
      </c>
      <c r="O43" s="315" t="str">
        <f>'01-Mapa de riesgo-UO'!AF44</f>
        <v>Asignado</v>
      </c>
      <c r="P43" s="316" t="str">
        <f>'01-Mapa de riesgo-UO'!AK44</f>
        <v>Oportuno</v>
      </c>
      <c r="Q43" s="316" t="str">
        <f>'01-Mapa de riesgo-UO'!AP44</f>
        <v>Preventivo</v>
      </c>
      <c r="R43" s="475" t="str">
        <f>'01-Mapa de riesgo-UO'!AR44</f>
        <v>ACEPTABLE</v>
      </c>
      <c r="S43" s="497" t="s">
        <v>855</v>
      </c>
      <c r="T43" s="498"/>
      <c r="U43" s="317" t="str">
        <f>'01-Mapa de riesgo-UO'!AW44</f>
        <v>ASUMIR</v>
      </c>
      <c r="V43" s="317">
        <f>'01-Mapa de riesgo-UO'!AX44</f>
        <v>0</v>
      </c>
      <c r="W43" s="318" t="str">
        <f>'01-Mapa de riesgo-UO'!K44</f>
        <v>Pérdida de la confidencialidad de la información del sistema integral de gestión por falta de ética profesional al entregar datos institucionales a personas no autorizadas al no realizar socialización de los protocolos (contraseñas, instructivos, procedimientos o bases de datos) del manejo de información existente</v>
      </c>
      <c r="X43" s="331"/>
      <c r="Y43" s="320"/>
      <c r="Z43" s="321"/>
      <c r="AA43" s="321"/>
      <c r="AB43" s="479" t="s">
        <v>819</v>
      </c>
      <c r="AC43" s="324"/>
    </row>
    <row r="44" spans="1:29" s="332" customFormat="1" ht="48" customHeight="1" x14ac:dyDescent="0.2">
      <c r="A44" s="486"/>
      <c r="B44" s="486"/>
      <c r="C44" s="486"/>
      <c r="D44" s="486"/>
      <c r="E44" s="486"/>
      <c r="F44" s="486"/>
      <c r="G44" s="315">
        <f>'01-Mapa de riesgo-UO'!I45</f>
        <v>0</v>
      </c>
      <c r="H44" s="486"/>
      <c r="I44" s="486"/>
      <c r="J44" s="486"/>
      <c r="K44" s="492"/>
      <c r="L44" s="492"/>
      <c r="M44" s="314">
        <f>'01-Mapa de riesgo-UO'!W45</f>
        <v>0</v>
      </c>
      <c r="N44" s="315">
        <f>'01-Mapa de riesgo-UO'!AB45</f>
        <v>0</v>
      </c>
      <c r="O44" s="315">
        <f>'01-Mapa de riesgo-UO'!AF45</f>
        <v>0</v>
      </c>
      <c r="P44" s="316">
        <f>'01-Mapa de riesgo-UO'!AK45</f>
        <v>0</v>
      </c>
      <c r="Q44" s="316">
        <f>'01-Mapa de riesgo-UO'!AP45</f>
        <v>0</v>
      </c>
      <c r="R44" s="486"/>
      <c r="S44" s="497"/>
      <c r="T44" s="498"/>
      <c r="U44" s="317" t="str">
        <f>'01-Mapa de riesgo-UO'!AW45</f>
        <v>ASUMIR</v>
      </c>
      <c r="V44" s="317">
        <f>'01-Mapa de riesgo-UO'!AX45</f>
        <v>0</v>
      </c>
      <c r="W44" s="318">
        <f>'01-Mapa de riesgo-UO'!K45</f>
        <v>0</v>
      </c>
      <c r="X44" s="331"/>
      <c r="Y44" s="320"/>
      <c r="Z44" s="321"/>
      <c r="AA44" s="321"/>
      <c r="AB44" s="495"/>
      <c r="AC44" s="324"/>
    </row>
    <row r="45" spans="1:29" s="332" customFormat="1" ht="48" customHeight="1" x14ac:dyDescent="0.2">
      <c r="A45" s="487"/>
      <c r="B45" s="487"/>
      <c r="C45" s="487"/>
      <c r="D45" s="487"/>
      <c r="E45" s="487"/>
      <c r="F45" s="487"/>
      <c r="G45" s="315">
        <f>'01-Mapa de riesgo-UO'!I46</f>
        <v>0</v>
      </c>
      <c r="H45" s="487"/>
      <c r="I45" s="487"/>
      <c r="J45" s="487"/>
      <c r="K45" s="493"/>
      <c r="L45" s="493"/>
      <c r="M45" s="314">
        <f>'01-Mapa de riesgo-UO'!W46</f>
        <v>0</v>
      </c>
      <c r="N45" s="315">
        <f>'01-Mapa de riesgo-UO'!AB46</f>
        <v>0</v>
      </c>
      <c r="O45" s="315">
        <f>'01-Mapa de riesgo-UO'!AF46</f>
        <v>0</v>
      </c>
      <c r="P45" s="316">
        <f>'01-Mapa de riesgo-UO'!AK46</f>
        <v>0</v>
      </c>
      <c r="Q45" s="316">
        <f>'01-Mapa de riesgo-UO'!AP46</f>
        <v>0</v>
      </c>
      <c r="R45" s="487"/>
      <c r="S45" s="497"/>
      <c r="T45" s="498"/>
      <c r="U45" s="317" t="str">
        <f>'01-Mapa de riesgo-UO'!AW46</f>
        <v>ASUMIR</v>
      </c>
      <c r="V45" s="317">
        <f>'01-Mapa de riesgo-UO'!AX46</f>
        <v>0</v>
      </c>
      <c r="W45" s="318">
        <f>'01-Mapa de riesgo-UO'!K46</f>
        <v>0</v>
      </c>
      <c r="X45" s="331"/>
      <c r="Y45" s="320"/>
      <c r="Z45" s="321"/>
      <c r="AA45" s="321"/>
      <c r="AB45" s="496"/>
      <c r="AC45" s="324"/>
    </row>
    <row r="46" spans="1:29" s="332" customFormat="1" ht="48" customHeight="1" x14ac:dyDescent="0.2">
      <c r="A46" s="476">
        <v>13</v>
      </c>
      <c r="B46" s="476" t="str">
        <f>'01-Mapa de riesgo-UO'!D47</f>
        <v>GESTIÓN_Y_SOSTENIBILIDAD_INSTITUCIONAL</v>
      </c>
      <c r="C46" s="472" t="str">
        <f>+'01-Mapa de riesgo-UO'!F47</f>
        <v>SI</v>
      </c>
      <c r="D46" s="472" t="str">
        <f>'01-Mapa de riesgo-UO'!J47</f>
        <v>Estratégico</v>
      </c>
      <c r="E46" s="472" t="str">
        <f>'01-Mapa de riesgo-UO'!K47</f>
        <v xml:space="preserve">Desfinanciación del presupuesto de la Universidad </v>
      </c>
      <c r="F46" s="472" t="str">
        <f>'01-Mapa de riesgo-UO'!L47</f>
        <v>Desfinanciación del presupuesto de la Universidad por la expedición de normas de entes internos (Consejo Superior, Consejo Académico) y externos (Gobierno y Congreso) que impactan directamente al presupuesto de gastos de la Universidad o por un menor recaudo que no permita garantizar los compromisos adquiridos</v>
      </c>
      <c r="G46" s="315" t="str">
        <f>'01-Mapa de riesgo-UO'!I47</f>
        <v xml:space="preserve">Directrices administrativas no soportadas en análisis financieros. </v>
      </c>
      <c r="H46" s="472" t="str">
        <f>'01-Mapa de riesgo-UO'!M47</f>
        <v>Modificaciones presupuestales (Reducciones, traslados y  aplazamientos) que permitan atender prioritariamente los gastos de funcionamiento y las normas de Ley.
Déficit presupuestal constituido por los compromisos legalmente adquiridos que han surtido todo el trámite presupuestal, pero no hay recursos disponibles para su pago con cargo al presupuesto del año en que se originaron.</v>
      </c>
      <c r="I46" s="475" t="str">
        <f>'01-Mapa de riesgo-UO'!AT47</f>
        <v>LEVE</v>
      </c>
      <c r="J46" s="472" t="str">
        <f>'01-Mapa de riesgo-UO'!AU47</f>
        <v>Equilibrio Financiero = Ingresos totales / Gastos Totales</v>
      </c>
      <c r="K46" s="491">
        <v>0.52</v>
      </c>
      <c r="L46" s="491" t="s">
        <v>859</v>
      </c>
      <c r="M46" s="314" t="str">
        <f>'01-Mapa de riesgo-UO'!W47</f>
        <v>Monitoreo al recaudo de ingresos que soporte el presupuesto aprobado por el Consejo Superior</v>
      </c>
      <c r="N46" s="315">
        <f>'01-Mapa de riesgo-UO'!AB47</f>
        <v>0</v>
      </c>
      <c r="O46" s="315" t="str">
        <f>'01-Mapa de riesgo-UO'!AF47</f>
        <v>Asignado</v>
      </c>
      <c r="P46" s="316" t="str">
        <f>'01-Mapa de riesgo-UO'!AK47</f>
        <v>Oportuno</v>
      </c>
      <c r="Q46" s="316" t="str">
        <f>'01-Mapa de riesgo-UO'!AP47</f>
        <v>Detectivo</v>
      </c>
      <c r="R46" s="475" t="str">
        <f>'01-Mapa de riesgo-UO'!AR47</f>
        <v>ACEPTABLE</v>
      </c>
      <c r="S46" s="497" t="s">
        <v>860</v>
      </c>
      <c r="T46" s="498"/>
      <c r="U46" s="317" t="str">
        <f>'01-Mapa de riesgo-UO'!AW47</f>
        <v>ASUMIR</v>
      </c>
      <c r="V46" s="317">
        <f>'01-Mapa de riesgo-UO'!AX47</f>
        <v>0</v>
      </c>
      <c r="W46" s="318" t="str">
        <f>'01-Mapa de riesgo-UO'!K47</f>
        <v xml:space="preserve">Desfinanciación del presupuesto de la Universidad </v>
      </c>
      <c r="X46" s="331"/>
      <c r="Y46" s="320"/>
      <c r="Z46" s="321"/>
      <c r="AA46" s="321"/>
      <c r="AB46" s="479" t="s">
        <v>819</v>
      </c>
      <c r="AC46" s="324"/>
    </row>
    <row r="47" spans="1:29" s="332" customFormat="1" ht="48" customHeight="1" x14ac:dyDescent="0.2">
      <c r="A47" s="486"/>
      <c r="B47" s="486"/>
      <c r="C47" s="486"/>
      <c r="D47" s="486"/>
      <c r="E47" s="486"/>
      <c r="F47" s="486"/>
      <c r="G47" s="315" t="str">
        <f>'01-Mapa de riesgo-UO'!I48</f>
        <v>Aprobación de normas y leyes gubernamentales que le generan mayor obligación a la institución o cambios en el funcionamiento.</v>
      </c>
      <c r="H47" s="486"/>
      <c r="I47" s="486"/>
      <c r="J47" s="486"/>
      <c r="K47" s="492"/>
      <c r="L47" s="492"/>
      <c r="M47" s="314" t="str">
        <f>'01-Mapa de riesgo-UO'!W48</f>
        <v>Monitoreo a la ejecución presupuestal de gastos aprobado por el Consejo Superior</v>
      </c>
      <c r="N47" s="315">
        <f>'01-Mapa de riesgo-UO'!AB48</f>
        <v>0</v>
      </c>
      <c r="O47" s="315" t="str">
        <f>'01-Mapa de riesgo-UO'!AF48</f>
        <v>Asignado</v>
      </c>
      <c r="P47" s="316" t="str">
        <f>'01-Mapa de riesgo-UO'!AK48</f>
        <v>Oportuno</v>
      </c>
      <c r="Q47" s="316" t="str">
        <f>'01-Mapa de riesgo-UO'!AP48</f>
        <v>Detectivo</v>
      </c>
      <c r="R47" s="486"/>
      <c r="S47" s="497" t="s">
        <v>861</v>
      </c>
      <c r="T47" s="498"/>
      <c r="U47" s="317" t="str">
        <f>'01-Mapa de riesgo-UO'!AW48</f>
        <v>ASUMIR</v>
      </c>
      <c r="V47" s="317">
        <f>'01-Mapa de riesgo-UO'!AX48</f>
        <v>0</v>
      </c>
      <c r="W47" s="318">
        <f>'01-Mapa de riesgo-UO'!K48</f>
        <v>0</v>
      </c>
      <c r="X47" s="331"/>
      <c r="Y47" s="320"/>
      <c r="Z47" s="321"/>
      <c r="AA47" s="321"/>
      <c r="AB47" s="495"/>
      <c r="AC47" s="324"/>
    </row>
    <row r="48" spans="1:29" s="332" customFormat="1" ht="48" customHeight="1" x14ac:dyDescent="0.2">
      <c r="A48" s="487"/>
      <c r="B48" s="487"/>
      <c r="C48" s="487"/>
      <c r="D48" s="487"/>
      <c r="E48" s="487"/>
      <c r="F48" s="487"/>
      <c r="G48" s="315" t="str">
        <f>'01-Mapa de riesgo-UO'!I49</f>
        <v>Disminución en el recaudo de los recursos apropiados en el presupuesto de la Universidad aprobado por el Consejo Superior.</v>
      </c>
      <c r="H48" s="487"/>
      <c r="I48" s="487"/>
      <c r="J48" s="487"/>
      <c r="K48" s="493"/>
      <c r="L48" s="493"/>
      <c r="M48" s="314">
        <f>'01-Mapa de riesgo-UO'!W49</f>
        <v>0</v>
      </c>
      <c r="N48" s="315">
        <f>'01-Mapa de riesgo-UO'!AB49</f>
        <v>0</v>
      </c>
      <c r="O48" s="315">
        <f>'01-Mapa de riesgo-UO'!AF49</f>
        <v>0</v>
      </c>
      <c r="P48" s="316">
        <f>'01-Mapa de riesgo-UO'!AK49</f>
        <v>0</v>
      </c>
      <c r="Q48" s="316">
        <f>'01-Mapa de riesgo-UO'!AP49</f>
        <v>0</v>
      </c>
      <c r="R48" s="487"/>
      <c r="S48" s="497"/>
      <c r="T48" s="498"/>
      <c r="U48" s="317" t="str">
        <f>'01-Mapa de riesgo-UO'!AW49</f>
        <v>ASUMIR</v>
      </c>
      <c r="V48" s="317">
        <f>'01-Mapa de riesgo-UO'!AX49</f>
        <v>0</v>
      </c>
      <c r="W48" s="318">
        <f>'01-Mapa de riesgo-UO'!K49</f>
        <v>0</v>
      </c>
      <c r="X48" s="331"/>
      <c r="Y48" s="320"/>
      <c r="Z48" s="321"/>
      <c r="AA48" s="321"/>
      <c r="AB48" s="496"/>
      <c r="AC48" s="324"/>
    </row>
    <row r="49" spans="1:29" s="332" customFormat="1" ht="48" customHeight="1" x14ac:dyDescent="0.2">
      <c r="A49" s="476">
        <v>14</v>
      </c>
      <c r="B49" s="476" t="str">
        <f>'01-Mapa de riesgo-UO'!D50</f>
        <v>DIRECCIONAMIENTO_INSTITUCIONAL</v>
      </c>
      <c r="C49" s="472" t="str">
        <f>+'01-Mapa de riesgo-UO'!F50</f>
        <v>SI</v>
      </c>
      <c r="D49" s="472" t="str">
        <f>'01-Mapa de riesgo-UO'!J50</f>
        <v>Estratégico</v>
      </c>
      <c r="E49" s="472" t="str">
        <f>'01-Mapa de riesgo-UO'!K50</f>
        <v>No cumplimiento del Proyecto Educativo Institucional y las orientaciones institucionales para la renovación curricular.</v>
      </c>
      <c r="F49" s="472" t="str">
        <f>'01-Mapa de riesgo-UO'!L50</f>
        <v>Que el Proyecto Educativo Institucional- PEI y, los documentos institucionales para la renovaicón curricular no sean implementados en los programas académicos</v>
      </c>
      <c r="G49" s="315" t="str">
        <f>'01-Mapa de riesgo-UO'!I50</f>
        <v>Baja apropiación de la política académica curricular, que reglamentan el PEI y las orientaciones institucionales para el diseño y renovación curricular de los programas académicos en la Universidad.</v>
      </c>
      <c r="H49" s="472" t="str">
        <f>'01-Mapa de riesgo-UO'!M50</f>
        <v>Currículos desactualizados que no responden a los lineamientos institucionales
No apropiación de la identidad institucional  "Formación profesional integral", por parte de la comunidad académica</v>
      </c>
      <c r="I49" s="475" t="str">
        <f>'01-Mapa de riesgo-UO'!AT50</f>
        <v>MODERADO</v>
      </c>
      <c r="J49" s="472" t="str">
        <f>'01-Mapa de riesgo-UO'!AU50</f>
        <v># de programas renovados/ # de programas activos</v>
      </c>
      <c r="K49" s="499">
        <v>0.27700000000000002</v>
      </c>
      <c r="L49" s="491" t="s">
        <v>862</v>
      </c>
      <c r="M49" s="314" t="str">
        <f>'01-Mapa de riesgo-UO'!W50</f>
        <v>Sesiones de acompañamiento a los programas académicos y sus respectivos registros 
Balance anual del acompañamiento realizado a los programas académicos</v>
      </c>
      <c r="N49" s="315">
        <f>'01-Mapa de riesgo-UO'!AB50</f>
        <v>0</v>
      </c>
      <c r="O49" s="315" t="str">
        <f>'01-Mapa de riesgo-UO'!AF50</f>
        <v>Asignado</v>
      </c>
      <c r="P49" s="316" t="str">
        <f>'01-Mapa de riesgo-UO'!AK50</f>
        <v>Oportuno</v>
      </c>
      <c r="Q49" s="316" t="str">
        <f>'01-Mapa de riesgo-UO'!AP50</f>
        <v>Preventivo</v>
      </c>
      <c r="R49" s="475" t="str">
        <f>'01-Mapa de riesgo-UO'!AR50</f>
        <v>ACEPTABLE</v>
      </c>
      <c r="S49" s="497" t="s">
        <v>864</v>
      </c>
      <c r="T49" s="498"/>
      <c r="U49" s="317" t="str">
        <f>'01-Mapa de riesgo-UO'!AW50</f>
        <v>COMPARTIR</v>
      </c>
      <c r="V49" s="317" t="str">
        <f>'01-Mapa de riesgo-UO'!AX50</f>
        <v>Renovación curricular</v>
      </c>
      <c r="W49" s="318" t="str">
        <f>'01-Mapa de riesgo-UO'!K50</f>
        <v>No cumplimiento del Proyecto Educativo Institucional y las orientaciones institucionales para la renovación curricular.</v>
      </c>
      <c r="X49" s="325" t="s">
        <v>264</v>
      </c>
      <c r="Y49" s="325" t="s">
        <v>869</v>
      </c>
      <c r="Z49" s="325" t="s">
        <v>541</v>
      </c>
      <c r="AA49" s="321"/>
      <c r="AB49" s="479" t="s">
        <v>827</v>
      </c>
      <c r="AC49" s="324"/>
    </row>
    <row r="50" spans="1:29" s="332" customFormat="1" ht="48" customHeight="1" x14ac:dyDescent="0.2">
      <c r="A50" s="486"/>
      <c r="B50" s="486"/>
      <c r="C50" s="486"/>
      <c r="D50" s="486"/>
      <c r="E50" s="486"/>
      <c r="F50" s="486"/>
      <c r="G50" s="315" t="str">
        <f>'01-Mapa de riesgo-UO'!I51</f>
        <v xml:space="preserve">Baja participación de la comunidad educativa en los procesos de cualificación para la apropiación de los lineamientos institucionales  que limite la aplicación en las propuestas curriculares y en las prácticas educativas.
</v>
      </c>
      <c r="H50" s="486"/>
      <c r="I50" s="486"/>
      <c r="J50" s="486"/>
      <c r="K50" s="500"/>
      <c r="L50" s="492"/>
      <c r="M50" s="314" t="str">
        <f>'01-Mapa de riesgo-UO'!W51</f>
        <v>Aprobación de las renovaciones curriculares de los programas académicos por parte del comité central de curriculo y evaluación o comité central de prosgrados  según corresponda</v>
      </c>
      <c r="N50" s="315">
        <f>'01-Mapa de riesgo-UO'!AB51</f>
        <v>0</v>
      </c>
      <c r="O50" s="315" t="str">
        <f>'01-Mapa de riesgo-UO'!AF51</f>
        <v>Asignado</v>
      </c>
      <c r="P50" s="316" t="str">
        <f>'01-Mapa de riesgo-UO'!AK51</f>
        <v>Oportuno</v>
      </c>
      <c r="Q50" s="316" t="str">
        <f>'01-Mapa de riesgo-UO'!AP51</f>
        <v>Preventivo</v>
      </c>
      <c r="R50" s="486"/>
      <c r="S50" s="497" t="s">
        <v>865</v>
      </c>
      <c r="T50" s="498"/>
      <c r="U50" s="317" t="str">
        <f>'01-Mapa de riesgo-UO'!AW51</f>
        <v>COMPARTIR</v>
      </c>
      <c r="V50" s="317" t="str">
        <f>'01-Mapa de riesgo-UO'!AX51</f>
        <v>Renovación curricular</v>
      </c>
      <c r="W50" s="318">
        <f>'01-Mapa de riesgo-UO'!K51</f>
        <v>0</v>
      </c>
      <c r="X50" s="325" t="s">
        <v>264</v>
      </c>
      <c r="Y50" s="325" t="s">
        <v>870</v>
      </c>
      <c r="Z50" s="325" t="s">
        <v>541</v>
      </c>
      <c r="AA50" s="321"/>
      <c r="AB50" s="495"/>
      <c r="AC50" s="324"/>
    </row>
    <row r="51" spans="1:29" s="332" customFormat="1" ht="48" customHeight="1" x14ac:dyDescent="0.2">
      <c r="A51" s="487"/>
      <c r="B51" s="487"/>
      <c r="C51" s="487"/>
      <c r="D51" s="487"/>
      <c r="E51" s="487"/>
      <c r="F51" s="487"/>
      <c r="G51" s="315">
        <f>'01-Mapa de riesgo-UO'!I52</f>
        <v>0</v>
      </c>
      <c r="H51" s="487"/>
      <c r="I51" s="487"/>
      <c r="J51" s="487"/>
      <c r="K51" s="501"/>
      <c r="L51" s="493"/>
      <c r="M51" s="314">
        <f>'01-Mapa de riesgo-UO'!W52</f>
        <v>0</v>
      </c>
      <c r="N51" s="315">
        <f>'01-Mapa de riesgo-UO'!AB52</f>
        <v>0</v>
      </c>
      <c r="O51" s="315">
        <f>'01-Mapa de riesgo-UO'!AF52</f>
        <v>0</v>
      </c>
      <c r="P51" s="316">
        <f>'01-Mapa de riesgo-UO'!AK52</f>
        <v>0</v>
      </c>
      <c r="Q51" s="316">
        <f>'01-Mapa de riesgo-UO'!AP52</f>
        <v>0</v>
      </c>
      <c r="R51" s="487"/>
      <c r="S51" s="497"/>
      <c r="T51" s="498"/>
      <c r="U51" s="317">
        <f>'01-Mapa de riesgo-UO'!AW52</f>
        <v>0</v>
      </c>
      <c r="V51" s="317">
        <f>'01-Mapa de riesgo-UO'!AX52</f>
        <v>0</v>
      </c>
      <c r="W51" s="318">
        <f>'01-Mapa de riesgo-UO'!K52</f>
        <v>0</v>
      </c>
      <c r="X51" s="325"/>
      <c r="Y51" s="325"/>
      <c r="Z51" s="325"/>
      <c r="AA51" s="321"/>
      <c r="AB51" s="496"/>
      <c r="AC51" s="324"/>
    </row>
    <row r="52" spans="1:29" s="332" customFormat="1" ht="48" customHeight="1" x14ac:dyDescent="0.2">
      <c r="A52" s="476">
        <v>15</v>
      </c>
      <c r="B52" s="476" t="str">
        <f>'01-Mapa de riesgo-UO'!D53</f>
        <v>DOCENCIA</v>
      </c>
      <c r="C52" s="472" t="str">
        <f>+'01-Mapa de riesgo-UO'!F53</f>
        <v>SI</v>
      </c>
      <c r="D52" s="472" t="str">
        <f>'01-Mapa de riesgo-UO'!J53</f>
        <v>Estratégico</v>
      </c>
      <c r="E52" s="472" t="str">
        <f>'01-Mapa de riesgo-UO'!K53</f>
        <v>Pérdida del Registro Calificado de un Programa Académico</v>
      </c>
      <c r="F52" s="472" t="str">
        <f>'01-Mapa de riesgo-UO'!L53</f>
        <v>No renovación del registro calificado de un programa académico</v>
      </c>
      <c r="G52" s="315" t="str">
        <f>'01-Mapa de riesgo-UO'!I53</f>
        <v>No realizar seguimiento adecuado a las fechas de vencimiento y por lo tanto no realizar la solicitud en el tiempo reglamentario</v>
      </c>
      <c r="H52" s="472" t="str">
        <f>'01-Mapa de riesgo-UO'!M53</f>
        <v>No poder matricular a los estudiantes en el programa
Deterioro en la credibilidad e imagen de la institución y sus programas académicos.
Posibles sanciones por parte del Ministerio de Educación Nacional, si un programa por equivocación llega a ofrecerse sin resolución vigente de Registro Calificado.</v>
      </c>
      <c r="I52" s="475" t="str">
        <f>'01-Mapa de riesgo-UO'!AT53</f>
        <v>LEVE</v>
      </c>
      <c r="J52" s="472" t="str">
        <f>'01-Mapa de riesgo-UO'!AU53</f>
        <v>No. de programas a los que el MEN no le otorga renovación de registro calificado / No. total de programas activos en la vigencia</v>
      </c>
      <c r="K52" s="488">
        <f>0/120</f>
        <v>0</v>
      </c>
      <c r="L52" s="491" t="s">
        <v>863</v>
      </c>
      <c r="M52" s="314" t="str">
        <f>'01-Mapa de riesgo-UO'!W53</f>
        <v>Seguimiento permanente a la fecha de vencimiento de todos los registros calificados de los programas académicos a través del SACES y del cuadro de Vicerrectoría Académica</v>
      </c>
      <c r="N52" s="315">
        <f>'01-Mapa de riesgo-UO'!AB53</f>
        <v>0</v>
      </c>
      <c r="O52" s="315" t="str">
        <f>'01-Mapa de riesgo-UO'!AF53</f>
        <v>Asignado</v>
      </c>
      <c r="P52" s="316" t="str">
        <f>'01-Mapa de riesgo-UO'!AK53</f>
        <v>Oportuno</v>
      </c>
      <c r="Q52" s="316" t="str">
        <f>'01-Mapa de riesgo-UO'!AP53</f>
        <v>Preventivo</v>
      </c>
      <c r="R52" s="475" t="str">
        <f>'01-Mapa de riesgo-UO'!AR53</f>
        <v>ACEPTABLE</v>
      </c>
      <c r="S52" s="494" t="s">
        <v>866</v>
      </c>
      <c r="T52" s="494"/>
      <c r="U52" s="317" t="str">
        <f>'01-Mapa de riesgo-UO'!AW53</f>
        <v>ASUMIR</v>
      </c>
      <c r="V52" s="317">
        <f>'01-Mapa de riesgo-UO'!AX53</f>
        <v>0</v>
      </c>
      <c r="W52" s="318" t="str">
        <f>'01-Mapa de riesgo-UO'!K53</f>
        <v>Pérdida del Registro Calificado de un Programa Académico</v>
      </c>
      <c r="X52" s="331"/>
      <c r="Y52" s="320"/>
      <c r="Z52" s="321"/>
      <c r="AA52" s="321"/>
      <c r="AB52" s="479" t="s">
        <v>819</v>
      </c>
      <c r="AC52" s="324"/>
    </row>
    <row r="53" spans="1:29" s="332" customFormat="1" ht="48" customHeight="1" x14ac:dyDescent="0.2">
      <c r="A53" s="486"/>
      <c r="B53" s="486"/>
      <c r="C53" s="486"/>
      <c r="D53" s="486"/>
      <c r="E53" s="486"/>
      <c r="F53" s="486"/>
      <c r="G53" s="315" t="str">
        <f>'01-Mapa de riesgo-UO'!I54</f>
        <v>No cumplir con los estándares establecidos para la renovación del Registro Calificado</v>
      </c>
      <c r="H53" s="486"/>
      <c r="I53" s="486"/>
      <c r="J53" s="486"/>
      <c r="K53" s="489"/>
      <c r="L53" s="492"/>
      <c r="M53" s="314" t="str">
        <f>'01-Mapa de riesgo-UO'!W54</f>
        <v>Recordar a través de memorando un año antes, la fecha de vencimiento de registro calificado al programa y a su respectiva facultad</v>
      </c>
      <c r="N53" s="315">
        <f>'01-Mapa de riesgo-UO'!AB54</f>
        <v>0</v>
      </c>
      <c r="O53" s="315" t="str">
        <f>'01-Mapa de riesgo-UO'!AF54</f>
        <v>Asignado</v>
      </c>
      <c r="P53" s="316" t="str">
        <f>'01-Mapa de riesgo-UO'!AK54</f>
        <v>Oportuno</v>
      </c>
      <c r="Q53" s="316" t="str">
        <f>'01-Mapa de riesgo-UO'!AP54</f>
        <v>Preventivo</v>
      </c>
      <c r="R53" s="486"/>
      <c r="S53" s="494" t="s">
        <v>867</v>
      </c>
      <c r="T53" s="494"/>
      <c r="U53" s="317" t="str">
        <f>'01-Mapa de riesgo-UO'!AW54</f>
        <v>ASUMIR</v>
      </c>
      <c r="V53" s="317">
        <f>'01-Mapa de riesgo-UO'!AX54</f>
        <v>0</v>
      </c>
      <c r="W53" s="318">
        <f>'01-Mapa de riesgo-UO'!K54</f>
        <v>0</v>
      </c>
      <c r="X53" s="331"/>
      <c r="Y53" s="320"/>
      <c r="Z53" s="321"/>
      <c r="AA53" s="321"/>
      <c r="AB53" s="495"/>
      <c r="AC53" s="324"/>
    </row>
    <row r="54" spans="1:29" s="332" customFormat="1" ht="48" customHeight="1" x14ac:dyDescent="0.2">
      <c r="A54" s="487"/>
      <c r="B54" s="487"/>
      <c r="C54" s="487"/>
      <c r="D54" s="487"/>
      <c r="E54" s="487"/>
      <c r="F54" s="487"/>
      <c r="G54" s="315">
        <f>'01-Mapa de riesgo-UO'!I55</f>
        <v>0</v>
      </c>
      <c r="H54" s="487"/>
      <c r="I54" s="487"/>
      <c r="J54" s="487"/>
      <c r="K54" s="490"/>
      <c r="L54" s="493"/>
      <c r="M54" s="314" t="str">
        <f>'01-Mapa de riesgo-UO'!W55</f>
        <v>Brindar asesoria a los directores de programa sobre el procedimiento para la solicitud de renovación de registro calificado.</v>
      </c>
      <c r="N54" s="315">
        <f>'01-Mapa de riesgo-UO'!AB55</f>
        <v>0</v>
      </c>
      <c r="O54" s="315" t="str">
        <f>'01-Mapa de riesgo-UO'!AF55</f>
        <v>Asignado</v>
      </c>
      <c r="P54" s="316" t="str">
        <f>'01-Mapa de riesgo-UO'!AK55</f>
        <v>Oportuno</v>
      </c>
      <c r="Q54" s="316" t="str">
        <f>'01-Mapa de riesgo-UO'!AP55</f>
        <v>Preventivo</v>
      </c>
      <c r="R54" s="487"/>
      <c r="S54" s="494" t="s">
        <v>868</v>
      </c>
      <c r="T54" s="494"/>
      <c r="U54" s="317" t="str">
        <f>'01-Mapa de riesgo-UO'!AW55</f>
        <v>ASUMIR</v>
      </c>
      <c r="V54" s="317">
        <f>'01-Mapa de riesgo-UO'!AX55</f>
        <v>0</v>
      </c>
      <c r="W54" s="318">
        <f>'01-Mapa de riesgo-UO'!K55</f>
        <v>0</v>
      </c>
      <c r="X54" s="331"/>
      <c r="Y54" s="320"/>
      <c r="Z54" s="321"/>
      <c r="AA54" s="321"/>
      <c r="AB54" s="496"/>
      <c r="AC54" s="324"/>
    </row>
    <row r="55" spans="1:29" s="332" customFormat="1" ht="48" customHeight="1" x14ac:dyDescent="0.2">
      <c r="A55" s="476">
        <v>16</v>
      </c>
      <c r="B55" s="476" t="str">
        <f>'01-Mapa de riesgo-UO'!D56</f>
        <v>CREACIÓN_GESTIÓN_Y_TRANSFERENCIA_DEL_CONOCIMIENTO</v>
      </c>
      <c r="C55" s="472" t="str">
        <f>+'01-Mapa de riesgo-UO'!F56</f>
        <v>SI</v>
      </c>
      <c r="D55" s="472" t="str">
        <f>'01-Mapa de riesgo-UO'!J56</f>
        <v>Estratégico</v>
      </c>
      <c r="E55" s="472" t="str">
        <f>'01-Mapa de riesgo-UO'!K56</f>
        <v xml:space="preserve">Grupos de Investigación que pierden el reconocimiento de MinCiencias o disminuyen su categoría. </v>
      </c>
      <c r="F55" s="472" t="str">
        <f>'01-Mapa de riesgo-UO'!L56</f>
        <v>Grupos de investigación que no cumplen con los estándares mínimos para lograr el reconocimiento de MinCiencias o en su defecto disminuyan su categoría</v>
      </c>
      <c r="G55" s="315" t="str">
        <f>'01-Mapa de riesgo-UO'!I56</f>
        <v xml:space="preserve">Cambio de normatividad por parte de MinCiencias, relacionada al modelo de medición. </v>
      </c>
      <c r="H55" s="472" t="str">
        <f>'01-Mapa de riesgo-UO'!M56</f>
        <v xml:space="preserve">Pérdida de Acreditación Institucional y registros calificados. Incumplimiento de los indicadores institucionales. Disminución en la imagen y reconocimiento como universidad investigativa. </v>
      </c>
      <c r="I55" s="475" t="str">
        <f>'01-Mapa de riesgo-UO'!AT56</f>
        <v>MODERADO</v>
      </c>
      <c r="J55" s="472" t="str">
        <f>'01-Mapa de riesgo-UO'!AU56</f>
        <v>% de grupos de investigación que perdieron su reconocimiento o disminuyeron su categoría ante MinCiencias.</v>
      </c>
      <c r="K55" s="488">
        <v>0</v>
      </c>
      <c r="L55" s="491" t="s">
        <v>871</v>
      </c>
      <c r="M55" s="314" t="str">
        <f>'01-Mapa de riesgo-UO'!W56</f>
        <v>Convocatorias periódicas para la financiación de proyectos de Grupos de Investigación y productos (Libros, artículos)</v>
      </c>
      <c r="N55" s="315">
        <f>'01-Mapa de riesgo-UO'!AB56</f>
        <v>0</v>
      </c>
      <c r="O55" s="315" t="str">
        <f>'01-Mapa de riesgo-UO'!AF56</f>
        <v>Asignado</v>
      </c>
      <c r="P55" s="316" t="str">
        <f>'01-Mapa de riesgo-UO'!AK56</f>
        <v>Oportuno</v>
      </c>
      <c r="Q55" s="316" t="str">
        <f>'01-Mapa de riesgo-UO'!AP56</f>
        <v>Preventivo</v>
      </c>
      <c r="R55" s="475" t="str">
        <f>'01-Mapa de riesgo-UO'!AR56</f>
        <v>ACEPTABLE</v>
      </c>
      <c r="S55" s="494" t="s">
        <v>872</v>
      </c>
      <c r="T55" s="494"/>
      <c r="U55" s="317" t="str">
        <f>'01-Mapa de riesgo-UO'!AW56</f>
        <v>REDUCIR</v>
      </c>
      <c r="V55" s="317" t="str">
        <f>'01-Mapa de riesgo-UO'!AX56</f>
        <v xml:space="preserve">Se esta realizando el acompañamiento a cada uno de los grupos de investigación y sus integrantes, con el fin de que no pierdan su reconocimiento ante MinCiencias y que permita mejorar su clasificación. </v>
      </c>
      <c r="W55" s="318" t="str">
        <f>'01-Mapa de riesgo-UO'!K56</f>
        <v xml:space="preserve">Grupos de Investigación que pierden el reconocimiento de MinCiencias o disminuyen su categoría. </v>
      </c>
      <c r="X55" s="325" t="s">
        <v>264</v>
      </c>
      <c r="Y55" s="325" t="s">
        <v>875</v>
      </c>
      <c r="Z55" s="325" t="s">
        <v>541</v>
      </c>
      <c r="AA55" s="321"/>
      <c r="AB55" s="479" t="s">
        <v>827</v>
      </c>
      <c r="AC55" s="324"/>
    </row>
    <row r="56" spans="1:29" s="332" customFormat="1" ht="48" customHeight="1" x14ac:dyDescent="0.2">
      <c r="A56" s="486"/>
      <c r="B56" s="486"/>
      <c r="C56" s="486"/>
      <c r="D56" s="486"/>
      <c r="E56" s="486"/>
      <c r="F56" s="486"/>
      <c r="G56" s="315" t="str">
        <f>'01-Mapa de riesgo-UO'!I57</f>
        <v xml:space="preserve">Falta de financiación externa o interna para el fortalecimiento de los Grupos de Investigación. </v>
      </c>
      <c r="H56" s="486"/>
      <c r="I56" s="486"/>
      <c r="J56" s="486"/>
      <c r="K56" s="489"/>
      <c r="L56" s="492"/>
      <c r="M56" s="314" t="str">
        <f>'01-Mapa de riesgo-UO'!W57</f>
        <v>Programa de Formación para los investigadores (Formulación de Proyectos, Redacción de Artículos, Cvlac, Gruplac)</v>
      </c>
      <c r="N56" s="315">
        <f>'01-Mapa de riesgo-UO'!AB57</f>
        <v>0</v>
      </c>
      <c r="O56" s="315" t="str">
        <f>'01-Mapa de riesgo-UO'!AF57</f>
        <v>Asignado</v>
      </c>
      <c r="P56" s="316" t="str">
        <f>'01-Mapa de riesgo-UO'!AK57</f>
        <v>Oportuno</v>
      </c>
      <c r="Q56" s="316" t="str">
        <f>'01-Mapa de riesgo-UO'!AP57</f>
        <v>Preventivo</v>
      </c>
      <c r="R56" s="486"/>
      <c r="S56" s="494" t="s">
        <v>873</v>
      </c>
      <c r="T56" s="494"/>
      <c r="U56" s="317">
        <f>'01-Mapa de riesgo-UO'!AW57</f>
        <v>0</v>
      </c>
      <c r="V56" s="317">
        <f>'01-Mapa de riesgo-UO'!AX57</f>
        <v>0</v>
      </c>
      <c r="W56" s="318">
        <f>'01-Mapa de riesgo-UO'!K57</f>
        <v>0</v>
      </c>
      <c r="X56" s="325"/>
      <c r="Y56" s="325"/>
      <c r="Z56" s="325"/>
      <c r="AA56" s="321"/>
      <c r="AB56" s="495"/>
      <c r="AC56" s="324"/>
    </row>
    <row r="57" spans="1:29" s="332" customFormat="1" ht="48" customHeight="1" x14ac:dyDescent="0.2">
      <c r="A57" s="487"/>
      <c r="B57" s="487"/>
      <c r="C57" s="487"/>
      <c r="D57" s="487"/>
      <c r="E57" s="487"/>
      <c r="F57" s="487"/>
      <c r="G57" s="315" t="str">
        <f>'01-Mapa de riesgo-UO'!I58</f>
        <v xml:space="preserve">Desactualización de procedimientos y reglamentación interna relacionada a los Grupos de Investigación. </v>
      </c>
      <c r="H57" s="487"/>
      <c r="I57" s="487"/>
      <c r="J57" s="487"/>
      <c r="K57" s="490"/>
      <c r="L57" s="493"/>
      <c r="M57" s="314" t="str">
        <f>'01-Mapa de riesgo-UO'!W58</f>
        <v xml:space="preserve">Acuerdo de Investigaciones y Resolución Reglamentaria. </v>
      </c>
      <c r="N57" s="315">
        <f>'01-Mapa de riesgo-UO'!AB58</f>
        <v>0</v>
      </c>
      <c r="O57" s="315" t="str">
        <f>'01-Mapa de riesgo-UO'!AF58</f>
        <v>Asignado</v>
      </c>
      <c r="P57" s="316" t="str">
        <f>'01-Mapa de riesgo-UO'!AK58</f>
        <v>Oportuno</v>
      </c>
      <c r="Q57" s="316" t="str">
        <f>'01-Mapa de riesgo-UO'!AP58</f>
        <v>Preventivo</v>
      </c>
      <c r="R57" s="487"/>
      <c r="S57" s="494" t="s">
        <v>874</v>
      </c>
      <c r="T57" s="494"/>
      <c r="U57" s="317">
        <f>'01-Mapa de riesgo-UO'!AW58</f>
        <v>0</v>
      </c>
      <c r="V57" s="317">
        <f>'01-Mapa de riesgo-UO'!AX58</f>
        <v>0</v>
      </c>
      <c r="W57" s="318">
        <f>'01-Mapa de riesgo-UO'!K58</f>
        <v>0</v>
      </c>
      <c r="X57" s="325"/>
      <c r="Y57" s="325"/>
      <c r="Z57" s="325"/>
      <c r="AA57" s="321"/>
      <c r="AB57" s="496"/>
      <c r="AC57" s="324"/>
    </row>
    <row r="58" spans="1:29" ht="12.75" hidden="1" customHeight="1" x14ac:dyDescent="0.2">
      <c r="A58" s="476">
        <v>17</v>
      </c>
      <c r="B58" s="476">
        <f>'01-Mapa de riesgo-UO'!D59</f>
        <v>0</v>
      </c>
      <c r="C58" s="472">
        <f>+'01-Mapa de riesgo-UO'!F59</f>
        <v>0</v>
      </c>
      <c r="D58" s="472">
        <f>'01-Mapa de riesgo-UO'!J59</f>
        <v>0</v>
      </c>
      <c r="E58" s="472">
        <f>'01-Mapa de riesgo-UO'!K59</f>
        <v>0</v>
      </c>
      <c r="F58" s="472">
        <f>'01-Mapa de riesgo-UO'!L59</f>
        <v>0</v>
      </c>
      <c r="G58" s="313">
        <f>'01-Mapa de riesgo-UO'!I59</f>
        <v>0</v>
      </c>
      <c r="H58" s="472">
        <f>'01-Mapa de riesgo-UO'!M59</f>
        <v>0</v>
      </c>
      <c r="I58" s="475" t="str">
        <f>'01-Mapa de riesgo-UO'!AT59</f>
        <v>LEVE</v>
      </c>
      <c r="J58" s="472">
        <f>'01-Mapa de riesgo-UO'!AU59</f>
        <v>0</v>
      </c>
      <c r="K58" s="482"/>
      <c r="L58" s="485"/>
      <c r="M58" s="314">
        <f>'01-Mapa de riesgo-UO'!W59</f>
        <v>0</v>
      </c>
      <c r="N58" s="315">
        <f>'01-Mapa de riesgo-UO'!AB59</f>
        <v>0</v>
      </c>
      <c r="O58" s="315">
        <f>'01-Mapa de riesgo-UO'!AF59</f>
        <v>0</v>
      </c>
      <c r="P58" s="316">
        <f>'01-Mapa de riesgo-UO'!AK59</f>
        <v>0</v>
      </c>
      <c r="Q58" s="316">
        <f>'01-Mapa de riesgo-UO'!AP59</f>
        <v>0</v>
      </c>
      <c r="R58" s="475" t="e">
        <f>'01-Mapa de riesgo-UO'!AR59</f>
        <v>#DIV/0!</v>
      </c>
      <c r="S58" s="477"/>
      <c r="T58" s="478"/>
      <c r="U58" s="317">
        <f>'01-Mapa de riesgo-UO'!AW59</f>
        <v>0</v>
      </c>
      <c r="V58" s="317">
        <f>'01-Mapa de riesgo-UO'!AX59</f>
        <v>0</v>
      </c>
      <c r="W58" s="318">
        <f>'01-Mapa de riesgo-UO'!K59</f>
        <v>0</v>
      </c>
      <c r="X58" s="319"/>
      <c r="Y58" s="320"/>
      <c r="Z58" s="321"/>
      <c r="AA58" s="321"/>
      <c r="AB58" s="479"/>
      <c r="AC58" s="324"/>
    </row>
    <row r="59" spans="1:29" ht="12.75" hidden="1" customHeight="1" x14ac:dyDescent="0.2">
      <c r="A59" s="473"/>
      <c r="B59" s="473"/>
      <c r="C59" s="473"/>
      <c r="D59" s="473"/>
      <c r="E59" s="473"/>
      <c r="F59" s="473"/>
      <c r="G59" s="313">
        <f>'01-Mapa de riesgo-UO'!I60</f>
        <v>0</v>
      </c>
      <c r="H59" s="473"/>
      <c r="I59" s="473"/>
      <c r="J59" s="473"/>
      <c r="K59" s="483"/>
      <c r="L59" s="483"/>
      <c r="M59" s="314">
        <f>'01-Mapa de riesgo-UO'!W60</f>
        <v>0</v>
      </c>
      <c r="N59" s="315">
        <f>'01-Mapa de riesgo-UO'!AB60</f>
        <v>0</v>
      </c>
      <c r="O59" s="315">
        <f>'01-Mapa de riesgo-UO'!AF60</f>
        <v>0</v>
      </c>
      <c r="P59" s="316">
        <f>'01-Mapa de riesgo-UO'!AK60</f>
        <v>0</v>
      </c>
      <c r="Q59" s="316">
        <f>'01-Mapa de riesgo-UO'!AP60</f>
        <v>0</v>
      </c>
      <c r="R59" s="473"/>
      <c r="S59" s="477"/>
      <c r="T59" s="478"/>
      <c r="U59" s="317">
        <f>'01-Mapa de riesgo-UO'!AW60</f>
        <v>0</v>
      </c>
      <c r="V59" s="317">
        <f>'01-Mapa de riesgo-UO'!AX60</f>
        <v>0</v>
      </c>
      <c r="W59" s="318">
        <f>'01-Mapa de riesgo-UO'!K60</f>
        <v>0</v>
      </c>
      <c r="X59" s="319"/>
      <c r="Y59" s="320"/>
      <c r="Z59" s="321"/>
      <c r="AA59" s="321"/>
      <c r="AB59" s="480"/>
      <c r="AC59" s="324"/>
    </row>
    <row r="60" spans="1:29" ht="12.75" hidden="1" customHeight="1" x14ac:dyDescent="0.2">
      <c r="A60" s="474"/>
      <c r="B60" s="474"/>
      <c r="C60" s="474"/>
      <c r="D60" s="474"/>
      <c r="E60" s="474"/>
      <c r="F60" s="474"/>
      <c r="G60" s="313">
        <f>'01-Mapa de riesgo-UO'!I61</f>
        <v>0</v>
      </c>
      <c r="H60" s="474"/>
      <c r="I60" s="474"/>
      <c r="J60" s="474"/>
      <c r="K60" s="484"/>
      <c r="L60" s="484"/>
      <c r="M60" s="314">
        <f>'01-Mapa de riesgo-UO'!W61</f>
        <v>0</v>
      </c>
      <c r="N60" s="315">
        <f>'01-Mapa de riesgo-UO'!AB61</f>
        <v>0</v>
      </c>
      <c r="O60" s="315">
        <f>'01-Mapa de riesgo-UO'!AF61</f>
        <v>0</v>
      </c>
      <c r="P60" s="316">
        <f>'01-Mapa de riesgo-UO'!AK61</f>
        <v>0</v>
      </c>
      <c r="Q60" s="316">
        <f>'01-Mapa de riesgo-UO'!AP61</f>
        <v>0</v>
      </c>
      <c r="R60" s="474"/>
      <c r="S60" s="477"/>
      <c r="T60" s="478"/>
      <c r="U60" s="317">
        <f>'01-Mapa de riesgo-UO'!AW61</f>
        <v>0</v>
      </c>
      <c r="V60" s="317">
        <f>'01-Mapa de riesgo-UO'!AX61</f>
        <v>0</v>
      </c>
      <c r="W60" s="318">
        <f>'01-Mapa de riesgo-UO'!K61</f>
        <v>0</v>
      </c>
      <c r="X60" s="319"/>
      <c r="Y60" s="320"/>
      <c r="Z60" s="321"/>
      <c r="AA60" s="321"/>
      <c r="AB60" s="481"/>
      <c r="AC60" s="324"/>
    </row>
    <row r="61" spans="1:29" ht="12.75" hidden="1" customHeight="1" x14ac:dyDescent="0.2">
      <c r="A61" s="476">
        <v>18</v>
      </c>
      <c r="B61" s="476">
        <f>'01-Mapa de riesgo-UO'!D62</f>
        <v>0</v>
      </c>
      <c r="C61" s="472">
        <f>+'01-Mapa de riesgo-UO'!F62</f>
        <v>0</v>
      </c>
      <c r="D61" s="472">
        <f>'01-Mapa de riesgo-UO'!J62</f>
        <v>0</v>
      </c>
      <c r="E61" s="472">
        <f>'01-Mapa de riesgo-UO'!K62</f>
        <v>0</v>
      </c>
      <c r="F61" s="472">
        <f>'01-Mapa de riesgo-UO'!L62</f>
        <v>0</v>
      </c>
      <c r="G61" s="313">
        <f>'01-Mapa de riesgo-UO'!I62</f>
        <v>0</v>
      </c>
      <c r="H61" s="472">
        <f>'01-Mapa de riesgo-UO'!M62</f>
        <v>0</v>
      </c>
      <c r="I61" s="475" t="str">
        <f>'01-Mapa de riesgo-UO'!AT62</f>
        <v>LEVE</v>
      </c>
      <c r="J61" s="472">
        <f>'01-Mapa de riesgo-UO'!AU62</f>
        <v>0</v>
      </c>
      <c r="K61" s="482"/>
      <c r="L61" s="485"/>
      <c r="M61" s="314">
        <f>'01-Mapa de riesgo-UO'!W62</f>
        <v>0</v>
      </c>
      <c r="N61" s="315">
        <f>'01-Mapa de riesgo-UO'!AB62</f>
        <v>0</v>
      </c>
      <c r="O61" s="315">
        <f>'01-Mapa de riesgo-UO'!AF62</f>
        <v>0</v>
      </c>
      <c r="P61" s="316">
        <f>'01-Mapa de riesgo-UO'!AK62</f>
        <v>0</v>
      </c>
      <c r="Q61" s="316">
        <f>'01-Mapa de riesgo-UO'!AP62</f>
        <v>0</v>
      </c>
      <c r="R61" s="475" t="e">
        <f>'01-Mapa de riesgo-UO'!AR62</f>
        <v>#DIV/0!</v>
      </c>
      <c r="S61" s="477"/>
      <c r="T61" s="478"/>
      <c r="U61" s="317">
        <f>'01-Mapa de riesgo-UO'!AW62</f>
        <v>0</v>
      </c>
      <c r="V61" s="317">
        <f>'01-Mapa de riesgo-UO'!AX62</f>
        <v>0</v>
      </c>
      <c r="W61" s="318">
        <f>'01-Mapa de riesgo-UO'!K62</f>
        <v>0</v>
      </c>
      <c r="X61" s="319"/>
      <c r="Y61" s="320"/>
      <c r="Z61" s="321"/>
      <c r="AA61" s="321"/>
      <c r="AB61" s="479"/>
      <c r="AC61" s="324"/>
    </row>
    <row r="62" spans="1:29" ht="12.75" hidden="1" customHeight="1" x14ac:dyDescent="0.2">
      <c r="A62" s="473"/>
      <c r="B62" s="473"/>
      <c r="C62" s="473"/>
      <c r="D62" s="473"/>
      <c r="E62" s="473"/>
      <c r="F62" s="473"/>
      <c r="G62" s="313">
        <f>'01-Mapa de riesgo-UO'!I63</f>
        <v>0</v>
      </c>
      <c r="H62" s="473"/>
      <c r="I62" s="473"/>
      <c r="J62" s="473"/>
      <c r="K62" s="483"/>
      <c r="L62" s="483"/>
      <c r="M62" s="314">
        <f>'01-Mapa de riesgo-UO'!W63</f>
        <v>0</v>
      </c>
      <c r="N62" s="315">
        <f>'01-Mapa de riesgo-UO'!AB63</f>
        <v>0</v>
      </c>
      <c r="O62" s="315">
        <f>'01-Mapa de riesgo-UO'!AF63</f>
        <v>0</v>
      </c>
      <c r="P62" s="316">
        <f>'01-Mapa de riesgo-UO'!AK63</f>
        <v>0</v>
      </c>
      <c r="Q62" s="316">
        <f>'01-Mapa de riesgo-UO'!AP63</f>
        <v>0</v>
      </c>
      <c r="R62" s="473"/>
      <c r="S62" s="477"/>
      <c r="T62" s="478"/>
      <c r="U62" s="317">
        <f>'01-Mapa de riesgo-UO'!AW63</f>
        <v>0</v>
      </c>
      <c r="V62" s="317">
        <f>'01-Mapa de riesgo-UO'!AX63</f>
        <v>0</v>
      </c>
      <c r="W62" s="318">
        <f>'01-Mapa de riesgo-UO'!K63</f>
        <v>0</v>
      </c>
      <c r="X62" s="319"/>
      <c r="Y62" s="320"/>
      <c r="Z62" s="321"/>
      <c r="AA62" s="321"/>
      <c r="AB62" s="480"/>
      <c r="AC62" s="324"/>
    </row>
    <row r="63" spans="1:29" ht="12.75" hidden="1" customHeight="1" x14ac:dyDescent="0.2">
      <c r="A63" s="474"/>
      <c r="B63" s="474"/>
      <c r="C63" s="474"/>
      <c r="D63" s="474"/>
      <c r="E63" s="474"/>
      <c r="F63" s="474"/>
      <c r="G63" s="313">
        <f>'01-Mapa de riesgo-UO'!I64</f>
        <v>0</v>
      </c>
      <c r="H63" s="474"/>
      <c r="I63" s="474"/>
      <c r="J63" s="474"/>
      <c r="K63" s="484"/>
      <c r="L63" s="484"/>
      <c r="M63" s="314">
        <f>'01-Mapa de riesgo-UO'!W64</f>
        <v>0</v>
      </c>
      <c r="N63" s="315">
        <f>'01-Mapa de riesgo-UO'!AB64</f>
        <v>0</v>
      </c>
      <c r="O63" s="315">
        <f>'01-Mapa de riesgo-UO'!AF64</f>
        <v>0</v>
      </c>
      <c r="P63" s="316">
        <f>'01-Mapa de riesgo-UO'!AK64</f>
        <v>0</v>
      </c>
      <c r="Q63" s="316">
        <f>'01-Mapa de riesgo-UO'!AP64</f>
        <v>0</v>
      </c>
      <c r="R63" s="474"/>
      <c r="S63" s="477"/>
      <c r="T63" s="478"/>
      <c r="U63" s="317">
        <f>'01-Mapa de riesgo-UO'!AW64</f>
        <v>0</v>
      </c>
      <c r="V63" s="317">
        <f>'01-Mapa de riesgo-UO'!AX64</f>
        <v>0</v>
      </c>
      <c r="W63" s="318">
        <f>'01-Mapa de riesgo-UO'!K64</f>
        <v>0</v>
      </c>
      <c r="X63" s="319"/>
      <c r="Y63" s="320"/>
      <c r="Z63" s="321"/>
      <c r="AA63" s="321"/>
      <c r="AB63" s="481"/>
      <c r="AC63" s="324"/>
    </row>
    <row r="64" spans="1:29" ht="12.75" hidden="1" customHeight="1" x14ac:dyDescent="0.2">
      <c r="A64" s="476">
        <v>19</v>
      </c>
      <c r="B64" s="476">
        <f>'01-Mapa de riesgo-UO'!D65</f>
        <v>0</v>
      </c>
      <c r="C64" s="472">
        <f>+'01-Mapa de riesgo-UO'!F65</f>
        <v>0</v>
      </c>
      <c r="D64" s="472">
        <f>'01-Mapa de riesgo-UO'!J65</f>
        <v>0</v>
      </c>
      <c r="E64" s="472">
        <f>'01-Mapa de riesgo-UO'!K65</f>
        <v>0</v>
      </c>
      <c r="F64" s="472">
        <f>'01-Mapa de riesgo-UO'!L65</f>
        <v>0</v>
      </c>
      <c r="G64" s="313">
        <f>'01-Mapa de riesgo-UO'!I65</f>
        <v>0</v>
      </c>
      <c r="H64" s="472">
        <f>'01-Mapa de riesgo-UO'!M65</f>
        <v>0</v>
      </c>
      <c r="I64" s="475" t="str">
        <f>'01-Mapa de riesgo-UO'!AT65</f>
        <v>LEVE</v>
      </c>
      <c r="J64" s="472">
        <f>'01-Mapa de riesgo-UO'!AU65</f>
        <v>0</v>
      </c>
      <c r="K64" s="485"/>
      <c r="L64" s="485"/>
      <c r="M64" s="314">
        <f>'01-Mapa de riesgo-UO'!W65</f>
        <v>0</v>
      </c>
      <c r="N64" s="315">
        <f>'01-Mapa de riesgo-UO'!AB65</f>
        <v>0</v>
      </c>
      <c r="O64" s="315">
        <f>'01-Mapa de riesgo-UO'!AF65</f>
        <v>0</v>
      </c>
      <c r="P64" s="316">
        <f>'01-Mapa de riesgo-UO'!AK65</f>
        <v>0</v>
      </c>
      <c r="Q64" s="316">
        <f>'01-Mapa de riesgo-UO'!AP65</f>
        <v>0</v>
      </c>
      <c r="R64" s="475" t="e">
        <f>'01-Mapa de riesgo-UO'!AR65</f>
        <v>#DIV/0!</v>
      </c>
      <c r="S64" s="477"/>
      <c r="T64" s="478"/>
      <c r="U64" s="317">
        <f>'01-Mapa de riesgo-UO'!AW65</f>
        <v>0</v>
      </c>
      <c r="V64" s="317">
        <f>'01-Mapa de riesgo-UO'!AX65</f>
        <v>0</v>
      </c>
      <c r="W64" s="318">
        <f>'01-Mapa de riesgo-UO'!K65</f>
        <v>0</v>
      </c>
      <c r="X64" s="319"/>
      <c r="Y64" s="320"/>
      <c r="Z64" s="321"/>
      <c r="AA64" s="321"/>
      <c r="AB64" s="479"/>
      <c r="AC64" s="324"/>
    </row>
    <row r="65" spans="1:29" ht="12.75" hidden="1" customHeight="1" x14ac:dyDescent="0.2">
      <c r="A65" s="473"/>
      <c r="B65" s="473"/>
      <c r="C65" s="473"/>
      <c r="D65" s="473"/>
      <c r="E65" s="473"/>
      <c r="F65" s="473"/>
      <c r="G65" s="313">
        <f>'01-Mapa de riesgo-UO'!I66</f>
        <v>0</v>
      </c>
      <c r="H65" s="473"/>
      <c r="I65" s="473"/>
      <c r="J65" s="473"/>
      <c r="K65" s="483"/>
      <c r="L65" s="483"/>
      <c r="M65" s="314">
        <f>'01-Mapa de riesgo-UO'!W66</f>
        <v>0</v>
      </c>
      <c r="N65" s="315">
        <f>'01-Mapa de riesgo-UO'!AB66</f>
        <v>0</v>
      </c>
      <c r="O65" s="315">
        <f>'01-Mapa de riesgo-UO'!AF66</f>
        <v>0</v>
      </c>
      <c r="P65" s="316">
        <f>'01-Mapa de riesgo-UO'!AK66</f>
        <v>0</v>
      </c>
      <c r="Q65" s="316">
        <f>'01-Mapa de riesgo-UO'!AP66</f>
        <v>0</v>
      </c>
      <c r="R65" s="473"/>
      <c r="S65" s="477"/>
      <c r="T65" s="478"/>
      <c r="U65" s="317">
        <f>'01-Mapa de riesgo-UO'!AW66</f>
        <v>0</v>
      </c>
      <c r="V65" s="317">
        <f>'01-Mapa de riesgo-UO'!AX66</f>
        <v>0</v>
      </c>
      <c r="W65" s="318">
        <f>'01-Mapa de riesgo-UO'!K66</f>
        <v>0</v>
      </c>
      <c r="X65" s="319"/>
      <c r="Y65" s="320"/>
      <c r="Z65" s="321"/>
      <c r="AA65" s="321"/>
      <c r="AB65" s="480"/>
      <c r="AC65" s="324"/>
    </row>
    <row r="66" spans="1:29" ht="12.75" hidden="1" customHeight="1" x14ac:dyDescent="0.2">
      <c r="A66" s="474"/>
      <c r="B66" s="474"/>
      <c r="C66" s="474"/>
      <c r="D66" s="474"/>
      <c r="E66" s="474"/>
      <c r="F66" s="474"/>
      <c r="G66" s="313">
        <f>'01-Mapa de riesgo-UO'!I67</f>
        <v>0</v>
      </c>
      <c r="H66" s="474"/>
      <c r="I66" s="474"/>
      <c r="J66" s="474"/>
      <c r="K66" s="484"/>
      <c r="L66" s="484"/>
      <c r="M66" s="314">
        <f>'01-Mapa de riesgo-UO'!W67</f>
        <v>0</v>
      </c>
      <c r="N66" s="315">
        <f>'01-Mapa de riesgo-UO'!AB67</f>
        <v>0</v>
      </c>
      <c r="O66" s="315">
        <f>'01-Mapa de riesgo-UO'!AF67</f>
        <v>0</v>
      </c>
      <c r="P66" s="316">
        <f>'01-Mapa de riesgo-UO'!AK67</f>
        <v>0</v>
      </c>
      <c r="Q66" s="316">
        <f>'01-Mapa de riesgo-UO'!AP67</f>
        <v>0</v>
      </c>
      <c r="R66" s="474"/>
      <c r="S66" s="477"/>
      <c r="T66" s="478"/>
      <c r="U66" s="317">
        <f>'01-Mapa de riesgo-UO'!AW67</f>
        <v>0</v>
      </c>
      <c r="V66" s="317">
        <f>'01-Mapa de riesgo-UO'!AX67</f>
        <v>0</v>
      </c>
      <c r="W66" s="318">
        <f>'01-Mapa de riesgo-UO'!K67</f>
        <v>0</v>
      </c>
      <c r="X66" s="319"/>
      <c r="Y66" s="320"/>
      <c r="Z66" s="321"/>
      <c r="AA66" s="321"/>
      <c r="AB66" s="481"/>
      <c r="AC66" s="324"/>
    </row>
    <row r="67" spans="1:29" ht="12.75" hidden="1" customHeight="1" x14ac:dyDescent="0.2">
      <c r="A67" s="476">
        <v>20</v>
      </c>
      <c r="B67" s="476">
        <f>'01-Mapa de riesgo-UO'!D68</f>
        <v>0</v>
      </c>
      <c r="C67" s="472">
        <f>+'01-Mapa de riesgo-UO'!F68</f>
        <v>0</v>
      </c>
      <c r="D67" s="472">
        <f>'01-Mapa de riesgo-UO'!J68</f>
        <v>0</v>
      </c>
      <c r="E67" s="472">
        <f>'01-Mapa de riesgo-UO'!K68</f>
        <v>0</v>
      </c>
      <c r="F67" s="472">
        <f>'01-Mapa de riesgo-UO'!L68</f>
        <v>0</v>
      </c>
      <c r="G67" s="313">
        <f>'01-Mapa de riesgo-UO'!I68</f>
        <v>0</v>
      </c>
      <c r="H67" s="472">
        <f>'01-Mapa de riesgo-UO'!M68</f>
        <v>0</v>
      </c>
      <c r="I67" s="475" t="str">
        <f>'01-Mapa de riesgo-UO'!AT68</f>
        <v>LEVE</v>
      </c>
      <c r="J67" s="472">
        <f>'01-Mapa de riesgo-UO'!AU68</f>
        <v>0</v>
      </c>
      <c r="K67" s="485"/>
      <c r="L67" s="485"/>
      <c r="M67" s="314">
        <f>'01-Mapa de riesgo-UO'!W68</f>
        <v>0</v>
      </c>
      <c r="N67" s="315">
        <f>'01-Mapa de riesgo-UO'!AB68</f>
        <v>0</v>
      </c>
      <c r="O67" s="315">
        <f>'01-Mapa de riesgo-UO'!AF68</f>
        <v>0</v>
      </c>
      <c r="P67" s="316">
        <f>'01-Mapa de riesgo-UO'!AK68</f>
        <v>0</v>
      </c>
      <c r="Q67" s="316">
        <f>'01-Mapa de riesgo-UO'!AP68</f>
        <v>0</v>
      </c>
      <c r="R67" s="475" t="e">
        <f>'01-Mapa de riesgo-UO'!AR68</f>
        <v>#DIV/0!</v>
      </c>
      <c r="S67" s="477"/>
      <c r="T67" s="478"/>
      <c r="U67" s="317">
        <f>'01-Mapa de riesgo-UO'!AW68</f>
        <v>0</v>
      </c>
      <c r="V67" s="317">
        <f>'01-Mapa de riesgo-UO'!AX68</f>
        <v>0</v>
      </c>
      <c r="W67" s="318">
        <f>'01-Mapa de riesgo-UO'!K68</f>
        <v>0</v>
      </c>
      <c r="X67" s="319"/>
      <c r="Y67" s="320"/>
      <c r="Z67" s="321"/>
      <c r="AA67" s="321"/>
      <c r="AB67" s="479"/>
      <c r="AC67" s="324"/>
    </row>
    <row r="68" spans="1:29" ht="12.75" hidden="1" customHeight="1" x14ac:dyDescent="0.2">
      <c r="A68" s="473"/>
      <c r="B68" s="473"/>
      <c r="C68" s="473"/>
      <c r="D68" s="473"/>
      <c r="E68" s="473"/>
      <c r="F68" s="473"/>
      <c r="G68" s="313">
        <f>'01-Mapa de riesgo-UO'!I69</f>
        <v>0</v>
      </c>
      <c r="H68" s="473"/>
      <c r="I68" s="473"/>
      <c r="J68" s="473"/>
      <c r="K68" s="483"/>
      <c r="L68" s="483"/>
      <c r="M68" s="314">
        <f>'01-Mapa de riesgo-UO'!W69</f>
        <v>0</v>
      </c>
      <c r="N68" s="315">
        <f>'01-Mapa de riesgo-UO'!AB69</f>
        <v>0</v>
      </c>
      <c r="O68" s="315">
        <f>'01-Mapa de riesgo-UO'!AF69</f>
        <v>0</v>
      </c>
      <c r="P68" s="316">
        <f>'01-Mapa de riesgo-UO'!AK69</f>
        <v>0</v>
      </c>
      <c r="Q68" s="316">
        <f>'01-Mapa de riesgo-UO'!AP69</f>
        <v>0</v>
      </c>
      <c r="R68" s="473"/>
      <c r="S68" s="477"/>
      <c r="T68" s="478"/>
      <c r="U68" s="317">
        <f>'01-Mapa de riesgo-UO'!AW69</f>
        <v>0</v>
      </c>
      <c r="V68" s="317">
        <f>'01-Mapa de riesgo-UO'!AX69</f>
        <v>0</v>
      </c>
      <c r="W68" s="318">
        <f>'01-Mapa de riesgo-UO'!K69</f>
        <v>0</v>
      </c>
      <c r="X68" s="319"/>
      <c r="Y68" s="320"/>
      <c r="Z68" s="321"/>
      <c r="AA68" s="321"/>
      <c r="AB68" s="480"/>
      <c r="AC68" s="324"/>
    </row>
    <row r="69" spans="1:29" ht="12.75" hidden="1" customHeight="1" x14ac:dyDescent="0.2">
      <c r="A69" s="474"/>
      <c r="B69" s="474"/>
      <c r="C69" s="474"/>
      <c r="D69" s="474"/>
      <c r="E69" s="474"/>
      <c r="F69" s="474"/>
      <c r="G69" s="313">
        <f>'01-Mapa de riesgo-UO'!I70</f>
        <v>0</v>
      </c>
      <c r="H69" s="474"/>
      <c r="I69" s="474"/>
      <c r="J69" s="474"/>
      <c r="K69" s="484"/>
      <c r="L69" s="484"/>
      <c r="M69" s="314">
        <f>'01-Mapa de riesgo-UO'!W70</f>
        <v>0</v>
      </c>
      <c r="N69" s="315">
        <f>'01-Mapa de riesgo-UO'!AB70</f>
        <v>0</v>
      </c>
      <c r="O69" s="315">
        <f>'01-Mapa de riesgo-UO'!AF70</f>
        <v>0</v>
      </c>
      <c r="P69" s="316">
        <f>'01-Mapa de riesgo-UO'!AK70</f>
        <v>0</v>
      </c>
      <c r="Q69" s="316">
        <f>'01-Mapa de riesgo-UO'!AP70</f>
        <v>0</v>
      </c>
      <c r="R69" s="474"/>
      <c r="S69" s="477"/>
      <c r="T69" s="478"/>
      <c r="U69" s="317">
        <f>'01-Mapa de riesgo-UO'!AW70</f>
        <v>0</v>
      </c>
      <c r="V69" s="317">
        <f>'01-Mapa de riesgo-UO'!AX70</f>
        <v>0</v>
      </c>
      <c r="W69" s="318">
        <f>'01-Mapa de riesgo-UO'!K70</f>
        <v>0</v>
      </c>
      <c r="X69" s="319"/>
      <c r="Y69" s="320"/>
      <c r="Z69" s="321"/>
      <c r="AA69" s="321"/>
      <c r="AB69" s="481"/>
      <c r="AC69" s="324"/>
    </row>
    <row r="70" spans="1:29" ht="12.75" hidden="1" customHeight="1" x14ac:dyDescent="0.2">
      <c r="A70" s="476">
        <v>21</v>
      </c>
      <c r="B70" s="476">
        <f>'01-Mapa de riesgo-UO'!D71</f>
        <v>0</v>
      </c>
      <c r="C70" s="472">
        <f>+'01-Mapa de riesgo-UO'!F71</f>
        <v>0</v>
      </c>
      <c r="D70" s="472">
        <f>'01-Mapa de riesgo-UO'!J71</f>
        <v>0</v>
      </c>
      <c r="E70" s="472">
        <f>'01-Mapa de riesgo-UO'!K71</f>
        <v>0</v>
      </c>
      <c r="F70" s="472">
        <f>'01-Mapa de riesgo-UO'!L71</f>
        <v>0</v>
      </c>
      <c r="G70" s="313">
        <f>'01-Mapa de riesgo-UO'!I71</f>
        <v>0</v>
      </c>
      <c r="H70" s="472">
        <f>'01-Mapa de riesgo-UO'!M71</f>
        <v>0</v>
      </c>
      <c r="I70" s="475" t="str">
        <f>'01-Mapa de riesgo-UO'!AT71</f>
        <v>LEVE</v>
      </c>
      <c r="J70" s="472">
        <f>'01-Mapa de riesgo-UO'!AU71</f>
        <v>0</v>
      </c>
      <c r="K70" s="482"/>
      <c r="L70" s="485"/>
      <c r="M70" s="314">
        <f>'01-Mapa de riesgo-UO'!W71</f>
        <v>0</v>
      </c>
      <c r="N70" s="315">
        <f>'01-Mapa de riesgo-UO'!AB71</f>
        <v>0</v>
      </c>
      <c r="O70" s="315">
        <f>'01-Mapa de riesgo-UO'!AF71</f>
        <v>0</v>
      </c>
      <c r="P70" s="316">
        <f>'01-Mapa de riesgo-UO'!AK71</f>
        <v>0</v>
      </c>
      <c r="Q70" s="316">
        <f>'01-Mapa de riesgo-UO'!AP71</f>
        <v>0</v>
      </c>
      <c r="R70" s="475" t="e">
        <f>'01-Mapa de riesgo-UO'!AR71</f>
        <v>#DIV/0!</v>
      </c>
      <c r="S70" s="477"/>
      <c r="T70" s="478"/>
      <c r="U70" s="317">
        <f>'01-Mapa de riesgo-UO'!AW71</f>
        <v>0</v>
      </c>
      <c r="V70" s="317">
        <f>'01-Mapa de riesgo-UO'!AX71</f>
        <v>0</v>
      </c>
      <c r="W70" s="318">
        <f>'01-Mapa de riesgo-UO'!K71</f>
        <v>0</v>
      </c>
      <c r="X70" s="319"/>
      <c r="Y70" s="320"/>
      <c r="Z70" s="321"/>
      <c r="AA70" s="321"/>
      <c r="AB70" s="479"/>
      <c r="AC70" s="324"/>
    </row>
    <row r="71" spans="1:29" ht="12.75" hidden="1" customHeight="1" x14ac:dyDescent="0.2">
      <c r="A71" s="473"/>
      <c r="B71" s="473"/>
      <c r="C71" s="473"/>
      <c r="D71" s="473"/>
      <c r="E71" s="473"/>
      <c r="F71" s="473"/>
      <c r="G71" s="313">
        <f>'01-Mapa de riesgo-UO'!I72</f>
        <v>0</v>
      </c>
      <c r="H71" s="473"/>
      <c r="I71" s="473"/>
      <c r="J71" s="473"/>
      <c r="K71" s="483"/>
      <c r="L71" s="483"/>
      <c r="M71" s="314">
        <f>'01-Mapa de riesgo-UO'!W72</f>
        <v>0</v>
      </c>
      <c r="N71" s="315">
        <f>'01-Mapa de riesgo-UO'!AB72</f>
        <v>0</v>
      </c>
      <c r="O71" s="315">
        <f>'01-Mapa de riesgo-UO'!AF72</f>
        <v>0</v>
      </c>
      <c r="P71" s="316">
        <f>'01-Mapa de riesgo-UO'!AK72</f>
        <v>0</v>
      </c>
      <c r="Q71" s="316">
        <f>'01-Mapa de riesgo-UO'!AP72</f>
        <v>0</v>
      </c>
      <c r="R71" s="473"/>
      <c r="S71" s="477"/>
      <c r="T71" s="478"/>
      <c r="U71" s="317">
        <f>'01-Mapa de riesgo-UO'!AW72</f>
        <v>0</v>
      </c>
      <c r="V71" s="317">
        <f>'01-Mapa de riesgo-UO'!AX72</f>
        <v>0</v>
      </c>
      <c r="W71" s="318">
        <f>'01-Mapa de riesgo-UO'!K72</f>
        <v>0</v>
      </c>
      <c r="X71" s="319"/>
      <c r="Y71" s="320"/>
      <c r="Z71" s="321"/>
      <c r="AA71" s="321"/>
      <c r="AB71" s="480"/>
      <c r="AC71" s="324"/>
    </row>
    <row r="72" spans="1:29" ht="12.75" hidden="1" customHeight="1" x14ac:dyDescent="0.2">
      <c r="A72" s="474"/>
      <c r="B72" s="474"/>
      <c r="C72" s="474"/>
      <c r="D72" s="474"/>
      <c r="E72" s="474"/>
      <c r="F72" s="474"/>
      <c r="G72" s="313">
        <f>'01-Mapa de riesgo-UO'!I73</f>
        <v>0</v>
      </c>
      <c r="H72" s="474"/>
      <c r="I72" s="474"/>
      <c r="J72" s="474"/>
      <c r="K72" s="484"/>
      <c r="L72" s="484"/>
      <c r="M72" s="314">
        <f>'01-Mapa de riesgo-UO'!W73</f>
        <v>0</v>
      </c>
      <c r="N72" s="315">
        <f>'01-Mapa de riesgo-UO'!AB73</f>
        <v>0</v>
      </c>
      <c r="O72" s="315">
        <f>'01-Mapa de riesgo-UO'!AF73</f>
        <v>0</v>
      </c>
      <c r="P72" s="316">
        <f>'01-Mapa de riesgo-UO'!AK73</f>
        <v>0</v>
      </c>
      <c r="Q72" s="316">
        <f>'01-Mapa de riesgo-UO'!AP73</f>
        <v>0</v>
      </c>
      <c r="R72" s="474"/>
      <c r="S72" s="477"/>
      <c r="T72" s="478"/>
      <c r="U72" s="317">
        <f>'01-Mapa de riesgo-UO'!AW73</f>
        <v>0</v>
      </c>
      <c r="V72" s="317">
        <f>'01-Mapa de riesgo-UO'!AX73</f>
        <v>0</v>
      </c>
      <c r="W72" s="318">
        <f>'01-Mapa de riesgo-UO'!K73</f>
        <v>0</v>
      </c>
      <c r="X72" s="319"/>
      <c r="Y72" s="320"/>
      <c r="Z72" s="321"/>
      <c r="AA72" s="321"/>
      <c r="AB72" s="481"/>
      <c r="AC72" s="324"/>
    </row>
    <row r="73" spans="1:29" ht="12.75" hidden="1" customHeight="1" x14ac:dyDescent="0.2">
      <c r="A73" s="476">
        <v>22</v>
      </c>
      <c r="B73" s="476">
        <f>'01-Mapa de riesgo-UO'!D74</f>
        <v>0</v>
      </c>
      <c r="C73" s="472">
        <f>+'01-Mapa de riesgo-UO'!F74</f>
        <v>0</v>
      </c>
      <c r="D73" s="472">
        <f>'01-Mapa de riesgo-UO'!J74</f>
        <v>0</v>
      </c>
      <c r="E73" s="472">
        <f>'01-Mapa de riesgo-UO'!K74</f>
        <v>0</v>
      </c>
      <c r="F73" s="472">
        <f>'01-Mapa de riesgo-UO'!L74</f>
        <v>0</v>
      </c>
      <c r="G73" s="313">
        <f>'01-Mapa de riesgo-UO'!I74</f>
        <v>0</v>
      </c>
      <c r="H73" s="472">
        <f>'01-Mapa de riesgo-UO'!M74</f>
        <v>0</v>
      </c>
      <c r="I73" s="475" t="str">
        <f>'01-Mapa de riesgo-UO'!AT74</f>
        <v>LEVE</v>
      </c>
      <c r="J73" s="472">
        <f>'01-Mapa de riesgo-UO'!AU74</f>
        <v>0</v>
      </c>
      <c r="K73" s="482"/>
      <c r="L73" s="485"/>
      <c r="M73" s="314">
        <f>'01-Mapa de riesgo-UO'!W74</f>
        <v>0</v>
      </c>
      <c r="N73" s="315">
        <f>'01-Mapa de riesgo-UO'!AB74</f>
        <v>0</v>
      </c>
      <c r="O73" s="315">
        <f>'01-Mapa de riesgo-UO'!AF74</f>
        <v>0</v>
      </c>
      <c r="P73" s="316">
        <f>'01-Mapa de riesgo-UO'!AK74</f>
        <v>0</v>
      </c>
      <c r="Q73" s="316">
        <f>'01-Mapa de riesgo-UO'!AP74</f>
        <v>0</v>
      </c>
      <c r="R73" s="475" t="e">
        <f>'01-Mapa de riesgo-UO'!AR74</f>
        <v>#DIV/0!</v>
      </c>
      <c r="S73" s="477"/>
      <c r="T73" s="478"/>
      <c r="U73" s="317">
        <f>'01-Mapa de riesgo-UO'!AW74</f>
        <v>0</v>
      </c>
      <c r="V73" s="317">
        <f>'01-Mapa de riesgo-UO'!AX74</f>
        <v>0</v>
      </c>
      <c r="W73" s="318">
        <f>'01-Mapa de riesgo-UO'!K74</f>
        <v>0</v>
      </c>
      <c r="X73" s="319"/>
      <c r="Y73" s="320"/>
      <c r="Z73" s="321"/>
      <c r="AA73" s="321"/>
      <c r="AB73" s="479"/>
      <c r="AC73" s="324"/>
    </row>
    <row r="74" spans="1:29" ht="12.75" hidden="1" customHeight="1" x14ac:dyDescent="0.2">
      <c r="A74" s="473"/>
      <c r="B74" s="473"/>
      <c r="C74" s="473"/>
      <c r="D74" s="473"/>
      <c r="E74" s="473"/>
      <c r="F74" s="473"/>
      <c r="G74" s="313">
        <f>'01-Mapa de riesgo-UO'!I75</f>
        <v>0</v>
      </c>
      <c r="H74" s="473"/>
      <c r="I74" s="473"/>
      <c r="J74" s="473"/>
      <c r="K74" s="483"/>
      <c r="L74" s="483"/>
      <c r="M74" s="314">
        <f>'01-Mapa de riesgo-UO'!W75</f>
        <v>0</v>
      </c>
      <c r="N74" s="315">
        <f>'01-Mapa de riesgo-UO'!AB75</f>
        <v>0</v>
      </c>
      <c r="O74" s="315">
        <f>'01-Mapa de riesgo-UO'!AF75</f>
        <v>0</v>
      </c>
      <c r="P74" s="316">
        <f>'01-Mapa de riesgo-UO'!AK75</f>
        <v>0</v>
      </c>
      <c r="Q74" s="316">
        <f>'01-Mapa de riesgo-UO'!AP75</f>
        <v>0</v>
      </c>
      <c r="R74" s="473"/>
      <c r="S74" s="477"/>
      <c r="T74" s="478"/>
      <c r="U74" s="317">
        <f>'01-Mapa de riesgo-UO'!AW75</f>
        <v>0</v>
      </c>
      <c r="V74" s="317">
        <f>'01-Mapa de riesgo-UO'!AX75</f>
        <v>0</v>
      </c>
      <c r="W74" s="318">
        <f>'01-Mapa de riesgo-UO'!K75</f>
        <v>0</v>
      </c>
      <c r="X74" s="319"/>
      <c r="Y74" s="320"/>
      <c r="Z74" s="321"/>
      <c r="AA74" s="321"/>
      <c r="AB74" s="480"/>
      <c r="AC74" s="324"/>
    </row>
    <row r="75" spans="1:29" ht="12.75" hidden="1" customHeight="1" x14ac:dyDescent="0.2">
      <c r="A75" s="474"/>
      <c r="B75" s="474"/>
      <c r="C75" s="474"/>
      <c r="D75" s="474"/>
      <c r="E75" s="474"/>
      <c r="F75" s="474"/>
      <c r="G75" s="313">
        <f>'01-Mapa de riesgo-UO'!I76</f>
        <v>0</v>
      </c>
      <c r="H75" s="474"/>
      <c r="I75" s="474"/>
      <c r="J75" s="474"/>
      <c r="K75" s="484"/>
      <c r="L75" s="484"/>
      <c r="M75" s="314">
        <f>'01-Mapa de riesgo-UO'!W76</f>
        <v>0</v>
      </c>
      <c r="N75" s="315">
        <f>'01-Mapa de riesgo-UO'!AB76</f>
        <v>0</v>
      </c>
      <c r="O75" s="315">
        <f>'01-Mapa de riesgo-UO'!AF76</f>
        <v>0</v>
      </c>
      <c r="P75" s="316">
        <f>'01-Mapa de riesgo-UO'!AK76</f>
        <v>0</v>
      </c>
      <c r="Q75" s="316">
        <f>'01-Mapa de riesgo-UO'!AP76</f>
        <v>0</v>
      </c>
      <c r="R75" s="474"/>
      <c r="S75" s="477"/>
      <c r="T75" s="478"/>
      <c r="U75" s="317">
        <f>'01-Mapa de riesgo-UO'!AW76</f>
        <v>0</v>
      </c>
      <c r="V75" s="317">
        <f>'01-Mapa de riesgo-UO'!AX76</f>
        <v>0</v>
      </c>
      <c r="W75" s="318">
        <f>'01-Mapa de riesgo-UO'!K76</f>
        <v>0</v>
      </c>
      <c r="X75" s="319"/>
      <c r="Y75" s="320"/>
      <c r="Z75" s="321"/>
      <c r="AA75" s="321"/>
      <c r="AB75" s="481"/>
      <c r="AC75" s="324"/>
    </row>
    <row r="76" spans="1:29" ht="12.75" hidden="1" customHeight="1" x14ac:dyDescent="0.2">
      <c r="A76" s="476">
        <v>23</v>
      </c>
      <c r="B76" s="476">
        <f>'01-Mapa de riesgo-UO'!D77</f>
        <v>0</v>
      </c>
      <c r="C76" s="472">
        <f>+'01-Mapa de riesgo-UO'!F77</f>
        <v>0</v>
      </c>
      <c r="D76" s="472">
        <f>'01-Mapa de riesgo-UO'!J77</f>
        <v>0</v>
      </c>
      <c r="E76" s="472">
        <f>'01-Mapa de riesgo-UO'!K77</f>
        <v>0</v>
      </c>
      <c r="F76" s="472">
        <f>'01-Mapa de riesgo-UO'!L77</f>
        <v>0</v>
      </c>
      <c r="G76" s="313">
        <f>'01-Mapa de riesgo-UO'!I77</f>
        <v>0</v>
      </c>
      <c r="H76" s="472">
        <f>'01-Mapa de riesgo-UO'!M77</f>
        <v>0</v>
      </c>
      <c r="I76" s="475" t="str">
        <f>'01-Mapa de riesgo-UO'!AT77</f>
        <v>LEVE</v>
      </c>
      <c r="J76" s="472">
        <f>'01-Mapa de riesgo-UO'!AU77</f>
        <v>0</v>
      </c>
      <c r="K76" s="482"/>
      <c r="L76" s="485"/>
      <c r="M76" s="314">
        <f>'01-Mapa de riesgo-UO'!W77</f>
        <v>0</v>
      </c>
      <c r="N76" s="315">
        <f>'01-Mapa de riesgo-UO'!AB77</f>
        <v>0</v>
      </c>
      <c r="O76" s="315">
        <f>'01-Mapa de riesgo-UO'!AF77</f>
        <v>0</v>
      </c>
      <c r="P76" s="316">
        <f>'01-Mapa de riesgo-UO'!AK77</f>
        <v>0</v>
      </c>
      <c r="Q76" s="316">
        <f>'01-Mapa de riesgo-UO'!AP77</f>
        <v>0</v>
      </c>
      <c r="R76" s="475" t="e">
        <f>'01-Mapa de riesgo-UO'!AR77</f>
        <v>#DIV/0!</v>
      </c>
      <c r="S76" s="477"/>
      <c r="T76" s="478"/>
      <c r="U76" s="317">
        <f>'01-Mapa de riesgo-UO'!AW77</f>
        <v>0</v>
      </c>
      <c r="V76" s="317">
        <f>'01-Mapa de riesgo-UO'!AX77</f>
        <v>0</v>
      </c>
      <c r="W76" s="318">
        <f>'01-Mapa de riesgo-UO'!K77</f>
        <v>0</v>
      </c>
      <c r="X76" s="319"/>
      <c r="Y76" s="320"/>
      <c r="Z76" s="321"/>
      <c r="AA76" s="321"/>
      <c r="AB76" s="479"/>
      <c r="AC76" s="324"/>
    </row>
    <row r="77" spans="1:29" ht="12.75" hidden="1" customHeight="1" x14ac:dyDescent="0.2">
      <c r="A77" s="473"/>
      <c r="B77" s="473"/>
      <c r="C77" s="473"/>
      <c r="D77" s="473"/>
      <c r="E77" s="473"/>
      <c r="F77" s="473"/>
      <c r="G77" s="313">
        <f>'01-Mapa de riesgo-UO'!I78</f>
        <v>0</v>
      </c>
      <c r="H77" s="473"/>
      <c r="I77" s="473"/>
      <c r="J77" s="473"/>
      <c r="K77" s="483"/>
      <c r="L77" s="483"/>
      <c r="M77" s="314">
        <f>'01-Mapa de riesgo-UO'!W78</f>
        <v>0</v>
      </c>
      <c r="N77" s="315">
        <f>'01-Mapa de riesgo-UO'!AB78</f>
        <v>0</v>
      </c>
      <c r="O77" s="315">
        <f>'01-Mapa de riesgo-UO'!AF78</f>
        <v>0</v>
      </c>
      <c r="P77" s="316">
        <f>'01-Mapa de riesgo-UO'!AK78</f>
        <v>0</v>
      </c>
      <c r="Q77" s="316">
        <f>'01-Mapa de riesgo-UO'!AP78</f>
        <v>0</v>
      </c>
      <c r="R77" s="473"/>
      <c r="S77" s="477"/>
      <c r="T77" s="478"/>
      <c r="U77" s="317">
        <f>'01-Mapa de riesgo-UO'!AW78</f>
        <v>0</v>
      </c>
      <c r="V77" s="317">
        <f>'01-Mapa de riesgo-UO'!AX78</f>
        <v>0</v>
      </c>
      <c r="W77" s="318">
        <f>'01-Mapa de riesgo-UO'!K78</f>
        <v>0</v>
      </c>
      <c r="X77" s="319"/>
      <c r="Y77" s="320"/>
      <c r="Z77" s="321"/>
      <c r="AA77" s="321"/>
      <c r="AB77" s="480"/>
      <c r="AC77" s="324"/>
    </row>
    <row r="78" spans="1:29" ht="12.75" hidden="1" customHeight="1" x14ac:dyDescent="0.2">
      <c r="A78" s="474"/>
      <c r="B78" s="474"/>
      <c r="C78" s="474"/>
      <c r="D78" s="474"/>
      <c r="E78" s="474"/>
      <c r="F78" s="474"/>
      <c r="G78" s="313">
        <f>'01-Mapa de riesgo-UO'!I79</f>
        <v>0</v>
      </c>
      <c r="H78" s="474"/>
      <c r="I78" s="474"/>
      <c r="J78" s="474"/>
      <c r="K78" s="484"/>
      <c r="L78" s="484"/>
      <c r="M78" s="314">
        <f>'01-Mapa de riesgo-UO'!W79</f>
        <v>0</v>
      </c>
      <c r="N78" s="315">
        <f>'01-Mapa de riesgo-UO'!AB79</f>
        <v>0</v>
      </c>
      <c r="O78" s="315">
        <f>'01-Mapa de riesgo-UO'!AF79</f>
        <v>0</v>
      </c>
      <c r="P78" s="316">
        <f>'01-Mapa de riesgo-UO'!AK79</f>
        <v>0</v>
      </c>
      <c r="Q78" s="316">
        <f>'01-Mapa de riesgo-UO'!AP79</f>
        <v>0</v>
      </c>
      <c r="R78" s="474"/>
      <c r="S78" s="477"/>
      <c r="T78" s="478"/>
      <c r="U78" s="317">
        <f>'01-Mapa de riesgo-UO'!AW79</f>
        <v>0</v>
      </c>
      <c r="V78" s="317">
        <f>'01-Mapa de riesgo-UO'!AX79</f>
        <v>0</v>
      </c>
      <c r="W78" s="318">
        <f>'01-Mapa de riesgo-UO'!K79</f>
        <v>0</v>
      </c>
      <c r="X78" s="319"/>
      <c r="Y78" s="320"/>
      <c r="Z78" s="321"/>
      <c r="AA78" s="321"/>
      <c r="AB78" s="481"/>
      <c r="AC78" s="324"/>
    </row>
    <row r="79" spans="1:29" ht="12.75" hidden="1" customHeight="1" x14ac:dyDescent="0.2">
      <c r="A79" s="476">
        <v>24</v>
      </c>
      <c r="B79" s="476">
        <f>'01-Mapa de riesgo-UO'!D80</f>
        <v>0</v>
      </c>
      <c r="C79" s="472">
        <f>+'01-Mapa de riesgo-UO'!F80</f>
        <v>0</v>
      </c>
      <c r="D79" s="472">
        <f>'01-Mapa de riesgo-UO'!J80</f>
        <v>0</v>
      </c>
      <c r="E79" s="472">
        <f>'01-Mapa de riesgo-UO'!K80</f>
        <v>0</v>
      </c>
      <c r="F79" s="472">
        <f>'01-Mapa de riesgo-UO'!L80</f>
        <v>0</v>
      </c>
      <c r="G79" s="313">
        <f>'01-Mapa de riesgo-UO'!I80</f>
        <v>0</v>
      </c>
      <c r="H79" s="472">
        <f>'01-Mapa de riesgo-UO'!M80</f>
        <v>0</v>
      </c>
      <c r="I79" s="475" t="str">
        <f>'01-Mapa de riesgo-UO'!AT80</f>
        <v>LEVE</v>
      </c>
      <c r="J79" s="472">
        <f>'01-Mapa de riesgo-UO'!AU80</f>
        <v>0</v>
      </c>
      <c r="K79" s="482"/>
      <c r="L79" s="485"/>
      <c r="M79" s="314">
        <f>'01-Mapa de riesgo-UO'!W80</f>
        <v>0</v>
      </c>
      <c r="N79" s="315">
        <f>'01-Mapa de riesgo-UO'!AB80</f>
        <v>0</v>
      </c>
      <c r="O79" s="315">
        <f>'01-Mapa de riesgo-UO'!AF80</f>
        <v>0</v>
      </c>
      <c r="P79" s="316">
        <f>'01-Mapa de riesgo-UO'!AK80</f>
        <v>0</v>
      </c>
      <c r="Q79" s="316">
        <f>'01-Mapa de riesgo-UO'!AP80</f>
        <v>0</v>
      </c>
      <c r="R79" s="475" t="e">
        <f>'01-Mapa de riesgo-UO'!AR80</f>
        <v>#DIV/0!</v>
      </c>
      <c r="S79" s="477"/>
      <c r="T79" s="478"/>
      <c r="U79" s="317">
        <f>'01-Mapa de riesgo-UO'!AW80</f>
        <v>0</v>
      </c>
      <c r="V79" s="317">
        <f>'01-Mapa de riesgo-UO'!AX80</f>
        <v>0</v>
      </c>
      <c r="W79" s="318">
        <f>'01-Mapa de riesgo-UO'!K80</f>
        <v>0</v>
      </c>
      <c r="X79" s="319"/>
      <c r="Y79" s="320"/>
      <c r="Z79" s="321"/>
      <c r="AA79" s="321"/>
      <c r="AB79" s="479"/>
      <c r="AC79" s="324"/>
    </row>
    <row r="80" spans="1:29" ht="12.75" hidden="1" customHeight="1" x14ac:dyDescent="0.2">
      <c r="A80" s="473"/>
      <c r="B80" s="473"/>
      <c r="C80" s="473"/>
      <c r="D80" s="473"/>
      <c r="E80" s="473"/>
      <c r="F80" s="473"/>
      <c r="G80" s="313">
        <f>'01-Mapa de riesgo-UO'!I81</f>
        <v>0</v>
      </c>
      <c r="H80" s="473"/>
      <c r="I80" s="473"/>
      <c r="J80" s="473"/>
      <c r="K80" s="483"/>
      <c r="L80" s="483"/>
      <c r="M80" s="314">
        <f>'01-Mapa de riesgo-UO'!W81</f>
        <v>0</v>
      </c>
      <c r="N80" s="315">
        <f>'01-Mapa de riesgo-UO'!AB81</f>
        <v>0</v>
      </c>
      <c r="O80" s="315">
        <f>'01-Mapa de riesgo-UO'!AF81</f>
        <v>0</v>
      </c>
      <c r="P80" s="316">
        <f>'01-Mapa de riesgo-UO'!AK81</f>
        <v>0</v>
      </c>
      <c r="Q80" s="316">
        <f>'01-Mapa de riesgo-UO'!AP81</f>
        <v>0</v>
      </c>
      <c r="R80" s="473"/>
      <c r="S80" s="477"/>
      <c r="T80" s="478"/>
      <c r="U80" s="317">
        <f>'01-Mapa de riesgo-UO'!AW81</f>
        <v>0</v>
      </c>
      <c r="V80" s="317">
        <f>'01-Mapa de riesgo-UO'!AX81</f>
        <v>0</v>
      </c>
      <c r="W80" s="318">
        <f>'01-Mapa de riesgo-UO'!K81</f>
        <v>0</v>
      </c>
      <c r="X80" s="319"/>
      <c r="Y80" s="320"/>
      <c r="Z80" s="321"/>
      <c r="AA80" s="321"/>
      <c r="AB80" s="480"/>
      <c r="AC80" s="324"/>
    </row>
    <row r="81" spans="1:29" ht="12.75" hidden="1" customHeight="1" x14ac:dyDescent="0.2">
      <c r="A81" s="474"/>
      <c r="B81" s="474"/>
      <c r="C81" s="474"/>
      <c r="D81" s="474"/>
      <c r="E81" s="474"/>
      <c r="F81" s="474"/>
      <c r="G81" s="313">
        <f>'01-Mapa de riesgo-UO'!I82</f>
        <v>0</v>
      </c>
      <c r="H81" s="474"/>
      <c r="I81" s="474"/>
      <c r="J81" s="474"/>
      <c r="K81" s="484"/>
      <c r="L81" s="484"/>
      <c r="M81" s="314">
        <f>'01-Mapa de riesgo-UO'!W82</f>
        <v>0</v>
      </c>
      <c r="N81" s="315">
        <f>'01-Mapa de riesgo-UO'!AB82</f>
        <v>0</v>
      </c>
      <c r="O81" s="315">
        <f>'01-Mapa de riesgo-UO'!AF82</f>
        <v>0</v>
      </c>
      <c r="P81" s="316">
        <f>'01-Mapa de riesgo-UO'!AK82</f>
        <v>0</v>
      </c>
      <c r="Q81" s="316">
        <f>'01-Mapa de riesgo-UO'!AP82</f>
        <v>0</v>
      </c>
      <c r="R81" s="474"/>
      <c r="S81" s="477"/>
      <c r="T81" s="478"/>
      <c r="U81" s="317">
        <f>'01-Mapa de riesgo-UO'!AW82</f>
        <v>0</v>
      </c>
      <c r="V81" s="317">
        <f>'01-Mapa de riesgo-UO'!AX82</f>
        <v>0</v>
      </c>
      <c r="W81" s="318">
        <f>'01-Mapa de riesgo-UO'!K82</f>
        <v>0</v>
      </c>
      <c r="X81" s="319"/>
      <c r="Y81" s="320"/>
      <c r="Z81" s="321"/>
      <c r="AA81" s="321"/>
      <c r="AB81" s="481"/>
      <c r="AC81" s="324"/>
    </row>
    <row r="82" spans="1:29" ht="12.75" hidden="1" customHeight="1" x14ac:dyDescent="0.2">
      <c r="A82" s="476">
        <v>25</v>
      </c>
      <c r="B82" s="476">
        <f>'01-Mapa de riesgo-UO'!D83</f>
        <v>0</v>
      </c>
      <c r="C82" s="472">
        <f>+'01-Mapa de riesgo-UO'!F83</f>
        <v>0</v>
      </c>
      <c r="D82" s="472">
        <f>'01-Mapa de riesgo-UO'!J83</f>
        <v>0</v>
      </c>
      <c r="E82" s="472">
        <f>'01-Mapa de riesgo-UO'!K83</f>
        <v>0</v>
      </c>
      <c r="F82" s="472">
        <f>'01-Mapa de riesgo-UO'!L83</f>
        <v>0</v>
      </c>
      <c r="G82" s="313">
        <f>'01-Mapa de riesgo-UO'!I83</f>
        <v>0</v>
      </c>
      <c r="H82" s="472">
        <f>'01-Mapa de riesgo-UO'!M83</f>
        <v>0</v>
      </c>
      <c r="I82" s="475" t="str">
        <f>'01-Mapa de riesgo-UO'!AT83</f>
        <v>LEVE</v>
      </c>
      <c r="J82" s="472">
        <f>'01-Mapa de riesgo-UO'!AU83</f>
        <v>0</v>
      </c>
      <c r="K82" s="482"/>
      <c r="L82" s="485"/>
      <c r="M82" s="314">
        <f>'01-Mapa de riesgo-UO'!W83</f>
        <v>0</v>
      </c>
      <c r="N82" s="315">
        <f>'01-Mapa de riesgo-UO'!AB83</f>
        <v>0</v>
      </c>
      <c r="O82" s="315">
        <f>'01-Mapa de riesgo-UO'!AF83</f>
        <v>0</v>
      </c>
      <c r="P82" s="316">
        <f>'01-Mapa de riesgo-UO'!AK83</f>
        <v>0</v>
      </c>
      <c r="Q82" s="316">
        <f>'01-Mapa de riesgo-UO'!AP83</f>
        <v>0</v>
      </c>
      <c r="R82" s="475" t="e">
        <f>'01-Mapa de riesgo-UO'!AR83</f>
        <v>#DIV/0!</v>
      </c>
      <c r="S82" s="477"/>
      <c r="T82" s="478"/>
      <c r="U82" s="317">
        <f>'01-Mapa de riesgo-UO'!AW83</f>
        <v>0</v>
      </c>
      <c r="V82" s="317">
        <f>'01-Mapa de riesgo-UO'!AX83</f>
        <v>0</v>
      </c>
      <c r="W82" s="318">
        <f>'01-Mapa de riesgo-UO'!K83</f>
        <v>0</v>
      </c>
      <c r="X82" s="319"/>
      <c r="Y82" s="320"/>
      <c r="Z82" s="321"/>
      <c r="AA82" s="321"/>
      <c r="AB82" s="479"/>
      <c r="AC82" s="324"/>
    </row>
    <row r="83" spans="1:29" ht="12.75" hidden="1" customHeight="1" x14ac:dyDescent="0.2">
      <c r="A83" s="473"/>
      <c r="B83" s="473"/>
      <c r="C83" s="473"/>
      <c r="D83" s="473"/>
      <c r="E83" s="473"/>
      <c r="F83" s="473"/>
      <c r="G83" s="313">
        <f>'01-Mapa de riesgo-UO'!I84</f>
        <v>0</v>
      </c>
      <c r="H83" s="473"/>
      <c r="I83" s="473"/>
      <c r="J83" s="473"/>
      <c r="K83" s="483"/>
      <c r="L83" s="483"/>
      <c r="M83" s="314">
        <f>'01-Mapa de riesgo-UO'!W84</f>
        <v>0</v>
      </c>
      <c r="N83" s="315">
        <f>'01-Mapa de riesgo-UO'!AB84</f>
        <v>0</v>
      </c>
      <c r="O83" s="315">
        <f>'01-Mapa de riesgo-UO'!AF84</f>
        <v>0</v>
      </c>
      <c r="P83" s="316">
        <f>'01-Mapa de riesgo-UO'!AK84</f>
        <v>0</v>
      </c>
      <c r="Q83" s="316">
        <f>'01-Mapa de riesgo-UO'!AP84</f>
        <v>0</v>
      </c>
      <c r="R83" s="473"/>
      <c r="S83" s="477"/>
      <c r="T83" s="478"/>
      <c r="U83" s="317">
        <f>'01-Mapa de riesgo-UO'!AW84</f>
        <v>0</v>
      </c>
      <c r="V83" s="317">
        <f>'01-Mapa de riesgo-UO'!AX84</f>
        <v>0</v>
      </c>
      <c r="W83" s="318">
        <f>'01-Mapa de riesgo-UO'!K84</f>
        <v>0</v>
      </c>
      <c r="X83" s="319"/>
      <c r="Y83" s="320"/>
      <c r="Z83" s="321"/>
      <c r="AA83" s="321"/>
      <c r="AB83" s="480"/>
      <c r="AC83" s="324"/>
    </row>
    <row r="84" spans="1:29" ht="12.75" hidden="1" customHeight="1" x14ac:dyDescent="0.2">
      <c r="A84" s="474"/>
      <c r="B84" s="474"/>
      <c r="C84" s="474"/>
      <c r="D84" s="474"/>
      <c r="E84" s="474"/>
      <c r="F84" s="474"/>
      <c r="G84" s="313">
        <f>'01-Mapa de riesgo-UO'!I85</f>
        <v>0</v>
      </c>
      <c r="H84" s="474"/>
      <c r="I84" s="474"/>
      <c r="J84" s="474"/>
      <c r="K84" s="484"/>
      <c r="L84" s="484"/>
      <c r="M84" s="314">
        <f>'01-Mapa de riesgo-UO'!W85</f>
        <v>0</v>
      </c>
      <c r="N84" s="315">
        <f>'01-Mapa de riesgo-UO'!AB85</f>
        <v>0</v>
      </c>
      <c r="O84" s="315">
        <f>'01-Mapa de riesgo-UO'!AF85</f>
        <v>0</v>
      </c>
      <c r="P84" s="316">
        <f>'01-Mapa de riesgo-UO'!AK85</f>
        <v>0</v>
      </c>
      <c r="Q84" s="316">
        <f>'01-Mapa de riesgo-UO'!AP85</f>
        <v>0</v>
      </c>
      <c r="R84" s="474"/>
      <c r="S84" s="477"/>
      <c r="T84" s="478"/>
      <c r="U84" s="317">
        <f>'01-Mapa de riesgo-UO'!AW85</f>
        <v>0</v>
      </c>
      <c r="V84" s="317">
        <f>'01-Mapa de riesgo-UO'!AX85</f>
        <v>0</v>
      </c>
      <c r="W84" s="318">
        <f>'01-Mapa de riesgo-UO'!K85</f>
        <v>0</v>
      </c>
      <c r="X84" s="319"/>
      <c r="Y84" s="320"/>
      <c r="Z84" s="321"/>
      <c r="AA84" s="321"/>
      <c r="AB84" s="481"/>
      <c r="AC84" s="324"/>
    </row>
    <row r="85" spans="1:29" ht="12.75" hidden="1" customHeight="1" x14ac:dyDescent="0.2">
      <c r="A85" s="476">
        <v>26</v>
      </c>
      <c r="B85" s="476">
        <f>'01-Mapa de riesgo-UO'!D86</f>
        <v>0</v>
      </c>
      <c r="C85" s="472">
        <f>+'01-Mapa de riesgo-UO'!F86</f>
        <v>0</v>
      </c>
      <c r="D85" s="472">
        <f>'01-Mapa de riesgo-UO'!J86</f>
        <v>0</v>
      </c>
      <c r="E85" s="472">
        <f>'01-Mapa de riesgo-UO'!K86</f>
        <v>0</v>
      </c>
      <c r="F85" s="472">
        <f>'01-Mapa de riesgo-UO'!L86</f>
        <v>0</v>
      </c>
      <c r="G85" s="313">
        <f>'01-Mapa de riesgo-UO'!I86</f>
        <v>0</v>
      </c>
      <c r="H85" s="472">
        <f>'01-Mapa de riesgo-UO'!M86</f>
        <v>0</v>
      </c>
      <c r="I85" s="475" t="str">
        <f>'01-Mapa de riesgo-UO'!AT86</f>
        <v>LEVE</v>
      </c>
      <c r="J85" s="472">
        <f>'01-Mapa de riesgo-UO'!AU86</f>
        <v>0</v>
      </c>
      <c r="K85" s="482"/>
      <c r="L85" s="485"/>
      <c r="M85" s="314">
        <f>'01-Mapa de riesgo-UO'!W86</f>
        <v>0</v>
      </c>
      <c r="N85" s="315">
        <f>'01-Mapa de riesgo-UO'!AB86</f>
        <v>0</v>
      </c>
      <c r="O85" s="315">
        <f>'01-Mapa de riesgo-UO'!AF86</f>
        <v>0</v>
      </c>
      <c r="P85" s="316">
        <f>'01-Mapa de riesgo-UO'!AK86</f>
        <v>0</v>
      </c>
      <c r="Q85" s="316">
        <f>'01-Mapa de riesgo-UO'!AP86</f>
        <v>0</v>
      </c>
      <c r="R85" s="475" t="e">
        <f>'01-Mapa de riesgo-UO'!AR86</f>
        <v>#DIV/0!</v>
      </c>
      <c r="S85" s="477"/>
      <c r="T85" s="478"/>
      <c r="U85" s="317">
        <f>'01-Mapa de riesgo-UO'!AW86</f>
        <v>0</v>
      </c>
      <c r="V85" s="317">
        <f>'01-Mapa de riesgo-UO'!AX86</f>
        <v>0</v>
      </c>
      <c r="W85" s="318">
        <f>'01-Mapa de riesgo-UO'!K86</f>
        <v>0</v>
      </c>
      <c r="X85" s="319"/>
      <c r="Y85" s="320"/>
      <c r="Z85" s="321"/>
      <c r="AA85" s="321"/>
      <c r="AB85" s="479"/>
      <c r="AC85" s="324"/>
    </row>
    <row r="86" spans="1:29" ht="12.75" hidden="1" customHeight="1" x14ac:dyDescent="0.2">
      <c r="A86" s="473"/>
      <c r="B86" s="473"/>
      <c r="C86" s="473"/>
      <c r="D86" s="473"/>
      <c r="E86" s="473"/>
      <c r="F86" s="473"/>
      <c r="G86" s="313">
        <f>'01-Mapa de riesgo-UO'!I87</f>
        <v>0</v>
      </c>
      <c r="H86" s="473"/>
      <c r="I86" s="473"/>
      <c r="J86" s="473"/>
      <c r="K86" s="483"/>
      <c r="L86" s="483"/>
      <c r="M86" s="314">
        <f>'01-Mapa de riesgo-UO'!W87</f>
        <v>0</v>
      </c>
      <c r="N86" s="315">
        <f>'01-Mapa de riesgo-UO'!AB87</f>
        <v>0</v>
      </c>
      <c r="O86" s="315">
        <f>'01-Mapa de riesgo-UO'!AF87</f>
        <v>0</v>
      </c>
      <c r="P86" s="316">
        <f>'01-Mapa de riesgo-UO'!AK87</f>
        <v>0</v>
      </c>
      <c r="Q86" s="316">
        <f>'01-Mapa de riesgo-UO'!AP87</f>
        <v>0</v>
      </c>
      <c r="R86" s="473"/>
      <c r="S86" s="477"/>
      <c r="T86" s="478"/>
      <c r="U86" s="317">
        <f>'01-Mapa de riesgo-UO'!AW87</f>
        <v>0</v>
      </c>
      <c r="V86" s="317">
        <f>'01-Mapa de riesgo-UO'!AX87</f>
        <v>0</v>
      </c>
      <c r="W86" s="318">
        <f>'01-Mapa de riesgo-UO'!K87</f>
        <v>0</v>
      </c>
      <c r="X86" s="319"/>
      <c r="Y86" s="320"/>
      <c r="Z86" s="321"/>
      <c r="AA86" s="321"/>
      <c r="AB86" s="480"/>
      <c r="AC86" s="324"/>
    </row>
    <row r="87" spans="1:29" ht="12.75" hidden="1" customHeight="1" x14ac:dyDescent="0.2">
      <c r="A87" s="474"/>
      <c r="B87" s="474"/>
      <c r="C87" s="474"/>
      <c r="D87" s="474"/>
      <c r="E87" s="474"/>
      <c r="F87" s="474"/>
      <c r="G87" s="313">
        <f>'01-Mapa de riesgo-UO'!I88</f>
        <v>0</v>
      </c>
      <c r="H87" s="474"/>
      <c r="I87" s="474"/>
      <c r="J87" s="474"/>
      <c r="K87" s="484"/>
      <c r="L87" s="484"/>
      <c r="M87" s="314">
        <f>'01-Mapa de riesgo-UO'!W88</f>
        <v>0</v>
      </c>
      <c r="N87" s="315">
        <f>'01-Mapa de riesgo-UO'!AB88</f>
        <v>0</v>
      </c>
      <c r="O87" s="315">
        <f>'01-Mapa de riesgo-UO'!AF88</f>
        <v>0</v>
      </c>
      <c r="P87" s="316">
        <f>'01-Mapa de riesgo-UO'!AK88</f>
        <v>0</v>
      </c>
      <c r="Q87" s="316">
        <f>'01-Mapa de riesgo-UO'!AP88</f>
        <v>0</v>
      </c>
      <c r="R87" s="474"/>
      <c r="S87" s="477"/>
      <c r="T87" s="478"/>
      <c r="U87" s="317">
        <f>'01-Mapa de riesgo-UO'!AW88</f>
        <v>0</v>
      </c>
      <c r="V87" s="317">
        <f>'01-Mapa de riesgo-UO'!AX88</f>
        <v>0</v>
      </c>
      <c r="W87" s="318">
        <f>'01-Mapa de riesgo-UO'!K88</f>
        <v>0</v>
      </c>
      <c r="X87" s="319"/>
      <c r="Y87" s="320"/>
      <c r="Z87" s="321"/>
      <c r="AA87" s="321"/>
      <c r="AB87" s="481"/>
      <c r="AC87" s="324"/>
    </row>
    <row r="88" spans="1:29" ht="12.75" hidden="1" customHeight="1" x14ac:dyDescent="0.2">
      <c r="A88" s="476">
        <v>27</v>
      </c>
      <c r="B88" s="476">
        <f>'01-Mapa de riesgo-UO'!D89</f>
        <v>0</v>
      </c>
      <c r="C88" s="472">
        <f>+'01-Mapa de riesgo-UO'!F89</f>
        <v>0</v>
      </c>
      <c r="D88" s="472">
        <f>'01-Mapa de riesgo-UO'!J89</f>
        <v>0</v>
      </c>
      <c r="E88" s="472">
        <f>'01-Mapa de riesgo-UO'!K89</f>
        <v>0</v>
      </c>
      <c r="F88" s="472">
        <f>'01-Mapa de riesgo-UO'!L89</f>
        <v>0</v>
      </c>
      <c r="G88" s="313">
        <f>'01-Mapa de riesgo-UO'!I89</f>
        <v>0</v>
      </c>
      <c r="H88" s="472">
        <f>'01-Mapa de riesgo-UO'!M89</f>
        <v>0</v>
      </c>
      <c r="I88" s="475" t="str">
        <f>'01-Mapa de riesgo-UO'!AT89</f>
        <v>LEVE</v>
      </c>
      <c r="J88" s="472">
        <f>'01-Mapa de riesgo-UO'!AU89</f>
        <v>0</v>
      </c>
      <c r="K88" s="482"/>
      <c r="L88" s="485"/>
      <c r="M88" s="314">
        <f>'01-Mapa de riesgo-UO'!W89</f>
        <v>0</v>
      </c>
      <c r="N88" s="315">
        <f>'01-Mapa de riesgo-UO'!AB89</f>
        <v>0</v>
      </c>
      <c r="O88" s="315">
        <f>'01-Mapa de riesgo-UO'!AF89</f>
        <v>0</v>
      </c>
      <c r="P88" s="316">
        <f>'01-Mapa de riesgo-UO'!AK89</f>
        <v>0</v>
      </c>
      <c r="Q88" s="316">
        <f>'01-Mapa de riesgo-UO'!AP89</f>
        <v>0</v>
      </c>
      <c r="R88" s="475" t="e">
        <f>'01-Mapa de riesgo-UO'!AR89</f>
        <v>#DIV/0!</v>
      </c>
      <c r="S88" s="477"/>
      <c r="T88" s="478"/>
      <c r="U88" s="317">
        <f>'01-Mapa de riesgo-UO'!AW89</f>
        <v>0</v>
      </c>
      <c r="V88" s="317">
        <f>'01-Mapa de riesgo-UO'!AX89</f>
        <v>0</v>
      </c>
      <c r="W88" s="318">
        <f>'01-Mapa de riesgo-UO'!K89</f>
        <v>0</v>
      </c>
      <c r="X88" s="319"/>
      <c r="Y88" s="320"/>
      <c r="Z88" s="321"/>
      <c r="AA88" s="321"/>
      <c r="AB88" s="479"/>
      <c r="AC88" s="324"/>
    </row>
    <row r="89" spans="1:29" ht="12.75" hidden="1" customHeight="1" x14ac:dyDescent="0.2">
      <c r="A89" s="473"/>
      <c r="B89" s="473"/>
      <c r="C89" s="473"/>
      <c r="D89" s="473"/>
      <c r="E89" s="473"/>
      <c r="F89" s="473"/>
      <c r="G89" s="313">
        <f>'01-Mapa de riesgo-UO'!I90</f>
        <v>0</v>
      </c>
      <c r="H89" s="473"/>
      <c r="I89" s="473"/>
      <c r="J89" s="473"/>
      <c r="K89" s="483"/>
      <c r="L89" s="483"/>
      <c r="M89" s="314">
        <f>'01-Mapa de riesgo-UO'!W90</f>
        <v>0</v>
      </c>
      <c r="N89" s="315">
        <f>'01-Mapa de riesgo-UO'!AB90</f>
        <v>0</v>
      </c>
      <c r="O89" s="315">
        <f>'01-Mapa de riesgo-UO'!AF90</f>
        <v>0</v>
      </c>
      <c r="P89" s="316">
        <f>'01-Mapa de riesgo-UO'!AK90</f>
        <v>0</v>
      </c>
      <c r="Q89" s="316">
        <f>'01-Mapa de riesgo-UO'!AP90</f>
        <v>0</v>
      </c>
      <c r="R89" s="473"/>
      <c r="S89" s="477"/>
      <c r="T89" s="478"/>
      <c r="U89" s="317">
        <f>'01-Mapa de riesgo-UO'!AW90</f>
        <v>0</v>
      </c>
      <c r="V89" s="317">
        <f>'01-Mapa de riesgo-UO'!AX90</f>
        <v>0</v>
      </c>
      <c r="W89" s="318">
        <f>'01-Mapa de riesgo-UO'!K90</f>
        <v>0</v>
      </c>
      <c r="X89" s="319"/>
      <c r="Y89" s="320"/>
      <c r="Z89" s="321"/>
      <c r="AA89" s="321"/>
      <c r="AB89" s="480"/>
      <c r="AC89" s="324"/>
    </row>
    <row r="90" spans="1:29" ht="12.75" hidden="1" customHeight="1" x14ac:dyDescent="0.2">
      <c r="A90" s="474"/>
      <c r="B90" s="474"/>
      <c r="C90" s="474"/>
      <c r="D90" s="474"/>
      <c r="E90" s="474"/>
      <c r="F90" s="474"/>
      <c r="G90" s="313">
        <f>'01-Mapa de riesgo-UO'!I91</f>
        <v>0</v>
      </c>
      <c r="H90" s="474"/>
      <c r="I90" s="474"/>
      <c r="J90" s="474"/>
      <c r="K90" s="484"/>
      <c r="L90" s="484"/>
      <c r="M90" s="314">
        <f>'01-Mapa de riesgo-UO'!W91</f>
        <v>0</v>
      </c>
      <c r="N90" s="315">
        <f>'01-Mapa de riesgo-UO'!AB91</f>
        <v>0</v>
      </c>
      <c r="O90" s="315">
        <f>'01-Mapa de riesgo-UO'!AF91</f>
        <v>0</v>
      </c>
      <c r="P90" s="316">
        <f>'01-Mapa de riesgo-UO'!AK91</f>
        <v>0</v>
      </c>
      <c r="Q90" s="316">
        <f>'01-Mapa de riesgo-UO'!AP91</f>
        <v>0</v>
      </c>
      <c r="R90" s="474"/>
      <c r="S90" s="477"/>
      <c r="T90" s="478"/>
      <c r="U90" s="317">
        <f>'01-Mapa de riesgo-UO'!AW91</f>
        <v>0</v>
      </c>
      <c r="V90" s="317">
        <f>'01-Mapa de riesgo-UO'!AX91</f>
        <v>0</v>
      </c>
      <c r="W90" s="318">
        <f>'01-Mapa de riesgo-UO'!K91</f>
        <v>0</v>
      </c>
      <c r="X90" s="319"/>
      <c r="Y90" s="320"/>
      <c r="Z90" s="321"/>
      <c r="AA90" s="321"/>
      <c r="AB90" s="481"/>
      <c r="AC90" s="324"/>
    </row>
    <row r="91" spans="1:29" ht="12.75" hidden="1" customHeight="1" x14ac:dyDescent="0.2">
      <c r="A91" s="476">
        <v>28</v>
      </c>
      <c r="B91" s="476">
        <f>'01-Mapa de riesgo-UO'!D92</f>
        <v>0</v>
      </c>
      <c r="C91" s="472">
        <f>+'01-Mapa de riesgo-UO'!F92</f>
        <v>0</v>
      </c>
      <c r="D91" s="472">
        <f>'01-Mapa de riesgo-UO'!J92</f>
        <v>0</v>
      </c>
      <c r="E91" s="472">
        <f>'01-Mapa de riesgo-UO'!K92</f>
        <v>0</v>
      </c>
      <c r="F91" s="472">
        <f>'01-Mapa de riesgo-UO'!L92</f>
        <v>0</v>
      </c>
      <c r="G91" s="313">
        <f>'01-Mapa de riesgo-UO'!I92</f>
        <v>0</v>
      </c>
      <c r="H91" s="472">
        <f>'01-Mapa de riesgo-UO'!M92</f>
        <v>0</v>
      </c>
      <c r="I91" s="475" t="str">
        <f>'01-Mapa de riesgo-UO'!AT92</f>
        <v>LEVE</v>
      </c>
      <c r="J91" s="472">
        <f>'01-Mapa de riesgo-UO'!AU92</f>
        <v>0</v>
      </c>
      <c r="K91" s="482"/>
      <c r="L91" s="485"/>
      <c r="M91" s="314">
        <f>'01-Mapa de riesgo-UO'!W92</f>
        <v>0</v>
      </c>
      <c r="N91" s="315">
        <f>'01-Mapa de riesgo-UO'!AB92</f>
        <v>0</v>
      </c>
      <c r="O91" s="315">
        <f>'01-Mapa de riesgo-UO'!AF92</f>
        <v>0</v>
      </c>
      <c r="P91" s="316">
        <f>'01-Mapa de riesgo-UO'!AK92</f>
        <v>0</v>
      </c>
      <c r="Q91" s="316">
        <f>'01-Mapa de riesgo-UO'!AP92</f>
        <v>0</v>
      </c>
      <c r="R91" s="475" t="e">
        <f>'01-Mapa de riesgo-UO'!AR92</f>
        <v>#DIV/0!</v>
      </c>
      <c r="S91" s="477"/>
      <c r="T91" s="478"/>
      <c r="U91" s="317">
        <f>'01-Mapa de riesgo-UO'!AW92</f>
        <v>0</v>
      </c>
      <c r="V91" s="317">
        <f>'01-Mapa de riesgo-UO'!AX92</f>
        <v>0</v>
      </c>
      <c r="W91" s="318">
        <f>'01-Mapa de riesgo-UO'!K92</f>
        <v>0</v>
      </c>
      <c r="X91" s="319"/>
      <c r="Y91" s="320"/>
      <c r="Z91" s="321"/>
      <c r="AA91" s="321"/>
      <c r="AB91" s="479"/>
      <c r="AC91" s="324"/>
    </row>
    <row r="92" spans="1:29" ht="12.75" hidden="1" customHeight="1" x14ac:dyDescent="0.2">
      <c r="A92" s="473"/>
      <c r="B92" s="473"/>
      <c r="C92" s="473"/>
      <c r="D92" s="473"/>
      <c r="E92" s="473"/>
      <c r="F92" s="473"/>
      <c r="G92" s="313">
        <f>'01-Mapa de riesgo-UO'!I93</f>
        <v>0</v>
      </c>
      <c r="H92" s="473"/>
      <c r="I92" s="473"/>
      <c r="J92" s="473"/>
      <c r="K92" s="483"/>
      <c r="L92" s="483"/>
      <c r="M92" s="314">
        <f>'01-Mapa de riesgo-UO'!W93</f>
        <v>0</v>
      </c>
      <c r="N92" s="315">
        <f>'01-Mapa de riesgo-UO'!AB93</f>
        <v>0</v>
      </c>
      <c r="O92" s="315">
        <f>'01-Mapa de riesgo-UO'!AF93</f>
        <v>0</v>
      </c>
      <c r="P92" s="316">
        <f>'01-Mapa de riesgo-UO'!AK93</f>
        <v>0</v>
      </c>
      <c r="Q92" s="316">
        <f>'01-Mapa de riesgo-UO'!AP93</f>
        <v>0</v>
      </c>
      <c r="R92" s="473"/>
      <c r="S92" s="477"/>
      <c r="T92" s="478"/>
      <c r="U92" s="317">
        <f>'01-Mapa de riesgo-UO'!AW93</f>
        <v>0</v>
      </c>
      <c r="V92" s="317">
        <f>'01-Mapa de riesgo-UO'!AX93</f>
        <v>0</v>
      </c>
      <c r="W92" s="318">
        <f>'01-Mapa de riesgo-UO'!K93</f>
        <v>0</v>
      </c>
      <c r="X92" s="319"/>
      <c r="Y92" s="320"/>
      <c r="Z92" s="321"/>
      <c r="AA92" s="321"/>
      <c r="AB92" s="480"/>
      <c r="AC92" s="324"/>
    </row>
    <row r="93" spans="1:29" ht="12.75" hidden="1" customHeight="1" x14ac:dyDescent="0.2">
      <c r="A93" s="474"/>
      <c r="B93" s="474"/>
      <c r="C93" s="474"/>
      <c r="D93" s="474"/>
      <c r="E93" s="474"/>
      <c r="F93" s="474"/>
      <c r="G93" s="313">
        <f>'01-Mapa de riesgo-UO'!I94</f>
        <v>0</v>
      </c>
      <c r="H93" s="474"/>
      <c r="I93" s="474"/>
      <c r="J93" s="474"/>
      <c r="K93" s="484"/>
      <c r="L93" s="484"/>
      <c r="M93" s="314">
        <f>'01-Mapa de riesgo-UO'!W94</f>
        <v>0</v>
      </c>
      <c r="N93" s="315">
        <f>'01-Mapa de riesgo-UO'!AB94</f>
        <v>0</v>
      </c>
      <c r="O93" s="315">
        <f>'01-Mapa de riesgo-UO'!AF94</f>
        <v>0</v>
      </c>
      <c r="P93" s="316">
        <f>'01-Mapa de riesgo-UO'!AK94</f>
        <v>0</v>
      </c>
      <c r="Q93" s="316">
        <f>'01-Mapa de riesgo-UO'!AP94</f>
        <v>0</v>
      </c>
      <c r="R93" s="474"/>
      <c r="S93" s="477"/>
      <c r="T93" s="478"/>
      <c r="U93" s="317">
        <f>'01-Mapa de riesgo-UO'!AW94</f>
        <v>0</v>
      </c>
      <c r="V93" s="317">
        <f>'01-Mapa de riesgo-UO'!AX94</f>
        <v>0</v>
      </c>
      <c r="W93" s="318">
        <f>'01-Mapa de riesgo-UO'!K94</f>
        <v>0</v>
      </c>
      <c r="X93" s="319"/>
      <c r="Y93" s="320"/>
      <c r="Z93" s="321"/>
      <c r="AA93" s="321"/>
      <c r="AB93" s="481"/>
      <c r="AC93" s="324"/>
    </row>
    <row r="94" spans="1:29" ht="12.75" hidden="1" customHeight="1" x14ac:dyDescent="0.2">
      <c r="A94" s="476">
        <v>29</v>
      </c>
      <c r="B94" s="476">
        <f>'01-Mapa de riesgo-UO'!D95</f>
        <v>0</v>
      </c>
      <c r="C94" s="472">
        <f>+'01-Mapa de riesgo-UO'!F95</f>
        <v>0</v>
      </c>
      <c r="D94" s="472">
        <f>'01-Mapa de riesgo-UO'!J95</f>
        <v>0</v>
      </c>
      <c r="E94" s="472">
        <f>'01-Mapa de riesgo-UO'!K95</f>
        <v>0</v>
      </c>
      <c r="F94" s="472">
        <f>'01-Mapa de riesgo-UO'!L95</f>
        <v>0</v>
      </c>
      <c r="G94" s="313">
        <f>'01-Mapa de riesgo-UO'!I95</f>
        <v>0</v>
      </c>
      <c r="H94" s="472">
        <f>'01-Mapa de riesgo-UO'!M95</f>
        <v>0</v>
      </c>
      <c r="I94" s="475" t="str">
        <f>'01-Mapa de riesgo-UO'!AT95</f>
        <v>LEVE</v>
      </c>
      <c r="J94" s="472">
        <f>'01-Mapa de riesgo-UO'!AU95</f>
        <v>0</v>
      </c>
      <c r="K94" s="482"/>
      <c r="L94" s="485"/>
      <c r="M94" s="314">
        <f>'01-Mapa de riesgo-UO'!W95</f>
        <v>0</v>
      </c>
      <c r="N94" s="315">
        <f>'01-Mapa de riesgo-UO'!AB95</f>
        <v>0</v>
      </c>
      <c r="O94" s="315">
        <f>'01-Mapa de riesgo-UO'!AF95</f>
        <v>0</v>
      </c>
      <c r="P94" s="316">
        <f>'01-Mapa de riesgo-UO'!AK95</f>
        <v>0</v>
      </c>
      <c r="Q94" s="316">
        <f>'01-Mapa de riesgo-UO'!AP95</f>
        <v>0</v>
      </c>
      <c r="R94" s="475" t="e">
        <f>'01-Mapa de riesgo-UO'!AR95</f>
        <v>#DIV/0!</v>
      </c>
      <c r="S94" s="477"/>
      <c r="T94" s="478"/>
      <c r="U94" s="317">
        <f>'01-Mapa de riesgo-UO'!AW95</f>
        <v>0</v>
      </c>
      <c r="V94" s="317">
        <f>'01-Mapa de riesgo-UO'!AX95</f>
        <v>0</v>
      </c>
      <c r="W94" s="318">
        <f>'01-Mapa de riesgo-UO'!K95</f>
        <v>0</v>
      </c>
      <c r="X94" s="319"/>
      <c r="Y94" s="320"/>
      <c r="Z94" s="321"/>
      <c r="AA94" s="321"/>
      <c r="AB94" s="479"/>
      <c r="AC94" s="324"/>
    </row>
    <row r="95" spans="1:29" ht="12.75" hidden="1" customHeight="1" x14ac:dyDescent="0.2">
      <c r="A95" s="473"/>
      <c r="B95" s="473"/>
      <c r="C95" s="473"/>
      <c r="D95" s="473"/>
      <c r="E95" s="473"/>
      <c r="F95" s="473"/>
      <c r="G95" s="313">
        <f>'01-Mapa de riesgo-UO'!I96</f>
        <v>0</v>
      </c>
      <c r="H95" s="473"/>
      <c r="I95" s="473"/>
      <c r="J95" s="473"/>
      <c r="K95" s="483"/>
      <c r="L95" s="483"/>
      <c r="M95" s="314">
        <f>'01-Mapa de riesgo-UO'!W96</f>
        <v>0</v>
      </c>
      <c r="N95" s="315">
        <f>'01-Mapa de riesgo-UO'!AB96</f>
        <v>0</v>
      </c>
      <c r="O95" s="315">
        <f>'01-Mapa de riesgo-UO'!AF96</f>
        <v>0</v>
      </c>
      <c r="P95" s="316">
        <f>'01-Mapa de riesgo-UO'!AK96</f>
        <v>0</v>
      </c>
      <c r="Q95" s="316">
        <f>'01-Mapa de riesgo-UO'!AP96</f>
        <v>0</v>
      </c>
      <c r="R95" s="473"/>
      <c r="S95" s="477"/>
      <c r="T95" s="478"/>
      <c r="U95" s="317">
        <f>'01-Mapa de riesgo-UO'!AW96</f>
        <v>0</v>
      </c>
      <c r="V95" s="317">
        <f>'01-Mapa de riesgo-UO'!AX96</f>
        <v>0</v>
      </c>
      <c r="W95" s="318">
        <f>'01-Mapa de riesgo-UO'!K96</f>
        <v>0</v>
      </c>
      <c r="X95" s="319"/>
      <c r="Y95" s="320"/>
      <c r="Z95" s="321"/>
      <c r="AA95" s="321"/>
      <c r="AB95" s="480"/>
      <c r="AC95" s="324"/>
    </row>
    <row r="96" spans="1:29" ht="12.75" hidden="1" customHeight="1" x14ac:dyDescent="0.2">
      <c r="A96" s="474"/>
      <c r="B96" s="474"/>
      <c r="C96" s="474"/>
      <c r="D96" s="474"/>
      <c r="E96" s="474"/>
      <c r="F96" s="474"/>
      <c r="G96" s="313">
        <f>'01-Mapa de riesgo-UO'!I97</f>
        <v>0</v>
      </c>
      <c r="H96" s="474"/>
      <c r="I96" s="474"/>
      <c r="J96" s="474"/>
      <c r="K96" s="484"/>
      <c r="L96" s="484"/>
      <c r="M96" s="314">
        <f>'01-Mapa de riesgo-UO'!W97</f>
        <v>0</v>
      </c>
      <c r="N96" s="315">
        <f>'01-Mapa de riesgo-UO'!AB97</f>
        <v>0</v>
      </c>
      <c r="O96" s="315">
        <f>'01-Mapa de riesgo-UO'!AF97</f>
        <v>0</v>
      </c>
      <c r="P96" s="316">
        <f>'01-Mapa de riesgo-UO'!AK97</f>
        <v>0</v>
      </c>
      <c r="Q96" s="316">
        <f>'01-Mapa de riesgo-UO'!AP97</f>
        <v>0</v>
      </c>
      <c r="R96" s="474"/>
      <c r="S96" s="477"/>
      <c r="T96" s="478"/>
      <c r="U96" s="317">
        <f>'01-Mapa de riesgo-UO'!AW97</f>
        <v>0</v>
      </c>
      <c r="V96" s="317">
        <f>'01-Mapa de riesgo-UO'!AX97</f>
        <v>0</v>
      </c>
      <c r="W96" s="318">
        <f>'01-Mapa de riesgo-UO'!K97</f>
        <v>0</v>
      </c>
      <c r="X96" s="319"/>
      <c r="Y96" s="320"/>
      <c r="Z96" s="321"/>
      <c r="AA96" s="321"/>
      <c r="AB96" s="481"/>
      <c r="AC96" s="324"/>
    </row>
    <row r="97" spans="1:29" ht="12.75" hidden="1" customHeight="1" x14ac:dyDescent="0.2">
      <c r="A97" s="476">
        <v>30</v>
      </c>
      <c r="B97" s="476">
        <f>'01-Mapa de riesgo-UO'!D98</f>
        <v>0</v>
      </c>
      <c r="C97" s="472">
        <f>+'01-Mapa de riesgo-UO'!F98</f>
        <v>0</v>
      </c>
      <c r="D97" s="472">
        <f>'01-Mapa de riesgo-UO'!J98</f>
        <v>0</v>
      </c>
      <c r="E97" s="472">
        <f>'01-Mapa de riesgo-UO'!K98</f>
        <v>0</v>
      </c>
      <c r="F97" s="472">
        <f>'01-Mapa de riesgo-UO'!L98</f>
        <v>0</v>
      </c>
      <c r="G97" s="313">
        <f>'01-Mapa de riesgo-UO'!I98</f>
        <v>0</v>
      </c>
      <c r="H97" s="472">
        <f>'01-Mapa de riesgo-UO'!M98</f>
        <v>0</v>
      </c>
      <c r="I97" s="475" t="str">
        <f>'01-Mapa de riesgo-UO'!AT98</f>
        <v>LEVE</v>
      </c>
      <c r="J97" s="472">
        <f>'01-Mapa de riesgo-UO'!AU98</f>
        <v>0</v>
      </c>
      <c r="K97" s="482"/>
      <c r="L97" s="485"/>
      <c r="M97" s="314">
        <f>'01-Mapa de riesgo-UO'!W98</f>
        <v>0</v>
      </c>
      <c r="N97" s="315">
        <f>'01-Mapa de riesgo-UO'!AB98</f>
        <v>0</v>
      </c>
      <c r="O97" s="315">
        <f>'01-Mapa de riesgo-UO'!AF98</f>
        <v>0</v>
      </c>
      <c r="P97" s="316">
        <f>'01-Mapa de riesgo-UO'!AK98</f>
        <v>0</v>
      </c>
      <c r="Q97" s="316">
        <f>'01-Mapa de riesgo-UO'!AP98</f>
        <v>0</v>
      </c>
      <c r="R97" s="475" t="e">
        <f>'01-Mapa de riesgo-UO'!AR98</f>
        <v>#DIV/0!</v>
      </c>
      <c r="S97" s="477"/>
      <c r="T97" s="478"/>
      <c r="U97" s="317">
        <f>'01-Mapa de riesgo-UO'!AW98</f>
        <v>0</v>
      </c>
      <c r="V97" s="317">
        <f>'01-Mapa de riesgo-UO'!AX98</f>
        <v>0</v>
      </c>
      <c r="W97" s="318">
        <f>'01-Mapa de riesgo-UO'!K98</f>
        <v>0</v>
      </c>
      <c r="X97" s="319"/>
      <c r="Y97" s="320"/>
      <c r="Z97" s="321"/>
      <c r="AA97" s="321"/>
      <c r="AB97" s="479"/>
      <c r="AC97" s="324"/>
    </row>
    <row r="98" spans="1:29" ht="12.75" hidden="1" customHeight="1" x14ac:dyDescent="0.2">
      <c r="A98" s="473"/>
      <c r="B98" s="473"/>
      <c r="C98" s="473"/>
      <c r="D98" s="473"/>
      <c r="E98" s="473"/>
      <c r="F98" s="473"/>
      <c r="G98" s="313">
        <f>'01-Mapa de riesgo-UO'!I99</f>
        <v>0</v>
      </c>
      <c r="H98" s="473"/>
      <c r="I98" s="473"/>
      <c r="J98" s="473"/>
      <c r="K98" s="483"/>
      <c r="L98" s="483"/>
      <c r="M98" s="314">
        <f>'01-Mapa de riesgo-UO'!W99</f>
        <v>0</v>
      </c>
      <c r="N98" s="315">
        <f>'01-Mapa de riesgo-UO'!AB99</f>
        <v>0</v>
      </c>
      <c r="O98" s="315">
        <f>'01-Mapa de riesgo-UO'!AF99</f>
        <v>0</v>
      </c>
      <c r="P98" s="316">
        <f>'01-Mapa de riesgo-UO'!AK99</f>
        <v>0</v>
      </c>
      <c r="Q98" s="316">
        <f>'01-Mapa de riesgo-UO'!AP99</f>
        <v>0</v>
      </c>
      <c r="R98" s="473"/>
      <c r="S98" s="477"/>
      <c r="T98" s="478"/>
      <c r="U98" s="317">
        <f>'01-Mapa de riesgo-UO'!AW99</f>
        <v>0</v>
      </c>
      <c r="V98" s="317">
        <f>'01-Mapa de riesgo-UO'!AX99</f>
        <v>0</v>
      </c>
      <c r="W98" s="318">
        <f>'01-Mapa de riesgo-UO'!K99</f>
        <v>0</v>
      </c>
      <c r="X98" s="319"/>
      <c r="Y98" s="320"/>
      <c r="Z98" s="321"/>
      <c r="AA98" s="321"/>
      <c r="AB98" s="480"/>
      <c r="AC98" s="324"/>
    </row>
    <row r="99" spans="1:29" ht="12.75" hidden="1" customHeight="1" x14ac:dyDescent="0.2">
      <c r="A99" s="474"/>
      <c r="B99" s="474"/>
      <c r="C99" s="474"/>
      <c r="D99" s="474"/>
      <c r="E99" s="474"/>
      <c r="F99" s="474"/>
      <c r="G99" s="313">
        <f>'01-Mapa de riesgo-UO'!I100</f>
        <v>0</v>
      </c>
      <c r="H99" s="474"/>
      <c r="I99" s="474"/>
      <c r="J99" s="474"/>
      <c r="K99" s="484"/>
      <c r="L99" s="484"/>
      <c r="M99" s="314">
        <f>'01-Mapa de riesgo-UO'!W100</f>
        <v>0</v>
      </c>
      <c r="N99" s="315">
        <f>'01-Mapa de riesgo-UO'!AB100</f>
        <v>0</v>
      </c>
      <c r="O99" s="315">
        <f>'01-Mapa de riesgo-UO'!AF100</f>
        <v>0</v>
      </c>
      <c r="P99" s="316">
        <f>'01-Mapa de riesgo-UO'!AK100</f>
        <v>0</v>
      </c>
      <c r="Q99" s="316">
        <f>'01-Mapa de riesgo-UO'!AP100</f>
        <v>0</v>
      </c>
      <c r="R99" s="474"/>
      <c r="S99" s="477"/>
      <c r="T99" s="478"/>
      <c r="U99" s="317">
        <f>'01-Mapa de riesgo-UO'!AW100</f>
        <v>0</v>
      </c>
      <c r="V99" s="317">
        <f>'01-Mapa de riesgo-UO'!AX100</f>
        <v>0</v>
      </c>
      <c r="W99" s="318">
        <f>'01-Mapa de riesgo-UO'!K100</f>
        <v>0</v>
      </c>
      <c r="X99" s="319"/>
      <c r="Y99" s="320"/>
      <c r="Z99" s="321"/>
      <c r="AA99" s="321"/>
      <c r="AB99" s="481"/>
      <c r="AC99" s="324"/>
    </row>
    <row r="100" spans="1:29" ht="12.75" hidden="1" customHeight="1" x14ac:dyDescent="0.2">
      <c r="A100" s="476">
        <v>31</v>
      </c>
      <c r="B100" s="476">
        <f>'01-Mapa de riesgo-UO'!D101</f>
        <v>0</v>
      </c>
      <c r="C100" s="472">
        <f>+'01-Mapa de riesgo-UO'!F101</f>
        <v>0</v>
      </c>
      <c r="D100" s="472">
        <f>'01-Mapa de riesgo-UO'!J101</f>
        <v>0</v>
      </c>
      <c r="E100" s="472">
        <f>'01-Mapa de riesgo-UO'!K101</f>
        <v>0</v>
      </c>
      <c r="F100" s="472">
        <f>'01-Mapa de riesgo-UO'!L101</f>
        <v>0</v>
      </c>
      <c r="G100" s="313">
        <f>'01-Mapa de riesgo-UO'!I101</f>
        <v>0</v>
      </c>
      <c r="H100" s="472">
        <f>'01-Mapa de riesgo-UO'!M101</f>
        <v>0</v>
      </c>
      <c r="I100" s="475" t="str">
        <f>'01-Mapa de riesgo-UO'!AT101</f>
        <v>LEVE</v>
      </c>
      <c r="J100" s="472">
        <f>'01-Mapa de riesgo-UO'!AU101</f>
        <v>0</v>
      </c>
      <c r="K100" s="482"/>
      <c r="L100" s="485"/>
      <c r="M100" s="314">
        <f>'01-Mapa de riesgo-UO'!W101</f>
        <v>0</v>
      </c>
      <c r="N100" s="315">
        <f>'01-Mapa de riesgo-UO'!AB101</f>
        <v>0</v>
      </c>
      <c r="O100" s="315">
        <f>'01-Mapa de riesgo-UO'!AF101</f>
        <v>0</v>
      </c>
      <c r="P100" s="316">
        <f>'01-Mapa de riesgo-UO'!AK101</f>
        <v>0</v>
      </c>
      <c r="Q100" s="316">
        <f>'01-Mapa de riesgo-UO'!AP101</f>
        <v>0</v>
      </c>
      <c r="R100" s="475" t="e">
        <f>'01-Mapa de riesgo-UO'!AR101</f>
        <v>#DIV/0!</v>
      </c>
      <c r="S100" s="477"/>
      <c r="T100" s="478"/>
      <c r="U100" s="317">
        <f>'01-Mapa de riesgo-UO'!AW101</f>
        <v>0</v>
      </c>
      <c r="V100" s="317">
        <f>'01-Mapa de riesgo-UO'!AX101</f>
        <v>0</v>
      </c>
      <c r="W100" s="318">
        <f>'01-Mapa de riesgo-UO'!K101</f>
        <v>0</v>
      </c>
      <c r="X100" s="319"/>
      <c r="Y100" s="320"/>
      <c r="Z100" s="321"/>
      <c r="AA100" s="321"/>
      <c r="AB100" s="479"/>
      <c r="AC100" s="324"/>
    </row>
    <row r="101" spans="1:29" ht="12.75" hidden="1" customHeight="1" x14ac:dyDescent="0.2">
      <c r="A101" s="473"/>
      <c r="B101" s="473"/>
      <c r="C101" s="473"/>
      <c r="D101" s="473"/>
      <c r="E101" s="473"/>
      <c r="F101" s="473"/>
      <c r="G101" s="313">
        <f>'01-Mapa de riesgo-UO'!I102</f>
        <v>0</v>
      </c>
      <c r="H101" s="473"/>
      <c r="I101" s="473"/>
      <c r="J101" s="473"/>
      <c r="K101" s="483"/>
      <c r="L101" s="483"/>
      <c r="M101" s="314">
        <f>'01-Mapa de riesgo-UO'!W102</f>
        <v>0</v>
      </c>
      <c r="N101" s="315">
        <f>'01-Mapa de riesgo-UO'!AB102</f>
        <v>0</v>
      </c>
      <c r="O101" s="315">
        <f>'01-Mapa de riesgo-UO'!AF102</f>
        <v>0</v>
      </c>
      <c r="P101" s="316">
        <f>'01-Mapa de riesgo-UO'!AK102</f>
        <v>0</v>
      </c>
      <c r="Q101" s="316">
        <f>'01-Mapa de riesgo-UO'!AP102</f>
        <v>0</v>
      </c>
      <c r="R101" s="473"/>
      <c r="S101" s="477"/>
      <c r="T101" s="478"/>
      <c r="U101" s="317">
        <f>'01-Mapa de riesgo-UO'!AW102</f>
        <v>0</v>
      </c>
      <c r="V101" s="317">
        <f>'01-Mapa de riesgo-UO'!AX102</f>
        <v>0</v>
      </c>
      <c r="W101" s="318">
        <f>'01-Mapa de riesgo-UO'!K102</f>
        <v>0</v>
      </c>
      <c r="X101" s="319"/>
      <c r="Y101" s="320"/>
      <c r="Z101" s="321"/>
      <c r="AA101" s="321"/>
      <c r="AB101" s="480"/>
      <c r="AC101" s="324"/>
    </row>
    <row r="102" spans="1:29" ht="12.75" hidden="1" customHeight="1" x14ac:dyDescent="0.2">
      <c r="A102" s="474"/>
      <c r="B102" s="474"/>
      <c r="C102" s="474"/>
      <c r="D102" s="474"/>
      <c r="E102" s="474"/>
      <c r="F102" s="474"/>
      <c r="G102" s="313">
        <f>'01-Mapa de riesgo-UO'!I103</f>
        <v>0</v>
      </c>
      <c r="H102" s="474"/>
      <c r="I102" s="474"/>
      <c r="J102" s="474"/>
      <c r="K102" s="484"/>
      <c r="L102" s="484"/>
      <c r="M102" s="314">
        <f>'01-Mapa de riesgo-UO'!W103</f>
        <v>0</v>
      </c>
      <c r="N102" s="315">
        <f>'01-Mapa de riesgo-UO'!AB103</f>
        <v>0</v>
      </c>
      <c r="O102" s="315">
        <f>'01-Mapa de riesgo-UO'!AF103</f>
        <v>0</v>
      </c>
      <c r="P102" s="316">
        <f>'01-Mapa de riesgo-UO'!AK103</f>
        <v>0</v>
      </c>
      <c r="Q102" s="316">
        <f>'01-Mapa de riesgo-UO'!AP103</f>
        <v>0</v>
      </c>
      <c r="R102" s="474"/>
      <c r="S102" s="477"/>
      <c r="T102" s="478"/>
      <c r="U102" s="317">
        <f>'01-Mapa de riesgo-UO'!AW103</f>
        <v>0</v>
      </c>
      <c r="V102" s="317">
        <f>'01-Mapa de riesgo-UO'!AX103</f>
        <v>0</v>
      </c>
      <c r="W102" s="318">
        <f>'01-Mapa de riesgo-UO'!K103</f>
        <v>0</v>
      </c>
      <c r="X102" s="319"/>
      <c r="Y102" s="320"/>
      <c r="Z102" s="321"/>
      <c r="AA102" s="321"/>
      <c r="AB102" s="481"/>
      <c r="AC102" s="324"/>
    </row>
    <row r="103" spans="1:29" ht="12.75" hidden="1" customHeight="1" x14ac:dyDescent="0.2">
      <c r="A103" s="476">
        <v>32</v>
      </c>
      <c r="B103" s="476">
        <f>'01-Mapa de riesgo-UO'!D104</f>
        <v>0</v>
      </c>
      <c r="C103" s="472">
        <f>+'01-Mapa de riesgo-UO'!F104</f>
        <v>0</v>
      </c>
      <c r="D103" s="472">
        <f>'01-Mapa de riesgo-UO'!J104</f>
        <v>0</v>
      </c>
      <c r="E103" s="472">
        <f>'01-Mapa de riesgo-UO'!K104</f>
        <v>0</v>
      </c>
      <c r="F103" s="472">
        <f>'01-Mapa de riesgo-UO'!L104</f>
        <v>0</v>
      </c>
      <c r="G103" s="313">
        <f>'01-Mapa de riesgo-UO'!I104</f>
        <v>0</v>
      </c>
      <c r="H103" s="472">
        <f>'01-Mapa de riesgo-UO'!M104</f>
        <v>0</v>
      </c>
      <c r="I103" s="475" t="str">
        <f>'01-Mapa de riesgo-UO'!AT104</f>
        <v>LEVE</v>
      </c>
      <c r="J103" s="472">
        <f>'01-Mapa de riesgo-UO'!AU104</f>
        <v>0</v>
      </c>
      <c r="K103" s="482"/>
      <c r="L103" s="485"/>
      <c r="M103" s="314">
        <f>'01-Mapa de riesgo-UO'!W104</f>
        <v>0</v>
      </c>
      <c r="N103" s="315">
        <f>'01-Mapa de riesgo-UO'!AB104</f>
        <v>0</v>
      </c>
      <c r="O103" s="315">
        <f>'01-Mapa de riesgo-UO'!AF104</f>
        <v>0</v>
      </c>
      <c r="P103" s="316">
        <f>'01-Mapa de riesgo-UO'!AK104</f>
        <v>0</v>
      </c>
      <c r="Q103" s="316">
        <f>'01-Mapa de riesgo-UO'!AP104</f>
        <v>0</v>
      </c>
      <c r="R103" s="475" t="e">
        <f>'01-Mapa de riesgo-UO'!AR104</f>
        <v>#DIV/0!</v>
      </c>
      <c r="S103" s="477"/>
      <c r="T103" s="478"/>
      <c r="U103" s="317">
        <f>'01-Mapa de riesgo-UO'!AW104</f>
        <v>0</v>
      </c>
      <c r="V103" s="317">
        <f>'01-Mapa de riesgo-UO'!AX104</f>
        <v>0</v>
      </c>
      <c r="W103" s="318">
        <f>'01-Mapa de riesgo-UO'!K104</f>
        <v>0</v>
      </c>
      <c r="X103" s="319"/>
      <c r="Y103" s="320"/>
      <c r="Z103" s="321"/>
      <c r="AA103" s="321"/>
      <c r="AB103" s="479"/>
      <c r="AC103" s="324"/>
    </row>
    <row r="104" spans="1:29" ht="12.75" hidden="1" customHeight="1" x14ac:dyDescent="0.2">
      <c r="A104" s="473"/>
      <c r="B104" s="473"/>
      <c r="C104" s="473"/>
      <c r="D104" s="473"/>
      <c r="E104" s="473"/>
      <c r="F104" s="473"/>
      <c r="G104" s="313">
        <f>'01-Mapa de riesgo-UO'!I105</f>
        <v>0</v>
      </c>
      <c r="H104" s="473"/>
      <c r="I104" s="473"/>
      <c r="J104" s="473"/>
      <c r="K104" s="483"/>
      <c r="L104" s="483"/>
      <c r="M104" s="314">
        <f>'01-Mapa de riesgo-UO'!W105</f>
        <v>0</v>
      </c>
      <c r="N104" s="315">
        <f>'01-Mapa de riesgo-UO'!AB105</f>
        <v>0</v>
      </c>
      <c r="O104" s="315">
        <f>'01-Mapa de riesgo-UO'!AF105</f>
        <v>0</v>
      </c>
      <c r="P104" s="316">
        <f>'01-Mapa de riesgo-UO'!AK105</f>
        <v>0</v>
      </c>
      <c r="Q104" s="316">
        <f>'01-Mapa de riesgo-UO'!AP105</f>
        <v>0</v>
      </c>
      <c r="R104" s="473"/>
      <c r="S104" s="477"/>
      <c r="T104" s="478"/>
      <c r="U104" s="317">
        <f>'01-Mapa de riesgo-UO'!AW105</f>
        <v>0</v>
      </c>
      <c r="V104" s="317">
        <f>'01-Mapa de riesgo-UO'!AX105</f>
        <v>0</v>
      </c>
      <c r="W104" s="318">
        <f>'01-Mapa de riesgo-UO'!K105</f>
        <v>0</v>
      </c>
      <c r="X104" s="319"/>
      <c r="Y104" s="320"/>
      <c r="Z104" s="321"/>
      <c r="AA104" s="321"/>
      <c r="AB104" s="480"/>
      <c r="AC104" s="324"/>
    </row>
    <row r="105" spans="1:29" ht="12.75" hidden="1" customHeight="1" x14ac:dyDescent="0.2">
      <c r="A105" s="474"/>
      <c r="B105" s="474"/>
      <c r="C105" s="474"/>
      <c r="D105" s="474"/>
      <c r="E105" s="474"/>
      <c r="F105" s="474"/>
      <c r="G105" s="313">
        <f>'01-Mapa de riesgo-UO'!I106</f>
        <v>0</v>
      </c>
      <c r="H105" s="474"/>
      <c r="I105" s="474"/>
      <c r="J105" s="474"/>
      <c r="K105" s="484"/>
      <c r="L105" s="484"/>
      <c r="M105" s="314">
        <f>'01-Mapa de riesgo-UO'!W106</f>
        <v>0</v>
      </c>
      <c r="N105" s="315">
        <f>'01-Mapa de riesgo-UO'!AB106</f>
        <v>0</v>
      </c>
      <c r="O105" s="315">
        <f>'01-Mapa de riesgo-UO'!AF106</f>
        <v>0</v>
      </c>
      <c r="P105" s="316">
        <f>'01-Mapa de riesgo-UO'!AK106</f>
        <v>0</v>
      </c>
      <c r="Q105" s="316">
        <f>'01-Mapa de riesgo-UO'!AP106</f>
        <v>0</v>
      </c>
      <c r="R105" s="474"/>
      <c r="S105" s="477"/>
      <c r="T105" s="478"/>
      <c r="U105" s="317">
        <f>'01-Mapa de riesgo-UO'!AW106</f>
        <v>0</v>
      </c>
      <c r="V105" s="317">
        <f>'01-Mapa de riesgo-UO'!AX106</f>
        <v>0</v>
      </c>
      <c r="W105" s="318">
        <f>'01-Mapa de riesgo-UO'!K106</f>
        <v>0</v>
      </c>
      <c r="X105" s="319"/>
      <c r="Y105" s="320"/>
      <c r="Z105" s="321"/>
      <c r="AA105" s="321"/>
      <c r="AB105" s="481"/>
      <c r="AC105" s="324"/>
    </row>
    <row r="106" spans="1:29" ht="12.75" hidden="1" customHeight="1" x14ac:dyDescent="0.2">
      <c r="A106" s="476">
        <v>33</v>
      </c>
      <c r="B106" s="476">
        <f>'01-Mapa de riesgo-UO'!D107</f>
        <v>0</v>
      </c>
      <c r="C106" s="472">
        <f>+'01-Mapa de riesgo-UO'!F107</f>
        <v>0</v>
      </c>
      <c r="D106" s="472">
        <f>'01-Mapa de riesgo-UO'!J107</f>
        <v>0</v>
      </c>
      <c r="E106" s="472">
        <f>'01-Mapa de riesgo-UO'!K107</f>
        <v>0</v>
      </c>
      <c r="F106" s="472">
        <f>'01-Mapa de riesgo-UO'!L107</f>
        <v>0</v>
      </c>
      <c r="G106" s="313">
        <f>'01-Mapa de riesgo-UO'!I107</f>
        <v>0</v>
      </c>
      <c r="H106" s="472">
        <f>'01-Mapa de riesgo-UO'!M107</f>
        <v>0</v>
      </c>
      <c r="I106" s="475" t="str">
        <f>'01-Mapa de riesgo-UO'!AT107</f>
        <v>LEVE</v>
      </c>
      <c r="J106" s="472">
        <f>'01-Mapa de riesgo-UO'!AU107</f>
        <v>0</v>
      </c>
      <c r="K106" s="482"/>
      <c r="L106" s="485"/>
      <c r="M106" s="314">
        <f>'01-Mapa de riesgo-UO'!W107</f>
        <v>0</v>
      </c>
      <c r="N106" s="315">
        <f>'01-Mapa de riesgo-UO'!AB107</f>
        <v>0</v>
      </c>
      <c r="O106" s="315">
        <f>'01-Mapa de riesgo-UO'!AF107</f>
        <v>0</v>
      </c>
      <c r="P106" s="316">
        <f>'01-Mapa de riesgo-UO'!AK107</f>
        <v>0</v>
      </c>
      <c r="Q106" s="316">
        <f>'01-Mapa de riesgo-UO'!AP107</f>
        <v>0</v>
      </c>
      <c r="R106" s="475" t="e">
        <f>'01-Mapa de riesgo-UO'!AR107</f>
        <v>#DIV/0!</v>
      </c>
      <c r="S106" s="477"/>
      <c r="T106" s="478"/>
      <c r="U106" s="317">
        <f>'01-Mapa de riesgo-UO'!AW107</f>
        <v>0</v>
      </c>
      <c r="V106" s="317">
        <f>'01-Mapa de riesgo-UO'!AX107</f>
        <v>0</v>
      </c>
      <c r="W106" s="318">
        <f>'01-Mapa de riesgo-UO'!K107</f>
        <v>0</v>
      </c>
      <c r="X106" s="319"/>
      <c r="Y106" s="320"/>
      <c r="Z106" s="321"/>
      <c r="AA106" s="321"/>
      <c r="AB106" s="479"/>
      <c r="AC106" s="324"/>
    </row>
    <row r="107" spans="1:29" ht="12.75" hidden="1" customHeight="1" x14ac:dyDescent="0.2">
      <c r="A107" s="473"/>
      <c r="B107" s="473"/>
      <c r="C107" s="473"/>
      <c r="D107" s="473"/>
      <c r="E107" s="473"/>
      <c r="F107" s="473"/>
      <c r="G107" s="313">
        <f>'01-Mapa de riesgo-UO'!I108</f>
        <v>0</v>
      </c>
      <c r="H107" s="473"/>
      <c r="I107" s="473"/>
      <c r="J107" s="473"/>
      <c r="K107" s="483"/>
      <c r="L107" s="483"/>
      <c r="M107" s="314">
        <f>'01-Mapa de riesgo-UO'!W108</f>
        <v>0</v>
      </c>
      <c r="N107" s="315">
        <f>'01-Mapa de riesgo-UO'!AB108</f>
        <v>0</v>
      </c>
      <c r="O107" s="315">
        <f>'01-Mapa de riesgo-UO'!AF108</f>
        <v>0</v>
      </c>
      <c r="P107" s="316">
        <f>'01-Mapa de riesgo-UO'!AK108</f>
        <v>0</v>
      </c>
      <c r="Q107" s="316">
        <f>'01-Mapa de riesgo-UO'!AP108</f>
        <v>0</v>
      </c>
      <c r="R107" s="473"/>
      <c r="S107" s="477"/>
      <c r="T107" s="478"/>
      <c r="U107" s="317">
        <f>'01-Mapa de riesgo-UO'!AW108</f>
        <v>0</v>
      </c>
      <c r="V107" s="317">
        <f>'01-Mapa de riesgo-UO'!AX108</f>
        <v>0</v>
      </c>
      <c r="W107" s="318">
        <f>'01-Mapa de riesgo-UO'!K108</f>
        <v>0</v>
      </c>
      <c r="X107" s="319"/>
      <c r="Y107" s="320"/>
      <c r="Z107" s="321"/>
      <c r="AA107" s="321"/>
      <c r="AB107" s="480"/>
      <c r="AC107" s="324"/>
    </row>
    <row r="108" spans="1:29" ht="12.75" hidden="1" customHeight="1" x14ac:dyDescent="0.2">
      <c r="A108" s="474"/>
      <c r="B108" s="474"/>
      <c r="C108" s="474"/>
      <c r="D108" s="474"/>
      <c r="E108" s="474"/>
      <c r="F108" s="474"/>
      <c r="G108" s="313">
        <f>'01-Mapa de riesgo-UO'!I109</f>
        <v>0</v>
      </c>
      <c r="H108" s="474"/>
      <c r="I108" s="474"/>
      <c r="J108" s="474"/>
      <c r="K108" s="484"/>
      <c r="L108" s="484"/>
      <c r="M108" s="314">
        <f>'01-Mapa de riesgo-UO'!W109</f>
        <v>0</v>
      </c>
      <c r="N108" s="315">
        <f>'01-Mapa de riesgo-UO'!AB109</f>
        <v>0</v>
      </c>
      <c r="O108" s="315">
        <f>'01-Mapa de riesgo-UO'!AF109</f>
        <v>0</v>
      </c>
      <c r="P108" s="316">
        <f>'01-Mapa de riesgo-UO'!AK109</f>
        <v>0</v>
      </c>
      <c r="Q108" s="316">
        <f>'01-Mapa de riesgo-UO'!AP109</f>
        <v>0</v>
      </c>
      <c r="R108" s="474"/>
      <c r="S108" s="477"/>
      <c r="T108" s="478"/>
      <c r="U108" s="317">
        <f>'01-Mapa de riesgo-UO'!AW109</f>
        <v>0</v>
      </c>
      <c r="V108" s="317">
        <f>'01-Mapa de riesgo-UO'!AX109</f>
        <v>0</v>
      </c>
      <c r="W108" s="318">
        <f>'01-Mapa de riesgo-UO'!K109</f>
        <v>0</v>
      </c>
      <c r="X108" s="319"/>
      <c r="Y108" s="320"/>
      <c r="Z108" s="321"/>
      <c r="AA108" s="321"/>
      <c r="AB108" s="481"/>
      <c r="AC108" s="324"/>
    </row>
    <row r="109" spans="1:29" ht="12.75" hidden="1" customHeight="1" x14ac:dyDescent="0.2">
      <c r="A109" s="476">
        <v>34</v>
      </c>
      <c r="B109" s="476">
        <f>'01-Mapa de riesgo-UO'!D110</f>
        <v>0</v>
      </c>
      <c r="C109" s="472">
        <f>+'01-Mapa de riesgo-UO'!F110</f>
        <v>0</v>
      </c>
      <c r="D109" s="472">
        <f>'01-Mapa de riesgo-UO'!J110</f>
        <v>0</v>
      </c>
      <c r="E109" s="472">
        <f>'01-Mapa de riesgo-UO'!K110</f>
        <v>0</v>
      </c>
      <c r="F109" s="472">
        <f>'01-Mapa de riesgo-UO'!L110</f>
        <v>0</v>
      </c>
      <c r="G109" s="313">
        <f>'01-Mapa de riesgo-UO'!I110</f>
        <v>0</v>
      </c>
      <c r="H109" s="472">
        <f>'01-Mapa de riesgo-UO'!M110</f>
        <v>0</v>
      </c>
      <c r="I109" s="475" t="str">
        <f>'01-Mapa de riesgo-UO'!AT110</f>
        <v>LEVE</v>
      </c>
      <c r="J109" s="472">
        <f>'01-Mapa de riesgo-UO'!AU110</f>
        <v>0</v>
      </c>
      <c r="K109" s="482"/>
      <c r="L109" s="485"/>
      <c r="M109" s="314">
        <f>'01-Mapa de riesgo-UO'!W110</f>
        <v>0</v>
      </c>
      <c r="N109" s="315">
        <f>'01-Mapa de riesgo-UO'!AB110</f>
        <v>0</v>
      </c>
      <c r="O109" s="315">
        <f>'01-Mapa de riesgo-UO'!AF110</f>
        <v>0</v>
      </c>
      <c r="P109" s="316">
        <f>'01-Mapa de riesgo-UO'!AK110</f>
        <v>0</v>
      </c>
      <c r="Q109" s="316">
        <f>'01-Mapa de riesgo-UO'!AP110</f>
        <v>0</v>
      </c>
      <c r="R109" s="475" t="e">
        <f>'01-Mapa de riesgo-UO'!AR110</f>
        <v>#DIV/0!</v>
      </c>
      <c r="S109" s="477"/>
      <c r="T109" s="478"/>
      <c r="U109" s="317">
        <f>'01-Mapa de riesgo-UO'!AW110</f>
        <v>0</v>
      </c>
      <c r="V109" s="317">
        <f>'01-Mapa de riesgo-UO'!AX110</f>
        <v>0</v>
      </c>
      <c r="W109" s="318">
        <f>'01-Mapa de riesgo-UO'!K110</f>
        <v>0</v>
      </c>
      <c r="X109" s="319"/>
      <c r="Y109" s="320"/>
      <c r="Z109" s="321"/>
      <c r="AA109" s="321"/>
      <c r="AB109" s="479"/>
      <c r="AC109" s="324"/>
    </row>
    <row r="110" spans="1:29" ht="12.75" hidden="1" customHeight="1" x14ac:dyDescent="0.2">
      <c r="A110" s="473"/>
      <c r="B110" s="473"/>
      <c r="C110" s="473"/>
      <c r="D110" s="473"/>
      <c r="E110" s="473"/>
      <c r="F110" s="473"/>
      <c r="G110" s="313">
        <f>'01-Mapa de riesgo-UO'!I111</f>
        <v>0</v>
      </c>
      <c r="H110" s="473"/>
      <c r="I110" s="473"/>
      <c r="J110" s="473"/>
      <c r="K110" s="483"/>
      <c r="L110" s="483"/>
      <c r="M110" s="314">
        <f>'01-Mapa de riesgo-UO'!W111</f>
        <v>0</v>
      </c>
      <c r="N110" s="315">
        <f>'01-Mapa de riesgo-UO'!AB111</f>
        <v>0</v>
      </c>
      <c r="O110" s="315">
        <f>'01-Mapa de riesgo-UO'!AF111</f>
        <v>0</v>
      </c>
      <c r="P110" s="316">
        <f>'01-Mapa de riesgo-UO'!AK111</f>
        <v>0</v>
      </c>
      <c r="Q110" s="316">
        <f>'01-Mapa de riesgo-UO'!AP111</f>
        <v>0</v>
      </c>
      <c r="R110" s="473"/>
      <c r="S110" s="477"/>
      <c r="T110" s="478"/>
      <c r="U110" s="317">
        <f>'01-Mapa de riesgo-UO'!AW111</f>
        <v>0</v>
      </c>
      <c r="V110" s="317">
        <f>'01-Mapa de riesgo-UO'!AX111</f>
        <v>0</v>
      </c>
      <c r="W110" s="318">
        <f>'01-Mapa de riesgo-UO'!K111</f>
        <v>0</v>
      </c>
      <c r="X110" s="319"/>
      <c r="Y110" s="320"/>
      <c r="Z110" s="321"/>
      <c r="AA110" s="321"/>
      <c r="AB110" s="480"/>
      <c r="AC110" s="324"/>
    </row>
    <row r="111" spans="1:29" ht="12.75" hidden="1" customHeight="1" x14ac:dyDescent="0.2">
      <c r="A111" s="474"/>
      <c r="B111" s="474"/>
      <c r="C111" s="474"/>
      <c r="D111" s="474"/>
      <c r="E111" s="474"/>
      <c r="F111" s="474"/>
      <c r="G111" s="313">
        <f>'01-Mapa de riesgo-UO'!I112</f>
        <v>0</v>
      </c>
      <c r="H111" s="474"/>
      <c r="I111" s="474"/>
      <c r="J111" s="474"/>
      <c r="K111" s="484"/>
      <c r="L111" s="484"/>
      <c r="M111" s="314">
        <f>'01-Mapa de riesgo-UO'!W112</f>
        <v>0</v>
      </c>
      <c r="N111" s="315">
        <f>'01-Mapa de riesgo-UO'!AB112</f>
        <v>0</v>
      </c>
      <c r="O111" s="315">
        <f>'01-Mapa de riesgo-UO'!AF112</f>
        <v>0</v>
      </c>
      <c r="P111" s="316">
        <f>'01-Mapa de riesgo-UO'!AK112</f>
        <v>0</v>
      </c>
      <c r="Q111" s="316">
        <f>'01-Mapa de riesgo-UO'!AP112</f>
        <v>0</v>
      </c>
      <c r="R111" s="474"/>
      <c r="S111" s="477"/>
      <c r="T111" s="478"/>
      <c r="U111" s="317">
        <f>'01-Mapa de riesgo-UO'!AW112</f>
        <v>0</v>
      </c>
      <c r="V111" s="317">
        <f>'01-Mapa de riesgo-UO'!AX112</f>
        <v>0</v>
      </c>
      <c r="W111" s="318">
        <f>'01-Mapa de riesgo-UO'!K112</f>
        <v>0</v>
      </c>
      <c r="X111" s="319"/>
      <c r="Y111" s="320"/>
      <c r="Z111" s="321"/>
      <c r="AA111" s="321"/>
      <c r="AB111" s="481"/>
      <c r="AC111" s="324"/>
    </row>
    <row r="112" spans="1:29" ht="12.75" hidden="1" customHeight="1" x14ac:dyDescent="0.2">
      <c r="A112" s="476">
        <v>35</v>
      </c>
      <c r="B112" s="476">
        <f>'01-Mapa de riesgo-UO'!D113</f>
        <v>0</v>
      </c>
      <c r="C112" s="472">
        <f>+'01-Mapa de riesgo-UO'!F113</f>
        <v>0</v>
      </c>
      <c r="D112" s="472">
        <f>'01-Mapa de riesgo-UO'!J113</f>
        <v>0</v>
      </c>
      <c r="E112" s="472">
        <f>'01-Mapa de riesgo-UO'!K113</f>
        <v>0</v>
      </c>
      <c r="F112" s="472">
        <f>'01-Mapa de riesgo-UO'!L113</f>
        <v>0</v>
      </c>
      <c r="G112" s="313">
        <f>'01-Mapa de riesgo-UO'!I113</f>
        <v>0</v>
      </c>
      <c r="H112" s="472">
        <f>'01-Mapa de riesgo-UO'!M113</f>
        <v>0</v>
      </c>
      <c r="I112" s="475" t="str">
        <f>'01-Mapa de riesgo-UO'!AT113</f>
        <v>LEVE</v>
      </c>
      <c r="J112" s="472">
        <f>'01-Mapa de riesgo-UO'!AU113</f>
        <v>0</v>
      </c>
      <c r="K112" s="482"/>
      <c r="L112" s="485"/>
      <c r="M112" s="314">
        <f>'01-Mapa de riesgo-UO'!W113</f>
        <v>0</v>
      </c>
      <c r="N112" s="315">
        <f>'01-Mapa de riesgo-UO'!AB113</f>
        <v>0</v>
      </c>
      <c r="O112" s="315">
        <f>'01-Mapa de riesgo-UO'!AF113</f>
        <v>0</v>
      </c>
      <c r="P112" s="316">
        <f>'01-Mapa de riesgo-UO'!AK113</f>
        <v>0</v>
      </c>
      <c r="Q112" s="316">
        <f>'01-Mapa de riesgo-UO'!AP113</f>
        <v>0</v>
      </c>
      <c r="R112" s="475" t="e">
        <f>'01-Mapa de riesgo-UO'!AR113</f>
        <v>#DIV/0!</v>
      </c>
      <c r="S112" s="477"/>
      <c r="T112" s="478"/>
      <c r="U112" s="317">
        <f>'01-Mapa de riesgo-UO'!AW113</f>
        <v>0</v>
      </c>
      <c r="V112" s="317">
        <f>'01-Mapa de riesgo-UO'!AX113</f>
        <v>0</v>
      </c>
      <c r="W112" s="318">
        <f>'01-Mapa de riesgo-UO'!K113</f>
        <v>0</v>
      </c>
      <c r="X112" s="319"/>
      <c r="Y112" s="320"/>
      <c r="Z112" s="321"/>
      <c r="AA112" s="321"/>
      <c r="AB112" s="479"/>
      <c r="AC112" s="324"/>
    </row>
    <row r="113" spans="1:29" ht="12.75" hidden="1" customHeight="1" x14ac:dyDescent="0.2">
      <c r="A113" s="473"/>
      <c r="B113" s="473"/>
      <c r="C113" s="473"/>
      <c r="D113" s="473"/>
      <c r="E113" s="473"/>
      <c r="F113" s="473"/>
      <c r="G113" s="313">
        <f>'01-Mapa de riesgo-UO'!I114</f>
        <v>0</v>
      </c>
      <c r="H113" s="473"/>
      <c r="I113" s="473"/>
      <c r="J113" s="473"/>
      <c r="K113" s="483"/>
      <c r="L113" s="483"/>
      <c r="M113" s="314">
        <f>'01-Mapa de riesgo-UO'!W114</f>
        <v>0</v>
      </c>
      <c r="N113" s="315">
        <f>'01-Mapa de riesgo-UO'!AB114</f>
        <v>0</v>
      </c>
      <c r="O113" s="315">
        <f>'01-Mapa de riesgo-UO'!AF114</f>
        <v>0</v>
      </c>
      <c r="P113" s="316">
        <f>'01-Mapa de riesgo-UO'!AK114</f>
        <v>0</v>
      </c>
      <c r="Q113" s="316">
        <f>'01-Mapa de riesgo-UO'!AP114</f>
        <v>0</v>
      </c>
      <c r="R113" s="473"/>
      <c r="S113" s="477"/>
      <c r="T113" s="478"/>
      <c r="U113" s="317">
        <f>'01-Mapa de riesgo-UO'!AW114</f>
        <v>0</v>
      </c>
      <c r="V113" s="317">
        <f>'01-Mapa de riesgo-UO'!AX114</f>
        <v>0</v>
      </c>
      <c r="W113" s="318">
        <f>'01-Mapa de riesgo-UO'!K114</f>
        <v>0</v>
      </c>
      <c r="X113" s="319"/>
      <c r="Y113" s="320"/>
      <c r="Z113" s="321"/>
      <c r="AA113" s="321"/>
      <c r="AB113" s="480"/>
      <c r="AC113" s="324"/>
    </row>
    <row r="114" spans="1:29" ht="12.75" hidden="1" customHeight="1" x14ac:dyDescent="0.2">
      <c r="A114" s="474"/>
      <c r="B114" s="474"/>
      <c r="C114" s="474"/>
      <c r="D114" s="474"/>
      <c r="E114" s="474"/>
      <c r="F114" s="474"/>
      <c r="G114" s="313">
        <f>'01-Mapa de riesgo-UO'!I115</f>
        <v>0</v>
      </c>
      <c r="H114" s="474"/>
      <c r="I114" s="474"/>
      <c r="J114" s="474"/>
      <c r="K114" s="484"/>
      <c r="L114" s="484"/>
      <c r="M114" s="314">
        <f>'01-Mapa de riesgo-UO'!W115</f>
        <v>0</v>
      </c>
      <c r="N114" s="315">
        <f>'01-Mapa de riesgo-UO'!AB115</f>
        <v>0</v>
      </c>
      <c r="O114" s="315">
        <f>'01-Mapa de riesgo-UO'!AF115</f>
        <v>0</v>
      </c>
      <c r="P114" s="316">
        <f>'01-Mapa de riesgo-UO'!AK115</f>
        <v>0</v>
      </c>
      <c r="Q114" s="316">
        <f>'01-Mapa de riesgo-UO'!AP115</f>
        <v>0</v>
      </c>
      <c r="R114" s="474"/>
      <c r="S114" s="477"/>
      <c r="T114" s="478"/>
      <c r="U114" s="317">
        <f>'01-Mapa de riesgo-UO'!AW115</f>
        <v>0</v>
      </c>
      <c r="V114" s="317">
        <f>'01-Mapa de riesgo-UO'!AX115</f>
        <v>0</v>
      </c>
      <c r="W114" s="318">
        <f>'01-Mapa de riesgo-UO'!K115</f>
        <v>0</v>
      </c>
      <c r="X114" s="319"/>
      <c r="Y114" s="320"/>
      <c r="Z114" s="321"/>
      <c r="AA114" s="321"/>
      <c r="AB114" s="481"/>
      <c r="AC114" s="324"/>
    </row>
    <row r="115" spans="1:29" ht="12.75" hidden="1" customHeight="1" x14ac:dyDescent="0.2">
      <c r="A115" s="476">
        <v>36</v>
      </c>
      <c r="B115" s="476">
        <f>'01-Mapa de riesgo-UO'!D116</f>
        <v>0</v>
      </c>
      <c r="C115" s="472">
        <f>+'01-Mapa de riesgo-UO'!F116</f>
        <v>0</v>
      </c>
      <c r="D115" s="472">
        <f>'01-Mapa de riesgo-UO'!J116</f>
        <v>0</v>
      </c>
      <c r="E115" s="472">
        <f>'01-Mapa de riesgo-UO'!K116</f>
        <v>0</v>
      </c>
      <c r="F115" s="472">
        <f>'01-Mapa de riesgo-UO'!L116</f>
        <v>0</v>
      </c>
      <c r="G115" s="313">
        <f>'01-Mapa de riesgo-UO'!I116</f>
        <v>0</v>
      </c>
      <c r="H115" s="472">
        <f>'01-Mapa de riesgo-UO'!M116</f>
        <v>0</v>
      </c>
      <c r="I115" s="475" t="str">
        <f>'01-Mapa de riesgo-UO'!AT116</f>
        <v>LEVE</v>
      </c>
      <c r="J115" s="472">
        <f>'01-Mapa de riesgo-UO'!AU116</f>
        <v>0</v>
      </c>
      <c r="K115" s="482"/>
      <c r="L115" s="485"/>
      <c r="M115" s="314">
        <f>'01-Mapa de riesgo-UO'!W116</f>
        <v>0</v>
      </c>
      <c r="N115" s="315">
        <f>'01-Mapa de riesgo-UO'!AB116</f>
        <v>0</v>
      </c>
      <c r="O115" s="315">
        <f>'01-Mapa de riesgo-UO'!AF116</f>
        <v>0</v>
      </c>
      <c r="P115" s="316">
        <f>'01-Mapa de riesgo-UO'!AK116</f>
        <v>0</v>
      </c>
      <c r="Q115" s="316">
        <f>'01-Mapa de riesgo-UO'!AP116</f>
        <v>0</v>
      </c>
      <c r="R115" s="475" t="e">
        <f>'01-Mapa de riesgo-UO'!AR116</f>
        <v>#DIV/0!</v>
      </c>
      <c r="S115" s="477"/>
      <c r="T115" s="478"/>
      <c r="U115" s="317">
        <f>'01-Mapa de riesgo-UO'!AW116</f>
        <v>0</v>
      </c>
      <c r="V115" s="317">
        <f>'01-Mapa de riesgo-UO'!AX116</f>
        <v>0</v>
      </c>
      <c r="W115" s="318">
        <f>'01-Mapa de riesgo-UO'!K116</f>
        <v>0</v>
      </c>
      <c r="X115" s="319"/>
      <c r="Y115" s="320"/>
      <c r="Z115" s="321"/>
      <c r="AA115" s="321"/>
      <c r="AB115" s="479"/>
      <c r="AC115" s="324"/>
    </row>
    <row r="116" spans="1:29" ht="12.75" hidden="1" customHeight="1" x14ac:dyDescent="0.2">
      <c r="A116" s="473"/>
      <c r="B116" s="473"/>
      <c r="C116" s="473"/>
      <c r="D116" s="473"/>
      <c r="E116" s="473"/>
      <c r="F116" s="473"/>
      <c r="G116" s="313">
        <f>'01-Mapa de riesgo-UO'!I117</f>
        <v>0</v>
      </c>
      <c r="H116" s="473"/>
      <c r="I116" s="473"/>
      <c r="J116" s="473"/>
      <c r="K116" s="483"/>
      <c r="L116" s="483"/>
      <c r="M116" s="314">
        <f>'01-Mapa de riesgo-UO'!W117</f>
        <v>0</v>
      </c>
      <c r="N116" s="315">
        <f>'01-Mapa de riesgo-UO'!AB117</f>
        <v>0</v>
      </c>
      <c r="O116" s="315">
        <f>'01-Mapa de riesgo-UO'!AF117</f>
        <v>0</v>
      </c>
      <c r="P116" s="316">
        <f>'01-Mapa de riesgo-UO'!AK117</f>
        <v>0</v>
      </c>
      <c r="Q116" s="316">
        <f>'01-Mapa de riesgo-UO'!AP117</f>
        <v>0</v>
      </c>
      <c r="R116" s="473"/>
      <c r="S116" s="477"/>
      <c r="T116" s="478"/>
      <c r="U116" s="317">
        <f>'01-Mapa de riesgo-UO'!AW117</f>
        <v>0</v>
      </c>
      <c r="V116" s="317">
        <f>'01-Mapa de riesgo-UO'!AX117</f>
        <v>0</v>
      </c>
      <c r="W116" s="318">
        <f>'01-Mapa de riesgo-UO'!K117</f>
        <v>0</v>
      </c>
      <c r="X116" s="319"/>
      <c r="Y116" s="320"/>
      <c r="Z116" s="321"/>
      <c r="AA116" s="321"/>
      <c r="AB116" s="480"/>
      <c r="AC116" s="324"/>
    </row>
    <row r="117" spans="1:29" ht="12.75" hidden="1" customHeight="1" x14ac:dyDescent="0.2">
      <c r="A117" s="474"/>
      <c r="B117" s="474"/>
      <c r="C117" s="474"/>
      <c r="D117" s="474"/>
      <c r="E117" s="474"/>
      <c r="F117" s="474"/>
      <c r="G117" s="313">
        <f>'01-Mapa de riesgo-UO'!I118</f>
        <v>0</v>
      </c>
      <c r="H117" s="474"/>
      <c r="I117" s="474"/>
      <c r="J117" s="474"/>
      <c r="K117" s="484"/>
      <c r="L117" s="484"/>
      <c r="M117" s="314">
        <f>'01-Mapa de riesgo-UO'!W118</f>
        <v>0</v>
      </c>
      <c r="N117" s="315">
        <f>'01-Mapa de riesgo-UO'!AB118</f>
        <v>0</v>
      </c>
      <c r="O117" s="315">
        <f>'01-Mapa de riesgo-UO'!AF118</f>
        <v>0</v>
      </c>
      <c r="P117" s="316">
        <f>'01-Mapa de riesgo-UO'!AK118</f>
        <v>0</v>
      </c>
      <c r="Q117" s="316">
        <f>'01-Mapa de riesgo-UO'!AP118</f>
        <v>0</v>
      </c>
      <c r="R117" s="474"/>
      <c r="S117" s="477"/>
      <c r="T117" s="478"/>
      <c r="U117" s="317">
        <f>'01-Mapa de riesgo-UO'!AW118</f>
        <v>0</v>
      </c>
      <c r="V117" s="317">
        <f>'01-Mapa de riesgo-UO'!AX118</f>
        <v>0</v>
      </c>
      <c r="W117" s="318">
        <f>'01-Mapa de riesgo-UO'!K118</f>
        <v>0</v>
      </c>
      <c r="X117" s="319"/>
      <c r="Y117" s="320"/>
      <c r="Z117" s="321"/>
      <c r="AA117" s="321"/>
      <c r="AB117" s="481"/>
      <c r="AC117" s="324"/>
    </row>
    <row r="118" spans="1:29" ht="12.75" hidden="1" customHeight="1" x14ac:dyDescent="0.2">
      <c r="A118" s="476">
        <v>37</v>
      </c>
      <c r="B118" s="476">
        <f>'01-Mapa de riesgo-UO'!D119</f>
        <v>0</v>
      </c>
      <c r="C118" s="472">
        <f>+'01-Mapa de riesgo-UO'!F119</f>
        <v>0</v>
      </c>
      <c r="D118" s="472">
        <f>'01-Mapa de riesgo-UO'!J119</f>
        <v>0</v>
      </c>
      <c r="E118" s="472">
        <f>'01-Mapa de riesgo-UO'!K119</f>
        <v>0</v>
      </c>
      <c r="F118" s="472">
        <f>'01-Mapa de riesgo-UO'!L119</f>
        <v>0</v>
      </c>
      <c r="G118" s="313">
        <f>'01-Mapa de riesgo-UO'!I119</f>
        <v>0</v>
      </c>
      <c r="H118" s="472">
        <f>'01-Mapa de riesgo-UO'!M119</f>
        <v>0</v>
      </c>
      <c r="I118" s="475" t="str">
        <f>'01-Mapa de riesgo-UO'!AT119</f>
        <v>LEVE</v>
      </c>
      <c r="J118" s="472">
        <f>'01-Mapa de riesgo-UO'!AU119</f>
        <v>0</v>
      </c>
      <c r="K118" s="482"/>
      <c r="L118" s="485"/>
      <c r="M118" s="314">
        <f>'01-Mapa de riesgo-UO'!W119</f>
        <v>0</v>
      </c>
      <c r="N118" s="315">
        <f>'01-Mapa de riesgo-UO'!AB119</f>
        <v>0</v>
      </c>
      <c r="O118" s="315">
        <f>'01-Mapa de riesgo-UO'!AF119</f>
        <v>0</v>
      </c>
      <c r="P118" s="316">
        <f>'01-Mapa de riesgo-UO'!AK119</f>
        <v>0</v>
      </c>
      <c r="Q118" s="316">
        <f>'01-Mapa de riesgo-UO'!AP119</f>
        <v>0</v>
      </c>
      <c r="R118" s="475" t="e">
        <f>'01-Mapa de riesgo-UO'!AR119</f>
        <v>#DIV/0!</v>
      </c>
      <c r="S118" s="477"/>
      <c r="T118" s="478"/>
      <c r="U118" s="317">
        <f>'01-Mapa de riesgo-UO'!AW119</f>
        <v>0</v>
      </c>
      <c r="V118" s="317">
        <f>'01-Mapa de riesgo-UO'!AX119</f>
        <v>0</v>
      </c>
      <c r="W118" s="318">
        <f>'01-Mapa de riesgo-UO'!K119</f>
        <v>0</v>
      </c>
      <c r="X118" s="319"/>
      <c r="Y118" s="320"/>
      <c r="Z118" s="321"/>
      <c r="AA118" s="321"/>
      <c r="AB118" s="479"/>
      <c r="AC118" s="324"/>
    </row>
    <row r="119" spans="1:29" ht="12.75" hidden="1" customHeight="1" x14ac:dyDescent="0.2">
      <c r="A119" s="473"/>
      <c r="B119" s="473"/>
      <c r="C119" s="473"/>
      <c r="D119" s="473"/>
      <c r="E119" s="473"/>
      <c r="F119" s="473"/>
      <c r="G119" s="313">
        <f>'01-Mapa de riesgo-UO'!I120</f>
        <v>0</v>
      </c>
      <c r="H119" s="473"/>
      <c r="I119" s="473"/>
      <c r="J119" s="473"/>
      <c r="K119" s="483"/>
      <c r="L119" s="483"/>
      <c r="M119" s="314">
        <f>'01-Mapa de riesgo-UO'!W120</f>
        <v>0</v>
      </c>
      <c r="N119" s="315">
        <f>'01-Mapa de riesgo-UO'!AB120</f>
        <v>0</v>
      </c>
      <c r="O119" s="315">
        <f>'01-Mapa de riesgo-UO'!AF120</f>
        <v>0</v>
      </c>
      <c r="P119" s="316">
        <f>'01-Mapa de riesgo-UO'!AK120</f>
        <v>0</v>
      </c>
      <c r="Q119" s="316">
        <f>'01-Mapa de riesgo-UO'!AP120</f>
        <v>0</v>
      </c>
      <c r="R119" s="473"/>
      <c r="S119" s="477"/>
      <c r="T119" s="478"/>
      <c r="U119" s="317">
        <f>'01-Mapa de riesgo-UO'!AW120</f>
        <v>0</v>
      </c>
      <c r="V119" s="317">
        <f>'01-Mapa de riesgo-UO'!AX120</f>
        <v>0</v>
      </c>
      <c r="W119" s="318">
        <f>'01-Mapa de riesgo-UO'!K120</f>
        <v>0</v>
      </c>
      <c r="X119" s="319"/>
      <c r="Y119" s="320"/>
      <c r="Z119" s="321"/>
      <c r="AA119" s="321"/>
      <c r="AB119" s="480"/>
      <c r="AC119" s="324"/>
    </row>
    <row r="120" spans="1:29" ht="12.75" hidden="1" customHeight="1" x14ac:dyDescent="0.2">
      <c r="A120" s="474"/>
      <c r="B120" s="474"/>
      <c r="C120" s="474"/>
      <c r="D120" s="474"/>
      <c r="E120" s="474"/>
      <c r="F120" s="474"/>
      <c r="G120" s="313">
        <f>'01-Mapa de riesgo-UO'!I121</f>
        <v>0</v>
      </c>
      <c r="H120" s="474"/>
      <c r="I120" s="474"/>
      <c r="J120" s="474"/>
      <c r="K120" s="484"/>
      <c r="L120" s="484"/>
      <c r="M120" s="314">
        <f>'01-Mapa de riesgo-UO'!W121</f>
        <v>0</v>
      </c>
      <c r="N120" s="315">
        <f>'01-Mapa de riesgo-UO'!AB121</f>
        <v>0</v>
      </c>
      <c r="O120" s="315">
        <f>'01-Mapa de riesgo-UO'!AF121</f>
        <v>0</v>
      </c>
      <c r="P120" s="316">
        <f>'01-Mapa de riesgo-UO'!AK121</f>
        <v>0</v>
      </c>
      <c r="Q120" s="316">
        <f>'01-Mapa de riesgo-UO'!AP121</f>
        <v>0</v>
      </c>
      <c r="R120" s="474"/>
      <c r="S120" s="477"/>
      <c r="T120" s="478"/>
      <c r="U120" s="317">
        <f>'01-Mapa de riesgo-UO'!AW121</f>
        <v>0</v>
      </c>
      <c r="V120" s="317">
        <f>'01-Mapa de riesgo-UO'!AX121</f>
        <v>0</v>
      </c>
      <c r="W120" s="318">
        <f>'01-Mapa de riesgo-UO'!K121</f>
        <v>0</v>
      </c>
      <c r="X120" s="319"/>
      <c r="Y120" s="320"/>
      <c r="Z120" s="321"/>
      <c r="AA120" s="321"/>
      <c r="AB120" s="481"/>
      <c r="AC120" s="324"/>
    </row>
    <row r="121" spans="1:29" ht="12.75" hidden="1" customHeight="1" x14ac:dyDescent="0.2">
      <c r="A121" s="476">
        <v>38</v>
      </c>
      <c r="B121" s="476">
        <f>'01-Mapa de riesgo-UO'!D122</f>
        <v>0</v>
      </c>
      <c r="C121" s="472">
        <f>+'01-Mapa de riesgo-UO'!F122</f>
        <v>0</v>
      </c>
      <c r="D121" s="472">
        <f>'01-Mapa de riesgo-UO'!J122</f>
        <v>0</v>
      </c>
      <c r="E121" s="472">
        <f>'01-Mapa de riesgo-UO'!K122</f>
        <v>0</v>
      </c>
      <c r="F121" s="472">
        <f>'01-Mapa de riesgo-UO'!L122</f>
        <v>0</v>
      </c>
      <c r="G121" s="313">
        <f>'01-Mapa de riesgo-UO'!I122</f>
        <v>0</v>
      </c>
      <c r="H121" s="472">
        <f>'01-Mapa de riesgo-UO'!M122</f>
        <v>0</v>
      </c>
      <c r="I121" s="475" t="str">
        <f>'01-Mapa de riesgo-UO'!AT122</f>
        <v>LEVE</v>
      </c>
      <c r="J121" s="472">
        <f>'01-Mapa de riesgo-UO'!AU122</f>
        <v>0</v>
      </c>
      <c r="K121" s="482"/>
      <c r="L121" s="485"/>
      <c r="M121" s="314">
        <f>'01-Mapa de riesgo-UO'!W122</f>
        <v>0</v>
      </c>
      <c r="N121" s="315">
        <f>'01-Mapa de riesgo-UO'!AB122</f>
        <v>0</v>
      </c>
      <c r="O121" s="315">
        <f>'01-Mapa de riesgo-UO'!AF122</f>
        <v>0</v>
      </c>
      <c r="P121" s="316">
        <f>'01-Mapa de riesgo-UO'!AK122</f>
        <v>0</v>
      </c>
      <c r="Q121" s="316">
        <f>'01-Mapa de riesgo-UO'!AP122</f>
        <v>0</v>
      </c>
      <c r="R121" s="475" t="e">
        <f>'01-Mapa de riesgo-UO'!AR122</f>
        <v>#DIV/0!</v>
      </c>
      <c r="S121" s="477"/>
      <c r="T121" s="478"/>
      <c r="U121" s="317">
        <f>'01-Mapa de riesgo-UO'!AW122</f>
        <v>0</v>
      </c>
      <c r="V121" s="317">
        <f>'01-Mapa de riesgo-UO'!AX122</f>
        <v>0</v>
      </c>
      <c r="W121" s="318">
        <f>'01-Mapa de riesgo-UO'!K122</f>
        <v>0</v>
      </c>
      <c r="X121" s="319"/>
      <c r="Y121" s="320"/>
      <c r="Z121" s="321"/>
      <c r="AA121" s="321"/>
      <c r="AB121" s="479"/>
      <c r="AC121" s="324"/>
    </row>
    <row r="122" spans="1:29" ht="12.75" hidden="1" customHeight="1" x14ac:dyDescent="0.2">
      <c r="A122" s="473"/>
      <c r="B122" s="473"/>
      <c r="C122" s="473"/>
      <c r="D122" s="473"/>
      <c r="E122" s="473"/>
      <c r="F122" s="473"/>
      <c r="G122" s="313">
        <f>'01-Mapa de riesgo-UO'!I123</f>
        <v>0</v>
      </c>
      <c r="H122" s="473"/>
      <c r="I122" s="473"/>
      <c r="J122" s="473"/>
      <c r="K122" s="483"/>
      <c r="L122" s="483"/>
      <c r="M122" s="314">
        <f>'01-Mapa de riesgo-UO'!W123</f>
        <v>0</v>
      </c>
      <c r="N122" s="315">
        <f>'01-Mapa de riesgo-UO'!AB123</f>
        <v>0</v>
      </c>
      <c r="O122" s="315">
        <f>'01-Mapa de riesgo-UO'!AF123</f>
        <v>0</v>
      </c>
      <c r="P122" s="316">
        <f>'01-Mapa de riesgo-UO'!AK123</f>
        <v>0</v>
      </c>
      <c r="Q122" s="316">
        <f>'01-Mapa de riesgo-UO'!AP123</f>
        <v>0</v>
      </c>
      <c r="R122" s="473"/>
      <c r="S122" s="477"/>
      <c r="T122" s="478"/>
      <c r="U122" s="317">
        <f>'01-Mapa de riesgo-UO'!AW123</f>
        <v>0</v>
      </c>
      <c r="V122" s="317">
        <f>'01-Mapa de riesgo-UO'!AX123</f>
        <v>0</v>
      </c>
      <c r="W122" s="318">
        <f>'01-Mapa de riesgo-UO'!K123</f>
        <v>0</v>
      </c>
      <c r="X122" s="319"/>
      <c r="Y122" s="320"/>
      <c r="Z122" s="321"/>
      <c r="AA122" s="321"/>
      <c r="AB122" s="480"/>
      <c r="AC122" s="324"/>
    </row>
    <row r="123" spans="1:29" ht="12.75" hidden="1" customHeight="1" x14ac:dyDescent="0.2">
      <c r="A123" s="474"/>
      <c r="B123" s="474"/>
      <c r="C123" s="474"/>
      <c r="D123" s="474"/>
      <c r="E123" s="474"/>
      <c r="F123" s="474"/>
      <c r="G123" s="313">
        <f>'01-Mapa de riesgo-UO'!I124</f>
        <v>0</v>
      </c>
      <c r="H123" s="474"/>
      <c r="I123" s="474"/>
      <c r="J123" s="474"/>
      <c r="K123" s="484"/>
      <c r="L123" s="484"/>
      <c r="M123" s="314">
        <f>'01-Mapa de riesgo-UO'!W124</f>
        <v>0</v>
      </c>
      <c r="N123" s="315">
        <f>'01-Mapa de riesgo-UO'!AB124</f>
        <v>0</v>
      </c>
      <c r="O123" s="315">
        <f>'01-Mapa de riesgo-UO'!AF124</f>
        <v>0</v>
      </c>
      <c r="P123" s="316">
        <f>'01-Mapa de riesgo-UO'!AK124</f>
        <v>0</v>
      </c>
      <c r="Q123" s="316">
        <f>'01-Mapa de riesgo-UO'!AP124</f>
        <v>0</v>
      </c>
      <c r="R123" s="474"/>
      <c r="S123" s="477"/>
      <c r="T123" s="478"/>
      <c r="U123" s="317">
        <f>'01-Mapa de riesgo-UO'!AW124</f>
        <v>0</v>
      </c>
      <c r="V123" s="317">
        <f>'01-Mapa de riesgo-UO'!AX124</f>
        <v>0</v>
      </c>
      <c r="W123" s="318">
        <f>'01-Mapa de riesgo-UO'!K124</f>
        <v>0</v>
      </c>
      <c r="X123" s="319"/>
      <c r="Y123" s="320"/>
      <c r="Z123" s="321"/>
      <c r="AA123" s="321"/>
      <c r="AB123" s="481"/>
      <c r="AC123" s="324"/>
    </row>
    <row r="124" spans="1:29" ht="12.75" hidden="1" customHeight="1" x14ac:dyDescent="0.2">
      <c r="A124" s="476">
        <v>39</v>
      </c>
      <c r="B124" s="476">
        <f>'01-Mapa de riesgo-UO'!D125</f>
        <v>0</v>
      </c>
      <c r="C124" s="472">
        <f>+'01-Mapa de riesgo-UO'!F125</f>
        <v>0</v>
      </c>
      <c r="D124" s="472">
        <f>'01-Mapa de riesgo-UO'!J125</f>
        <v>0</v>
      </c>
      <c r="E124" s="472">
        <f>'01-Mapa de riesgo-UO'!K125</f>
        <v>0</v>
      </c>
      <c r="F124" s="472">
        <f>'01-Mapa de riesgo-UO'!L125</f>
        <v>0</v>
      </c>
      <c r="G124" s="313">
        <f>'01-Mapa de riesgo-UO'!I125</f>
        <v>0</v>
      </c>
      <c r="H124" s="472">
        <f>'01-Mapa de riesgo-UO'!M125</f>
        <v>0</v>
      </c>
      <c r="I124" s="475" t="str">
        <f>'01-Mapa de riesgo-UO'!AT125</f>
        <v>LEVE</v>
      </c>
      <c r="J124" s="472">
        <f>'01-Mapa de riesgo-UO'!AU125</f>
        <v>0</v>
      </c>
      <c r="K124" s="482"/>
      <c r="L124" s="485"/>
      <c r="M124" s="314">
        <f>'01-Mapa de riesgo-UO'!W125</f>
        <v>0</v>
      </c>
      <c r="N124" s="315">
        <f>'01-Mapa de riesgo-UO'!AB125</f>
        <v>0</v>
      </c>
      <c r="O124" s="315">
        <f>'01-Mapa de riesgo-UO'!AF125</f>
        <v>0</v>
      </c>
      <c r="P124" s="316">
        <f>'01-Mapa de riesgo-UO'!AK125</f>
        <v>0</v>
      </c>
      <c r="Q124" s="316">
        <f>'01-Mapa de riesgo-UO'!AP125</f>
        <v>0</v>
      </c>
      <c r="R124" s="475" t="e">
        <f>'01-Mapa de riesgo-UO'!AR125</f>
        <v>#DIV/0!</v>
      </c>
      <c r="S124" s="477"/>
      <c r="T124" s="478"/>
      <c r="U124" s="317">
        <f>'01-Mapa de riesgo-UO'!AW125</f>
        <v>0</v>
      </c>
      <c r="V124" s="317">
        <f>'01-Mapa de riesgo-UO'!AX125</f>
        <v>0</v>
      </c>
      <c r="W124" s="318">
        <f>'01-Mapa de riesgo-UO'!K125</f>
        <v>0</v>
      </c>
      <c r="X124" s="319"/>
      <c r="Y124" s="320"/>
      <c r="Z124" s="321"/>
      <c r="AA124" s="321"/>
      <c r="AB124" s="479"/>
      <c r="AC124" s="324"/>
    </row>
    <row r="125" spans="1:29" ht="12.75" hidden="1" customHeight="1" x14ac:dyDescent="0.2">
      <c r="A125" s="473"/>
      <c r="B125" s="473"/>
      <c r="C125" s="473"/>
      <c r="D125" s="473"/>
      <c r="E125" s="473"/>
      <c r="F125" s="473"/>
      <c r="G125" s="313">
        <f>'01-Mapa de riesgo-UO'!I126</f>
        <v>0</v>
      </c>
      <c r="H125" s="473"/>
      <c r="I125" s="473"/>
      <c r="J125" s="473"/>
      <c r="K125" s="483"/>
      <c r="L125" s="483"/>
      <c r="M125" s="314">
        <f>'01-Mapa de riesgo-UO'!W126</f>
        <v>0</v>
      </c>
      <c r="N125" s="315">
        <f>'01-Mapa de riesgo-UO'!AB126</f>
        <v>0</v>
      </c>
      <c r="O125" s="315">
        <f>'01-Mapa de riesgo-UO'!AF126</f>
        <v>0</v>
      </c>
      <c r="P125" s="316">
        <f>'01-Mapa de riesgo-UO'!AK126</f>
        <v>0</v>
      </c>
      <c r="Q125" s="316">
        <f>'01-Mapa de riesgo-UO'!AP126</f>
        <v>0</v>
      </c>
      <c r="R125" s="473"/>
      <c r="S125" s="477"/>
      <c r="T125" s="478"/>
      <c r="U125" s="317">
        <f>'01-Mapa de riesgo-UO'!AW126</f>
        <v>0</v>
      </c>
      <c r="V125" s="317">
        <f>'01-Mapa de riesgo-UO'!AX126</f>
        <v>0</v>
      </c>
      <c r="W125" s="318">
        <f>'01-Mapa de riesgo-UO'!K126</f>
        <v>0</v>
      </c>
      <c r="X125" s="319"/>
      <c r="Y125" s="320"/>
      <c r="Z125" s="321"/>
      <c r="AA125" s="321"/>
      <c r="AB125" s="480"/>
      <c r="AC125" s="324"/>
    </row>
    <row r="126" spans="1:29" ht="12.75" hidden="1" customHeight="1" x14ac:dyDescent="0.2">
      <c r="A126" s="474"/>
      <c r="B126" s="474"/>
      <c r="C126" s="474"/>
      <c r="D126" s="474"/>
      <c r="E126" s="474"/>
      <c r="F126" s="474"/>
      <c r="G126" s="313">
        <f>'01-Mapa de riesgo-UO'!I127</f>
        <v>0</v>
      </c>
      <c r="H126" s="474"/>
      <c r="I126" s="474"/>
      <c r="J126" s="474"/>
      <c r="K126" s="484"/>
      <c r="L126" s="484"/>
      <c r="M126" s="314">
        <f>'01-Mapa de riesgo-UO'!W127</f>
        <v>0</v>
      </c>
      <c r="N126" s="315">
        <f>'01-Mapa de riesgo-UO'!AB127</f>
        <v>0</v>
      </c>
      <c r="O126" s="315">
        <f>'01-Mapa de riesgo-UO'!AF127</f>
        <v>0</v>
      </c>
      <c r="P126" s="316">
        <f>'01-Mapa de riesgo-UO'!AK127</f>
        <v>0</v>
      </c>
      <c r="Q126" s="316">
        <f>'01-Mapa de riesgo-UO'!AP127</f>
        <v>0</v>
      </c>
      <c r="R126" s="474"/>
      <c r="S126" s="477"/>
      <c r="T126" s="478"/>
      <c r="U126" s="317">
        <f>'01-Mapa de riesgo-UO'!AW127</f>
        <v>0</v>
      </c>
      <c r="V126" s="317">
        <f>'01-Mapa de riesgo-UO'!AX127</f>
        <v>0</v>
      </c>
      <c r="W126" s="318">
        <f>'01-Mapa de riesgo-UO'!K127</f>
        <v>0</v>
      </c>
      <c r="X126" s="319"/>
      <c r="Y126" s="320"/>
      <c r="Z126" s="321"/>
      <c r="AA126" s="321"/>
      <c r="AB126" s="481"/>
      <c r="AC126" s="324"/>
    </row>
    <row r="127" spans="1:29" ht="12.75" hidden="1" customHeight="1" x14ac:dyDescent="0.2">
      <c r="A127" s="476">
        <v>40</v>
      </c>
      <c r="B127" s="476">
        <f>'01-Mapa de riesgo-UO'!D128</f>
        <v>0</v>
      </c>
      <c r="C127" s="472">
        <f>+'01-Mapa de riesgo-UO'!F128</f>
        <v>0</v>
      </c>
      <c r="D127" s="472">
        <f>'01-Mapa de riesgo-UO'!J128</f>
        <v>0</v>
      </c>
      <c r="E127" s="472">
        <f>'01-Mapa de riesgo-UO'!K128</f>
        <v>0</v>
      </c>
      <c r="F127" s="472">
        <f>'01-Mapa de riesgo-UO'!L128</f>
        <v>0</v>
      </c>
      <c r="G127" s="313">
        <f>'01-Mapa de riesgo-UO'!I128</f>
        <v>0</v>
      </c>
      <c r="H127" s="472">
        <f>'01-Mapa de riesgo-UO'!M128</f>
        <v>0</v>
      </c>
      <c r="I127" s="475" t="str">
        <f>'01-Mapa de riesgo-UO'!AT128</f>
        <v>LEVE</v>
      </c>
      <c r="J127" s="472">
        <f>'01-Mapa de riesgo-UO'!AU128</f>
        <v>0</v>
      </c>
      <c r="K127" s="482"/>
      <c r="L127" s="485"/>
      <c r="M127" s="314">
        <f>'01-Mapa de riesgo-UO'!W128</f>
        <v>0</v>
      </c>
      <c r="N127" s="315">
        <f>'01-Mapa de riesgo-UO'!AB128</f>
        <v>0</v>
      </c>
      <c r="O127" s="315">
        <f>'01-Mapa de riesgo-UO'!AF128</f>
        <v>0</v>
      </c>
      <c r="P127" s="316">
        <f>'01-Mapa de riesgo-UO'!AK128</f>
        <v>0</v>
      </c>
      <c r="Q127" s="316">
        <f>'01-Mapa de riesgo-UO'!AP128</f>
        <v>0</v>
      </c>
      <c r="R127" s="475" t="e">
        <f>'01-Mapa de riesgo-UO'!AR128</f>
        <v>#DIV/0!</v>
      </c>
      <c r="S127" s="477"/>
      <c r="T127" s="478"/>
      <c r="U127" s="317">
        <f>'01-Mapa de riesgo-UO'!AW128</f>
        <v>0</v>
      </c>
      <c r="V127" s="317">
        <f>'01-Mapa de riesgo-UO'!AX128</f>
        <v>0</v>
      </c>
      <c r="W127" s="318">
        <f>'01-Mapa de riesgo-UO'!K128</f>
        <v>0</v>
      </c>
      <c r="X127" s="319"/>
      <c r="Y127" s="320"/>
      <c r="Z127" s="321"/>
      <c r="AA127" s="321"/>
      <c r="AB127" s="479"/>
      <c r="AC127" s="324"/>
    </row>
    <row r="128" spans="1:29" ht="12.75" hidden="1" customHeight="1" x14ac:dyDescent="0.2">
      <c r="A128" s="473"/>
      <c r="B128" s="473"/>
      <c r="C128" s="473"/>
      <c r="D128" s="473"/>
      <c r="E128" s="473"/>
      <c r="F128" s="473"/>
      <c r="G128" s="313">
        <f>'01-Mapa de riesgo-UO'!I129</f>
        <v>0</v>
      </c>
      <c r="H128" s="473"/>
      <c r="I128" s="473"/>
      <c r="J128" s="473"/>
      <c r="K128" s="483"/>
      <c r="L128" s="483"/>
      <c r="M128" s="314">
        <f>'01-Mapa de riesgo-UO'!W129</f>
        <v>0</v>
      </c>
      <c r="N128" s="315">
        <f>'01-Mapa de riesgo-UO'!AB129</f>
        <v>0</v>
      </c>
      <c r="O128" s="315">
        <f>'01-Mapa de riesgo-UO'!AF129</f>
        <v>0</v>
      </c>
      <c r="P128" s="316">
        <f>'01-Mapa de riesgo-UO'!AK129</f>
        <v>0</v>
      </c>
      <c r="Q128" s="316">
        <f>'01-Mapa de riesgo-UO'!AP129</f>
        <v>0</v>
      </c>
      <c r="R128" s="473"/>
      <c r="S128" s="477"/>
      <c r="T128" s="478"/>
      <c r="U128" s="317">
        <f>'01-Mapa de riesgo-UO'!AW129</f>
        <v>0</v>
      </c>
      <c r="V128" s="317">
        <f>'01-Mapa de riesgo-UO'!AX129</f>
        <v>0</v>
      </c>
      <c r="W128" s="318">
        <f>'01-Mapa de riesgo-UO'!K129</f>
        <v>0</v>
      </c>
      <c r="X128" s="319"/>
      <c r="Y128" s="320"/>
      <c r="Z128" s="321"/>
      <c r="AA128" s="321"/>
      <c r="AB128" s="480"/>
      <c r="AC128" s="324"/>
    </row>
    <row r="129" spans="1:29" ht="12.75" hidden="1" customHeight="1" x14ac:dyDescent="0.2">
      <c r="A129" s="474"/>
      <c r="B129" s="474"/>
      <c r="C129" s="474"/>
      <c r="D129" s="474"/>
      <c r="E129" s="474"/>
      <c r="F129" s="474"/>
      <c r="G129" s="313">
        <f>'01-Mapa de riesgo-UO'!I130</f>
        <v>0</v>
      </c>
      <c r="H129" s="474"/>
      <c r="I129" s="474"/>
      <c r="J129" s="474"/>
      <c r="K129" s="484"/>
      <c r="L129" s="484"/>
      <c r="M129" s="314">
        <f>'01-Mapa de riesgo-UO'!W130</f>
        <v>0</v>
      </c>
      <c r="N129" s="315">
        <f>'01-Mapa de riesgo-UO'!AB130</f>
        <v>0</v>
      </c>
      <c r="O129" s="315">
        <f>'01-Mapa de riesgo-UO'!AF130</f>
        <v>0</v>
      </c>
      <c r="P129" s="316">
        <f>'01-Mapa de riesgo-UO'!AK130</f>
        <v>0</v>
      </c>
      <c r="Q129" s="316">
        <f>'01-Mapa de riesgo-UO'!AP130</f>
        <v>0</v>
      </c>
      <c r="R129" s="474"/>
      <c r="S129" s="477"/>
      <c r="T129" s="478"/>
      <c r="U129" s="317">
        <f>'01-Mapa de riesgo-UO'!AW130</f>
        <v>0</v>
      </c>
      <c r="V129" s="317">
        <f>'01-Mapa de riesgo-UO'!AX130</f>
        <v>0</v>
      </c>
      <c r="W129" s="318">
        <f>'01-Mapa de riesgo-UO'!K130</f>
        <v>0</v>
      </c>
      <c r="X129" s="319"/>
      <c r="Y129" s="320"/>
      <c r="Z129" s="321"/>
      <c r="AA129" s="321"/>
      <c r="AB129" s="481"/>
      <c r="AC129" s="324"/>
    </row>
    <row r="130" spans="1:29" ht="12.75" hidden="1" customHeight="1" x14ac:dyDescent="0.2">
      <c r="A130" s="476">
        <v>41</v>
      </c>
      <c r="B130" s="476">
        <f>'01-Mapa de riesgo-UO'!D131</f>
        <v>0</v>
      </c>
      <c r="C130" s="472">
        <f>+'01-Mapa de riesgo-UO'!F131</f>
        <v>0</v>
      </c>
      <c r="D130" s="472">
        <f>'01-Mapa de riesgo-UO'!J131</f>
        <v>0</v>
      </c>
      <c r="E130" s="472">
        <f>'01-Mapa de riesgo-UO'!K131</f>
        <v>0</v>
      </c>
      <c r="F130" s="472">
        <f>'01-Mapa de riesgo-UO'!L131</f>
        <v>0</v>
      </c>
      <c r="G130" s="313">
        <f>'01-Mapa de riesgo-UO'!I131</f>
        <v>0</v>
      </c>
      <c r="H130" s="472">
        <f>'01-Mapa de riesgo-UO'!M131</f>
        <v>0</v>
      </c>
      <c r="I130" s="475" t="str">
        <f>'01-Mapa de riesgo-UO'!AT131</f>
        <v>LEVE</v>
      </c>
      <c r="J130" s="472">
        <f>'01-Mapa de riesgo-UO'!AU131</f>
        <v>0</v>
      </c>
      <c r="K130" s="482"/>
      <c r="L130" s="485"/>
      <c r="M130" s="314">
        <f>'01-Mapa de riesgo-UO'!W131</f>
        <v>0</v>
      </c>
      <c r="N130" s="315">
        <f>'01-Mapa de riesgo-UO'!AB131</f>
        <v>0</v>
      </c>
      <c r="O130" s="315">
        <f>'01-Mapa de riesgo-UO'!AF131</f>
        <v>0</v>
      </c>
      <c r="P130" s="316">
        <f>'01-Mapa de riesgo-UO'!AK131</f>
        <v>0</v>
      </c>
      <c r="Q130" s="316">
        <f>'01-Mapa de riesgo-UO'!AP131</f>
        <v>0</v>
      </c>
      <c r="R130" s="475" t="e">
        <f>'01-Mapa de riesgo-UO'!AR131</f>
        <v>#DIV/0!</v>
      </c>
      <c r="S130" s="477"/>
      <c r="T130" s="478"/>
      <c r="U130" s="317">
        <f>'01-Mapa de riesgo-UO'!AW131</f>
        <v>0</v>
      </c>
      <c r="V130" s="317">
        <f>'01-Mapa de riesgo-UO'!AX131</f>
        <v>0</v>
      </c>
      <c r="W130" s="318">
        <f>'01-Mapa de riesgo-UO'!K131</f>
        <v>0</v>
      </c>
      <c r="X130" s="319"/>
      <c r="Y130" s="320"/>
      <c r="Z130" s="321"/>
      <c r="AA130" s="321"/>
      <c r="AB130" s="479"/>
      <c r="AC130" s="324"/>
    </row>
    <row r="131" spans="1:29" ht="12.75" hidden="1" customHeight="1" x14ac:dyDescent="0.2">
      <c r="A131" s="473"/>
      <c r="B131" s="473"/>
      <c r="C131" s="473"/>
      <c r="D131" s="473"/>
      <c r="E131" s="473"/>
      <c r="F131" s="473"/>
      <c r="G131" s="313">
        <f>'01-Mapa de riesgo-UO'!I132</f>
        <v>0</v>
      </c>
      <c r="H131" s="473"/>
      <c r="I131" s="473"/>
      <c r="J131" s="473"/>
      <c r="K131" s="483"/>
      <c r="L131" s="483"/>
      <c r="M131" s="314">
        <f>'01-Mapa de riesgo-UO'!W132</f>
        <v>0</v>
      </c>
      <c r="N131" s="315">
        <f>'01-Mapa de riesgo-UO'!AB132</f>
        <v>0</v>
      </c>
      <c r="O131" s="315">
        <f>'01-Mapa de riesgo-UO'!AF132</f>
        <v>0</v>
      </c>
      <c r="P131" s="316">
        <f>'01-Mapa de riesgo-UO'!AK132</f>
        <v>0</v>
      </c>
      <c r="Q131" s="316">
        <f>'01-Mapa de riesgo-UO'!AP132</f>
        <v>0</v>
      </c>
      <c r="R131" s="473"/>
      <c r="S131" s="477"/>
      <c r="T131" s="478"/>
      <c r="U131" s="317">
        <f>'01-Mapa de riesgo-UO'!AW132</f>
        <v>0</v>
      </c>
      <c r="V131" s="317">
        <f>'01-Mapa de riesgo-UO'!AX132</f>
        <v>0</v>
      </c>
      <c r="W131" s="318">
        <f>'01-Mapa de riesgo-UO'!K132</f>
        <v>0</v>
      </c>
      <c r="X131" s="319"/>
      <c r="Y131" s="320"/>
      <c r="Z131" s="321"/>
      <c r="AA131" s="321"/>
      <c r="AB131" s="480"/>
      <c r="AC131" s="324"/>
    </row>
    <row r="132" spans="1:29" ht="12.75" hidden="1" customHeight="1" x14ac:dyDescent="0.2">
      <c r="A132" s="474"/>
      <c r="B132" s="474"/>
      <c r="C132" s="474"/>
      <c r="D132" s="474"/>
      <c r="E132" s="474"/>
      <c r="F132" s="474"/>
      <c r="G132" s="313">
        <f>'01-Mapa de riesgo-UO'!I133</f>
        <v>0</v>
      </c>
      <c r="H132" s="474"/>
      <c r="I132" s="474"/>
      <c r="J132" s="474"/>
      <c r="K132" s="484"/>
      <c r="L132" s="484"/>
      <c r="M132" s="314">
        <f>'01-Mapa de riesgo-UO'!W133</f>
        <v>0</v>
      </c>
      <c r="N132" s="315">
        <f>'01-Mapa de riesgo-UO'!AB133</f>
        <v>0</v>
      </c>
      <c r="O132" s="315">
        <f>'01-Mapa de riesgo-UO'!AF133</f>
        <v>0</v>
      </c>
      <c r="P132" s="316">
        <f>'01-Mapa de riesgo-UO'!AK133</f>
        <v>0</v>
      </c>
      <c r="Q132" s="316">
        <f>'01-Mapa de riesgo-UO'!AP133</f>
        <v>0</v>
      </c>
      <c r="R132" s="474"/>
      <c r="S132" s="477"/>
      <c r="T132" s="478"/>
      <c r="U132" s="317">
        <f>'01-Mapa de riesgo-UO'!AW133</f>
        <v>0</v>
      </c>
      <c r="V132" s="317">
        <f>'01-Mapa de riesgo-UO'!AX133</f>
        <v>0</v>
      </c>
      <c r="W132" s="318">
        <f>'01-Mapa de riesgo-UO'!K133</f>
        <v>0</v>
      </c>
      <c r="X132" s="319"/>
      <c r="Y132" s="320"/>
      <c r="Z132" s="321"/>
      <c r="AA132" s="321"/>
      <c r="AB132" s="481"/>
      <c r="AC132" s="324"/>
    </row>
    <row r="133" spans="1:29" ht="12.75" hidden="1" customHeight="1" x14ac:dyDescent="0.2">
      <c r="A133" s="476">
        <v>42</v>
      </c>
      <c r="B133" s="476">
        <f>'01-Mapa de riesgo-UO'!D134</f>
        <v>0</v>
      </c>
      <c r="C133" s="472">
        <f>+'01-Mapa de riesgo-UO'!F134</f>
        <v>0</v>
      </c>
      <c r="D133" s="472">
        <f>'01-Mapa de riesgo-UO'!J134</f>
        <v>0</v>
      </c>
      <c r="E133" s="472">
        <f>'01-Mapa de riesgo-UO'!K134</f>
        <v>0</v>
      </c>
      <c r="F133" s="472">
        <f>'01-Mapa de riesgo-UO'!L134</f>
        <v>0</v>
      </c>
      <c r="G133" s="313">
        <f>'01-Mapa de riesgo-UO'!I134</f>
        <v>0</v>
      </c>
      <c r="H133" s="472">
        <f>'01-Mapa de riesgo-UO'!M134</f>
        <v>0</v>
      </c>
      <c r="I133" s="475" t="str">
        <f>'01-Mapa de riesgo-UO'!AT134</f>
        <v>LEVE</v>
      </c>
      <c r="J133" s="472">
        <f>'01-Mapa de riesgo-UO'!AU134</f>
        <v>0</v>
      </c>
      <c r="K133" s="482"/>
      <c r="L133" s="485"/>
      <c r="M133" s="314">
        <f>'01-Mapa de riesgo-UO'!W134</f>
        <v>0</v>
      </c>
      <c r="N133" s="315">
        <f>'01-Mapa de riesgo-UO'!AB134</f>
        <v>0</v>
      </c>
      <c r="O133" s="315">
        <f>'01-Mapa de riesgo-UO'!AF134</f>
        <v>0</v>
      </c>
      <c r="P133" s="316">
        <f>'01-Mapa de riesgo-UO'!AK134</f>
        <v>0</v>
      </c>
      <c r="Q133" s="316">
        <f>'01-Mapa de riesgo-UO'!AP134</f>
        <v>0</v>
      </c>
      <c r="R133" s="475" t="e">
        <f>'01-Mapa de riesgo-UO'!AR134</f>
        <v>#DIV/0!</v>
      </c>
      <c r="S133" s="477"/>
      <c r="T133" s="478"/>
      <c r="U133" s="317">
        <f>'01-Mapa de riesgo-UO'!AW134</f>
        <v>0</v>
      </c>
      <c r="V133" s="317">
        <f>'01-Mapa de riesgo-UO'!AX134</f>
        <v>0</v>
      </c>
      <c r="W133" s="318">
        <f>'01-Mapa de riesgo-UO'!K134</f>
        <v>0</v>
      </c>
      <c r="X133" s="319"/>
      <c r="Y133" s="320"/>
      <c r="Z133" s="321"/>
      <c r="AA133" s="321"/>
      <c r="AB133" s="479"/>
      <c r="AC133" s="324"/>
    </row>
    <row r="134" spans="1:29" ht="12.75" hidden="1" customHeight="1" x14ac:dyDescent="0.2">
      <c r="A134" s="473"/>
      <c r="B134" s="473"/>
      <c r="C134" s="473"/>
      <c r="D134" s="473"/>
      <c r="E134" s="473"/>
      <c r="F134" s="473"/>
      <c r="G134" s="313">
        <f>'01-Mapa de riesgo-UO'!I135</f>
        <v>0</v>
      </c>
      <c r="H134" s="473"/>
      <c r="I134" s="473"/>
      <c r="J134" s="473"/>
      <c r="K134" s="483"/>
      <c r="L134" s="483"/>
      <c r="M134" s="314">
        <f>'01-Mapa de riesgo-UO'!W135</f>
        <v>0</v>
      </c>
      <c r="N134" s="315">
        <f>'01-Mapa de riesgo-UO'!AB135</f>
        <v>0</v>
      </c>
      <c r="O134" s="315">
        <f>'01-Mapa de riesgo-UO'!AF135</f>
        <v>0</v>
      </c>
      <c r="P134" s="316">
        <f>'01-Mapa de riesgo-UO'!AK135</f>
        <v>0</v>
      </c>
      <c r="Q134" s="316">
        <f>'01-Mapa de riesgo-UO'!AP135</f>
        <v>0</v>
      </c>
      <c r="R134" s="473"/>
      <c r="S134" s="477"/>
      <c r="T134" s="478"/>
      <c r="U134" s="317">
        <f>'01-Mapa de riesgo-UO'!AW135</f>
        <v>0</v>
      </c>
      <c r="V134" s="317">
        <f>'01-Mapa de riesgo-UO'!AX135</f>
        <v>0</v>
      </c>
      <c r="W134" s="318">
        <f>'01-Mapa de riesgo-UO'!K135</f>
        <v>0</v>
      </c>
      <c r="X134" s="319"/>
      <c r="Y134" s="320"/>
      <c r="Z134" s="321"/>
      <c r="AA134" s="321"/>
      <c r="AB134" s="480"/>
      <c r="AC134" s="324"/>
    </row>
    <row r="135" spans="1:29" ht="12.75" hidden="1" customHeight="1" x14ac:dyDescent="0.2">
      <c r="A135" s="474"/>
      <c r="B135" s="474"/>
      <c r="C135" s="474"/>
      <c r="D135" s="474"/>
      <c r="E135" s="474"/>
      <c r="F135" s="474"/>
      <c r="G135" s="313">
        <f>'01-Mapa de riesgo-UO'!I136</f>
        <v>0</v>
      </c>
      <c r="H135" s="474"/>
      <c r="I135" s="474"/>
      <c r="J135" s="474"/>
      <c r="K135" s="484"/>
      <c r="L135" s="484"/>
      <c r="M135" s="314">
        <f>'01-Mapa de riesgo-UO'!W136</f>
        <v>0</v>
      </c>
      <c r="N135" s="315">
        <f>'01-Mapa de riesgo-UO'!AB136</f>
        <v>0</v>
      </c>
      <c r="O135" s="315">
        <f>'01-Mapa de riesgo-UO'!AF136</f>
        <v>0</v>
      </c>
      <c r="P135" s="316">
        <f>'01-Mapa de riesgo-UO'!AK136</f>
        <v>0</v>
      </c>
      <c r="Q135" s="316">
        <f>'01-Mapa de riesgo-UO'!AP136</f>
        <v>0</v>
      </c>
      <c r="R135" s="474"/>
      <c r="S135" s="477"/>
      <c r="T135" s="478"/>
      <c r="U135" s="317">
        <f>'01-Mapa de riesgo-UO'!AW136</f>
        <v>0</v>
      </c>
      <c r="V135" s="317">
        <f>'01-Mapa de riesgo-UO'!AX136</f>
        <v>0</v>
      </c>
      <c r="W135" s="318">
        <f>'01-Mapa de riesgo-UO'!K136</f>
        <v>0</v>
      </c>
      <c r="X135" s="319"/>
      <c r="Y135" s="320"/>
      <c r="Z135" s="321"/>
      <c r="AA135" s="321"/>
      <c r="AB135" s="481"/>
      <c r="AC135" s="324"/>
    </row>
    <row r="136" spans="1:29" ht="12.75" hidden="1" customHeight="1" x14ac:dyDescent="0.2">
      <c r="A136" s="476">
        <v>43</v>
      </c>
      <c r="B136" s="476">
        <f>'01-Mapa de riesgo-UO'!D137</f>
        <v>0</v>
      </c>
      <c r="C136" s="472">
        <f>+'01-Mapa de riesgo-UO'!F137</f>
        <v>0</v>
      </c>
      <c r="D136" s="472">
        <f>'01-Mapa de riesgo-UO'!J137</f>
        <v>0</v>
      </c>
      <c r="E136" s="472">
        <f>'01-Mapa de riesgo-UO'!K137</f>
        <v>0</v>
      </c>
      <c r="F136" s="472">
        <f>'01-Mapa de riesgo-UO'!L137</f>
        <v>0</v>
      </c>
      <c r="G136" s="313">
        <f>'01-Mapa de riesgo-UO'!I137</f>
        <v>0</v>
      </c>
      <c r="H136" s="472">
        <f>'01-Mapa de riesgo-UO'!M137</f>
        <v>0</v>
      </c>
      <c r="I136" s="475" t="str">
        <f>'01-Mapa de riesgo-UO'!AT137</f>
        <v>LEVE</v>
      </c>
      <c r="J136" s="472">
        <f>'01-Mapa de riesgo-UO'!AU137</f>
        <v>0</v>
      </c>
      <c r="K136" s="482"/>
      <c r="L136" s="485"/>
      <c r="M136" s="314">
        <f>'01-Mapa de riesgo-UO'!W137</f>
        <v>0</v>
      </c>
      <c r="N136" s="315">
        <f>'01-Mapa de riesgo-UO'!AB137</f>
        <v>0</v>
      </c>
      <c r="O136" s="315">
        <f>'01-Mapa de riesgo-UO'!AF137</f>
        <v>0</v>
      </c>
      <c r="P136" s="316">
        <f>'01-Mapa de riesgo-UO'!AK137</f>
        <v>0</v>
      </c>
      <c r="Q136" s="316">
        <f>'01-Mapa de riesgo-UO'!AP137</f>
        <v>0</v>
      </c>
      <c r="R136" s="475" t="e">
        <f>'01-Mapa de riesgo-UO'!AR137</f>
        <v>#DIV/0!</v>
      </c>
      <c r="S136" s="477"/>
      <c r="T136" s="478"/>
      <c r="U136" s="317">
        <f>'01-Mapa de riesgo-UO'!AW137</f>
        <v>0</v>
      </c>
      <c r="V136" s="317">
        <f>'01-Mapa de riesgo-UO'!AX137</f>
        <v>0</v>
      </c>
      <c r="W136" s="318">
        <f>'01-Mapa de riesgo-UO'!K137</f>
        <v>0</v>
      </c>
      <c r="X136" s="319"/>
      <c r="Y136" s="320"/>
      <c r="Z136" s="321"/>
      <c r="AA136" s="321"/>
      <c r="AB136" s="479"/>
      <c r="AC136" s="324"/>
    </row>
    <row r="137" spans="1:29" ht="12.75" hidden="1" customHeight="1" x14ac:dyDescent="0.2">
      <c r="A137" s="473"/>
      <c r="B137" s="473"/>
      <c r="C137" s="473"/>
      <c r="D137" s="473"/>
      <c r="E137" s="473"/>
      <c r="F137" s="473"/>
      <c r="G137" s="313">
        <f>'01-Mapa de riesgo-UO'!I138</f>
        <v>0</v>
      </c>
      <c r="H137" s="473"/>
      <c r="I137" s="473"/>
      <c r="J137" s="473"/>
      <c r="K137" s="483"/>
      <c r="L137" s="483"/>
      <c r="M137" s="314">
        <f>'01-Mapa de riesgo-UO'!W138</f>
        <v>0</v>
      </c>
      <c r="N137" s="315">
        <f>'01-Mapa de riesgo-UO'!AB138</f>
        <v>0</v>
      </c>
      <c r="O137" s="315">
        <f>'01-Mapa de riesgo-UO'!AF138</f>
        <v>0</v>
      </c>
      <c r="P137" s="316">
        <f>'01-Mapa de riesgo-UO'!AK138</f>
        <v>0</v>
      </c>
      <c r="Q137" s="316">
        <f>'01-Mapa de riesgo-UO'!AP138</f>
        <v>0</v>
      </c>
      <c r="R137" s="473"/>
      <c r="S137" s="477"/>
      <c r="T137" s="478"/>
      <c r="U137" s="317">
        <f>'01-Mapa de riesgo-UO'!AW138</f>
        <v>0</v>
      </c>
      <c r="V137" s="317">
        <f>'01-Mapa de riesgo-UO'!AX138</f>
        <v>0</v>
      </c>
      <c r="W137" s="318">
        <f>'01-Mapa de riesgo-UO'!K138</f>
        <v>0</v>
      </c>
      <c r="X137" s="319"/>
      <c r="Y137" s="320"/>
      <c r="Z137" s="321"/>
      <c r="AA137" s="321"/>
      <c r="AB137" s="480"/>
      <c r="AC137" s="324"/>
    </row>
    <row r="138" spans="1:29" ht="12.75" hidden="1" customHeight="1" x14ac:dyDescent="0.2">
      <c r="A138" s="474"/>
      <c r="B138" s="474"/>
      <c r="C138" s="474"/>
      <c r="D138" s="474"/>
      <c r="E138" s="474"/>
      <c r="F138" s="474"/>
      <c r="G138" s="313">
        <f>'01-Mapa de riesgo-UO'!I139</f>
        <v>0</v>
      </c>
      <c r="H138" s="474"/>
      <c r="I138" s="474"/>
      <c r="J138" s="474"/>
      <c r="K138" s="484"/>
      <c r="L138" s="484"/>
      <c r="M138" s="314">
        <f>'01-Mapa de riesgo-UO'!W139</f>
        <v>0</v>
      </c>
      <c r="N138" s="315">
        <f>'01-Mapa de riesgo-UO'!AB139</f>
        <v>0</v>
      </c>
      <c r="O138" s="315">
        <f>'01-Mapa de riesgo-UO'!AF139</f>
        <v>0</v>
      </c>
      <c r="P138" s="316">
        <f>'01-Mapa de riesgo-UO'!AK139</f>
        <v>0</v>
      </c>
      <c r="Q138" s="316">
        <f>'01-Mapa de riesgo-UO'!AP139</f>
        <v>0</v>
      </c>
      <c r="R138" s="474"/>
      <c r="S138" s="477"/>
      <c r="T138" s="478"/>
      <c r="U138" s="317">
        <f>'01-Mapa de riesgo-UO'!AW139</f>
        <v>0</v>
      </c>
      <c r="V138" s="317">
        <f>'01-Mapa de riesgo-UO'!AX139</f>
        <v>0</v>
      </c>
      <c r="W138" s="318">
        <f>'01-Mapa de riesgo-UO'!K139</f>
        <v>0</v>
      </c>
      <c r="X138" s="319"/>
      <c r="Y138" s="320"/>
      <c r="Z138" s="321"/>
      <c r="AA138" s="321"/>
      <c r="AB138" s="481"/>
      <c r="AC138" s="324"/>
    </row>
    <row r="139" spans="1:29" ht="12.75" hidden="1" customHeight="1" x14ac:dyDescent="0.2">
      <c r="A139" s="476">
        <v>44</v>
      </c>
      <c r="B139" s="476">
        <f>'01-Mapa de riesgo-UO'!D140</f>
        <v>0</v>
      </c>
      <c r="C139" s="472">
        <f>+'01-Mapa de riesgo-UO'!F140</f>
        <v>0</v>
      </c>
      <c r="D139" s="472">
        <f>'01-Mapa de riesgo-UO'!J140</f>
        <v>0</v>
      </c>
      <c r="E139" s="472">
        <f>'01-Mapa de riesgo-UO'!K140</f>
        <v>0</v>
      </c>
      <c r="F139" s="472">
        <f>'01-Mapa de riesgo-UO'!L140</f>
        <v>0</v>
      </c>
      <c r="G139" s="313">
        <f>'01-Mapa de riesgo-UO'!I140</f>
        <v>0</v>
      </c>
      <c r="H139" s="472">
        <f>'01-Mapa de riesgo-UO'!M140</f>
        <v>0</v>
      </c>
      <c r="I139" s="475" t="str">
        <f>'01-Mapa de riesgo-UO'!AT140</f>
        <v>LEVE</v>
      </c>
      <c r="J139" s="472">
        <f>'01-Mapa de riesgo-UO'!AU140</f>
        <v>0</v>
      </c>
      <c r="K139" s="482"/>
      <c r="L139" s="485"/>
      <c r="M139" s="314">
        <f>'01-Mapa de riesgo-UO'!W140</f>
        <v>0</v>
      </c>
      <c r="N139" s="315">
        <f>'01-Mapa de riesgo-UO'!AB140</f>
        <v>0</v>
      </c>
      <c r="O139" s="315">
        <f>'01-Mapa de riesgo-UO'!AF140</f>
        <v>0</v>
      </c>
      <c r="P139" s="316">
        <f>'01-Mapa de riesgo-UO'!AK140</f>
        <v>0</v>
      </c>
      <c r="Q139" s="316">
        <f>'01-Mapa de riesgo-UO'!AP140</f>
        <v>0</v>
      </c>
      <c r="R139" s="475" t="e">
        <f>'01-Mapa de riesgo-UO'!AR140</f>
        <v>#DIV/0!</v>
      </c>
      <c r="S139" s="477"/>
      <c r="T139" s="478"/>
      <c r="U139" s="317">
        <f>'01-Mapa de riesgo-UO'!AW140</f>
        <v>0</v>
      </c>
      <c r="V139" s="317">
        <f>'01-Mapa de riesgo-UO'!AX140</f>
        <v>0</v>
      </c>
      <c r="W139" s="318">
        <f>'01-Mapa de riesgo-UO'!K140</f>
        <v>0</v>
      </c>
      <c r="X139" s="319"/>
      <c r="Y139" s="320"/>
      <c r="Z139" s="321"/>
      <c r="AA139" s="321"/>
      <c r="AB139" s="479"/>
      <c r="AC139" s="324"/>
    </row>
    <row r="140" spans="1:29" ht="12.75" hidden="1" customHeight="1" x14ac:dyDescent="0.2">
      <c r="A140" s="473"/>
      <c r="B140" s="473"/>
      <c r="C140" s="473"/>
      <c r="D140" s="473"/>
      <c r="E140" s="473"/>
      <c r="F140" s="473"/>
      <c r="G140" s="313">
        <f>'01-Mapa de riesgo-UO'!I141</f>
        <v>0</v>
      </c>
      <c r="H140" s="473"/>
      <c r="I140" s="473"/>
      <c r="J140" s="473"/>
      <c r="K140" s="483"/>
      <c r="L140" s="483"/>
      <c r="M140" s="314">
        <f>'01-Mapa de riesgo-UO'!W141</f>
        <v>0</v>
      </c>
      <c r="N140" s="315">
        <f>'01-Mapa de riesgo-UO'!AB141</f>
        <v>0</v>
      </c>
      <c r="O140" s="315">
        <f>'01-Mapa de riesgo-UO'!AF141</f>
        <v>0</v>
      </c>
      <c r="P140" s="316">
        <f>'01-Mapa de riesgo-UO'!AK141</f>
        <v>0</v>
      </c>
      <c r="Q140" s="316">
        <f>'01-Mapa de riesgo-UO'!AP141</f>
        <v>0</v>
      </c>
      <c r="R140" s="473"/>
      <c r="S140" s="477"/>
      <c r="T140" s="478"/>
      <c r="U140" s="317">
        <f>'01-Mapa de riesgo-UO'!AW141</f>
        <v>0</v>
      </c>
      <c r="V140" s="317">
        <f>'01-Mapa de riesgo-UO'!AX141</f>
        <v>0</v>
      </c>
      <c r="W140" s="318">
        <f>'01-Mapa de riesgo-UO'!K141</f>
        <v>0</v>
      </c>
      <c r="X140" s="319"/>
      <c r="Y140" s="320"/>
      <c r="Z140" s="321"/>
      <c r="AA140" s="321"/>
      <c r="AB140" s="480"/>
      <c r="AC140" s="324"/>
    </row>
    <row r="141" spans="1:29" ht="12.75" hidden="1" customHeight="1" x14ac:dyDescent="0.2">
      <c r="A141" s="474"/>
      <c r="B141" s="474"/>
      <c r="C141" s="474"/>
      <c r="D141" s="474"/>
      <c r="E141" s="474"/>
      <c r="F141" s="474"/>
      <c r="G141" s="313">
        <f>'01-Mapa de riesgo-UO'!I142</f>
        <v>0</v>
      </c>
      <c r="H141" s="474"/>
      <c r="I141" s="474"/>
      <c r="J141" s="474"/>
      <c r="K141" s="484"/>
      <c r="L141" s="484"/>
      <c r="M141" s="314">
        <f>'01-Mapa de riesgo-UO'!W142</f>
        <v>0</v>
      </c>
      <c r="N141" s="315">
        <f>'01-Mapa de riesgo-UO'!AB142</f>
        <v>0</v>
      </c>
      <c r="O141" s="315">
        <f>'01-Mapa de riesgo-UO'!AF142</f>
        <v>0</v>
      </c>
      <c r="P141" s="316">
        <f>'01-Mapa de riesgo-UO'!AK142</f>
        <v>0</v>
      </c>
      <c r="Q141" s="316">
        <f>'01-Mapa de riesgo-UO'!AP142</f>
        <v>0</v>
      </c>
      <c r="R141" s="474"/>
      <c r="S141" s="477"/>
      <c r="T141" s="478"/>
      <c r="U141" s="317">
        <f>'01-Mapa de riesgo-UO'!AW142</f>
        <v>0</v>
      </c>
      <c r="V141" s="317">
        <f>'01-Mapa de riesgo-UO'!AX142</f>
        <v>0</v>
      </c>
      <c r="W141" s="318">
        <f>'01-Mapa de riesgo-UO'!K142</f>
        <v>0</v>
      </c>
      <c r="X141" s="319"/>
      <c r="Y141" s="320"/>
      <c r="Z141" s="321"/>
      <c r="AA141" s="321"/>
      <c r="AB141" s="481"/>
      <c r="AC141" s="324"/>
    </row>
    <row r="142" spans="1:29" ht="12.75" hidden="1" customHeight="1" x14ac:dyDescent="0.2">
      <c r="A142" s="476">
        <v>45</v>
      </c>
      <c r="B142" s="476">
        <f>'01-Mapa de riesgo-UO'!D143</f>
        <v>0</v>
      </c>
      <c r="C142" s="472">
        <f>+'01-Mapa de riesgo-UO'!F143</f>
        <v>0</v>
      </c>
      <c r="D142" s="472">
        <f>'01-Mapa de riesgo-UO'!J143</f>
        <v>0</v>
      </c>
      <c r="E142" s="472">
        <f>'01-Mapa de riesgo-UO'!K143</f>
        <v>0</v>
      </c>
      <c r="F142" s="472">
        <f>'01-Mapa de riesgo-UO'!L143</f>
        <v>0</v>
      </c>
      <c r="G142" s="313">
        <f>'01-Mapa de riesgo-UO'!I143</f>
        <v>0</v>
      </c>
      <c r="H142" s="472">
        <f>'01-Mapa de riesgo-UO'!M143</f>
        <v>0</v>
      </c>
      <c r="I142" s="475" t="str">
        <f>'01-Mapa de riesgo-UO'!AT143</f>
        <v>LEVE</v>
      </c>
      <c r="J142" s="472">
        <f>'01-Mapa de riesgo-UO'!AU143</f>
        <v>0</v>
      </c>
      <c r="K142" s="482"/>
      <c r="L142" s="485"/>
      <c r="M142" s="314">
        <f>'01-Mapa de riesgo-UO'!W143</f>
        <v>0</v>
      </c>
      <c r="N142" s="315">
        <f>'01-Mapa de riesgo-UO'!AB143</f>
        <v>0</v>
      </c>
      <c r="O142" s="315">
        <f>'01-Mapa de riesgo-UO'!AF143</f>
        <v>0</v>
      </c>
      <c r="P142" s="316">
        <f>'01-Mapa de riesgo-UO'!AK143</f>
        <v>0</v>
      </c>
      <c r="Q142" s="316">
        <f>'01-Mapa de riesgo-UO'!AP143</f>
        <v>0</v>
      </c>
      <c r="R142" s="475" t="e">
        <f>'01-Mapa de riesgo-UO'!AR143</f>
        <v>#DIV/0!</v>
      </c>
      <c r="S142" s="477"/>
      <c r="T142" s="478"/>
      <c r="U142" s="317">
        <f>'01-Mapa de riesgo-UO'!AW143</f>
        <v>0</v>
      </c>
      <c r="V142" s="317">
        <f>'01-Mapa de riesgo-UO'!AX143</f>
        <v>0</v>
      </c>
      <c r="W142" s="318">
        <f>'01-Mapa de riesgo-UO'!K143</f>
        <v>0</v>
      </c>
      <c r="X142" s="319"/>
      <c r="Y142" s="320"/>
      <c r="Z142" s="321"/>
      <c r="AA142" s="321"/>
      <c r="AB142" s="479"/>
      <c r="AC142" s="324"/>
    </row>
    <row r="143" spans="1:29" ht="12.75" hidden="1" customHeight="1" x14ac:dyDescent="0.2">
      <c r="A143" s="473"/>
      <c r="B143" s="473"/>
      <c r="C143" s="473"/>
      <c r="D143" s="473"/>
      <c r="E143" s="473"/>
      <c r="F143" s="473"/>
      <c r="G143" s="313">
        <f>'01-Mapa de riesgo-UO'!I144</f>
        <v>0</v>
      </c>
      <c r="H143" s="473"/>
      <c r="I143" s="473"/>
      <c r="J143" s="473"/>
      <c r="K143" s="483"/>
      <c r="L143" s="483"/>
      <c r="M143" s="314">
        <f>'01-Mapa de riesgo-UO'!W144</f>
        <v>0</v>
      </c>
      <c r="N143" s="315">
        <f>'01-Mapa de riesgo-UO'!AB144</f>
        <v>0</v>
      </c>
      <c r="O143" s="315">
        <f>'01-Mapa de riesgo-UO'!AF144</f>
        <v>0</v>
      </c>
      <c r="P143" s="316">
        <f>'01-Mapa de riesgo-UO'!AK144</f>
        <v>0</v>
      </c>
      <c r="Q143" s="316">
        <f>'01-Mapa de riesgo-UO'!AP144</f>
        <v>0</v>
      </c>
      <c r="R143" s="473"/>
      <c r="S143" s="477"/>
      <c r="T143" s="478"/>
      <c r="U143" s="317">
        <f>'01-Mapa de riesgo-UO'!AW144</f>
        <v>0</v>
      </c>
      <c r="V143" s="317">
        <f>'01-Mapa de riesgo-UO'!AX144</f>
        <v>0</v>
      </c>
      <c r="W143" s="318">
        <f>'01-Mapa de riesgo-UO'!K144</f>
        <v>0</v>
      </c>
      <c r="X143" s="319"/>
      <c r="Y143" s="320"/>
      <c r="Z143" s="321"/>
      <c r="AA143" s="321"/>
      <c r="AB143" s="480"/>
      <c r="AC143" s="324"/>
    </row>
    <row r="144" spans="1:29" ht="12.75" hidden="1" customHeight="1" x14ac:dyDescent="0.2">
      <c r="A144" s="474"/>
      <c r="B144" s="474"/>
      <c r="C144" s="474"/>
      <c r="D144" s="474"/>
      <c r="E144" s="474"/>
      <c r="F144" s="474"/>
      <c r="G144" s="313">
        <f>'01-Mapa de riesgo-UO'!I145</f>
        <v>0</v>
      </c>
      <c r="H144" s="474"/>
      <c r="I144" s="474"/>
      <c r="J144" s="474"/>
      <c r="K144" s="484"/>
      <c r="L144" s="484"/>
      <c r="M144" s="314">
        <f>'01-Mapa de riesgo-UO'!W145</f>
        <v>0</v>
      </c>
      <c r="N144" s="315">
        <f>'01-Mapa de riesgo-UO'!AB145</f>
        <v>0</v>
      </c>
      <c r="O144" s="315">
        <f>'01-Mapa de riesgo-UO'!AF145</f>
        <v>0</v>
      </c>
      <c r="P144" s="316">
        <f>'01-Mapa de riesgo-UO'!AK145</f>
        <v>0</v>
      </c>
      <c r="Q144" s="316">
        <f>'01-Mapa de riesgo-UO'!AP145</f>
        <v>0</v>
      </c>
      <c r="R144" s="474"/>
      <c r="S144" s="477"/>
      <c r="T144" s="478"/>
      <c r="U144" s="317">
        <f>'01-Mapa de riesgo-UO'!AW145</f>
        <v>0</v>
      </c>
      <c r="V144" s="317">
        <f>'01-Mapa de riesgo-UO'!AX145</f>
        <v>0</v>
      </c>
      <c r="W144" s="318">
        <f>'01-Mapa de riesgo-UO'!K145</f>
        <v>0</v>
      </c>
      <c r="X144" s="319"/>
      <c r="Y144" s="320"/>
      <c r="Z144" s="321"/>
      <c r="AA144" s="321"/>
      <c r="AB144" s="481"/>
      <c r="AC144" s="324"/>
    </row>
    <row r="145" spans="1:29" ht="12.75" hidden="1" customHeight="1" x14ac:dyDescent="0.2">
      <c r="A145" s="476">
        <v>46</v>
      </c>
      <c r="B145" s="476">
        <f>'01-Mapa de riesgo-UO'!D146</f>
        <v>0</v>
      </c>
      <c r="C145" s="472">
        <f>+'01-Mapa de riesgo-UO'!F146</f>
        <v>0</v>
      </c>
      <c r="D145" s="472">
        <f>'01-Mapa de riesgo-UO'!J146</f>
        <v>0</v>
      </c>
      <c r="E145" s="472">
        <f>'01-Mapa de riesgo-UO'!K146</f>
        <v>0</v>
      </c>
      <c r="F145" s="472">
        <f>'01-Mapa de riesgo-UO'!L146</f>
        <v>0</v>
      </c>
      <c r="G145" s="313">
        <f>'01-Mapa de riesgo-UO'!I146</f>
        <v>0</v>
      </c>
      <c r="H145" s="472">
        <f>'01-Mapa de riesgo-UO'!M146</f>
        <v>0</v>
      </c>
      <c r="I145" s="475" t="str">
        <f>'01-Mapa de riesgo-UO'!AT146</f>
        <v>LEVE</v>
      </c>
      <c r="J145" s="472">
        <f>'01-Mapa de riesgo-UO'!AU146</f>
        <v>0</v>
      </c>
      <c r="K145" s="482"/>
      <c r="L145" s="485"/>
      <c r="M145" s="314">
        <f>'01-Mapa de riesgo-UO'!W146</f>
        <v>0</v>
      </c>
      <c r="N145" s="315">
        <f>'01-Mapa de riesgo-UO'!AB146</f>
        <v>0</v>
      </c>
      <c r="O145" s="315">
        <f>'01-Mapa de riesgo-UO'!AF146</f>
        <v>0</v>
      </c>
      <c r="P145" s="316">
        <f>'01-Mapa de riesgo-UO'!AK146</f>
        <v>0</v>
      </c>
      <c r="Q145" s="316">
        <f>'01-Mapa de riesgo-UO'!AP146</f>
        <v>0</v>
      </c>
      <c r="R145" s="475" t="e">
        <f>'01-Mapa de riesgo-UO'!AR146</f>
        <v>#DIV/0!</v>
      </c>
      <c r="S145" s="477"/>
      <c r="T145" s="478"/>
      <c r="U145" s="317">
        <f>'01-Mapa de riesgo-UO'!AW146</f>
        <v>0</v>
      </c>
      <c r="V145" s="317">
        <f>'01-Mapa de riesgo-UO'!AX146</f>
        <v>0</v>
      </c>
      <c r="W145" s="318">
        <f>'01-Mapa de riesgo-UO'!K146</f>
        <v>0</v>
      </c>
      <c r="X145" s="319"/>
      <c r="Y145" s="320"/>
      <c r="Z145" s="321"/>
      <c r="AA145" s="321"/>
      <c r="AB145" s="479"/>
      <c r="AC145" s="324"/>
    </row>
    <row r="146" spans="1:29" ht="12.75" hidden="1" customHeight="1" x14ac:dyDescent="0.2">
      <c r="A146" s="473"/>
      <c r="B146" s="473"/>
      <c r="C146" s="473"/>
      <c r="D146" s="473"/>
      <c r="E146" s="473"/>
      <c r="F146" s="473"/>
      <c r="G146" s="313">
        <f>'01-Mapa de riesgo-UO'!I147</f>
        <v>0</v>
      </c>
      <c r="H146" s="473"/>
      <c r="I146" s="473"/>
      <c r="J146" s="473"/>
      <c r="K146" s="483"/>
      <c r="L146" s="483"/>
      <c r="M146" s="314">
        <f>'01-Mapa de riesgo-UO'!W147</f>
        <v>0</v>
      </c>
      <c r="N146" s="315">
        <f>'01-Mapa de riesgo-UO'!AB147</f>
        <v>0</v>
      </c>
      <c r="O146" s="315">
        <f>'01-Mapa de riesgo-UO'!AF147</f>
        <v>0</v>
      </c>
      <c r="P146" s="316">
        <f>'01-Mapa de riesgo-UO'!AK147</f>
        <v>0</v>
      </c>
      <c r="Q146" s="316">
        <f>'01-Mapa de riesgo-UO'!AP147</f>
        <v>0</v>
      </c>
      <c r="R146" s="473"/>
      <c r="S146" s="477"/>
      <c r="T146" s="478"/>
      <c r="U146" s="317">
        <f>'01-Mapa de riesgo-UO'!AW147</f>
        <v>0</v>
      </c>
      <c r="V146" s="317">
        <f>'01-Mapa de riesgo-UO'!AX147</f>
        <v>0</v>
      </c>
      <c r="W146" s="318">
        <f>'01-Mapa de riesgo-UO'!K147</f>
        <v>0</v>
      </c>
      <c r="X146" s="319"/>
      <c r="Y146" s="320"/>
      <c r="Z146" s="321"/>
      <c r="AA146" s="321"/>
      <c r="AB146" s="480"/>
      <c r="AC146" s="324"/>
    </row>
    <row r="147" spans="1:29" ht="12.75" hidden="1" customHeight="1" x14ac:dyDescent="0.2">
      <c r="A147" s="474"/>
      <c r="B147" s="474"/>
      <c r="C147" s="474"/>
      <c r="D147" s="474"/>
      <c r="E147" s="474"/>
      <c r="F147" s="474"/>
      <c r="G147" s="313">
        <f>'01-Mapa de riesgo-UO'!I148</f>
        <v>0</v>
      </c>
      <c r="H147" s="474"/>
      <c r="I147" s="474"/>
      <c r="J147" s="474"/>
      <c r="K147" s="484"/>
      <c r="L147" s="484"/>
      <c r="M147" s="314">
        <f>'01-Mapa de riesgo-UO'!W148</f>
        <v>0</v>
      </c>
      <c r="N147" s="315">
        <f>'01-Mapa de riesgo-UO'!AB148</f>
        <v>0</v>
      </c>
      <c r="O147" s="315">
        <f>'01-Mapa de riesgo-UO'!AF148</f>
        <v>0</v>
      </c>
      <c r="P147" s="316">
        <f>'01-Mapa de riesgo-UO'!AK148</f>
        <v>0</v>
      </c>
      <c r="Q147" s="316">
        <f>'01-Mapa de riesgo-UO'!AP148</f>
        <v>0</v>
      </c>
      <c r="R147" s="474"/>
      <c r="S147" s="477"/>
      <c r="T147" s="478"/>
      <c r="U147" s="317">
        <f>'01-Mapa de riesgo-UO'!AW148</f>
        <v>0</v>
      </c>
      <c r="V147" s="317">
        <f>'01-Mapa de riesgo-UO'!AX148</f>
        <v>0</v>
      </c>
      <c r="W147" s="318">
        <f>'01-Mapa de riesgo-UO'!K148</f>
        <v>0</v>
      </c>
      <c r="X147" s="319"/>
      <c r="Y147" s="320"/>
      <c r="Z147" s="321"/>
      <c r="AA147" s="321"/>
      <c r="AB147" s="481"/>
      <c r="AC147" s="324"/>
    </row>
    <row r="148" spans="1:29" ht="12.75" hidden="1" customHeight="1" x14ac:dyDescent="0.2">
      <c r="A148" s="476">
        <v>47</v>
      </c>
      <c r="B148" s="476">
        <f>'01-Mapa de riesgo-UO'!D149</f>
        <v>0</v>
      </c>
      <c r="C148" s="472">
        <f>+'01-Mapa de riesgo-UO'!F149</f>
        <v>0</v>
      </c>
      <c r="D148" s="472">
        <f>'01-Mapa de riesgo-UO'!J149</f>
        <v>0</v>
      </c>
      <c r="E148" s="472">
        <f>'01-Mapa de riesgo-UO'!K149</f>
        <v>0</v>
      </c>
      <c r="F148" s="472">
        <f>'01-Mapa de riesgo-UO'!L149</f>
        <v>0</v>
      </c>
      <c r="G148" s="313">
        <f>'01-Mapa de riesgo-UO'!I149</f>
        <v>0</v>
      </c>
      <c r="H148" s="472">
        <f>'01-Mapa de riesgo-UO'!M149</f>
        <v>0</v>
      </c>
      <c r="I148" s="475" t="str">
        <f>'01-Mapa de riesgo-UO'!AT149</f>
        <v>LEVE</v>
      </c>
      <c r="J148" s="472">
        <f>'01-Mapa de riesgo-UO'!AU149</f>
        <v>0</v>
      </c>
      <c r="K148" s="482"/>
      <c r="L148" s="485"/>
      <c r="M148" s="314">
        <f>'01-Mapa de riesgo-UO'!W149</f>
        <v>0</v>
      </c>
      <c r="N148" s="315">
        <f>'01-Mapa de riesgo-UO'!AB149</f>
        <v>0</v>
      </c>
      <c r="O148" s="315">
        <f>'01-Mapa de riesgo-UO'!AF149</f>
        <v>0</v>
      </c>
      <c r="P148" s="316">
        <f>'01-Mapa de riesgo-UO'!AK149</f>
        <v>0</v>
      </c>
      <c r="Q148" s="316">
        <f>'01-Mapa de riesgo-UO'!AP149</f>
        <v>0</v>
      </c>
      <c r="R148" s="475" t="e">
        <f>'01-Mapa de riesgo-UO'!AR149</f>
        <v>#DIV/0!</v>
      </c>
      <c r="S148" s="477"/>
      <c r="T148" s="478"/>
      <c r="U148" s="317">
        <f>'01-Mapa de riesgo-UO'!AW149</f>
        <v>0</v>
      </c>
      <c r="V148" s="317">
        <f>'01-Mapa de riesgo-UO'!AX149</f>
        <v>0</v>
      </c>
      <c r="W148" s="318">
        <f>'01-Mapa de riesgo-UO'!K149</f>
        <v>0</v>
      </c>
      <c r="X148" s="319"/>
      <c r="Y148" s="320"/>
      <c r="Z148" s="321"/>
      <c r="AA148" s="321"/>
      <c r="AB148" s="479"/>
      <c r="AC148" s="324"/>
    </row>
    <row r="149" spans="1:29" ht="12.75" hidden="1" customHeight="1" x14ac:dyDescent="0.2">
      <c r="A149" s="473"/>
      <c r="B149" s="473"/>
      <c r="C149" s="473"/>
      <c r="D149" s="473"/>
      <c r="E149" s="473"/>
      <c r="F149" s="473"/>
      <c r="G149" s="313">
        <f>'01-Mapa de riesgo-UO'!I150</f>
        <v>0</v>
      </c>
      <c r="H149" s="473"/>
      <c r="I149" s="473"/>
      <c r="J149" s="473"/>
      <c r="K149" s="483"/>
      <c r="L149" s="483"/>
      <c r="M149" s="314">
        <f>'01-Mapa de riesgo-UO'!W150</f>
        <v>0</v>
      </c>
      <c r="N149" s="315">
        <f>'01-Mapa de riesgo-UO'!AB150</f>
        <v>0</v>
      </c>
      <c r="O149" s="315">
        <f>'01-Mapa de riesgo-UO'!AF150</f>
        <v>0</v>
      </c>
      <c r="P149" s="316">
        <f>'01-Mapa de riesgo-UO'!AK150</f>
        <v>0</v>
      </c>
      <c r="Q149" s="316">
        <f>'01-Mapa de riesgo-UO'!AP150</f>
        <v>0</v>
      </c>
      <c r="R149" s="473"/>
      <c r="S149" s="477"/>
      <c r="T149" s="478"/>
      <c r="U149" s="317">
        <f>'01-Mapa de riesgo-UO'!AW150</f>
        <v>0</v>
      </c>
      <c r="V149" s="317">
        <f>'01-Mapa de riesgo-UO'!AX150</f>
        <v>0</v>
      </c>
      <c r="W149" s="318">
        <f>'01-Mapa de riesgo-UO'!K150</f>
        <v>0</v>
      </c>
      <c r="X149" s="319"/>
      <c r="Y149" s="320"/>
      <c r="Z149" s="321"/>
      <c r="AA149" s="321"/>
      <c r="AB149" s="480"/>
      <c r="AC149" s="324"/>
    </row>
    <row r="150" spans="1:29" ht="12.75" hidden="1" customHeight="1" x14ac:dyDescent="0.2">
      <c r="A150" s="474"/>
      <c r="B150" s="474"/>
      <c r="C150" s="474"/>
      <c r="D150" s="474"/>
      <c r="E150" s="474"/>
      <c r="F150" s="474"/>
      <c r="G150" s="313">
        <f>'01-Mapa de riesgo-UO'!I151</f>
        <v>0</v>
      </c>
      <c r="H150" s="474"/>
      <c r="I150" s="474"/>
      <c r="J150" s="474"/>
      <c r="K150" s="484"/>
      <c r="L150" s="484"/>
      <c r="M150" s="314">
        <f>'01-Mapa de riesgo-UO'!W151</f>
        <v>0</v>
      </c>
      <c r="N150" s="315">
        <f>'01-Mapa de riesgo-UO'!AB151</f>
        <v>0</v>
      </c>
      <c r="O150" s="315">
        <f>'01-Mapa de riesgo-UO'!AF151</f>
        <v>0</v>
      </c>
      <c r="P150" s="316">
        <f>'01-Mapa de riesgo-UO'!AK151</f>
        <v>0</v>
      </c>
      <c r="Q150" s="316">
        <f>'01-Mapa de riesgo-UO'!AP151</f>
        <v>0</v>
      </c>
      <c r="R150" s="474"/>
      <c r="S150" s="477"/>
      <c r="T150" s="478"/>
      <c r="U150" s="317">
        <f>'01-Mapa de riesgo-UO'!AW151</f>
        <v>0</v>
      </c>
      <c r="V150" s="317">
        <f>'01-Mapa de riesgo-UO'!AX151</f>
        <v>0</v>
      </c>
      <c r="W150" s="318">
        <f>'01-Mapa de riesgo-UO'!K151</f>
        <v>0</v>
      </c>
      <c r="X150" s="319"/>
      <c r="Y150" s="320"/>
      <c r="Z150" s="321"/>
      <c r="AA150" s="321"/>
      <c r="AB150" s="481"/>
      <c r="AC150" s="324"/>
    </row>
    <row r="151" spans="1:29" ht="12.75" hidden="1" customHeight="1" x14ac:dyDescent="0.2">
      <c r="A151" s="476">
        <v>48</v>
      </c>
      <c r="B151" s="476">
        <f>'01-Mapa de riesgo-UO'!D152</f>
        <v>0</v>
      </c>
      <c r="C151" s="472">
        <f>+'01-Mapa de riesgo-UO'!F152</f>
        <v>0</v>
      </c>
      <c r="D151" s="472">
        <f>'01-Mapa de riesgo-UO'!J152</f>
        <v>0</v>
      </c>
      <c r="E151" s="472">
        <f>'01-Mapa de riesgo-UO'!K152</f>
        <v>0</v>
      </c>
      <c r="F151" s="472">
        <f>'01-Mapa de riesgo-UO'!L152</f>
        <v>0</v>
      </c>
      <c r="G151" s="313">
        <f>'01-Mapa de riesgo-UO'!I152</f>
        <v>0</v>
      </c>
      <c r="H151" s="472">
        <f>'01-Mapa de riesgo-UO'!M152</f>
        <v>0</v>
      </c>
      <c r="I151" s="475" t="str">
        <f>'01-Mapa de riesgo-UO'!AT152</f>
        <v>LEVE</v>
      </c>
      <c r="J151" s="472">
        <f>'01-Mapa de riesgo-UO'!AU152</f>
        <v>0</v>
      </c>
      <c r="K151" s="482"/>
      <c r="L151" s="485"/>
      <c r="M151" s="314">
        <f>'01-Mapa de riesgo-UO'!W152</f>
        <v>0</v>
      </c>
      <c r="N151" s="315">
        <f>'01-Mapa de riesgo-UO'!AB152</f>
        <v>0</v>
      </c>
      <c r="O151" s="315">
        <f>'01-Mapa de riesgo-UO'!AF152</f>
        <v>0</v>
      </c>
      <c r="P151" s="316">
        <f>'01-Mapa de riesgo-UO'!AK152</f>
        <v>0</v>
      </c>
      <c r="Q151" s="316">
        <f>'01-Mapa de riesgo-UO'!AP152</f>
        <v>0</v>
      </c>
      <c r="R151" s="475" t="e">
        <f>'01-Mapa de riesgo-UO'!AR152</f>
        <v>#DIV/0!</v>
      </c>
      <c r="S151" s="477"/>
      <c r="T151" s="478"/>
      <c r="U151" s="317">
        <f>'01-Mapa de riesgo-UO'!AW152</f>
        <v>0</v>
      </c>
      <c r="V151" s="317">
        <f>'01-Mapa de riesgo-UO'!AX152</f>
        <v>0</v>
      </c>
      <c r="W151" s="318">
        <f>'01-Mapa de riesgo-UO'!K152</f>
        <v>0</v>
      </c>
      <c r="X151" s="319"/>
      <c r="Y151" s="320"/>
      <c r="Z151" s="321"/>
      <c r="AA151" s="321"/>
      <c r="AB151" s="479"/>
      <c r="AC151" s="324"/>
    </row>
    <row r="152" spans="1:29" ht="12.75" hidden="1" customHeight="1" x14ac:dyDescent="0.2">
      <c r="A152" s="473"/>
      <c r="B152" s="473"/>
      <c r="C152" s="473"/>
      <c r="D152" s="473"/>
      <c r="E152" s="473"/>
      <c r="F152" s="473"/>
      <c r="G152" s="313">
        <f>'01-Mapa de riesgo-UO'!I153</f>
        <v>0</v>
      </c>
      <c r="H152" s="473"/>
      <c r="I152" s="473"/>
      <c r="J152" s="473"/>
      <c r="K152" s="483"/>
      <c r="L152" s="483"/>
      <c r="M152" s="314">
        <f>'01-Mapa de riesgo-UO'!W153</f>
        <v>0</v>
      </c>
      <c r="N152" s="315">
        <f>'01-Mapa de riesgo-UO'!AB153</f>
        <v>0</v>
      </c>
      <c r="O152" s="315">
        <f>'01-Mapa de riesgo-UO'!AF153</f>
        <v>0</v>
      </c>
      <c r="P152" s="316">
        <f>'01-Mapa de riesgo-UO'!AK153</f>
        <v>0</v>
      </c>
      <c r="Q152" s="316">
        <f>'01-Mapa de riesgo-UO'!AP153</f>
        <v>0</v>
      </c>
      <c r="R152" s="473"/>
      <c r="S152" s="477"/>
      <c r="T152" s="478"/>
      <c r="U152" s="317">
        <f>'01-Mapa de riesgo-UO'!AW153</f>
        <v>0</v>
      </c>
      <c r="V152" s="317">
        <f>'01-Mapa de riesgo-UO'!AX153</f>
        <v>0</v>
      </c>
      <c r="W152" s="318">
        <f>'01-Mapa de riesgo-UO'!K153</f>
        <v>0</v>
      </c>
      <c r="X152" s="319"/>
      <c r="Y152" s="320"/>
      <c r="Z152" s="321"/>
      <c r="AA152" s="321"/>
      <c r="AB152" s="480"/>
      <c r="AC152" s="324"/>
    </row>
    <row r="153" spans="1:29" ht="12.75" hidden="1" customHeight="1" x14ac:dyDescent="0.2">
      <c r="A153" s="474"/>
      <c r="B153" s="474"/>
      <c r="C153" s="474"/>
      <c r="D153" s="474"/>
      <c r="E153" s="474"/>
      <c r="F153" s="474"/>
      <c r="G153" s="313">
        <f>'01-Mapa de riesgo-UO'!I154</f>
        <v>0</v>
      </c>
      <c r="H153" s="474"/>
      <c r="I153" s="474"/>
      <c r="J153" s="474"/>
      <c r="K153" s="484"/>
      <c r="L153" s="484"/>
      <c r="M153" s="314">
        <f>'01-Mapa de riesgo-UO'!W154</f>
        <v>0</v>
      </c>
      <c r="N153" s="315">
        <f>'01-Mapa de riesgo-UO'!AB154</f>
        <v>0</v>
      </c>
      <c r="O153" s="315">
        <f>'01-Mapa de riesgo-UO'!AF154</f>
        <v>0</v>
      </c>
      <c r="P153" s="316">
        <f>'01-Mapa de riesgo-UO'!AK154</f>
        <v>0</v>
      </c>
      <c r="Q153" s="316">
        <f>'01-Mapa de riesgo-UO'!AP154</f>
        <v>0</v>
      </c>
      <c r="R153" s="474"/>
      <c r="S153" s="477"/>
      <c r="T153" s="478"/>
      <c r="U153" s="317">
        <f>'01-Mapa de riesgo-UO'!AW154</f>
        <v>0</v>
      </c>
      <c r="V153" s="317">
        <f>'01-Mapa de riesgo-UO'!AX154</f>
        <v>0</v>
      </c>
      <c r="W153" s="318">
        <f>'01-Mapa de riesgo-UO'!K154</f>
        <v>0</v>
      </c>
      <c r="X153" s="319"/>
      <c r="Y153" s="320"/>
      <c r="Z153" s="321"/>
      <c r="AA153" s="321"/>
      <c r="AB153" s="481"/>
      <c r="AC153" s="324"/>
    </row>
    <row r="154" spans="1:29" ht="12.75" hidden="1" customHeight="1" x14ac:dyDescent="0.2">
      <c r="A154" s="476">
        <v>49</v>
      </c>
      <c r="B154" s="476">
        <f>'01-Mapa de riesgo-UO'!D155</f>
        <v>0</v>
      </c>
      <c r="C154" s="472">
        <f>+'01-Mapa de riesgo-UO'!F155</f>
        <v>0</v>
      </c>
      <c r="D154" s="472">
        <f>'01-Mapa de riesgo-UO'!J155</f>
        <v>0</v>
      </c>
      <c r="E154" s="472">
        <f>'01-Mapa de riesgo-UO'!K155</f>
        <v>0</v>
      </c>
      <c r="F154" s="472">
        <f>'01-Mapa de riesgo-UO'!L155</f>
        <v>0</v>
      </c>
      <c r="G154" s="313">
        <f>'01-Mapa de riesgo-UO'!I155</f>
        <v>0</v>
      </c>
      <c r="H154" s="472">
        <f>'01-Mapa de riesgo-UO'!M155</f>
        <v>0</v>
      </c>
      <c r="I154" s="475" t="str">
        <f>'01-Mapa de riesgo-UO'!AT155</f>
        <v>LEVE</v>
      </c>
      <c r="J154" s="472">
        <f>'01-Mapa de riesgo-UO'!AU155</f>
        <v>0</v>
      </c>
      <c r="K154" s="482"/>
      <c r="L154" s="485"/>
      <c r="M154" s="314">
        <f>'01-Mapa de riesgo-UO'!W155</f>
        <v>0</v>
      </c>
      <c r="N154" s="315">
        <f>'01-Mapa de riesgo-UO'!AB155</f>
        <v>0</v>
      </c>
      <c r="O154" s="315">
        <f>'01-Mapa de riesgo-UO'!AF155</f>
        <v>0</v>
      </c>
      <c r="P154" s="316">
        <f>'01-Mapa de riesgo-UO'!AK155</f>
        <v>0</v>
      </c>
      <c r="Q154" s="316">
        <f>'01-Mapa de riesgo-UO'!AP155</f>
        <v>0</v>
      </c>
      <c r="R154" s="475" t="e">
        <f>'01-Mapa de riesgo-UO'!AR155</f>
        <v>#DIV/0!</v>
      </c>
      <c r="S154" s="477"/>
      <c r="T154" s="478"/>
      <c r="U154" s="317">
        <f>'01-Mapa de riesgo-UO'!AW155</f>
        <v>0</v>
      </c>
      <c r="V154" s="317">
        <f>'01-Mapa de riesgo-UO'!AX155</f>
        <v>0</v>
      </c>
      <c r="W154" s="318">
        <f>'01-Mapa de riesgo-UO'!K155</f>
        <v>0</v>
      </c>
      <c r="X154" s="319"/>
      <c r="Y154" s="320"/>
      <c r="Z154" s="321"/>
      <c r="AA154" s="321"/>
      <c r="AB154" s="479"/>
      <c r="AC154" s="324"/>
    </row>
    <row r="155" spans="1:29" ht="12.75" hidden="1" customHeight="1" x14ac:dyDescent="0.2">
      <c r="A155" s="473"/>
      <c r="B155" s="473"/>
      <c r="C155" s="473"/>
      <c r="D155" s="473"/>
      <c r="E155" s="473"/>
      <c r="F155" s="473"/>
      <c r="G155" s="313">
        <f>'01-Mapa de riesgo-UO'!I156</f>
        <v>0</v>
      </c>
      <c r="H155" s="473"/>
      <c r="I155" s="473"/>
      <c r="J155" s="473"/>
      <c r="K155" s="483"/>
      <c r="L155" s="483"/>
      <c r="M155" s="314">
        <f>'01-Mapa de riesgo-UO'!W156</f>
        <v>0</v>
      </c>
      <c r="N155" s="315">
        <f>'01-Mapa de riesgo-UO'!AB156</f>
        <v>0</v>
      </c>
      <c r="O155" s="315">
        <f>'01-Mapa de riesgo-UO'!AF156</f>
        <v>0</v>
      </c>
      <c r="P155" s="316">
        <f>'01-Mapa de riesgo-UO'!AK156</f>
        <v>0</v>
      </c>
      <c r="Q155" s="316">
        <f>'01-Mapa de riesgo-UO'!AP156</f>
        <v>0</v>
      </c>
      <c r="R155" s="473"/>
      <c r="S155" s="477"/>
      <c r="T155" s="478"/>
      <c r="U155" s="317">
        <f>'01-Mapa de riesgo-UO'!AW156</f>
        <v>0</v>
      </c>
      <c r="V155" s="317">
        <f>'01-Mapa de riesgo-UO'!AX156</f>
        <v>0</v>
      </c>
      <c r="W155" s="318">
        <f>'01-Mapa de riesgo-UO'!K156</f>
        <v>0</v>
      </c>
      <c r="X155" s="319"/>
      <c r="Y155" s="320"/>
      <c r="Z155" s="321"/>
      <c r="AA155" s="321"/>
      <c r="AB155" s="480"/>
      <c r="AC155" s="324"/>
    </row>
    <row r="156" spans="1:29" ht="12.75" hidden="1" customHeight="1" x14ac:dyDescent="0.2">
      <c r="A156" s="474"/>
      <c r="B156" s="474"/>
      <c r="C156" s="474"/>
      <c r="D156" s="474"/>
      <c r="E156" s="474"/>
      <c r="F156" s="474"/>
      <c r="G156" s="313">
        <f>'01-Mapa de riesgo-UO'!I157</f>
        <v>0</v>
      </c>
      <c r="H156" s="474"/>
      <c r="I156" s="474"/>
      <c r="J156" s="474"/>
      <c r="K156" s="484"/>
      <c r="L156" s="484"/>
      <c r="M156" s="314">
        <f>'01-Mapa de riesgo-UO'!W157</f>
        <v>0</v>
      </c>
      <c r="N156" s="315">
        <f>'01-Mapa de riesgo-UO'!AB157</f>
        <v>0</v>
      </c>
      <c r="O156" s="315">
        <f>'01-Mapa de riesgo-UO'!AF157</f>
        <v>0</v>
      </c>
      <c r="P156" s="316">
        <f>'01-Mapa de riesgo-UO'!AK157</f>
        <v>0</v>
      </c>
      <c r="Q156" s="316">
        <f>'01-Mapa de riesgo-UO'!AP157</f>
        <v>0</v>
      </c>
      <c r="R156" s="474"/>
      <c r="S156" s="477"/>
      <c r="T156" s="478"/>
      <c r="U156" s="317">
        <f>'01-Mapa de riesgo-UO'!AW157</f>
        <v>0</v>
      </c>
      <c r="V156" s="317">
        <f>'01-Mapa de riesgo-UO'!AX157</f>
        <v>0</v>
      </c>
      <c r="W156" s="318">
        <f>'01-Mapa de riesgo-UO'!K157</f>
        <v>0</v>
      </c>
      <c r="X156" s="319"/>
      <c r="Y156" s="320"/>
      <c r="Z156" s="321"/>
      <c r="AA156" s="321"/>
      <c r="AB156" s="481"/>
      <c r="AC156" s="324"/>
    </row>
    <row r="157" spans="1:29" ht="12.75" hidden="1" customHeight="1" x14ac:dyDescent="0.2">
      <c r="A157" s="476">
        <v>50</v>
      </c>
      <c r="B157" s="476">
        <f>'01-Mapa de riesgo-UO'!D158</f>
        <v>0</v>
      </c>
      <c r="C157" s="472">
        <f>+'01-Mapa de riesgo-UO'!F158</f>
        <v>0</v>
      </c>
      <c r="D157" s="472">
        <f>'01-Mapa de riesgo-UO'!J158</f>
        <v>0</v>
      </c>
      <c r="E157" s="472">
        <f>'01-Mapa de riesgo-UO'!K158</f>
        <v>0</v>
      </c>
      <c r="F157" s="472">
        <f>'01-Mapa de riesgo-UO'!L158</f>
        <v>0</v>
      </c>
      <c r="G157" s="313">
        <f>'01-Mapa de riesgo-UO'!I158</f>
        <v>0</v>
      </c>
      <c r="H157" s="472">
        <f>'01-Mapa de riesgo-UO'!M158</f>
        <v>0</v>
      </c>
      <c r="I157" s="475" t="str">
        <f>'01-Mapa de riesgo-UO'!AT158</f>
        <v>LEVE</v>
      </c>
      <c r="J157" s="472">
        <f>'01-Mapa de riesgo-UO'!AU158</f>
        <v>0</v>
      </c>
      <c r="K157" s="482"/>
      <c r="L157" s="485"/>
      <c r="M157" s="314">
        <f>'01-Mapa de riesgo-UO'!W158</f>
        <v>0</v>
      </c>
      <c r="N157" s="315">
        <f>'01-Mapa de riesgo-UO'!AB158</f>
        <v>0</v>
      </c>
      <c r="O157" s="315">
        <f>'01-Mapa de riesgo-UO'!AF158</f>
        <v>0</v>
      </c>
      <c r="P157" s="316">
        <f>'01-Mapa de riesgo-UO'!AK158</f>
        <v>0</v>
      </c>
      <c r="Q157" s="316">
        <f>'01-Mapa de riesgo-UO'!AP158</f>
        <v>0</v>
      </c>
      <c r="R157" s="475" t="e">
        <f>'01-Mapa de riesgo-UO'!AR158</f>
        <v>#DIV/0!</v>
      </c>
      <c r="S157" s="477"/>
      <c r="T157" s="478"/>
      <c r="U157" s="317">
        <f>'01-Mapa de riesgo-UO'!AW158</f>
        <v>0</v>
      </c>
      <c r="V157" s="317">
        <f>'01-Mapa de riesgo-UO'!AX158</f>
        <v>0</v>
      </c>
      <c r="W157" s="318">
        <f>'01-Mapa de riesgo-UO'!K158</f>
        <v>0</v>
      </c>
      <c r="X157" s="319"/>
      <c r="Y157" s="320"/>
      <c r="Z157" s="321"/>
      <c r="AA157" s="321"/>
      <c r="AB157" s="479"/>
      <c r="AC157" s="324"/>
    </row>
    <row r="158" spans="1:29" ht="12.75" hidden="1" customHeight="1" x14ac:dyDescent="0.2">
      <c r="A158" s="473"/>
      <c r="B158" s="473"/>
      <c r="C158" s="473"/>
      <c r="D158" s="473"/>
      <c r="E158" s="473"/>
      <c r="F158" s="473"/>
      <c r="G158" s="313">
        <f>'01-Mapa de riesgo-UO'!I159</f>
        <v>0</v>
      </c>
      <c r="H158" s="473"/>
      <c r="I158" s="473"/>
      <c r="J158" s="473"/>
      <c r="K158" s="483"/>
      <c r="L158" s="483"/>
      <c r="M158" s="314">
        <f>'01-Mapa de riesgo-UO'!W159</f>
        <v>0</v>
      </c>
      <c r="N158" s="315">
        <f>'01-Mapa de riesgo-UO'!AB159</f>
        <v>0</v>
      </c>
      <c r="O158" s="315">
        <f>'01-Mapa de riesgo-UO'!AF159</f>
        <v>0</v>
      </c>
      <c r="P158" s="316">
        <f>'01-Mapa de riesgo-UO'!AK159</f>
        <v>0</v>
      </c>
      <c r="Q158" s="316">
        <f>'01-Mapa de riesgo-UO'!AP159</f>
        <v>0</v>
      </c>
      <c r="R158" s="473"/>
      <c r="S158" s="477"/>
      <c r="T158" s="478"/>
      <c r="U158" s="317">
        <f>'01-Mapa de riesgo-UO'!AW159</f>
        <v>0</v>
      </c>
      <c r="V158" s="317">
        <f>'01-Mapa de riesgo-UO'!AX159</f>
        <v>0</v>
      </c>
      <c r="W158" s="318">
        <f>'01-Mapa de riesgo-UO'!K159</f>
        <v>0</v>
      </c>
      <c r="X158" s="319"/>
      <c r="Y158" s="320"/>
      <c r="Z158" s="321"/>
      <c r="AA158" s="321"/>
      <c r="AB158" s="480"/>
      <c r="AC158" s="324"/>
    </row>
    <row r="159" spans="1:29" ht="12.75" hidden="1" customHeight="1" x14ac:dyDescent="0.2">
      <c r="A159" s="474"/>
      <c r="B159" s="474"/>
      <c r="C159" s="474"/>
      <c r="D159" s="474"/>
      <c r="E159" s="474"/>
      <c r="F159" s="474"/>
      <c r="G159" s="313">
        <f>'01-Mapa de riesgo-UO'!I160</f>
        <v>0</v>
      </c>
      <c r="H159" s="474"/>
      <c r="I159" s="474"/>
      <c r="J159" s="474"/>
      <c r="K159" s="484"/>
      <c r="L159" s="484"/>
      <c r="M159" s="314">
        <f>'01-Mapa de riesgo-UO'!W160</f>
        <v>0</v>
      </c>
      <c r="N159" s="315">
        <f>'01-Mapa de riesgo-UO'!AB160</f>
        <v>0</v>
      </c>
      <c r="O159" s="315">
        <f>'01-Mapa de riesgo-UO'!AF160</f>
        <v>0</v>
      </c>
      <c r="P159" s="316">
        <f>'01-Mapa de riesgo-UO'!AK160</f>
        <v>0</v>
      </c>
      <c r="Q159" s="316">
        <f>'01-Mapa de riesgo-UO'!AP160</f>
        <v>0</v>
      </c>
      <c r="R159" s="474"/>
      <c r="S159" s="477"/>
      <c r="T159" s="478"/>
      <c r="U159" s="317">
        <f>'01-Mapa de riesgo-UO'!AW160</f>
        <v>0</v>
      </c>
      <c r="V159" s="317">
        <f>'01-Mapa de riesgo-UO'!AX160</f>
        <v>0</v>
      </c>
      <c r="W159" s="318">
        <f>'01-Mapa de riesgo-UO'!K160</f>
        <v>0</v>
      </c>
      <c r="X159" s="319"/>
      <c r="Y159" s="320"/>
      <c r="Z159" s="321"/>
      <c r="AA159" s="321"/>
      <c r="AB159" s="481"/>
      <c r="AC159" s="324"/>
    </row>
    <row r="160" spans="1:29" ht="12.75" hidden="1" customHeight="1" x14ac:dyDescent="0.2">
      <c r="A160" s="476">
        <v>51</v>
      </c>
      <c r="B160" s="476">
        <f>'01-Mapa de riesgo-UO'!D161</f>
        <v>0</v>
      </c>
      <c r="C160" s="472">
        <f>+'01-Mapa de riesgo-UO'!F161</f>
        <v>0</v>
      </c>
      <c r="D160" s="472">
        <f>'01-Mapa de riesgo-UO'!J161</f>
        <v>0</v>
      </c>
      <c r="E160" s="472">
        <f>'01-Mapa de riesgo-UO'!K161</f>
        <v>0</v>
      </c>
      <c r="F160" s="472">
        <f>'01-Mapa de riesgo-UO'!L161</f>
        <v>0</v>
      </c>
      <c r="G160" s="313">
        <f>'01-Mapa de riesgo-UO'!I161</f>
        <v>0</v>
      </c>
      <c r="H160" s="472">
        <f>'01-Mapa de riesgo-UO'!M161</f>
        <v>0</v>
      </c>
      <c r="I160" s="475" t="str">
        <f>'01-Mapa de riesgo-UO'!AT161</f>
        <v>LEVE</v>
      </c>
      <c r="J160" s="472">
        <f>'01-Mapa de riesgo-UO'!AU161</f>
        <v>0</v>
      </c>
      <c r="K160" s="482"/>
      <c r="L160" s="485"/>
      <c r="M160" s="314">
        <f>'01-Mapa de riesgo-UO'!W161</f>
        <v>0</v>
      </c>
      <c r="N160" s="315">
        <f>'01-Mapa de riesgo-UO'!AB161</f>
        <v>0</v>
      </c>
      <c r="O160" s="315">
        <f>'01-Mapa de riesgo-UO'!AF161</f>
        <v>0</v>
      </c>
      <c r="P160" s="316">
        <f>'01-Mapa de riesgo-UO'!AK161</f>
        <v>0</v>
      </c>
      <c r="Q160" s="316">
        <f>'01-Mapa de riesgo-UO'!AP161</f>
        <v>0</v>
      </c>
      <c r="R160" s="475" t="e">
        <f>'01-Mapa de riesgo-UO'!AR161</f>
        <v>#DIV/0!</v>
      </c>
      <c r="S160" s="477"/>
      <c r="T160" s="478"/>
      <c r="U160" s="317">
        <f>'01-Mapa de riesgo-UO'!AW161</f>
        <v>0</v>
      </c>
      <c r="V160" s="317">
        <f>'01-Mapa de riesgo-UO'!AX161</f>
        <v>0</v>
      </c>
      <c r="W160" s="318">
        <f>'01-Mapa de riesgo-UO'!K161</f>
        <v>0</v>
      </c>
      <c r="X160" s="319"/>
      <c r="Y160" s="320"/>
      <c r="Z160" s="321"/>
      <c r="AA160" s="321"/>
      <c r="AB160" s="479"/>
      <c r="AC160" s="324"/>
    </row>
    <row r="161" spans="1:29" ht="12.75" hidden="1" customHeight="1" x14ac:dyDescent="0.2">
      <c r="A161" s="473"/>
      <c r="B161" s="473"/>
      <c r="C161" s="473"/>
      <c r="D161" s="473"/>
      <c r="E161" s="473"/>
      <c r="F161" s="473"/>
      <c r="G161" s="313">
        <f>'01-Mapa de riesgo-UO'!I162</f>
        <v>0</v>
      </c>
      <c r="H161" s="473"/>
      <c r="I161" s="473"/>
      <c r="J161" s="473"/>
      <c r="K161" s="483"/>
      <c r="L161" s="483"/>
      <c r="M161" s="314">
        <f>'01-Mapa de riesgo-UO'!W162</f>
        <v>0</v>
      </c>
      <c r="N161" s="315">
        <f>'01-Mapa de riesgo-UO'!AB162</f>
        <v>0</v>
      </c>
      <c r="O161" s="315">
        <f>'01-Mapa de riesgo-UO'!AF162</f>
        <v>0</v>
      </c>
      <c r="P161" s="316">
        <f>'01-Mapa de riesgo-UO'!AK162</f>
        <v>0</v>
      </c>
      <c r="Q161" s="316">
        <f>'01-Mapa de riesgo-UO'!AP162</f>
        <v>0</v>
      </c>
      <c r="R161" s="473"/>
      <c r="S161" s="477"/>
      <c r="T161" s="478"/>
      <c r="U161" s="317">
        <f>'01-Mapa de riesgo-UO'!AW162</f>
        <v>0</v>
      </c>
      <c r="V161" s="317">
        <f>'01-Mapa de riesgo-UO'!AX162</f>
        <v>0</v>
      </c>
      <c r="W161" s="318">
        <f>'01-Mapa de riesgo-UO'!K162</f>
        <v>0</v>
      </c>
      <c r="X161" s="319"/>
      <c r="Y161" s="320"/>
      <c r="Z161" s="321"/>
      <c r="AA161" s="321"/>
      <c r="AB161" s="480"/>
      <c r="AC161" s="324"/>
    </row>
    <row r="162" spans="1:29" ht="12.75" hidden="1" customHeight="1" x14ac:dyDescent="0.2">
      <c r="A162" s="474"/>
      <c r="B162" s="474"/>
      <c r="C162" s="474"/>
      <c r="D162" s="474"/>
      <c r="E162" s="474"/>
      <c r="F162" s="474"/>
      <c r="G162" s="313">
        <f>'01-Mapa de riesgo-UO'!I163</f>
        <v>0</v>
      </c>
      <c r="H162" s="474"/>
      <c r="I162" s="474"/>
      <c r="J162" s="474"/>
      <c r="K162" s="484"/>
      <c r="L162" s="484"/>
      <c r="M162" s="314">
        <f>'01-Mapa de riesgo-UO'!W163</f>
        <v>0</v>
      </c>
      <c r="N162" s="315">
        <f>'01-Mapa de riesgo-UO'!AB163</f>
        <v>0</v>
      </c>
      <c r="O162" s="315">
        <f>'01-Mapa de riesgo-UO'!AF163</f>
        <v>0</v>
      </c>
      <c r="P162" s="316">
        <f>'01-Mapa de riesgo-UO'!AK163</f>
        <v>0</v>
      </c>
      <c r="Q162" s="316">
        <f>'01-Mapa de riesgo-UO'!AP163</f>
        <v>0</v>
      </c>
      <c r="R162" s="474"/>
      <c r="S162" s="477"/>
      <c r="T162" s="478"/>
      <c r="U162" s="317">
        <f>'01-Mapa de riesgo-UO'!AW163</f>
        <v>0</v>
      </c>
      <c r="V162" s="317">
        <f>'01-Mapa de riesgo-UO'!AX163</f>
        <v>0</v>
      </c>
      <c r="W162" s="318">
        <f>'01-Mapa de riesgo-UO'!K163</f>
        <v>0</v>
      </c>
      <c r="X162" s="319"/>
      <c r="Y162" s="320"/>
      <c r="Z162" s="321"/>
      <c r="AA162" s="321"/>
      <c r="AB162" s="481"/>
      <c r="AC162" s="324"/>
    </row>
    <row r="163" spans="1:29" ht="12.75" hidden="1" customHeight="1" x14ac:dyDescent="0.2">
      <c r="A163" s="476">
        <v>52</v>
      </c>
      <c r="B163" s="476">
        <f>'01-Mapa de riesgo-UO'!D164</f>
        <v>0</v>
      </c>
      <c r="C163" s="472">
        <f>+'01-Mapa de riesgo-UO'!F164</f>
        <v>0</v>
      </c>
      <c r="D163" s="472">
        <f>'01-Mapa de riesgo-UO'!J164</f>
        <v>0</v>
      </c>
      <c r="E163" s="472">
        <f>'01-Mapa de riesgo-UO'!K164</f>
        <v>0</v>
      </c>
      <c r="F163" s="472">
        <f>'01-Mapa de riesgo-UO'!L164</f>
        <v>0</v>
      </c>
      <c r="G163" s="313">
        <f>'01-Mapa de riesgo-UO'!I164</f>
        <v>0</v>
      </c>
      <c r="H163" s="472">
        <f>'01-Mapa de riesgo-UO'!M164</f>
        <v>0</v>
      </c>
      <c r="I163" s="475" t="str">
        <f>'01-Mapa de riesgo-UO'!AT164</f>
        <v>LEVE</v>
      </c>
      <c r="J163" s="472">
        <f>'01-Mapa de riesgo-UO'!AU164</f>
        <v>0</v>
      </c>
      <c r="K163" s="482"/>
      <c r="L163" s="485"/>
      <c r="M163" s="314">
        <f>'01-Mapa de riesgo-UO'!W164</f>
        <v>0</v>
      </c>
      <c r="N163" s="315">
        <f>'01-Mapa de riesgo-UO'!AB164</f>
        <v>0</v>
      </c>
      <c r="O163" s="315">
        <f>'01-Mapa de riesgo-UO'!AF164</f>
        <v>0</v>
      </c>
      <c r="P163" s="316">
        <f>'01-Mapa de riesgo-UO'!AK164</f>
        <v>0</v>
      </c>
      <c r="Q163" s="316">
        <f>'01-Mapa de riesgo-UO'!AP164</f>
        <v>0</v>
      </c>
      <c r="R163" s="475" t="e">
        <f>'01-Mapa de riesgo-UO'!AR164</f>
        <v>#DIV/0!</v>
      </c>
      <c r="S163" s="477"/>
      <c r="T163" s="478"/>
      <c r="U163" s="317">
        <f>'01-Mapa de riesgo-UO'!AW164</f>
        <v>0</v>
      </c>
      <c r="V163" s="317">
        <f>'01-Mapa de riesgo-UO'!AX164</f>
        <v>0</v>
      </c>
      <c r="W163" s="318">
        <f>'01-Mapa de riesgo-UO'!K164</f>
        <v>0</v>
      </c>
      <c r="X163" s="319"/>
      <c r="Y163" s="320"/>
      <c r="Z163" s="321"/>
      <c r="AA163" s="321"/>
      <c r="AB163" s="479"/>
      <c r="AC163" s="324"/>
    </row>
    <row r="164" spans="1:29" ht="12.75" hidden="1" customHeight="1" x14ac:dyDescent="0.2">
      <c r="A164" s="473"/>
      <c r="B164" s="473"/>
      <c r="C164" s="473"/>
      <c r="D164" s="473"/>
      <c r="E164" s="473"/>
      <c r="F164" s="473"/>
      <c r="G164" s="313">
        <f>'01-Mapa de riesgo-UO'!I165</f>
        <v>0</v>
      </c>
      <c r="H164" s="473"/>
      <c r="I164" s="473"/>
      <c r="J164" s="473"/>
      <c r="K164" s="483"/>
      <c r="L164" s="483"/>
      <c r="M164" s="314">
        <f>'01-Mapa de riesgo-UO'!W165</f>
        <v>0</v>
      </c>
      <c r="N164" s="315">
        <f>'01-Mapa de riesgo-UO'!AB165</f>
        <v>0</v>
      </c>
      <c r="O164" s="315">
        <f>'01-Mapa de riesgo-UO'!AF165</f>
        <v>0</v>
      </c>
      <c r="P164" s="316">
        <f>'01-Mapa de riesgo-UO'!AK165</f>
        <v>0</v>
      </c>
      <c r="Q164" s="316">
        <f>'01-Mapa de riesgo-UO'!AP165</f>
        <v>0</v>
      </c>
      <c r="R164" s="473"/>
      <c r="S164" s="477"/>
      <c r="T164" s="478"/>
      <c r="U164" s="317">
        <f>'01-Mapa de riesgo-UO'!AW165</f>
        <v>0</v>
      </c>
      <c r="V164" s="317">
        <f>'01-Mapa de riesgo-UO'!AX165</f>
        <v>0</v>
      </c>
      <c r="W164" s="318">
        <f>'01-Mapa de riesgo-UO'!K165</f>
        <v>0</v>
      </c>
      <c r="X164" s="319"/>
      <c r="Y164" s="320"/>
      <c r="Z164" s="321"/>
      <c r="AA164" s="321"/>
      <c r="AB164" s="480"/>
      <c r="AC164" s="324"/>
    </row>
    <row r="165" spans="1:29" ht="12.75" hidden="1" customHeight="1" x14ac:dyDescent="0.2">
      <c r="A165" s="474"/>
      <c r="B165" s="474"/>
      <c r="C165" s="474"/>
      <c r="D165" s="474"/>
      <c r="E165" s="474"/>
      <c r="F165" s="474"/>
      <c r="G165" s="313">
        <f>'01-Mapa de riesgo-UO'!I166</f>
        <v>0</v>
      </c>
      <c r="H165" s="474"/>
      <c r="I165" s="474"/>
      <c r="J165" s="474"/>
      <c r="K165" s="484"/>
      <c r="L165" s="484"/>
      <c r="M165" s="314">
        <f>'01-Mapa de riesgo-UO'!W166</f>
        <v>0</v>
      </c>
      <c r="N165" s="315">
        <f>'01-Mapa de riesgo-UO'!AB166</f>
        <v>0</v>
      </c>
      <c r="O165" s="315">
        <f>'01-Mapa de riesgo-UO'!AF166</f>
        <v>0</v>
      </c>
      <c r="P165" s="316">
        <f>'01-Mapa de riesgo-UO'!AK166</f>
        <v>0</v>
      </c>
      <c r="Q165" s="316">
        <f>'01-Mapa de riesgo-UO'!AP166</f>
        <v>0</v>
      </c>
      <c r="R165" s="474"/>
      <c r="S165" s="477"/>
      <c r="T165" s="478"/>
      <c r="U165" s="317">
        <f>'01-Mapa de riesgo-UO'!AW166</f>
        <v>0</v>
      </c>
      <c r="V165" s="317">
        <f>'01-Mapa de riesgo-UO'!AX166</f>
        <v>0</v>
      </c>
      <c r="W165" s="318">
        <f>'01-Mapa de riesgo-UO'!K166</f>
        <v>0</v>
      </c>
      <c r="X165" s="319"/>
      <c r="Y165" s="320"/>
      <c r="Z165" s="321"/>
      <c r="AA165" s="321"/>
      <c r="AB165" s="481"/>
      <c r="AC165" s="324"/>
    </row>
    <row r="166" spans="1:29" ht="12.75" hidden="1" customHeight="1" x14ac:dyDescent="0.2">
      <c r="A166" s="476">
        <v>53</v>
      </c>
      <c r="B166" s="476">
        <f>'01-Mapa de riesgo-UO'!D167</f>
        <v>0</v>
      </c>
      <c r="C166" s="472">
        <f>+'01-Mapa de riesgo-UO'!F167</f>
        <v>0</v>
      </c>
      <c r="D166" s="472">
        <f>'01-Mapa de riesgo-UO'!J167</f>
        <v>0</v>
      </c>
      <c r="E166" s="472">
        <f>'01-Mapa de riesgo-UO'!K167</f>
        <v>0</v>
      </c>
      <c r="F166" s="472">
        <f>'01-Mapa de riesgo-UO'!L167</f>
        <v>0</v>
      </c>
      <c r="G166" s="313">
        <f>'01-Mapa de riesgo-UO'!I167</f>
        <v>0</v>
      </c>
      <c r="H166" s="472">
        <f>'01-Mapa de riesgo-UO'!M167</f>
        <v>0</v>
      </c>
      <c r="I166" s="475" t="str">
        <f>'01-Mapa de riesgo-UO'!AT167</f>
        <v>LEVE</v>
      </c>
      <c r="J166" s="472">
        <f>'01-Mapa de riesgo-UO'!AU167</f>
        <v>0</v>
      </c>
      <c r="K166" s="482"/>
      <c r="L166" s="485"/>
      <c r="M166" s="314">
        <f>'01-Mapa de riesgo-UO'!W167</f>
        <v>0</v>
      </c>
      <c r="N166" s="315">
        <f>'01-Mapa de riesgo-UO'!AB167</f>
        <v>0</v>
      </c>
      <c r="O166" s="315">
        <f>'01-Mapa de riesgo-UO'!AF167</f>
        <v>0</v>
      </c>
      <c r="P166" s="316">
        <f>'01-Mapa de riesgo-UO'!AK167</f>
        <v>0</v>
      </c>
      <c r="Q166" s="316">
        <f>'01-Mapa de riesgo-UO'!AP167</f>
        <v>0</v>
      </c>
      <c r="R166" s="475" t="e">
        <f>'01-Mapa de riesgo-UO'!AR167</f>
        <v>#DIV/0!</v>
      </c>
      <c r="S166" s="477"/>
      <c r="T166" s="478"/>
      <c r="U166" s="317">
        <f>'01-Mapa de riesgo-UO'!AW167</f>
        <v>0</v>
      </c>
      <c r="V166" s="317">
        <f>'01-Mapa de riesgo-UO'!AX167</f>
        <v>0</v>
      </c>
      <c r="W166" s="318">
        <f>'01-Mapa de riesgo-UO'!K167</f>
        <v>0</v>
      </c>
      <c r="X166" s="319"/>
      <c r="Y166" s="320"/>
      <c r="Z166" s="321"/>
      <c r="AA166" s="321"/>
      <c r="AB166" s="479"/>
      <c r="AC166" s="324"/>
    </row>
    <row r="167" spans="1:29" ht="12.75" hidden="1" customHeight="1" x14ac:dyDescent="0.2">
      <c r="A167" s="473"/>
      <c r="B167" s="473"/>
      <c r="C167" s="473"/>
      <c r="D167" s="473"/>
      <c r="E167" s="473"/>
      <c r="F167" s="473"/>
      <c r="G167" s="313">
        <f>'01-Mapa de riesgo-UO'!I168</f>
        <v>0</v>
      </c>
      <c r="H167" s="473"/>
      <c r="I167" s="473"/>
      <c r="J167" s="473"/>
      <c r="K167" s="483"/>
      <c r="L167" s="483"/>
      <c r="M167" s="314">
        <f>'01-Mapa de riesgo-UO'!W168</f>
        <v>0</v>
      </c>
      <c r="N167" s="315">
        <f>'01-Mapa de riesgo-UO'!AB168</f>
        <v>0</v>
      </c>
      <c r="O167" s="315">
        <f>'01-Mapa de riesgo-UO'!AF168</f>
        <v>0</v>
      </c>
      <c r="P167" s="316">
        <f>'01-Mapa de riesgo-UO'!AK168</f>
        <v>0</v>
      </c>
      <c r="Q167" s="316">
        <f>'01-Mapa de riesgo-UO'!AP168</f>
        <v>0</v>
      </c>
      <c r="R167" s="473"/>
      <c r="S167" s="477"/>
      <c r="T167" s="478"/>
      <c r="U167" s="317">
        <f>'01-Mapa de riesgo-UO'!AW168</f>
        <v>0</v>
      </c>
      <c r="V167" s="317">
        <f>'01-Mapa de riesgo-UO'!AX168</f>
        <v>0</v>
      </c>
      <c r="W167" s="318">
        <f>'01-Mapa de riesgo-UO'!K168</f>
        <v>0</v>
      </c>
      <c r="X167" s="319"/>
      <c r="Y167" s="320"/>
      <c r="Z167" s="321"/>
      <c r="AA167" s="321"/>
      <c r="AB167" s="480"/>
      <c r="AC167" s="324"/>
    </row>
    <row r="168" spans="1:29" ht="12.75" hidden="1" customHeight="1" x14ac:dyDescent="0.2">
      <c r="A168" s="474"/>
      <c r="B168" s="474"/>
      <c r="C168" s="474"/>
      <c r="D168" s="474"/>
      <c r="E168" s="474"/>
      <c r="F168" s="474"/>
      <c r="G168" s="313">
        <f>'01-Mapa de riesgo-UO'!I169</f>
        <v>0</v>
      </c>
      <c r="H168" s="474"/>
      <c r="I168" s="474"/>
      <c r="J168" s="474"/>
      <c r="K168" s="484"/>
      <c r="L168" s="484"/>
      <c r="M168" s="314">
        <f>'01-Mapa de riesgo-UO'!W169</f>
        <v>0</v>
      </c>
      <c r="N168" s="315">
        <f>'01-Mapa de riesgo-UO'!AB169</f>
        <v>0</v>
      </c>
      <c r="O168" s="315">
        <f>'01-Mapa de riesgo-UO'!AF169</f>
        <v>0</v>
      </c>
      <c r="P168" s="316">
        <f>'01-Mapa de riesgo-UO'!AK169</f>
        <v>0</v>
      </c>
      <c r="Q168" s="316">
        <f>'01-Mapa de riesgo-UO'!AP169</f>
        <v>0</v>
      </c>
      <c r="R168" s="474"/>
      <c r="S168" s="477"/>
      <c r="T168" s="478"/>
      <c r="U168" s="317">
        <f>'01-Mapa de riesgo-UO'!AW169</f>
        <v>0</v>
      </c>
      <c r="V168" s="317">
        <f>'01-Mapa de riesgo-UO'!AX169</f>
        <v>0</v>
      </c>
      <c r="W168" s="318">
        <f>'01-Mapa de riesgo-UO'!K169</f>
        <v>0</v>
      </c>
      <c r="X168" s="319"/>
      <c r="Y168" s="320"/>
      <c r="Z168" s="321"/>
      <c r="AA168" s="321"/>
      <c r="AB168" s="481"/>
      <c r="AC168" s="324"/>
    </row>
    <row r="169" spans="1:29" ht="12.75" hidden="1" customHeight="1" x14ac:dyDescent="0.2">
      <c r="A169" s="476">
        <v>54</v>
      </c>
      <c r="B169" s="476">
        <f>'01-Mapa de riesgo-UO'!D170</f>
        <v>0</v>
      </c>
      <c r="C169" s="472">
        <f>+'01-Mapa de riesgo-UO'!F170</f>
        <v>0</v>
      </c>
      <c r="D169" s="472">
        <f>'01-Mapa de riesgo-UO'!J170</f>
        <v>0</v>
      </c>
      <c r="E169" s="472">
        <f>'01-Mapa de riesgo-UO'!K170</f>
        <v>0</v>
      </c>
      <c r="F169" s="472">
        <f>'01-Mapa de riesgo-UO'!L170</f>
        <v>0</v>
      </c>
      <c r="G169" s="313">
        <f>'01-Mapa de riesgo-UO'!I170</f>
        <v>0</v>
      </c>
      <c r="H169" s="472">
        <f>'01-Mapa de riesgo-UO'!M170</f>
        <v>0</v>
      </c>
      <c r="I169" s="475" t="str">
        <f>'01-Mapa de riesgo-UO'!AT170</f>
        <v>LEVE</v>
      </c>
      <c r="J169" s="472">
        <f>'01-Mapa de riesgo-UO'!AU170</f>
        <v>0</v>
      </c>
      <c r="K169" s="482"/>
      <c r="L169" s="485"/>
      <c r="M169" s="314">
        <f>'01-Mapa de riesgo-UO'!W170</f>
        <v>0</v>
      </c>
      <c r="N169" s="315">
        <f>'01-Mapa de riesgo-UO'!AB170</f>
        <v>0</v>
      </c>
      <c r="O169" s="315">
        <f>'01-Mapa de riesgo-UO'!AF170</f>
        <v>0</v>
      </c>
      <c r="P169" s="316">
        <f>'01-Mapa de riesgo-UO'!AK170</f>
        <v>0</v>
      </c>
      <c r="Q169" s="316">
        <f>'01-Mapa de riesgo-UO'!AP170</f>
        <v>0</v>
      </c>
      <c r="R169" s="475" t="e">
        <f>'01-Mapa de riesgo-UO'!AR170</f>
        <v>#DIV/0!</v>
      </c>
      <c r="S169" s="477"/>
      <c r="T169" s="478"/>
      <c r="U169" s="317">
        <f>'01-Mapa de riesgo-UO'!AW170</f>
        <v>0</v>
      </c>
      <c r="V169" s="317">
        <f>'01-Mapa de riesgo-UO'!AX170</f>
        <v>0</v>
      </c>
      <c r="W169" s="318">
        <f>'01-Mapa de riesgo-UO'!K170</f>
        <v>0</v>
      </c>
      <c r="X169" s="319"/>
      <c r="Y169" s="320"/>
      <c r="Z169" s="321"/>
      <c r="AA169" s="321"/>
      <c r="AB169" s="479"/>
      <c r="AC169" s="324"/>
    </row>
    <row r="170" spans="1:29" ht="12.75" hidden="1" customHeight="1" x14ac:dyDescent="0.2">
      <c r="A170" s="473"/>
      <c r="B170" s="473"/>
      <c r="C170" s="473"/>
      <c r="D170" s="473"/>
      <c r="E170" s="473"/>
      <c r="F170" s="473"/>
      <c r="G170" s="313">
        <f>'01-Mapa de riesgo-UO'!I171</f>
        <v>0</v>
      </c>
      <c r="H170" s="473"/>
      <c r="I170" s="473"/>
      <c r="J170" s="473"/>
      <c r="K170" s="483"/>
      <c r="L170" s="483"/>
      <c r="M170" s="314">
        <f>'01-Mapa de riesgo-UO'!W171</f>
        <v>0</v>
      </c>
      <c r="N170" s="315">
        <f>'01-Mapa de riesgo-UO'!AB171</f>
        <v>0</v>
      </c>
      <c r="O170" s="315">
        <f>'01-Mapa de riesgo-UO'!AF171</f>
        <v>0</v>
      </c>
      <c r="P170" s="316">
        <f>'01-Mapa de riesgo-UO'!AK171</f>
        <v>0</v>
      </c>
      <c r="Q170" s="316">
        <f>'01-Mapa de riesgo-UO'!AP171</f>
        <v>0</v>
      </c>
      <c r="R170" s="473"/>
      <c r="S170" s="477"/>
      <c r="T170" s="478"/>
      <c r="U170" s="317">
        <f>'01-Mapa de riesgo-UO'!AW171</f>
        <v>0</v>
      </c>
      <c r="V170" s="317">
        <f>'01-Mapa de riesgo-UO'!AX171</f>
        <v>0</v>
      </c>
      <c r="W170" s="318">
        <f>'01-Mapa de riesgo-UO'!K171</f>
        <v>0</v>
      </c>
      <c r="X170" s="319"/>
      <c r="Y170" s="320"/>
      <c r="Z170" s="321"/>
      <c r="AA170" s="321"/>
      <c r="AB170" s="480"/>
      <c r="AC170" s="324"/>
    </row>
    <row r="171" spans="1:29" ht="12.75" hidden="1" customHeight="1" x14ac:dyDescent="0.2">
      <c r="A171" s="474"/>
      <c r="B171" s="474"/>
      <c r="C171" s="474"/>
      <c r="D171" s="474"/>
      <c r="E171" s="474"/>
      <c r="F171" s="474"/>
      <c r="G171" s="313">
        <f>'01-Mapa de riesgo-UO'!I172</f>
        <v>0</v>
      </c>
      <c r="H171" s="474"/>
      <c r="I171" s="474"/>
      <c r="J171" s="474"/>
      <c r="K171" s="484"/>
      <c r="L171" s="484"/>
      <c r="M171" s="314">
        <f>'01-Mapa de riesgo-UO'!W172</f>
        <v>0</v>
      </c>
      <c r="N171" s="315">
        <f>'01-Mapa de riesgo-UO'!AB172</f>
        <v>0</v>
      </c>
      <c r="O171" s="315">
        <f>'01-Mapa de riesgo-UO'!AF172</f>
        <v>0</v>
      </c>
      <c r="P171" s="316">
        <f>'01-Mapa de riesgo-UO'!AK172</f>
        <v>0</v>
      </c>
      <c r="Q171" s="316">
        <f>'01-Mapa de riesgo-UO'!AP172</f>
        <v>0</v>
      </c>
      <c r="R171" s="474"/>
      <c r="S171" s="477"/>
      <c r="T171" s="478"/>
      <c r="U171" s="317">
        <f>'01-Mapa de riesgo-UO'!AW172</f>
        <v>0</v>
      </c>
      <c r="V171" s="317">
        <f>'01-Mapa de riesgo-UO'!AX172</f>
        <v>0</v>
      </c>
      <c r="W171" s="318">
        <f>'01-Mapa de riesgo-UO'!K172</f>
        <v>0</v>
      </c>
      <c r="X171" s="319"/>
      <c r="Y171" s="320"/>
      <c r="Z171" s="321"/>
      <c r="AA171" s="321"/>
      <c r="AB171" s="481"/>
      <c r="AC171" s="324"/>
    </row>
    <row r="172" spans="1:29" ht="12.75" hidden="1" customHeight="1" x14ac:dyDescent="0.2">
      <c r="A172" s="476">
        <v>55</v>
      </c>
      <c r="B172" s="476">
        <f>'01-Mapa de riesgo-UO'!D173</f>
        <v>0</v>
      </c>
      <c r="C172" s="472">
        <f>+'01-Mapa de riesgo-UO'!F173</f>
        <v>0</v>
      </c>
      <c r="D172" s="472">
        <f>'01-Mapa de riesgo-UO'!J173</f>
        <v>0</v>
      </c>
      <c r="E172" s="472">
        <f>'01-Mapa de riesgo-UO'!K173</f>
        <v>0</v>
      </c>
      <c r="F172" s="472">
        <f>'01-Mapa de riesgo-UO'!L173</f>
        <v>0</v>
      </c>
      <c r="G172" s="313">
        <f>'01-Mapa de riesgo-UO'!I173</f>
        <v>0</v>
      </c>
      <c r="H172" s="472">
        <f>'01-Mapa de riesgo-UO'!M173</f>
        <v>0</v>
      </c>
      <c r="I172" s="475" t="str">
        <f>'01-Mapa de riesgo-UO'!AT173</f>
        <v>LEVE</v>
      </c>
      <c r="J172" s="472">
        <f>'01-Mapa de riesgo-UO'!AU173</f>
        <v>0</v>
      </c>
      <c r="K172" s="482"/>
      <c r="L172" s="485"/>
      <c r="M172" s="314">
        <f>'01-Mapa de riesgo-UO'!W173</f>
        <v>0</v>
      </c>
      <c r="N172" s="315">
        <f>'01-Mapa de riesgo-UO'!AB173</f>
        <v>0</v>
      </c>
      <c r="O172" s="315">
        <f>'01-Mapa de riesgo-UO'!AF173</f>
        <v>0</v>
      </c>
      <c r="P172" s="316">
        <f>'01-Mapa de riesgo-UO'!AK173</f>
        <v>0</v>
      </c>
      <c r="Q172" s="316">
        <f>'01-Mapa de riesgo-UO'!AP173</f>
        <v>0</v>
      </c>
      <c r="R172" s="475" t="e">
        <f>'01-Mapa de riesgo-UO'!AR173</f>
        <v>#DIV/0!</v>
      </c>
      <c r="S172" s="477"/>
      <c r="T172" s="478"/>
      <c r="U172" s="317">
        <f>'01-Mapa de riesgo-UO'!AW173</f>
        <v>0</v>
      </c>
      <c r="V172" s="317">
        <f>'01-Mapa de riesgo-UO'!AX173</f>
        <v>0</v>
      </c>
      <c r="W172" s="318">
        <f>'01-Mapa de riesgo-UO'!K173</f>
        <v>0</v>
      </c>
      <c r="X172" s="319"/>
      <c r="Y172" s="320"/>
      <c r="Z172" s="321"/>
      <c r="AA172" s="321"/>
      <c r="AB172" s="479"/>
      <c r="AC172" s="324"/>
    </row>
    <row r="173" spans="1:29" ht="12.75" hidden="1" customHeight="1" x14ac:dyDescent="0.2">
      <c r="A173" s="473"/>
      <c r="B173" s="473"/>
      <c r="C173" s="473"/>
      <c r="D173" s="473"/>
      <c r="E173" s="473"/>
      <c r="F173" s="473"/>
      <c r="G173" s="313">
        <f>'01-Mapa de riesgo-UO'!I174</f>
        <v>0</v>
      </c>
      <c r="H173" s="473"/>
      <c r="I173" s="473"/>
      <c r="J173" s="473"/>
      <c r="K173" s="483"/>
      <c r="L173" s="483"/>
      <c r="M173" s="314">
        <f>'01-Mapa de riesgo-UO'!W174</f>
        <v>0</v>
      </c>
      <c r="N173" s="315">
        <f>'01-Mapa de riesgo-UO'!AB174</f>
        <v>0</v>
      </c>
      <c r="O173" s="315">
        <f>'01-Mapa de riesgo-UO'!AF174</f>
        <v>0</v>
      </c>
      <c r="P173" s="316">
        <f>'01-Mapa de riesgo-UO'!AK174</f>
        <v>0</v>
      </c>
      <c r="Q173" s="316">
        <f>'01-Mapa de riesgo-UO'!AP174</f>
        <v>0</v>
      </c>
      <c r="R173" s="473"/>
      <c r="S173" s="477"/>
      <c r="T173" s="478"/>
      <c r="U173" s="317">
        <f>'01-Mapa de riesgo-UO'!AW174</f>
        <v>0</v>
      </c>
      <c r="V173" s="317">
        <f>'01-Mapa de riesgo-UO'!AX174</f>
        <v>0</v>
      </c>
      <c r="W173" s="318">
        <f>'01-Mapa de riesgo-UO'!K174</f>
        <v>0</v>
      </c>
      <c r="X173" s="319"/>
      <c r="Y173" s="320"/>
      <c r="Z173" s="321"/>
      <c r="AA173" s="321"/>
      <c r="AB173" s="480"/>
      <c r="AC173" s="324"/>
    </row>
    <row r="174" spans="1:29" ht="12.75" hidden="1" customHeight="1" x14ac:dyDescent="0.2">
      <c r="A174" s="474"/>
      <c r="B174" s="474"/>
      <c r="C174" s="474"/>
      <c r="D174" s="474"/>
      <c r="E174" s="474"/>
      <c r="F174" s="474"/>
      <c r="G174" s="313">
        <f>'01-Mapa de riesgo-UO'!I175</f>
        <v>0</v>
      </c>
      <c r="H174" s="474"/>
      <c r="I174" s="474"/>
      <c r="J174" s="474"/>
      <c r="K174" s="484"/>
      <c r="L174" s="484"/>
      <c r="M174" s="314">
        <f>'01-Mapa de riesgo-UO'!W175</f>
        <v>0</v>
      </c>
      <c r="N174" s="315">
        <f>'01-Mapa de riesgo-UO'!AB175</f>
        <v>0</v>
      </c>
      <c r="O174" s="315">
        <f>'01-Mapa de riesgo-UO'!AF175</f>
        <v>0</v>
      </c>
      <c r="P174" s="316">
        <f>'01-Mapa de riesgo-UO'!AK175</f>
        <v>0</v>
      </c>
      <c r="Q174" s="316">
        <f>'01-Mapa de riesgo-UO'!AP175</f>
        <v>0</v>
      </c>
      <c r="R174" s="474"/>
      <c r="S174" s="477"/>
      <c r="T174" s="478"/>
      <c r="U174" s="317">
        <f>'01-Mapa de riesgo-UO'!AW175</f>
        <v>0</v>
      </c>
      <c r="V174" s="317">
        <f>'01-Mapa de riesgo-UO'!AX175</f>
        <v>0</v>
      </c>
      <c r="W174" s="318">
        <f>'01-Mapa de riesgo-UO'!K175</f>
        <v>0</v>
      </c>
      <c r="X174" s="319"/>
      <c r="Y174" s="320"/>
      <c r="Z174" s="321"/>
      <c r="AA174" s="321"/>
      <c r="AB174" s="481"/>
      <c r="AC174" s="324"/>
    </row>
    <row r="175" spans="1:29" ht="12.75" hidden="1" customHeight="1" x14ac:dyDescent="0.2">
      <c r="A175" s="476">
        <v>56</v>
      </c>
      <c r="B175" s="476">
        <f>'01-Mapa de riesgo-UO'!D176</f>
        <v>0</v>
      </c>
      <c r="C175" s="472">
        <f>+'01-Mapa de riesgo-UO'!F176</f>
        <v>0</v>
      </c>
      <c r="D175" s="472">
        <f>'01-Mapa de riesgo-UO'!J176</f>
        <v>0</v>
      </c>
      <c r="E175" s="472">
        <f>'01-Mapa de riesgo-UO'!K176</f>
        <v>0</v>
      </c>
      <c r="F175" s="472">
        <f>'01-Mapa de riesgo-UO'!L176</f>
        <v>0</v>
      </c>
      <c r="G175" s="313">
        <f>'01-Mapa de riesgo-UO'!I176</f>
        <v>0</v>
      </c>
      <c r="H175" s="472">
        <f>'01-Mapa de riesgo-UO'!M176</f>
        <v>0</v>
      </c>
      <c r="I175" s="475" t="str">
        <f>'01-Mapa de riesgo-UO'!AT176</f>
        <v>LEVE</v>
      </c>
      <c r="J175" s="472">
        <f>'01-Mapa de riesgo-UO'!AU176</f>
        <v>0</v>
      </c>
      <c r="K175" s="482"/>
      <c r="L175" s="485"/>
      <c r="M175" s="314">
        <f>'01-Mapa de riesgo-UO'!W176</f>
        <v>0</v>
      </c>
      <c r="N175" s="315">
        <f>'01-Mapa de riesgo-UO'!AB176</f>
        <v>0</v>
      </c>
      <c r="O175" s="315">
        <f>'01-Mapa de riesgo-UO'!AF176</f>
        <v>0</v>
      </c>
      <c r="P175" s="316">
        <f>'01-Mapa de riesgo-UO'!AK176</f>
        <v>0</v>
      </c>
      <c r="Q175" s="316">
        <f>'01-Mapa de riesgo-UO'!AP176</f>
        <v>0</v>
      </c>
      <c r="R175" s="475" t="e">
        <f>'01-Mapa de riesgo-UO'!AR176</f>
        <v>#DIV/0!</v>
      </c>
      <c r="S175" s="477"/>
      <c r="T175" s="478"/>
      <c r="U175" s="317">
        <f>'01-Mapa de riesgo-UO'!AW176</f>
        <v>0</v>
      </c>
      <c r="V175" s="317">
        <f>'01-Mapa de riesgo-UO'!AX176</f>
        <v>0</v>
      </c>
      <c r="W175" s="318">
        <f>'01-Mapa de riesgo-UO'!K176</f>
        <v>0</v>
      </c>
      <c r="X175" s="319"/>
      <c r="Y175" s="320"/>
      <c r="Z175" s="321"/>
      <c r="AA175" s="321"/>
      <c r="AB175" s="479"/>
      <c r="AC175" s="324"/>
    </row>
    <row r="176" spans="1:29" ht="12.75" hidden="1" customHeight="1" x14ac:dyDescent="0.2">
      <c r="A176" s="473"/>
      <c r="B176" s="473"/>
      <c r="C176" s="473"/>
      <c r="D176" s="473"/>
      <c r="E176" s="473"/>
      <c r="F176" s="473"/>
      <c r="G176" s="313">
        <f>'01-Mapa de riesgo-UO'!I177</f>
        <v>0</v>
      </c>
      <c r="H176" s="473"/>
      <c r="I176" s="473"/>
      <c r="J176" s="473"/>
      <c r="K176" s="483"/>
      <c r="L176" s="483"/>
      <c r="M176" s="314">
        <f>'01-Mapa de riesgo-UO'!W177</f>
        <v>0</v>
      </c>
      <c r="N176" s="315">
        <f>'01-Mapa de riesgo-UO'!AB177</f>
        <v>0</v>
      </c>
      <c r="O176" s="315">
        <f>'01-Mapa de riesgo-UO'!AF177</f>
        <v>0</v>
      </c>
      <c r="P176" s="316">
        <f>'01-Mapa de riesgo-UO'!AK177</f>
        <v>0</v>
      </c>
      <c r="Q176" s="316">
        <f>'01-Mapa de riesgo-UO'!AP177</f>
        <v>0</v>
      </c>
      <c r="R176" s="473"/>
      <c r="S176" s="477"/>
      <c r="T176" s="478"/>
      <c r="U176" s="317">
        <f>'01-Mapa de riesgo-UO'!AW177</f>
        <v>0</v>
      </c>
      <c r="V176" s="317">
        <f>'01-Mapa de riesgo-UO'!AX177</f>
        <v>0</v>
      </c>
      <c r="W176" s="318">
        <f>'01-Mapa de riesgo-UO'!K177</f>
        <v>0</v>
      </c>
      <c r="X176" s="319"/>
      <c r="Y176" s="320"/>
      <c r="Z176" s="321"/>
      <c r="AA176" s="321"/>
      <c r="AB176" s="480"/>
      <c r="AC176" s="324"/>
    </row>
    <row r="177" spans="1:29" ht="12.75" hidden="1" customHeight="1" x14ac:dyDescent="0.2">
      <c r="A177" s="474"/>
      <c r="B177" s="474"/>
      <c r="C177" s="474"/>
      <c r="D177" s="474"/>
      <c r="E177" s="474"/>
      <c r="F177" s="474"/>
      <c r="G177" s="313">
        <f>'01-Mapa de riesgo-UO'!I178</f>
        <v>0</v>
      </c>
      <c r="H177" s="474"/>
      <c r="I177" s="474"/>
      <c r="J177" s="474"/>
      <c r="K177" s="484"/>
      <c r="L177" s="484"/>
      <c r="M177" s="314">
        <f>'01-Mapa de riesgo-UO'!W178</f>
        <v>0</v>
      </c>
      <c r="N177" s="315">
        <f>'01-Mapa de riesgo-UO'!AB178</f>
        <v>0</v>
      </c>
      <c r="O177" s="315">
        <f>'01-Mapa de riesgo-UO'!AF178</f>
        <v>0</v>
      </c>
      <c r="P177" s="316">
        <f>'01-Mapa de riesgo-UO'!AK178</f>
        <v>0</v>
      </c>
      <c r="Q177" s="316">
        <f>'01-Mapa de riesgo-UO'!AP178</f>
        <v>0</v>
      </c>
      <c r="R177" s="474"/>
      <c r="S177" s="477"/>
      <c r="T177" s="478"/>
      <c r="U177" s="317">
        <f>'01-Mapa de riesgo-UO'!AW178</f>
        <v>0</v>
      </c>
      <c r="V177" s="317">
        <f>'01-Mapa de riesgo-UO'!AX178</f>
        <v>0</v>
      </c>
      <c r="W177" s="318">
        <f>'01-Mapa de riesgo-UO'!K178</f>
        <v>0</v>
      </c>
      <c r="X177" s="319"/>
      <c r="Y177" s="320"/>
      <c r="Z177" s="321"/>
      <c r="AA177" s="321"/>
      <c r="AB177" s="481"/>
      <c r="AC177" s="324"/>
    </row>
    <row r="178" spans="1:29" ht="12.75" hidden="1" customHeight="1" x14ac:dyDescent="0.2">
      <c r="A178" s="476">
        <v>57</v>
      </c>
      <c r="B178" s="476">
        <f>'01-Mapa de riesgo-UO'!D179</f>
        <v>0</v>
      </c>
      <c r="C178" s="472">
        <f>+'01-Mapa de riesgo-UO'!F179</f>
        <v>0</v>
      </c>
      <c r="D178" s="472">
        <f>'01-Mapa de riesgo-UO'!J179</f>
        <v>0</v>
      </c>
      <c r="E178" s="472">
        <f>'01-Mapa de riesgo-UO'!K179</f>
        <v>0</v>
      </c>
      <c r="F178" s="472">
        <f>'01-Mapa de riesgo-UO'!L179</f>
        <v>0</v>
      </c>
      <c r="G178" s="313">
        <f>'01-Mapa de riesgo-UO'!I179</f>
        <v>0</v>
      </c>
      <c r="H178" s="472">
        <f>'01-Mapa de riesgo-UO'!M179</f>
        <v>0</v>
      </c>
      <c r="I178" s="475" t="str">
        <f>'01-Mapa de riesgo-UO'!AT179</f>
        <v>LEVE</v>
      </c>
      <c r="J178" s="472">
        <f>'01-Mapa de riesgo-UO'!AU179</f>
        <v>0</v>
      </c>
      <c r="K178" s="482"/>
      <c r="L178" s="485"/>
      <c r="M178" s="314">
        <f>'01-Mapa de riesgo-UO'!W179</f>
        <v>0</v>
      </c>
      <c r="N178" s="315">
        <f>'01-Mapa de riesgo-UO'!AB179</f>
        <v>0</v>
      </c>
      <c r="O178" s="315">
        <f>'01-Mapa de riesgo-UO'!AF179</f>
        <v>0</v>
      </c>
      <c r="P178" s="316">
        <f>'01-Mapa de riesgo-UO'!AK179</f>
        <v>0</v>
      </c>
      <c r="Q178" s="316">
        <f>'01-Mapa de riesgo-UO'!AP179</f>
        <v>0</v>
      </c>
      <c r="R178" s="475" t="e">
        <f>'01-Mapa de riesgo-UO'!AR179</f>
        <v>#DIV/0!</v>
      </c>
      <c r="S178" s="477"/>
      <c r="T178" s="478"/>
      <c r="U178" s="317">
        <f>'01-Mapa de riesgo-UO'!AW179</f>
        <v>0</v>
      </c>
      <c r="V178" s="317">
        <f>'01-Mapa de riesgo-UO'!AX179</f>
        <v>0</v>
      </c>
      <c r="W178" s="318">
        <f>'01-Mapa de riesgo-UO'!K179</f>
        <v>0</v>
      </c>
      <c r="X178" s="319"/>
      <c r="Y178" s="320"/>
      <c r="Z178" s="321"/>
      <c r="AA178" s="321"/>
      <c r="AB178" s="479"/>
      <c r="AC178" s="324"/>
    </row>
    <row r="179" spans="1:29" ht="12.75" hidden="1" customHeight="1" x14ac:dyDescent="0.2">
      <c r="A179" s="473"/>
      <c r="B179" s="473"/>
      <c r="C179" s="473"/>
      <c r="D179" s="473"/>
      <c r="E179" s="473"/>
      <c r="F179" s="473"/>
      <c r="G179" s="313">
        <f>'01-Mapa de riesgo-UO'!I180</f>
        <v>0</v>
      </c>
      <c r="H179" s="473"/>
      <c r="I179" s="473"/>
      <c r="J179" s="473"/>
      <c r="K179" s="483"/>
      <c r="L179" s="483"/>
      <c r="M179" s="314">
        <f>'01-Mapa de riesgo-UO'!W180</f>
        <v>0</v>
      </c>
      <c r="N179" s="315">
        <f>'01-Mapa de riesgo-UO'!AB180</f>
        <v>0</v>
      </c>
      <c r="O179" s="315">
        <f>'01-Mapa de riesgo-UO'!AF180</f>
        <v>0</v>
      </c>
      <c r="P179" s="316">
        <f>'01-Mapa de riesgo-UO'!AK180</f>
        <v>0</v>
      </c>
      <c r="Q179" s="316">
        <f>'01-Mapa de riesgo-UO'!AP180</f>
        <v>0</v>
      </c>
      <c r="R179" s="473"/>
      <c r="S179" s="477"/>
      <c r="T179" s="478"/>
      <c r="U179" s="317">
        <f>'01-Mapa de riesgo-UO'!AW180</f>
        <v>0</v>
      </c>
      <c r="V179" s="317">
        <f>'01-Mapa de riesgo-UO'!AX180</f>
        <v>0</v>
      </c>
      <c r="W179" s="318">
        <f>'01-Mapa de riesgo-UO'!K180</f>
        <v>0</v>
      </c>
      <c r="X179" s="319"/>
      <c r="Y179" s="320"/>
      <c r="Z179" s="321"/>
      <c r="AA179" s="321"/>
      <c r="AB179" s="480"/>
      <c r="AC179" s="324"/>
    </row>
    <row r="180" spans="1:29" ht="12.75" hidden="1" customHeight="1" x14ac:dyDescent="0.2">
      <c r="A180" s="474"/>
      <c r="B180" s="474"/>
      <c r="C180" s="474"/>
      <c r="D180" s="474"/>
      <c r="E180" s="474"/>
      <c r="F180" s="474"/>
      <c r="G180" s="313">
        <f>'01-Mapa de riesgo-UO'!I181</f>
        <v>0</v>
      </c>
      <c r="H180" s="474"/>
      <c r="I180" s="474"/>
      <c r="J180" s="474"/>
      <c r="K180" s="484"/>
      <c r="L180" s="484"/>
      <c r="M180" s="314">
        <f>'01-Mapa de riesgo-UO'!W181</f>
        <v>0</v>
      </c>
      <c r="N180" s="315">
        <f>'01-Mapa de riesgo-UO'!AB181</f>
        <v>0</v>
      </c>
      <c r="O180" s="315">
        <f>'01-Mapa de riesgo-UO'!AF181</f>
        <v>0</v>
      </c>
      <c r="P180" s="316">
        <f>'01-Mapa de riesgo-UO'!AK181</f>
        <v>0</v>
      </c>
      <c r="Q180" s="316">
        <f>'01-Mapa de riesgo-UO'!AP181</f>
        <v>0</v>
      </c>
      <c r="R180" s="474"/>
      <c r="S180" s="477"/>
      <c r="T180" s="478"/>
      <c r="U180" s="317">
        <f>'01-Mapa de riesgo-UO'!AW181</f>
        <v>0</v>
      </c>
      <c r="V180" s="317">
        <f>'01-Mapa de riesgo-UO'!AX181</f>
        <v>0</v>
      </c>
      <c r="W180" s="318">
        <f>'01-Mapa de riesgo-UO'!K181</f>
        <v>0</v>
      </c>
      <c r="X180" s="319"/>
      <c r="Y180" s="320"/>
      <c r="Z180" s="321"/>
      <c r="AA180" s="321"/>
      <c r="AB180" s="481"/>
      <c r="AC180" s="324"/>
    </row>
    <row r="181" spans="1:29" ht="12.75" hidden="1" customHeight="1" x14ac:dyDescent="0.2">
      <c r="A181" s="476">
        <v>58</v>
      </c>
      <c r="B181" s="476">
        <f>'01-Mapa de riesgo-UO'!D182</f>
        <v>0</v>
      </c>
      <c r="C181" s="472">
        <f>+'01-Mapa de riesgo-UO'!F182</f>
        <v>0</v>
      </c>
      <c r="D181" s="472">
        <f>'01-Mapa de riesgo-UO'!J182</f>
        <v>0</v>
      </c>
      <c r="E181" s="472">
        <f>'01-Mapa de riesgo-UO'!K182</f>
        <v>0</v>
      </c>
      <c r="F181" s="472">
        <f>'01-Mapa de riesgo-UO'!L182</f>
        <v>0</v>
      </c>
      <c r="G181" s="313">
        <f>'01-Mapa de riesgo-UO'!I182</f>
        <v>0</v>
      </c>
      <c r="H181" s="472">
        <f>'01-Mapa de riesgo-UO'!M182</f>
        <v>0</v>
      </c>
      <c r="I181" s="475" t="str">
        <f>'01-Mapa de riesgo-UO'!AT182</f>
        <v>LEVE</v>
      </c>
      <c r="J181" s="472">
        <f>'01-Mapa de riesgo-UO'!AU182</f>
        <v>0</v>
      </c>
      <c r="K181" s="482"/>
      <c r="L181" s="485"/>
      <c r="M181" s="314">
        <f>'01-Mapa de riesgo-UO'!W182</f>
        <v>0</v>
      </c>
      <c r="N181" s="315">
        <f>'01-Mapa de riesgo-UO'!AB182</f>
        <v>0</v>
      </c>
      <c r="O181" s="315">
        <f>'01-Mapa de riesgo-UO'!AF182</f>
        <v>0</v>
      </c>
      <c r="P181" s="316">
        <f>'01-Mapa de riesgo-UO'!AK182</f>
        <v>0</v>
      </c>
      <c r="Q181" s="316">
        <f>'01-Mapa de riesgo-UO'!AP182</f>
        <v>0</v>
      </c>
      <c r="R181" s="475" t="e">
        <f>'01-Mapa de riesgo-UO'!AR182</f>
        <v>#DIV/0!</v>
      </c>
      <c r="S181" s="477"/>
      <c r="T181" s="478"/>
      <c r="U181" s="317">
        <f>'01-Mapa de riesgo-UO'!AW182</f>
        <v>0</v>
      </c>
      <c r="V181" s="317">
        <f>'01-Mapa de riesgo-UO'!AX182</f>
        <v>0</v>
      </c>
      <c r="W181" s="318">
        <f>'01-Mapa de riesgo-UO'!K182</f>
        <v>0</v>
      </c>
      <c r="X181" s="319"/>
      <c r="Y181" s="320"/>
      <c r="Z181" s="321"/>
      <c r="AA181" s="321"/>
      <c r="AB181" s="479"/>
      <c r="AC181" s="324"/>
    </row>
    <row r="182" spans="1:29" ht="12.75" hidden="1" customHeight="1" x14ac:dyDescent="0.2">
      <c r="A182" s="473"/>
      <c r="B182" s="473"/>
      <c r="C182" s="473"/>
      <c r="D182" s="473"/>
      <c r="E182" s="473"/>
      <c r="F182" s="473"/>
      <c r="G182" s="313">
        <f>'01-Mapa de riesgo-UO'!I183</f>
        <v>0</v>
      </c>
      <c r="H182" s="473"/>
      <c r="I182" s="473"/>
      <c r="J182" s="473"/>
      <c r="K182" s="483"/>
      <c r="L182" s="483"/>
      <c r="M182" s="314">
        <f>'01-Mapa de riesgo-UO'!W183</f>
        <v>0</v>
      </c>
      <c r="N182" s="315">
        <f>'01-Mapa de riesgo-UO'!AB183</f>
        <v>0</v>
      </c>
      <c r="O182" s="315">
        <f>'01-Mapa de riesgo-UO'!AF183</f>
        <v>0</v>
      </c>
      <c r="P182" s="316">
        <f>'01-Mapa de riesgo-UO'!AK183</f>
        <v>0</v>
      </c>
      <c r="Q182" s="316">
        <f>'01-Mapa de riesgo-UO'!AP183</f>
        <v>0</v>
      </c>
      <c r="R182" s="473"/>
      <c r="S182" s="477"/>
      <c r="T182" s="478"/>
      <c r="U182" s="317">
        <f>'01-Mapa de riesgo-UO'!AW183</f>
        <v>0</v>
      </c>
      <c r="V182" s="317">
        <f>'01-Mapa de riesgo-UO'!AX183</f>
        <v>0</v>
      </c>
      <c r="W182" s="318">
        <f>'01-Mapa de riesgo-UO'!K183</f>
        <v>0</v>
      </c>
      <c r="X182" s="319"/>
      <c r="Y182" s="320"/>
      <c r="Z182" s="321"/>
      <c r="AA182" s="321"/>
      <c r="AB182" s="480"/>
      <c r="AC182" s="324"/>
    </row>
    <row r="183" spans="1:29" ht="12.75" hidden="1" customHeight="1" x14ac:dyDescent="0.2">
      <c r="A183" s="474"/>
      <c r="B183" s="474"/>
      <c r="C183" s="474"/>
      <c r="D183" s="474"/>
      <c r="E183" s="474"/>
      <c r="F183" s="474"/>
      <c r="G183" s="313">
        <f>'01-Mapa de riesgo-UO'!I184</f>
        <v>0</v>
      </c>
      <c r="H183" s="474"/>
      <c r="I183" s="474"/>
      <c r="J183" s="474"/>
      <c r="K183" s="484"/>
      <c r="L183" s="484"/>
      <c r="M183" s="314">
        <f>'01-Mapa de riesgo-UO'!W184</f>
        <v>0</v>
      </c>
      <c r="N183" s="315">
        <f>'01-Mapa de riesgo-UO'!AB184</f>
        <v>0</v>
      </c>
      <c r="O183" s="315">
        <f>'01-Mapa de riesgo-UO'!AF184</f>
        <v>0</v>
      </c>
      <c r="P183" s="316">
        <f>'01-Mapa de riesgo-UO'!AK184</f>
        <v>0</v>
      </c>
      <c r="Q183" s="316">
        <f>'01-Mapa de riesgo-UO'!AP184</f>
        <v>0</v>
      </c>
      <c r="R183" s="474"/>
      <c r="S183" s="477"/>
      <c r="T183" s="478"/>
      <c r="U183" s="317">
        <f>'01-Mapa de riesgo-UO'!AW184</f>
        <v>0</v>
      </c>
      <c r="V183" s="317">
        <f>'01-Mapa de riesgo-UO'!AX184</f>
        <v>0</v>
      </c>
      <c r="W183" s="318">
        <f>'01-Mapa de riesgo-UO'!K184</f>
        <v>0</v>
      </c>
      <c r="X183" s="319"/>
      <c r="Y183" s="320"/>
      <c r="Z183" s="321"/>
      <c r="AA183" s="321"/>
      <c r="AB183" s="481"/>
      <c r="AC183" s="324"/>
    </row>
    <row r="184" spans="1:29" ht="12.75" hidden="1" customHeight="1" x14ac:dyDescent="0.2">
      <c r="A184" s="476">
        <v>59</v>
      </c>
      <c r="B184" s="476">
        <f>'01-Mapa de riesgo-UO'!D185</f>
        <v>0</v>
      </c>
      <c r="C184" s="472">
        <f>+'01-Mapa de riesgo-UO'!F185</f>
        <v>0</v>
      </c>
      <c r="D184" s="472">
        <f>'01-Mapa de riesgo-UO'!J185</f>
        <v>0</v>
      </c>
      <c r="E184" s="472">
        <f>'01-Mapa de riesgo-UO'!K185</f>
        <v>0</v>
      </c>
      <c r="F184" s="472">
        <f>'01-Mapa de riesgo-UO'!L185</f>
        <v>0</v>
      </c>
      <c r="G184" s="313">
        <f>'01-Mapa de riesgo-UO'!I185</f>
        <v>0</v>
      </c>
      <c r="H184" s="472">
        <f>'01-Mapa de riesgo-UO'!M185</f>
        <v>0</v>
      </c>
      <c r="I184" s="475" t="str">
        <f>'01-Mapa de riesgo-UO'!AT185</f>
        <v>LEVE</v>
      </c>
      <c r="J184" s="472">
        <f>'01-Mapa de riesgo-UO'!AU185</f>
        <v>0</v>
      </c>
      <c r="K184" s="482"/>
      <c r="L184" s="485"/>
      <c r="M184" s="314">
        <f>'01-Mapa de riesgo-UO'!W185</f>
        <v>0</v>
      </c>
      <c r="N184" s="315">
        <f>'01-Mapa de riesgo-UO'!AB185</f>
        <v>0</v>
      </c>
      <c r="O184" s="315">
        <f>'01-Mapa de riesgo-UO'!AF185</f>
        <v>0</v>
      </c>
      <c r="P184" s="316">
        <f>'01-Mapa de riesgo-UO'!AK185</f>
        <v>0</v>
      </c>
      <c r="Q184" s="316">
        <f>'01-Mapa de riesgo-UO'!AP185</f>
        <v>0</v>
      </c>
      <c r="R184" s="475" t="e">
        <f>'01-Mapa de riesgo-UO'!AR185</f>
        <v>#DIV/0!</v>
      </c>
      <c r="S184" s="477"/>
      <c r="T184" s="478"/>
      <c r="U184" s="317">
        <f>'01-Mapa de riesgo-UO'!AW185</f>
        <v>0</v>
      </c>
      <c r="V184" s="317">
        <f>'01-Mapa de riesgo-UO'!AX185</f>
        <v>0</v>
      </c>
      <c r="W184" s="318">
        <f>'01-Mapa de riesgo-UO'!K185</f>
        <v>0</v>
      </c>
      <c r="X184" s="319"/>
      <c r="Y184" s="320"/>
      <c r="Z184" s="321"/>
      <c r="AA184" s="321"/>
      <c r="AB184" s="479"/>
      <c r="AC184" s="324"/>
    </row>
    <row r="185" spans="1:29" ht="12.75" hidden="1" customHeight="1" x14ac:dyDescent="0.2">
      <c r="A185" s="473"/>
      <c r="B185" s="473"/>
      <c r="C185" s="473"/>
      <c r="D185" s="473"/>
      <c r="E185" s="473"/>
      <c r="F185" s="473"/>
      <c r="G185" s="313">
        <f>'01-Mapa de riesgo-UO'!I186</f>
        <v>0</v>
      </c>
      <c r="H185" s="473"/>
      <c r="I185" s="473"/>
      <c r="J185" s="473"/>
      <c r="K185" s="483"/>
      <c r="L185" s="483"/>
      <c r="M185" s="314">
        <f>'01-Mapa de riesgo-UO'!W186</f>
        <v>0</v>
      </c>
      <c r="N185" s="315">
        <f>'01-Mapa de riesgo-UO'!AB186</f>
        <v>0</v>
      </c>
      <c r="O185" s="315">
        <f>'01-Mapa de riesgo-UO'!AF186</f>
        <v>0</v>
      </c>
      <c r="P185" s="316">
        <f>'01-Mapa de riesgo-UO'!AK186</f>
        <v>0</v>
      </c>
      <c r="Q185" s="316">
        <f>'01-Mapa de riesgo-UO'!AP186</f>
        <v>0</v>
      </c>
      <c r="R185" s="473"/>
      <c r="S185" s="477"/>
      <c r="T185" s="478"/>
      <c r="U185" s="317">
        <f>'01-Mapa de riesgo-UO'!AW186</f>
        <v>0</v>
      </c>
      <c r="V185" s="317">
        <f>'01-Mapa de riesgo-UO'!AX186</f>
        <v>0</v>
      </c>
      <c r="W185" s="318">
        <f>'01-Mapa de riesgo-UO'!K186</f>
        <v>0</v>
      </c>
      <c r="X185" s="319"/>
      <c r="Y185" s="320"/>
      <c r="Z185" s="321"/>
      <c r="AA185" s="321"/>
      <c r="AB185" s="480"/>
      <c r="AC185" s="324"/>
    </row>
    <row r="186" spans="1:29" ht="12.75" hidden="1" customHeight="1" x14ac:dyDescent="0.2">
      <c r="A186" s="474"/>
      <c r="B186" s="474"/>
      <c r="C186" s="474"/>
      <c r="D186" s="474"/>
      <c r="E186" s="474"/>
      <c r="F186" s="474"/>
      <c r="G186" s="313">
        <f>'01-Mapa de riesgo-UO'!I187</f>
        <v>0</v>
      </c>
      <c r="H186" s="474"/>
      <c r="I186" s="474"/>
      <c r="J186" s="474"/>
      <c r="K186" s="484"/>
      <c r="L186" s="484"/>
      <c r="M186" s="314">
        <f>'01-Mapa de riesgo-UO'!W187</f>
        <v>0</v>
      </c>
      <c r="N186" s="315">
        <f>'01-Mapa de riesgo-UO'!AB187</f>
        <v>0</v>
      </c>
      <c r="O186" s="315">
        <f>'01-Mapa de riesgo-UO'!AF187</f>
        <v>0</v>
      </c>
      <c r="P186" s="316">
        <f>'01-Mapa de riesgo-UO'!AK187</f>
        <v>0</v>
      </c>
      <c r="Q186" s="316">
        <f>'01-Mapa de riesgo-UO'!AP187</f>
        <v>0</v>
      </c>
      <c r="R186" s="474"/>
      <c r="S186" s="477"/>
      <c r="T186" s="478"/>
      <c r="U186" s="317">
        <f>'01-Mapa de riesgo-UO'!AW187</f>
        <v>0</v>
      </c>
      <c r="V186" s="317">
        <f>'01-Mapa de riesgo-UO'!AX187</f>
        <v>0</v>
      </c>
      <c r="W186" s="318">
        <f>'01-Mapa de riesgo-UO'!K187</f>
        <v>0</v>
      </c>
      <c r="X186" s="319"/>
      <c r="Y186" s="320"/>
      <c r="Z186" s="321"/>
      <c r="AA186" s="321"/>
      <c r="AB186" s="481"/>
      <c r="AC186" s="324"/>
    </row>
    <row r="187" spans="1:29" ht="12.75" hidden="1" customHeight="1" x14ac:dyDescent="0.2">
      <c r="A187" s="476">
        <v>60</v>
      </c>
      <c r="B187" s="476">
        <f>'01-Mapa de riesgo-UO'!D188</f>
        <v>0</v>
      </c>
      <c r="C187" s="472">
        <f>+'01-Mapa de riesgo-UO'!F188</f>
        <v>0</v>
      </c>
      <c r="D187" s="472">
        <f>'01-Mapa de riesgo-UO'!J188</f>
        <v>0</v>
      </c>
      <c r="E187" s="472">
        <f>'01-Mapa de riesgo-UO'!K188</f>
        <v>0</v>
      </c>
      <c r="F187" s="472">
        <f>'01-Mapa de riesgo-UO'!L188</f>
        <v>0</v>
      </c>
      <c r="G187" s="313">
        <f>'01-Mapa de riesgo-UO'!I188</f>
        <v>0</v>
      </c>
      <c r="H187" s="472">
        <f>'01-Mapa de riesgo-UO'!M188</f>
        <v>0</v>
      </c>
      <c r="I187" s="475" t="str">
        <f>'01-Mapa de riesgo-UO'!AT188</f>
        <v>LEVE</v>
      </c>
      <c r="J187" s="472">
        <f>'01-Mapa de riesgo-UO'!AU188</f>
        <v>0</v>
      </c>
      <c r="K187" s="482"/>
      <c r="L187" s="485"/>
      <c r="M187" s="314">
        <f>'01-Mapa de riesgo-UO'!W188</f>
        <v>0</v>
      </c>
      <c r="N187" s="315">
        <f>'01-Mapa de riesgo-UO'!AB188</f>
        <v>0</v>
      </c>
      <c r="O187" s="315">
        <f>'01-Mapa de riesgo-UO'!AF188</f>
        <v>0</v>
      </c>
      <c r="P187" s="316">
        <f>'01-Mapa de riesgo-UO'!AK188</f>
        <v>0</v>
      </c>
      <c r="Q187" s="316">
        <f>'01-Mapa de riesgo-UO'!AP188</f>
        <v>0</v>
      </c>
      <c r="R187" s="475" t="e">
        <f>'01-Mapa de riesgo-UO'!AR188</f>
        <v>#DIV/0!</v>
      </c>
      <c r="S187" s="477"/>
      <c r="T187" s="478"/>
      <c r="U187" s="317">
        <f>'01-Mapa de riesgo-UO'!AW188</f>
        <v>0</v>
      </c>
      <c r="V187" s="317">
        <f>'01-Mapa de riesgo-UO'!AX188</f>
        <v>0</v>
      </c>
      <c r="W187" s="318">
        <f>'01-Mapa de riesgo-UO'!K188</f>
        <v>0</v>
      </c>
      <c r="X187" s="319"/>
      <c r="Y187" s="320"/>
      <c r="Z187" s="321"/>
      <c r="AA187" s="321"/>
      <c r="AB187" s="479"/>
      <c r="AC187" s="324"/>
    </row>
    <row r="188" spans="1:29" ht="12.75" hidden="1" customHeight="1" x14ac:dyDescent="0.2">
      <c r="A188" s="473"/>
      <c r="B188" s="473"/>
      <c r="C188" s="473"/>
      <c r="D188" s="473"/>
      <c r="E188" s="473"/>
      <c r="F188" s="473"/>
      <c r="G188" s="313">
        <f>'01-Mapa de riesgo-UO'!I189</f>
        <v>0</v>
      </c>
      <c r="H188" s="473"/>
      <c r="I188" s="473"/>
      <c r="J188" s="473"/>
      <c r="K188" s="483"/>
      <c r="L188" s="483"/>
      <c r="M188" s="314">
        <f>'01-Mapa de riesgo-UO'!W189</f>
        <v>0</v>
      </c>
      <c r="N188" s="315">
        <f>'01-Mapa de riesgo-UO'!AB189</f>
        <v>0</v>
      </c>
      <c r="O188" s="315">
        <f>'01-Mapa de riesgo-UO'!AF189</f>
        <v>0</v>
      </c>
      <c r="P188" s="316">
        <f>'01-Mapa de riesgo-UO'!AK189</f>
        <v>0</v>
      </c>
      <c r="Q188" s="316">
        <f>'01-Mapa de riesgo-UO'!AP189</f>
        <v>0</v>
      </c>
      <c r="R188" s="473"/>
      <c r="S188" s="477"/>
      <c r="T188" s="478"/>
      <c r="U188" s="317">
        <f>'01-Mapa de riesgo-UO'!AW189</f>
        <v>0</v>
      </c>
      <c r="V188" s="317">
        <f>'01-Mapa de riesgo-UO'!AX189</f>
        <v>0</v>
      </c>
      <c r="W188" s="318">
        <f>'01-Mapa de riesgo-UO'!K189</f>
        <v>0</v>
      </c>
      <c r="X188" s="319"/>
      <c r="Y188" s="320"/>
      <c r="Z188" s="321"/>
      <c r="AA188" s="321"/>
      <c r="AB188" s="480"/>
      <c r="AC188" s="324"/>
    </row>
    <row r="189" spans="1:29" ht="12.75" hidden="1" customHeight="1" x14ac:dyDescent="0.2">
      <c r="A189" s="474"/>
      <c r="B189" s="474"/>
      <c r="C189" s="474"/>
      <c r="D189" s="474"/>
      <c r="E189" s="474"/>
      <c r="F189" s="474"/>
      <c r="G189" s="313">
        <f>'01-Mapa de riesgo-UO'!I190</f>
        <v>0</v>
      </c>
      <c r="H189" s="474"/>
      <c r="I189" s="474"/>
      <c r="J189" s="474"/>
      <c r="K189" s="484"/>
      <c r="L189" s="484"/>
      <c r="M189" s="314">
        <f>'01-Mapa de riesgo-UO'!W190</f>
        <v>0</v>
      </c>
      <c r="N189" s="315">
        <f>'01-Mapa de riesgo-UO'!AB190</f>
        <v>0</v>
      </c>
      <c r="O189" s="315">
        <f>'01-Mapa de riesgo-UO'!AF190</f>
        <v>0</v>
      </c>
      <c r="P189" s="316">
        <f>'01-Mapa de riesgo-UO'!AK190</f>
        <v>0</v>
      </c>
      <c r="Q189" s="316">
        <f>'01-Mapa de riesgo-UO'!AP190</f>
        <v>0</v>
      </c>
      <c r="R189" s="474"/>
      <c r="S189" s="477"/>
      <c r="T189" s="478"/>
      <c r="U189" s="317">
        <f>'01-Mapa de riesgo-UO'!AW190</f>
        <v>0</v>
      </c>
      <c r="V189" s="317">
        <f>'01-Mapa de riesgo-UO'!AX190</f>
        <v>0</v>
      </c>
      <c r="W189" s="318">
        <f>'01-Mapa de riesgo-UO'!K190</f>
        <v>0</v>
      </c>
      <c r="X189" s="319"/>
      <c r="Y189" s="320"/>
      <c r="Z189" s="321"/>
      <c r="AA189" s="321"/>
      <c r="AB189" s="481"/>
      <c r="AC189" s="324"/>
    </row>
    <row r="190" spans="1:29" ht="12.75" hidden="1" customHeight="1" x14ac:dyDescent="0.2">
      <c r="A190" s="476">
        <v>61</v>
      </c>
      <c r="B190" s="476">
        <f>'01-Mapa de riesgo-UO'!D191</f>
        <v>0</v>
      </c>
      <c r="C190" s="472">
        <f>+'01-Mapa de riesgo-UO'!F191</f>
        <v>0</v>
      </c>
      <c r="D190" s="472">
        <f>'01-Mapa de riesgo-UO'!J191</f>
        <v>0</v>
      </c>
      <c r="E190" s="472">
        <f>'01-Mapa de riesgo-UO'!K191</f>
        <v>0</v>
      </c>
      <c r="F190" s="472">
        <f>'01-Mapa de riesgo-UO'!L191</f>
        <v>0</v>
      </c>
      <c r="G190" s="313">
        <f>'01-Mapa de riesgo-UO'!I191</f>
        <v>0</v>
      </c>
      <c r="H190" s="472">
        <f>'01-Mapa de riesgo-UO'!M191</f>
        <v>0</v>
      </c>
      <c r="I190" s="475" t="str">
        <f>'01-Mapa de riesgo-UO'!AT191</f>
        <v>LEVE</v>
      </c>
      <c r="J190" s="472">
        <f>'01-Mapa de riesgo-UO'!AU191</f>
        <v>0</v>
      </c>
      <c r="K190" s="482"/>
      <c r="L190" s="485"/>
      <c r="M190" s="314">
        <f>'01-Mapa de riesgo-UO'!W191</f>
        <v>0</v>
      </c>
      <c r="N190" s="315">
        <f>'01-Mapa de riesgo-UO'!AB191</f>
        <v>0</v>
      </c>
      <c r="O190" s="315">
        <f>'01-Mapa de riesgo-UO'!AF191</f>
        <v>0</v>
      </c>
      <c r="P190" s="316">
        <f>'01-Mapa de riesgo-UO'!AK191</f>
        <v>0</v>
      </c>
      <c r="Q190" s="316">
        <f>'01-Mapa de riesgo-UO'!AP191</f>
        <v>0</v>
      </c>
      <c r="R190" s="475" t="e">
        <f>'01-Mapa de riesgo-UO'!AR191</f>
        <v>#DIV/0!</v>
      </c>
      <c r="S190" s="477"/>
      <c r="T190" s="478"/>
      <c r="U190" s="317">
        <f>'01-Mapa de riesgo-UO'!AW191</f>
        <v>0</v>
      </c>
      <c r="V190" s="317">
        <f>'01-Mapa de riesgo-UO'!AX191</f>
        <v>0</v>
      </c>
      <c r="W190" s="318">
        <f>'01-Mapa de riesgo-UO'!K191</f>
        <v>0</v>
      </c>
      <c r="X190" s="319"/>
      <c r="Y190" s="320"/>
      <c r="Z190" s="321"/>
      <c r="AA190" s="321"/>
      <c r="AB190" s="479"/>
      <c r="AC190" s="324"/>
    </row>
    <row r="191" spans="1:29" ht="12.75" hidden="1" customHeight="1" x14ac:dyDescent="0.2">
      <c r="A191" s="473"/>
      <c r="B191" s="473"/>
      <c r="C191" s="473"/>
      <c r="D191" s="473"/>
      <c r="E191" s="473"/>
      <c r="F191" s="473"/>
      <c r="G191" s="313">
        <f>'01-Mapa de riesgo-UO'!I192</f>
        <v>0</v>
      </c>
      <c r="H191" s="473"/>
      <c r="I191" s="473"/>
      <c r="J191" s="473"/>
      <c r="K191" s="483"/>
      <c r="L191" s="483"/>
      <c r="M191" s="314">
        <f>'01-Mapa de riesgo-UO'!W192</f>
        <v>0</v>
      </c>
      <c r="N191" s="315">
        <f>'01-Mapa de riesgo-UO'!AB192</f>
        <v>0</v>
      </c>
      <c r="O191" s="315">
        <f>'01-Mapa de riesgo-UO'!AF192</f>
        <v>0</v>
      </c>
      <c r="P191" s="316">
        <f>'01-Mapa de riesgo-UO'!AK192</f>
        <v>0</v>
      </c>
      <c r="Q191" s="316">
        <f>'01-Mapa de riesgo-UO'!AP192</f>
        <v>0</v>
      </c>
      <c r="R191" s="473"/>
      <c r="S191" s="477"/>
      <c r="T191" s="478"/>
      <c r="U191" s="317">
        <f>'01-Mapa de riesgo-UO'!AW192</f>
        <v>0</v>
      </c>
      <c r="V191" s="317">
        <f>'01-Mapa de riesgo-UO'!AX192</f>
        <v>0</v>
      </c>
      <c r="W191" s="318">
        <f>'01-Mapa de riesgo-UO'!K192</f>
        <v>0</v>
      </c>
      <c r="X191" s="319"/>
      <c r="Y191" s="320"/>
      <c r="Z191" s="321"/>
      <c r="AA191" s="321"/>
      <c r="AB191" s="480"/>
      <c r="AC191" s="324"/>
    </row>
    <row r="192" spans="1:29" ht="12.75" hidden="1" customHeight="1" x14ac:dyDescent="0.2">
      <c r="A192" s="474"/>
      <c r="B192" s="474"/>
      <c r="C192" s="474"/>
      <c r="D192" s="474"/>
      <c r="E192" s="474"/>
      <c r="F192" s="474"/>
      <c r="G192" s="313">
        <f>'01-Mapa de riesgo-UO'!I193</f>
        <v>0</v>
      </c>
      <c r="H192" s="474"/>
      <c r="I192" s="474"/>
      <c r="J192" s="474"/>
      <c r="K192" s="484"/>
      <c r="L192" s="484"/>
      <c r="M192" s="314">
        <f>'01-Mapa de riesgo-UO'!W193</f>
        <v>0</v>
      </c>
      <c r="N192" s="315">
        <f>'01-Mapa de riesgo-UO'!AB193</f>
        <v>0</v>
      </c>
      <c r="O192" s="315">
        <f>'01-Mapa de riesgo-UO'!AF193</f>
        <v>0</v>
      </c>
      <c r="P192" s="316">
        <f>'01-Mapa de riesgo-UO'!AK193</f>
        <v>0</v>
      </c>
      <c r="Q192" s="316">
        <f>'01-Mapa de riesgo-UO'!AP193</f>
        <v>0</v>
      </c>
      <c r="R192" s="474"/>
      <c r="S192" s="477"/>
      <c r="T192" s="478"/>
      <c r="U192" s="317">
        <f>'01-Mapa de riesgo-UO'!AW193</f>
        <v>0</v>
      </c>
      <c r="V192" s="317">
        <f>'01-Mapa de riesgo-UO'!AX193</f>
        <v>0</v>
      </c>
      <c r="W192" s="318">
        <f>'01-Mapa de riesgo-UO'!K193</f>
        <v>0</v>
      </c>
      <c r="X192" s="319"/>
      <c r="Y192" s="320"/>
      <c r="Z192" s="321"/>
      <c r="AA192" s="321"/>
      <c r="AB192" s="481"/>
      <c r="AC192" s="324"/>
    </row>
    <row r="193" spans="1:29" ht="12.75" hidden="1" customHeight="1" x14ac:dyDescent="0.2">
      <c r="A193" s="476">
        <v>62</v>
      </c>
      <c r="B193" s="476">
        <f>'01-Mapa de riesgo-UO'!D194</f>
        <v>0</v>
      </c>
      <c r="C193" s="472">
        <f>+'01-Mapa de riesgo-UO'!F194</f>
        <v>0</v>
      </c>
      <c r="D193" s="472">
        <f>'01-Mapa de riesgo-UO'!J194</f>
        <v>0</v>
      </c>
      <c r="E193" s="472">
        <f>'01-Mapa de riesgo-UO'!K194</f>
        <v>0</v>
      </c>
      <c r="F193" s="472">
        <f>'01-Mapa de riesgo-UO'!L194</f>
        <v>0</v>
      </c>
      <c r="G193" s="313">
        <f>'01-Mapa de riesgo-UO'!I194</f>
        <v>0</v>
      </c>
      <c r="H193" s="472">
        <f>'01-Mapa de riesgo-UO'!M194</f>
        <v>0</v>
      </c>
      <c r="I193" s="475" t="str">
        <f>'01-Mapa de riesgo-UO'!AT194</f>
        <v>LEVE</v>
      </c>
      <c r="J193" s="472">
        <f>'01-Mapa de riesgo-UO'!AU194</f>
        <v>0</v>
      </c>
      <c r="K193" s="482"/>
      <c r="L193" s="485"/>
      <c r="M193" s="314">
        <f>'01-Mapa de riesgo-UO'!W194</f>
        <v>0</v>
      </c>
      <c r="N193" s="315">
        <f>'01-Mapa de riesgo-UO'!AB194</f>
        <v>0</v>
      </c>
      <c r="O193" s="315">
        <f>'01-Mapa de riesgo-UO'!AF194</f>
        <v>0</v>
      </c>
      <c r="P193" s="316">
        <f>'01-Mapa de riesgo-UO'!AK194</f>
        <v>0</v>
      </c>
      <c r="Q193" s="316">
        <f>'01-Mapa de riesgo-UO'!AP194</f>
        <v>0</v>
      </c>
      <c r="R193" s="475" t="e">
        <f>'01-Mapa de riesgo-UO'!AR194</f>
        <v>#DIV/0!</v>
      </c>
      <c r="S193" s="477"/>
      <c r="T193" s="478"/>
      <c r="U193" s="317">
        <f>'01-Mapa de riesgo-UO'!AW194</f>
        <v>0</v>
      </c>
      <c r="V193" s="317">
        <f>'01-Mapa de riesgo-UO'!AX194</f>
        <v>0</v>
      </c>
      <c r="W193" s="318">
        <f>'01-Mapa de riesgo-UO'!K194</f>
        <v>0</v>
      </c>
      <c r="X193" s="319"/>
      <c r="Y193" s="320"/>
      <c r="Z193" s="321"/>
      <c r="AA193" s="321"/>
      <c r="AB193" s="479"/>
      <c r="AC193" s="324"/>
    </row>
    <row r="194" spans="1:29" ht="12.75" hidden="1" customHeight="1" x14ac:dyDescent="0.2">
      <c r="A194" s="473"/>
      <c r="B194" s="473"/>
      <c r="C194" s="473"/>
      <c r="D194" s="473"/>
      <c r="E194" s="473"/>
      <c r="F194" s="473"/>
      <c r="G194" s="313">
        <f>'01-Mapa de riesgo-UO'!I195</f>
        <v>0</v>
      </c>
      <c r="H194" s="473"/>
      <c r="I194" s="473"/>
      <c r="J194" s="473"/>
      <c r="K194" s="483"/>
      <c r="L194" s="483"/>
      <c r="M194" s="314">
        <f>'01-Mapa de riesgo-UO'!W195</f>
        <v>0</v>
      </c>
      <c r="N194" s="315">
        <f>'01-Mapa de riesgo-UO'!AB195</f>
        <v>0</v>
      </c>
      <c r="O194" s="315">
        <f>'01-Mapa de riesgo-UO'!AF195</f>
        <v>0</v>
      </c>
      <c r="P194" s="316">
        <f>'01-Mapa de riesgo-UO'!AK195</f>
        <v>0</v>
      </c>
      <c r="Q194" s="316">
        <f>'01-Mapa de riesgo-UO'!AP195</f>
        <v>0</v>
      </c>
      <c r="R194" s="473"/>
      <c r="S194" s="477"/>
      <c r="T194" s="478"/>
      <c r="U194" s="317">
        <f>'01-Mapa de riesgo-UO'!AW195</f>
        <v>0</v>
      </c>
      <c r="V194" s="317">
        <f>'01-Mapa de riesgo-UO'!AX195</f>
        <v>0</v>
      </c>
      <c r="W194" s="318">
        <f>'01-Mapa de riesgo-UO'!K195</f>
        <v>0</v>
      </c>
      <c r="X194" s="319"/>
      <c r="Y194" s="320"/>
      <c r="Z194" s="321"/>
      <c r="AA194" s="321"/>
      <c r="AB194" s="480"/>
      <c r="AC194" s="324"/>
    </row>
    <row r="195" spans="1:29" ht="12.75" hidden="1" customHeight="1" x14ac:dyDescent="0.2">
      <c r="A195" s="474"/>
      <c r="B195" s="474"/>
      <c r="C195" s="474"/>
      <c r="D195" s="474"/>
      <c r="E195" s="474"/>
      <c r="F195" s="474"/>
      <c r="G195" s="313">
        <f>'01-Mapa de riesgo-UO'!I196</f>
        <v>0</v>
      </c>
      <c r="H195" s="474"/>
      <c r="I195" s="474"/>
      <c r="J195" s="474"/>
      <c r="K195" s="484"/>
      <c r="L195" s="484"/>
      <c r="M195" s="314">
        <f>'01-Mapa de riesgo-UO'!W196</f>
        <v>0</v>
      </c>
      <c r="N195" s="315">
        <f>'01-Mapa de riesgo-UO'!AB196</f>
        <v>0</v>
      </c>
      <c r="O195" s="315">
        <f>'01-Mapa de riesgo-UO'!AF196</f>
        <v>0</v>
      </c>
      <c r="P195" s="316">
        <f>'01-Mapa de riesgo-UO'!AK196</f>
        <v>0</v>
      </c>
      <c r="Q195" s="316">
        <f>'01-Mapa de riesgo-UO'!AP196</f>
        <v>0</v>
      </c>
      <c r="R195" s="474"/>
      <c r="S195" s="477"/>
      <c r="T195" s="478"/>
      <c r="U195" s="317">
        <f>'01-Mapa de riesgo-UO'!AW196</f>
        <v>0</v>
      </c>
      <c r="V195" s="317">
        <f>'01-Mapa de riesgo-UO'!AX196</f>
        <v>0</v>
      </c>
      <c r="W195" s="318">
        <f>'01-Mapa de riesgo-UO'!K196</f>
        <v>0</v>
      </c>
      <c r="X195" s="319"/>
      <c r="Y195" s="320"/>
      <c r="Z195" s="321"/>
      <c r="AA195" s="321"/>
      <c r="AB195" s="481"/>
      <c r="AC195" s="324"/>
    </row>
    <row r="196" spans="1:29" ht="12.75" hidden="1" customHeight="1" x14ac:dyDescent="0.2">
      <c r="A196" s="476">
        <v>63</v>
      </c>
      <c r="B196" s="476">
        <f>'01-Mapa de riesgo-UO'!D197</f>
        <v>0</v>
      </c>
      <c r="C196" s="472">
        <f>+'01-Mapa de riesgo-UO'!F197</f>
        <v>0</v>
      </c>
      <c r="D196" s="472">
        <f>'01-Mapa de riesgo-UO'!J197</f>
        <v>0</v>
      </c>
      <c r="E196" s="472">
        <f>'01-Mapa de riesgo-UO'!K197</f>
        <v>0</v>
      </c>
      <c r="F196" s="472">
        <f>'01-Mapa de riesgo-UO'!L197</f>
        <v>0</v>
      </c>
      <c r="G196" s="313">
        <f>'01-Mapa de riesgo-UO'!I197</f>
        <v>0</v>
      </c>
      <c r="H196" s="472">
        <f>'01-Mapa de riesgo-UO'!M197</f>
        <v>0</v>
      </c>
      <c r="I196" s="475" t="str">
        <f>'01-Mapa de riesgo-UO'!AT197</f>
        <v>LEVE</v>
      </c>
      <c r="J196" s="472">
        <f>'01-Mapa de riesgo-UO'!AU197</f>
        <v>0</v>
      </c>
      <c r="K196" s="482"/>
      <c r="L196" s="485"/>
      <c r="M196" s="314">
        <f>'01-Mapa de riesgo-UO'!W197</f>
        <v>0</v>
      </c>
      <c r="N196" s="315">
        <f>'01-Mapa de riesgo-UO'!AB197</f>
        <v>0</v>
      </c>
      <c r="O196" s="315">
        <f>'01-Mapa de riesgo-UO'!AF197</f>
        <v>0</v>
      </c>
      <c r="P196" s="316">
        <f>'01-Mapa de riesgo-UO'!AK197</f>
        <v>0</v>
      </c>
      <c r="Q196" s="316">
        <f>'01-Mapa de riesgo-UO'!AP197</f>
        <v>0</v>
      </c>
      <c r="R196" s="475" t="e">
        <f>'01-Mapa de riesgo-UO'!AR197</f>
        <v>#DIV/0!</v>
      </c>
      <c r="S196" s="477"/>
      <c r="T196" s="478"/>
      <c r="U196" s="317">
        <f>'01-Mapa de riesgo-UO'!AW197</f>
        <v>0</v>
      </c>
      <c r="V196" s="317">
        <f>'01-Mapa de riesgo-UO'!AX197</f>
        <v>0</v>
      </c>
      <c r="W196" s="318">
        <f>'01-Mapa de riesgo-UO'!K197</f>
        <v>0</v>
      </c>
      <c r="X196" s="319"/>
      <c r="Y196" s="320"/>
      <c r="Z196" s="321"/>
      <c r="AA196" s="321"/>
      <c r="AB196" s="479"/>
      <c r="AC196" s="324"/>
    </row>
    <row r="197" spans="1:29" ht="12.75" hidden="1" customHeight="1" x14ac:dyDescent="0.2">
      <c r="A197" s="473"/>
      <c r="B197" s="473"/>
      <c r="C197" s="473"/>
      <c r="D197" s="473"/>
      <c r="E197" s="473"/>
      <c r="F197" s="473"/>
      <c r="G197" s="313">
        <f>'01-Mapa de riesgo-UO'!I198</f>
        <v>0</v>
      </c>
      <c r="H197" s="473"/>
      <c r="I197" s="473"/>
      <c r="J197" s="473"/>
      <c r="K197" s="483"/>
      <c r="L197" s="483"/>
      <c r="M197" s="314">
        <f>'01-Mapa de riesgo-UO'!W198</f>
        <v>0</v>
      </c>
      <c r="N197" s="315">
        <f>'01-Mapa de riesgo-UO'!AB198</f>
        <v>0</v>
      </c>
      <c r="O197" s="315">
        <f>'01-Mapa de riesgo-UO'!AF198</f>
        <v>0</v>
      </c>
      <c r="P197" s="316">
        <f>'01-Mapa de riesgo-UO'!AK198</f>
        <v>0</v>
      </c>
      <c r="Q197" s="316">
        <f>'01-Mapa de riesgo-UO'!AP198</f>
        <v>0</v>
      </c>
      <c r="R197" s="473"/>
      <c r="S197" s="477"/>
      <c r="T197" s="478"/>
      <c r="U197" s="317">
        <f>'01-Mapa de riesgo-UO'!AW198</f>
        <v>0</v>
      </c>
      <c r="V197" s="317">
        <f>'01-Mapa de riesgo-UO'!AX198</f>
        <v>0</v>
      </c>
      <c r="W197" s="318">
        <f>'01-Mapa de riesgo-UO'!K198</f>
        <v>0</v>
      </c>
      <c r="X197" s="319"/>
      <c r="Y197" s="320"/>
      <c r="Z197" s="321"/>
      <c r="AA197" s="321"/>
      <c r="AB197" s="480"/>
      <c r="AC197" s="324"/>
    </row>
    <row r="198" spans="1:29" ht="12.75" hidden="1" customHeight="1" x14ac:dyDescent="0.2">
      <c r="A198" s="474"/>
      <c r="B198" s="474"/>
      <c r="C198" s="474"/>
      <c r="D198" s="474"/>
      <c r="E198" s="474"/>
      <c r="F198" s="474"/>
      <c r="G198" s="313">
        <f>'01-Mapa de riesgo-UO'!I199</f>
        <v>0</v>
      </c>
      <c r="H198" s="474"/>
      <c r="I198" s="474"/>
      <c r="J198" s="474"/>
      <c r="K198" s="484"/>
      <c r="L198" s="484"/>
      <c r="M198" s="314">
        <f>'01-Mapa de riesgo-UO'!W199</f>
        <v>0</v>
      </c>
      <c r="N198" s="315">
        <f>'01-Mapa de riesgo-UO'!AB199</f>
        <v>0</v>
      </c>
      <c r="O198" s="315">
        <f>'01-Mapa de riesgo-UO'!AF199</f>
        <v>0</v>
      </c>
      <c r="P198" s="316">
        <f>'01-Mapa de riesgo-UO'!AK199</f>
        <v>0</v>
      </c>
      <c r="Q198" s="316">
        <f>'01-Mapa de riesgo-UO'!AP199</f>
        <v>0</v>
      </c>
      <c r="R198" s="474"/>
      <c r="S198" s="477"/>
      <c r="T198" s="478"/>
      <c r="U198" s="317">
        <f>'01-Mapa de riesgo-UO'!AW199</f>
        <v>0</v>
      </c>
      <c r="V198" s="317">
        <f>'01-Mapa de riesgo-UO'!AX199</f>
        <v>0</v>
      </c>
      <c r="W198" s="318">
        <f>'01-Mapa de riesgo-UO'!K199</f>
        <v>0</v>
      </c>
      <c r="X198" s="319"/>
      <c r="Y198" s="320"/>
      <c r="Z198" s="321"/>
      <c r="AA198" s="321"/>
      <c r="AB198" s="481"/>
      <c r="AC198" s="324"/>
    </row>
    <row r="199" spans="1:29" ht="12.75" hidden="1" customHeight="1" x14ac:dyDescent="0.2">
      <c r="A199" s="476">
        <v>64</v>
      </c>
      <c r="B199" s="476">
        <f>'01-Mapa de riesgo-UO'!D200</f>
        <v>0</v>
      </c>
      <c r="C199" s="472">
        <f>+'01-Mapa de riesgo-UO'!F200</f>
        <v>0</v>
      </c>
      <c r="D199" s="472">
        <f>'01-Mapa de riesgo-UO'!J200</f>
        <v>0</v>
      </c>
      <c r="E199" s="472">
        <f>'01-Mapa de riesgo-UO'!K200</f>
        <v>0</v>
      </c>
      <c r="F199" s="472">
        <f>'01-Mapa de riesgo-UO'!L200</f>
        <v>0</v>
      </c>
      <c r="G199" s="313">
        <f>'01-Mapa de riesgo-UO'!I200</f>
        <v>0</v>
      </c>
      <c r="H199" s="472">
        <f>'01-Mapa de riesgo-UO'!M200</f>
        <v>0</v>
      </c>
      <c r="I199" s="475" t="str">
        <f>'01-Mapa de riesgo-UO'!AT200</f>
        <v>LEVE</v>
      </c>
      <c r="J199" s="472">
        <f>'01-Mapa de riesgo-UO'!AU200</f>
        <v>0</v>
      </c>
      <c r="K199" s="482"/>
      <c r="L199" s="485"/>
      <c r="M199" s="314">
        <f>'01-Mapa de riesgo-UO'!W200</f>
        <v>0</v>
      </c>
      <c r="N199" s="315">
        <f>'01-Mapa de riesgo-UO'!AB200</f>
        <v>0</v>
      </c>
      <c r="O199" s="315">
        <f>'01-Mapa de riesgo-UO'!AF200</f>
        <v>0</v>
      </c>
      <c r="P199" s="316">
        <f>'01-Mapa de riesgo-UO'!AK200</f>
        <v>0</v>
      </c>
      <c r="Q199" s="316">
        <f>'01-Mapa de riesgo-UO'!AP200</f>
        <v>0</v>
      </c>
      <c r="R199" s="475" t="e">
        <f>'01-Mapa de riesgo-UO'!AR200</f>
        <v>#DIV/0!</v>
      </c>
      <c r="S199" s="477"/>
      <c r="T199" s="478"/>
      <c r="U199" s="317">
        <f>'01-Mapa de riesgo-UO'!AW200</f>
        <v>0</v>
      </c>
      <c r="V199" s="317">
        <f>'01-Mapa de riesgo-UO'!AX200</f>
        <v>0</v>
      </c>
      <c r="W199" s="318">
        <f>'01-Mapa de riesgo-UO'!K200</f>
        <v>0</v>
      </c>
      <c r="X199" s="319"/>
      <c r="Y199" s="320"/>
      <c r="Z199" s="321"/>
      <c r="AA199" s="321"/>
      <c r="AB199" s="479"/>
      <c r="AC199" s="324"/>
    </row>
    <row r="200" spans="1:29" ht="12.75" hidden="1" customHeight="1" x14ac:dyDescent="0.2">
      <c r="A200" s="473"/>
      <c r="B200" s="473"/>
      <c r="C200" s="473"/>
      <c r="D200" s="473"/>
      <c r="E200" s="473"/>
      <c r="F200" s="473"/>
      <c r="G200" s="313">
        <f>'01-Mapa de riesgo-UO'!I201</f>
        <v>0</v>
      </c>
      <c r="H200" s="473"/>
      <c r="I200" s="473"/>
      <c r="J200" s="473"/>
      <c r="K200" s="483"/>
      <c r="L200" s="483"/>
      <c r="M200" s="314">
        <f>'01-Mapa de riesgo-UO'!W201</f>
        <v>0</v>
      </c>
      <c r="N200" s="315">
        <f>'01-Mapa de riesgo-UO'!AB201</f>
        <v>0</v>
      </c>
      <c r="O200" s="315">
        <f>'01-Mapa de riesgo-UO'!AF201</f>
        <v>0</v>
      </c>
      <c r="P200" s="316">
        <f>'01-Mapa de riesgo-UO'!AK201</f>
        <v>0</v>
      </c>
      <c r="Q200" s="316">
        <f>'01-Mapa de riesgo-UO'!AP201</f>
        <v>0</v>
      </c>
      <c r="R200" s="473"/>
      <c r="S200" s="477"/>
      <c r="T200" s="478"/>
      <c r="U200" s="317">
        <f>'01-Mapa de riesgo-UO'!AW201</f>
        <v>0</v>
      </c>
      <c r="V200" s="317">
        <f>'01-Mapa de riesgo-UO'!AX201</f>
        <v>0</v>
      </c>
      <c r="W200" s="318">
        <f>'01-Mapa de riesgo-UO'!K201</f>
        <v>0</v>
      </c>
      <c r="X200" s="319"/>
      <c r="Y200" s="320"/>
      <c r="Z200" s="321"/>
      <c r="AA200" s="321"/>
      <c r="AB200" s="480"/>
      <c r="AC200" s="324"/>
    </row>
    <row r="201" spans="1:29" ht="12.75" hidden="1" customHeight="1" x14ac:dyDescent="0.2">
      <c r="A201" s="474"/>
      <c r="B201" s="474"/>
      <c r="C201" s="474"/>
      <c r="D201" s="474"/>
      <c r="E201" s="474"/>
      <c r="F201" s="474"/>
      <c r="G201" s="313">
        <f>'01-Mapa de riesgo-UO'!I202</f>
        <v>0</v>
      </c>
      <c r="H201" s="474"/>
      <c r="I201" s="474"/>
      <c r="J201" s="474"/>
      <c r="K201" s="484"/>
      <c r="L201" s="484"/>
      <c r="M201" s="314">
        <f>'01-Mapa de riesgo-UO'!W202</f>
        <v>0</v>
      </c>
      <c r="N201" s="315">
        <f>'01-Mapa de riesgo-UO'!AB202</f>
        <v>0</v>
      </c>
      <c r="O201" s="315">
        <f>'01-Mapa de riesgo-UO'!AF202</f>
        <v>0</v>
      </c>
      <c r="P201" s="316">
        <f>'01-Mapa de riesgo-UO'!AK202</f>
        <v>0</v>
      </c>
      <c r="Q201" s="316">
        <f>'01-Mapa de riesgo-UO'!AP202</f>
        <v>0</v>
      </c>
      <c r="R201" s="474"/>
      <c r="S201" s="477"/>
      <c r="T201" s="478"/>
      <c r="U201" s="317">
        <f>'01-Mapa de riesgo-UO'!AW202</f>
        <v>0</v>
      </c>
      <c r="V201" s="317">
        <f>'01-Mapa de riesgo-UO'!AX202</f>
        <v>0</v>
      </c>
      <c r="W201" s="318">
        <f>'01-Mapa de riesgo-UO'!K202</f>
        <v>0</v>
      </c>
      <c r="X201" s="319"/>
      <c r="Y201" s="320"/>
      <c r="Z201" s="321"/>
      <c r="AA201" s="321"/>
      <c r="AB201" s="481"/>
      <c r="AC201" s="324"/>
    </row>
    <row r="202" spans="1:29" ht="12.75" hidden="1" customHeight="1" x14ac:dyDescent="0.2">
      <c r="A202" s="476">
        <v>65</v>
      </c>
      <c r="B202" s="476">
        <f>'01-Mapa de riesgo-UO'!D203</f>
        <v>0</v>
      </c>
      <c r="C202" s="472">
        <f>+'01-Mapa de riesgo-UO'!F203</f>
        <v>0</v>
      </c>
      <c r="D202" s="472">
        <f>'01-Mapa de riesgo-UO'!J203</f>
        <v>0</v>
      </c>
      <c r="E202" s="472">
        <f>'01-Mapa de riesgo-UO'!K203</f>
        <v>0</v>
      </c>
      <c r="F202" s="472">
        <f>'01-Mapa de riesgo-UO'!L203</f>
        <v>0</v>
      </c>
      <c r="G202" s="313">
        <f>'01-Mapa de riesgo-UO'!I203</f>
        <v>0</v>
      </c>
      <c r="H202" s="472">
        <f>'01-Mapa de riesgo-UO'!M203</f>
        <v>0</v>
      </c>
      <c r="I202" s="475" t="str">
        <f>'01-Mapa de riesgo-UO'!AT203</f>
        <v>LEVE</v>
      </c>
      <c r="J202" s="472">
        <f>'01-Mapa de riesgo-UO'!AU203</f>
        <v>0</v>
      </c>
      <c r="K202" s="482"/>
      <c r="L202" s="485"/>
      <c r="M202" s="314">
        <f>'01-Mapa de riesgo-UO'!W203</f>
        <v>0</v>
      </c>
      <c r="N202" s="315">
        <f>'01-Mapa de riesgo-UO'!AB203</f>
        <v>0</v>
      </c>
      <c r="O202" s="315">
        <f>'01-Mapa de riesgo-UO'!AF203</f>
        <v>0</v>
      </c>
      <c r="P202" s="316">
        <f>'01-Mapa de riesgo-UO'!AK203</f>
        <v>0</v>
      </c>
      <c r="Q202" s="316">
        <f>'01-Mapa de riesgo-UO'!AP203</f>
        <v>0</v>
      </c>
      <c r="R202" s="475" t="e">
        <f>'01-Mapa de riesgo-UO'!AR203</f>
        <v>#DIV/0!</v>
      </c>
      <c r="S202" s="477"/>
      <c r="T202" s="478"/>
      <c r="U202" s="317">
        <f>'01-Mapa de riesgo-UO'!AW203</f>
        <v>0</v>
      </c>
      <c r="V202" s="317">
        <f>'01-Mapa de riesgo-UO'!AX203</f>
        <v>0</v>
      </c>
      <c r="W202" s="318">
        <f>'01-Mapa de riesgo-UO'!K203</f>
        <v>0</v>
      </c>
      <c r="X202" s="319"/>
      <c r="Y202" s="320"/>
      <c r="Z202" s="321"/>
      <c r="AA202" s="321"/>
      <c r="AB202" s="479"/>
      <c r="AC202" s="324"/>
    </row>
    <row r="203" spans="1:29" ht="12.75" hidden="1" customHeight="1" x14ac:dyDescent="0.2">
      <c r="A203" s="473"/>
      <c r="B203" s="473"/>
      <c r="C203" s="473"/>
      <c r="D203" s="473"/>
      <c r="E203" s="473"/>
      <c r="F203" s="473"/>
      <c r="G203" s="313">
        <f>'01-Mapa de riesgo-UO'!I204</f>
        <v>0</v>
      </c>
      <c r="H203" s="473"/>
      <c r="I203" s="473"/>
      <c r="J203" s="473"/>
      <c r="K203" s="483"/>
      <c r="L203" s="483"/>
      <c r="M203" s="314">
        <f>'01-Mapa de riesgo-UO'!W204</f>
        <v>0</v>
      </c>
      <c r="N203" s="315">
        <f>'01-Mapa de riesgo-UO'!AB204</f>
        <v>0</v>
      </c>
      <c r="O203" s="315">
        <f>'01-Mapa de riesgo-UO'!AF204</f>
        <v>0</v>
      </c>
      <c r="P203" s="316">
        <f>'01-Mapa de riesgo-UO'!AK204</f>
        <v>0</v>
      </c>
      <c r="Q203" s="316">
        <f>'01-Mapa de riesgo-UO'!AP204</f>
        <v>0</v>
      </c>
      <c r="R203" s="473"/>
      <c r="S203" s="477"/>
      <c r="T203" s="478"/>
      <c r="U203" s="317">
        <f>'01-Mapa de riesgo-UO'!AW204</f>
        <v>0</v>
      </c>
      <c r="V203" s="317">
        <f>'01-Mapa de riesgo-UO'!AX204</f>
        <v>0</v>
      </c>
      <c r="W203" s="318">
        <f>'01-Mapa de riesgo-UO'!K204</f>
        <v>0</v>
      </c>
      <c r="X203" s="319"/>
      <c r="Y203" s="320"/>
      <c r="Z203" s="321"/>
      <c r="AA203" s="321"/>
      <c r="AB203" s="480"/>
      <c r="AC203" s="324"/>
    </row>
    <row r="204" spans="1:29" ht="12.75" hidden="1" customHeight="1" x14ac:dyDescent="0.2">
      <c r="A204" s="474"/>
      <c r="B204" s="474"/>
      <c r="C204" s="474"/>
      <c r="D204" s="474"/>
      <c r="E204" s="474"/>
      <c r="F204" s="474"/>
      <c r="G204" s="313">
        <f>'01-Mapa de riesgo-UO'!I205</f>
        <v>0</v>
      </c>
      <c r="H204" s="474"/>
      <c r="I204" s="474"/>
      <c r="J204" s="474"/>
      <c r="K204" s="484"/>
      <c r="L204" s="484"/>
      <c r="M204" s="314">
        <f>'01-Mapa de riesgo-UO'!W205</f>
        <v>0</v>
      </c>
      <c r="N204" s="315">
        <f>'01-Mapa de riesgo-UO'!AB205</f>
        <v>0</v>
      </c>
      <c r="O204" s="315">
        <f>'01-Mapa de riesgo-UO'!AF205</f>
        <v>0</v>
      </c>
      <c r="P204" s="316">
        <f>'01-Mapa de riesgo-UO'!AK205</f>
        <v>0</v>
      </c>
      <c r="Q204" s="316">
        <f>'01-Mapa de riesgo-UO'!AP205</f>
        <v>0</v>
      </c>
      <c r="R204" s="474"/>
      <c r="S204" s="477"/>
      <c r="T204" s="478"/>
      <c r="U204" s="317">
        <f>'01-Mapa de riesgo-UO'!AW205</f>
        <v>0</v>
      </c>
      <c r="V204" s="317">
        <f>'01-Mapa de riesgo-UO'!AX205</f>
        <v>0</v>
      </c>
      <c r="W204" s="318">
        <f>'01-Mapa de riesgo-UO'!K205</f>
        <v>0</v>
      </c>
      <c r="X204" s="319"/>
      <c r="Y204" s="320"/>
      <c r="Z204" s="321"/>
      <c r="AA204" s="321"/>
      <c r="AB204" s="481"/>
      <c r="AC204" s="324"/>
    </row>
    <row r="205" spans="1:29" ht="12.75" hidden="1" customHeight="1" x14ac:dyDescent="0.2">
      <c r="A205" s="476">
        <v>66</v>
      </c>
      <c r="B205" s="476">
        <f>'01-Mapa de riesgo-UO'!D206</f>
        <v>0</v>
      </c>
      <c r="C205" s="472">
        <f>+'01-Mapa de riesgo-UO'!F206</f>
        <v>0</v>
      </c>
      <c r="D205" s="472">
        <f>'01-Mapa de riesgo-UO'!J206</f>
        <v>0</v>
      </c>
      <c r="E205" s="472">
        <f>'01-Mapa de riesgo-UO'!K206</f>
        <v>0</v>
      </c>
      <c r="F205" s="472">
        <f>'01-Mapa de riesgo-UO'!L206</f>
        <v>0</v>
      </c>
      <c r="G205" s="313">
        <f>'01-Mapa de riesgo-UO'!I206</f>
        <v>0</v>
      </c>
      <c r="H205" s="472">
        <f>'01-Mapa de riesgo-UO'!M206</f>
        <v>0</v>
      </c>
      <c r="I205" s="475" t="str">
        <f>'01-Mapa de riesgo-UO'!AT206</f>
        <v>LEVE</v>
      </c>
      <c r="J205" s="472">
        <f>'01-Mapa de riesgo-UO'!AU206</f>
        <v>0</v>
      </c>
      <c r="K205" s="482"/>
      <c r="L205" s="485"/>
      <c r="M205" s="314">
        <f>'01-Mapa de riesgo-UO'!W206</f>
        <v>0</v>
      </c>
      <c r="N205" s="315">
        <f>'01-Mapa de riesgo-UO'!AB206</f>
        <v>0</v>
      </c>
      <c r="O205" s="315">
        <f>'01-Mapa de riesgo-UO'!AF206</f>
        <v>0</v>
      </c>
      <c r="P205" s="316">
        <f>'01-Mapa de riesgo-UO'!AK206</f>
        <v>0</v>
      </c>
      <c r="Q205" s="316">
        <f>'01-Mapa de riesgo-UO'!AP206</f>
        <v>0</v>
      </c>
      <c r="R205" s="475" t="e">
        <f>'01-Mapa de riesgo-UO'!AR206</f>
        <v>#DIV/0!</v>
      </c>
      <c r="S205" s="477"/>
      <c r="T205" s="478"/>
      <c r="U205" s="317">
        <f>'01-Mapa de riesgo-UO'!AW206</f>
        <v>0</v>
      </c>
      <c r="V205" s="317">
        <f>'01-Mapa de riesgo-UO'!AX206</f>
        <v>0</v>
      </c>
      <c r="W205" s="318">
        <f>'01-Mapa de riesgo-UO'!K206</f>
        <v>0</v>
      </c>
      <c r="X205" s="319"/>
      <c r="Y205" s="320"/>
      <c r="Z205" s="321"/>
      <c r="AA205" s="321"/>
      <c r="AB205" s="479"/>
      <c r="AC205" s="324"/>
    </row>
    <row r="206" spans="1:29" ht="12.75" hidden="1" customHeight="1" x14ac:dyDescent="0.2">
      <c r="A206" s="473"/>
      <c r="B206" s="473"/>
      <c r="C206" s="473"/>
      <c r="D206" s="473"/>
      <c r="E206" s="473"/>
      <c r="F206" s="473"/>
      <c r="G206" s="313">
        <f>'01-Mapa de riesgo-UO'!I207</f>
        <v>0</v>
      </c>
      <c r="H206" s="473"/>
      <c r="I206" s="473"/>
      <c r="J206" s="473"/>
      <c r="K206" s="483"/>
      <c r="L206" s="483"/>
      <c r="M206" s="314">
        <f>'01-Mapa de riesgo-UO'!W207</f>
        <v>0</v>
      </c>
      <c r="N206" s="315">
        <f>'01-Mapa de riesgo-UO'!AB207</f>
        <v>0</v>
      </c>
      <c r="O206" s="315">
        <f>'01-Mapa de riesgo-UO'!AF207</f>
        <v>0</v>
      </c>
      <c r="P206" s="316">
        <f>'01-Mapa de riesgo-UO'!AK207</f>
        <v>0</v>
      </c>
      <c r="Q206" s="316">
        <f>'01-Mapa de riesgo-UO'!AP207</f>
        <v>0</v>
      </c>
      <c r="R206" s="473"/>
      <c r="S206" s="477"/>
      <c r="T206" s="478"/>
      <c r="U206" s="317">
        <f>'01-Mapa de riesgo-UO'!AW207</f>
        <v>0</v>
      </c>
      <c r="V206" s="317">
        <f>'01-Mapa de riesgo-UO'!AX207</f>
        <v>0</v>
      </c>
      <c r="W206" s="318">
        <f>'01-Mapa de riesgo-UO'!K207</f>
        <v>0</v>
      </c>
      <c r="X206" s="319"/>
      <c r="Y206" s="320"/>
      <c r="Z206" s="321"/>
      <c r="AA206" s="321"/>
      <c r="AB206" s="480"/>
      <c r="AC206" s="324"/>
    </row>
    <row r="207" spans="1:29" ht="12.75" hidden="1" customHeight="1" x14ac:dyDescent="0.2">
      <c r="A207" s="474"/>
      <c r="B207" s="474"/>
      <c r="C207" s="474"/>
      <c r="D207" s="474"/>
      <c r="E207" s="474"/>
      <c r="F207" s="474"/>
      <c r="G207" s="313">
        <f>'01-Mapa de riesgo-UO'!I208</f>
        <v>0</v>
      </c>
      <c r="H207" s="474"/>
      <c r="I207" s="474"/>
      <c r="J207" s="474"/>
      <c r="K207" s="484"/>
      <c r="L207" s="484"/>
      <c r="M207" s="314">
        <f>'01-Mapa de riesgo-UO'!W208</f>
        <v>0</v>
      </c>
      <c r="N207" s="315">
        <f>'01-Mapa de riesgo-UO'!AB208</f>
        <v>0</v>
      </c>
      <c r="O207" s="315">
        <f>'01-Mapa de riesgo-UO'!AF208</f>
        <v>0</v>
      </c>
      <c r="P207" s="316">
        <f>'01-Mapa de riesgo-UO'!AK208</f>
        <v>0</v>
      </c>
      <c r="Q207" s="316">
        <f>'01-Mapa de riesgo-UO'!AP208</f>
        <v>0</v>
      </c>
      <c r="R207" s="474"/>
      <c r="S207" s="477"/>
      <c r="T207" s="478"/>
      <c r="U207" s="317">
        <f>'01-Mapa de riesgo-UO'!AW208</f>
        <v>0</v>
      </c>
      <c r="V207" s="317">
        <f>'01-Mapa de riesgo-UO'!AX208</f>
        <v>0</v>
      </c>
      <c r="W207" s="318">
        <f>'01-Mapa de riesgo-UO'!K208</f>
        <v>0</v>
      </c>
      <c r="X207" s="319"/>
      <c r="Y207" s="320"/>
      <c r="Z207" s="321"/>
      <c r="AA207" s="321"/>
      <c r="AB207" s="481"/>
      <c r="AC207" s="324"/>
    </row>
    <row r="208" spans="1:29" ht="12.75" hidden="1" customHeight="1" x14ac:dyDescent="0.2">
      <c r="A208" s="476">
        <v>67</v>
      </c>
      <c r="B208" s="476">
        <f>'01-Mapa de riesgo-UO'!D209</f>
        <v>0</v>
      </c>
      <c r="C208" s="472">
        <f>+'01-Mapa de riesgo-UO'!F209</f>
        <v>0</v>
      </c>
      <c r="D208" s="472">
        <f>'01-Mapa de riesgo-UO'!J209</f>
        <v>0</v>
      </c>
      <c r="E208" s="472">
        <f>'01-Mapa de riesgo-UO'!K209</f>
        <v>0</v>
      </c>
      <c r="F208" s="472">
        <f>'01-Mapa de riesgo-UO'!L209</f>
        <v>0</v>
      </c>
      <c r="G208" s="313">
        <f>'01-Mapa de riesgo-UO'!I209</f>
        <v>0</v>
      </c>
      <c r="H208" s="472">
        <f>'01-Mapa de riesgo-UO'!M209</f>
        <v>0</v>
      </c>
      <c r="I208" s="475" t="str">
        <f>'01-Mapa de riesgo-UO'!AT209</f>
        <v>LEVE</v>
      </c>
      <c r="J208" s="472">
        <f>'01-Mapa de riesgo-UO'!AU209</f>
        <v>0</v>
      </c>
      <c r="K208" s="482"/>
      <c r="L208" s="485"/>
      <c r="M208" s="314">
        <f>'01-Mapa de riesgo-UO'!W209</f>
        <v>0</v>
      </c>
      <c r="N208" s="315">
        <f>'01-Mapa de riesgo-UO'!AB209</f>
        <v>0</v>
      </c>
      <c r="O208" s="315">
        <f>'01-Mapa de riesgo-UO'!AF209</f>
        <v>0</v>
      </c>
      <c r="P208" s="316">
        <f>'01-Mapa de riesgo-UO'!AK209</f>
        <v>0</v>
      </c>
      <c r="Q208" s="316">
        <f>'01-Mapa de riesgo-UO'!AP209</f>
        <v>0</v>
      </c>
      <c r="R208" s="475" t="e">
        <f>'01-Mapa de riesgo-UO'!AR209</f>
        <v>#DIV/0!</v>
      </c>
      <c r="S208" s="477"/>
      <c r="T208" s="478"/>
      <c r="U208" s="317">
        <f>'01-Mapa de riesgo-UO'!AW209</f>
        <v>0</v>
      </c>
      <c r="V208" s="317">
        <f>'01-Mapa de riesgo-UO'!AX209</f>
        <v>0</v>
      </c>
      <c r="W208" s="318">
        <f>'01-Mapa de riesgo-UO'!K209</f>
        <v>0</v>
      </c>
      <c r="X208" s="319"/>
      <c r="Y208" s="320"/>
      <c r="Z208" s="321"/>
      <c r="AA208" s="321"/>
      <c r="AB208" s="479"/>
      <c r="AC208" s="324"/>
    </row>
    <row r="209" spans="1:29" ht="12.75" hidden="1" customHeight="1" x14ac:dyDescent="0.2">
      <c r="A209" s="473"/>
      <c r="B209" s="473"/>
      <c r="C209" s="473"/>
      <c r="D209" s="473"/>
      <c r="E209" s="473"/>
      <c r="F209" s="473"/>
      <c r="G209" s="313">
        <f>'01-Mapa de riesgo-UO'!I210</f>
        <v>0</v>
      </c>
      <c r="H209" s="473"/>
      <c r="I209" s="473"/>
      <c r="J209" s="473"/>
      <c r="K209" s="483"/>
      <c r="L209" s="483"/>
      <c r="M209" s="314">
        <f>'01-Mapa de riesgo-UO'!W210</f>
        <v>0</v>
      </c>
      <c r="N209" s="315">
        <f>'01-Mapa de riesgo-UO'!AB210</f>
        <v>0</v>
      </c>
      <c r="O209" s="315">
        <f>'01-Mapa de riesgo-UO'!AF210</f>
        <v>0</v>
      </c>
      <c r="P209" s="316">
        <f>'01-Mapa de riesgo-UO'!AK210</f>
        <v>0</v>
      </c>
      <c r="Q209" s="316">
        <f>'01-Mapa de riesgo-UO'!AP210</f>
        <v>0</v>
      </c>
      <c r="R209" s="473"/>
      <c r="S209" s="477"/>
      <c r="T209" s="478"/>
      <c r="U209" s="317">
        <f>'01-Mapa de riesgo-UO'!AW210</f>
        <v>0</v>
      </c>
      <c r="V209" s="317">
        <f>'01-Mapa de riesgo-UO'!AX210</f>
        <v>0</v>
      </c>
      <c r="W209" s="318">
        <f>'01-Mapa de riesgo-UO'!K210</f>
        <v>0</v>
      </c>
      <c r="X209" s="319"/>
      <c r="Y209" s="320"/>
      <c r="Z209" s="321"/>
      <c r="AA209" s="321"/>
      <c r="AB209" s="480"/>
      <c r="AC209" s="324"/>
    </row>
    <row r="210" spans="1:29" ht="12.75" hidden="1" customHeight="1" x14ac:dyDescent="0.2">
      <c r="A210" s="474"/>
      <c r="B210" s="474"/>
      <c r="C210" s="474"/>
      <c r="D210" s="474"/>
      <c r="E210" s="474"/>
      <c r="F210" s="474"/>
      <c r="G210" s="313">
        <f>'01-Mapa de riesgo-UO'!I211</f>
        <v>0</v>
      </c>
      <c r="H210" s="474"/>
      <c r="I210" s="474"/>
      <c r="J210" s="474"/>
      <c r="K210" s="484"/>
      <c r="L210" s="484"/>
      <c r="M210" s="314">
        <f>'01-Mapa de riesgo-UO'!W211</f>
        <v>0</v>
      </c>
      <c r="N210" s="315">
        <f>'01-Mapa de riesgo-UO'!AB211</f>
        <v>0</v>
      </c>
      <c r="O210" s="315">
        <f>'01-Mapa de riesgo-UO'!AF211</f>
        <v>0</v>
      </c>
      <c r="P210" s="316">
        <f>'01-Mapa de riesgo-UO'!AK211</f>
        <v>0</v>
      </c>
      <c r="Q210" s="316">
        <f>'01-Mapa de riesgo-UO'!AP211</f>
        <v>0</v>
      </c>
      <c r="R210" s="474"/>
      <c r="S210" s="477"/>
      <c r="T210" s="478"/>
      <c r="U210" s="317">
        <f>'01-Mapa de riesgo-UO'!AW211</f>
        <v>0</v>
      </c>
      <c r="V210" s="317">
        <f>'01-Mapa de riesgo-UO'!AX211</f>
        <v>0</v>
      </c>
      <c r="W210" s="318">
        <f>'01-Mapa de riesgo-UO'!K211</f>
        <v>0</v>
      </c>
      <c r="X210" s="319"/>
      <c r="Y210" s="320"/>
      <c r="Z210" s="321"/>
      <c r="AA210" s="321"/>
      <c r="AB210" s="481"/>
      <c r="AC210" s="324"/>
    </row>
    <row r="211" spans="1:29" ht="12.75" hidden="1" customHeight="1" x14ac:dyDescent="0.2">
      <c r="A211" s="476">
        <v>68</v>
      </c>
      <c r="B211" s="476">
        <f>'01-Mapa de riesgo-UO'!D212</f>
        <v>0</v>
      </c>
      <c r="C211" s="472">
        <f>+'01-Mapa de riesgo-UO'!F212</f>
        <v>0</v>
      </c>
      <c r="D211" s="472">
        <f>'01-Mapa de riesgo-UO'!J212</f>
        <v>0</v>
      </c>
      <c r="E211" s="472">
        <f>'01-Mapa de riesgo-UO'!K212</f>
        <v>0</v>
      </c>
      <c r="F211" s="472">
        <f>'01-Mapa de riesgo-UO'!L212</f>
        <v>0</v>
      </c>
      <c r="G211" s="313">
        <f>'01-Mapa de riesgo-UO'!I212</f>
        <v>0</v>
      </c>
      <c r="H211" s="472">
        <f>'01-Mapa de riesgo-UO'!M212</f>
        <v>0</v>
      </c>
      <c r="I211" s="475" t="str">
        <f>'01-Mapa de riesgo-UO'!AT212</f>
        <v>LEVE</v>
      </c>
      <c r="J211" s="472">
        <f>'01-Mapa de riesgo-UO'!AU212</f>
        <v>0</v>
      </c>
      <c r="K211" s="482"/>
      <c r="L211" s="485"/>
      <c r="M211" s="314">
        <f>'01-Mapa de riesgo-UO'!W212</f>
        <v>0</v>
      </c>
      <c r="N211" s="315">
        <f>'01-Mapa de riesgo-UO'!AB212</f>
        <v>0</v>
      </c>
      <c r="O211" s="315">
        <f>'01-Mapa de riesgo-UO'!AF212</f>
        <v>0</v>
      </c>
      <c r="P211" s="316">
        <f>'01-Mapa de riesgo-UO'!AK212</f>
        <v>0</v>
      </c>
      <c r="Q211" s="316">
        <f>'01-Mapa de riesgo-UO'!AP212</f>
        <v>0</v>
      </c>
      <c r="R211" s="475" t="e">
        <f>'01-Mapa de riesgo-UO'!AR212</f>
        <v>#DIV/0!</v>
      </c>
      <c r="S211" s="477"/>
      <c r="T211" s="478"/>
      <c r="U211" s="317">
        <f>'01-Mapa de riesgo-UO'!AW212</f>
        <v>0</v>
      </c>
      <c r="V211" s="317">
        <f>'01-Mapa de riesgo-UO'!AX212</f>
        <v>0</v>
      </c>
      <c r="W211" s="318">
        <f>'01-Mapa de riesgo-UO'!K212</f>
        <v>0</v>
      </c>
      <c r="X211" s="319"/>
      <c r="Y211" s="320"/>
      <c r="Z211" s="321"/>
      <c r="AA211" s="321"/>
      <c r="AB211" s="479"/>
      <c r="AC211" s="324"/>
    </row>
    <row r="212" spans="1:29" ht="12.75" hidden="1" customHeight="1" x14ac:dyDescent="0.2">
      <c r="A212" s="473"/>
      <c r="B212" s="473"/>
      <c r="C212" s="473"/>
      <c r="D212" s="473"/>
      <c r="E212" s="473"/>
      <c r="F212" s="473"/>
      <c r="G212" s="313">
        <f>'01-Mapa de riesgo-UO'!I213</f>
        <v>0</v>
      </c>
      <c r="H212" s="473"/>
      <c r="I212" s="473"/>
      <c r="J212" s="473"/>
      <c r="K212" s="483"/>
      <c r="L212" s="483"/>
      <c r="M212" s="314">
        <f>'01-Mapa de riesgo-UO'!W213</f>
        <v>0</v>
      </c>
      <c r="N212" s="315">
        <f>'01-Mapa de riesgo-UO'!AB213</f>
        <v>0</v>
      </c>
      <c r="O212" s="315">
        <f>'01-Mapa de riesgo-UO'!AF213</f>
        <v>0</v>
      </c>
      <c r="P212" s="316">
        <f>'01-Mapa de riesgo-UO'!AK213</f>
        <v>0</v>
      </c>
      <c r="Q212" s="316">
        <f>'01-Mapa de riesgo-UO'!AP213</f>
        <v>0</v>
      </c>
      <c r="R212" s="473"/>
      <c r="S212" s="477"/>
      <c r="T212" s="478"/>
      <c r="U212" s="317">
        <f>'01-Mapa de riesgo-UO'!AW213</f>
        <v>0</v>
      </c>
      <c r="V212" s="317">
        <f>'01-Mapa de riesgo-UO'!AX213</f>
        <v>0</v>
      </c>
      <c r="W212" s="318">
        <f>'01-Mapa de riesgo-UO'!K213</f>
        <v>0</v>
      </c>
      <c r="X212" s="319"/>
      <c r="Y212" s="320"/>
      <c r="Z212" s="321"/>
      <c r="AA212" s="321"/>
      <c r="AB212" s="480"/>
      <c r="AC212" s="324"/>
    </row>
    <row r="213" spans="1:29" ht="12.75" hidden="1" customHeight="1" x14ac:dyDescent="0.2">
      <c r="A213" s="474"/>
      <c r="B213" s="474"/>
      <c r="C213" s="474"/>
      <c r="D213" s="474"/>
      <c r="E213" s="474"/>
      <c r="F213" s="474"/>
      <c r="G213" s="313">
        <f>'01-Mapa de riesgo-UO'!I214</f>
        <v>0</v>
      </c>
      <c r="H213" s="474"/>
      <c r="I213" s="474"/>
      <c r="J213" s="474"/>
      <c r="K213" s="484"/>
      <c r="L213" s="484"/>
      <c r="M213" s="314">
        <f>'01-Mapa de riesgo-UO'!W214</f>
        <v>0</v>
      </c>
      <c r="N213" s="315">
        <f>'01-Mapa de riesgo-UO'!AB214</f>
        <v>0</v>
      </c>
      <c r="O213" s="315">
        <f>'01-Mapa de riesgo-UO'!AF214</f>
        <v>0</v>
      </c>
      <c r="P213" s="316">
        <f>'01-Mapa de riesgo-UO'!AK214</f>
        <v>0</v>
      </c>
      <c r="Q213" s="316">
        <f>'01-Mapa de riesgo-UO'!AP214</f>
        <v>0</v>
      </c>
      <c r="R213" s="474"/>
      <c r="S213" s="477"/>
      <c r="T213" s="478"/>
      <c r="U213" s="317">
        <f>'01-Mapa de riesgo-UO'!AW214</f>
        <v>0</v>
      </c>
      <c r="V213" s="317">
        <f>'01-Mapa de riesgo-UO'!AX214</f>
        <v>0</v>
      </c>
      <c r="W213" s="318">
        <f>'01-Mapa de riesgo-UO'!K214</f>
        <v>0</v>
      </c>
      <c r="X213" s="319"/>
      <c r="Y213" s="320"/>
      <c r="Z213" s="321"/>
      <c r="AA213" s="321"/>
      <c r="AB213" s="481"/>
      <c r="AC213" s="324"/>
    </row>
    <row r="214" spans="1:29" ht="12.75" hidden="1" customHeight="1" x14ac:dyDescent="0.2">
      <c r="A214" s="476">
        <v>69</v>
      </c>
      <c r="B214" s="476">
        <f>'01-Mapa de riesgo-UO'!D215</f>
        <v>0</v>
      </c>
      <c r="C214" s="472">
        <f>+'01-Mapa de riesgo-UO'!F215</f>
        <v>0</v>
      </c>
      <c r="D214" s="472">
        <f>'01-Mapa de riesgo-UO'!J215</f>
        <v>0</v>
      </c>
      <c r="E214" s="472">
        <f>'01-Mapa de riesgo-UO'!K215</f>
        <v>0</v>
      </c>
      <c r="F214" s="472">
        <f>'01-Mapa de riesgo-UO'!L215</f>
        <v>0</v>
      </c>
      <c r="G214" s="313">
        <f>'01-Mapa de riesgo-UO'!I215</f>
        <v>0</v>
      </c>
      <c r="H214" s="472">
        <f>'01-Mapa de riesgo-UO'!M215</f>
        <v>0</v>
      </c>
      <c r="I214" s="475" t="str">
        <f>'01-Mapa de riesgo-UO'!AT215</f>
        <v>LEVE</v>
      </c>
      <c r="J214" s="472">
        <f>'01-Mapa de riesgo-UO'!AU215</f>
        <v>0</v>
      </c>
      <c r="K214" s="482"/>
      <c r="L214" s="485"/>
      <c r="M214" s="314">
        <f>'01-Mapa de riesgo-UO'!W215</f>
        <v>0</v>
      </c>
      <c r="N214" s="315">
        <f>'01-Mapa de riesgo-UO'!AB215</f>
        <v>0</v>
      </c>
      <c r="O214" s="315">
        <f>'01-Mapa de riesgo-UO'!AF215</f>
        <v>0</v>
      </c>
      <c r="P214" s="316">
        <f>'01-Mapa de riesgo-UO'!AK215</f>
        <v>0</v>
      </c>
      <c r="Q214" s="316">
        <f>'01-Mapa de riesgo-UO'!AP215</f>
        <v>0</v>
      </c>
      <c r="R214" s="475" t="e">
        <f>'01-Mapa de riesgo-UO'!AR215</f>
        <v>#DIV/0!</v>
      </c>
      <c r="S214" s="477"/>
      <c r="T214" s="478"/>
      <c r="U214" s="317">
        <f>'01-Mapa de riesgo-UO'!AW215</f>
        <v>0</v>
      </c>
      <c r="V214" s="317">
        <f>'01-Mapa de riesgo-UO'!AX215</f>
        <v>0</v>
      </c>
      <c r="W214" s="318">
        <f>'01-Mapa de riesgo-UO'!K215</f>
        <v>0</v>
      </c>
      <c r="X214" s="319"/>
      <c r="Y214" s="320"/>
      <c r="Z214" s="321"/>
      <c r="AA214" s="321"/>
      <c r="AB214" s="479"/>
      <c r="AC214" s="324"/>
    </row>
    <row r="215" spans="1:29" ht="12.75" hidden="1" customHeight="1" x14ac:dyDescent="0.2">
      <c r="A215" s="473"/>
      <c r="B215" s="473"/>
      <c r="C215" s="473"/>
      <c r="D215" s="473"/>
      <c r="E215" s="473"/>
      <c r="F215" s="473"/>
      <c r="G215" s="313">
        <f>'01-Mapa de riesgo-UO'!I216</f>
        <v>0</v>
      </c>
      <c r="H215" s="473"/>
      <c r="I215" s="473"/>
      <c r="J215" s="473"/>
      <c r="K215" s="483"/>
      <c r="L215" s="483"/>
      <c r="M215" s="314">
        <f>'01-Mapa de riesgo-UO'!W216</f>
        <v>0</v>
      </c>
      <c r="N215" s="315">
        <f>'01-Mapa de riesgo-UO'!AB216</f>
        <v>0</v>
      </c>
      <c r="O215" s="315">
        <f>'01-Mapa de riesgo-UO'!AF216</f>
        <v>0</v>
      </c>
      <c r="P215" s="316">
        <f>'01-Mapa de riesgo-UO'!AK216</f>
        <v>0</v>
      </c>
      <c r="Q215" s="316">
        <f>'01-Mapa de riesgo-UO'!AP216</f>
        <v>0</v>
      </c>
      <c r="R215" s="473"/>
      <c r="S215" s="477"/>
      <c r="T215" s="478"/>
      <c r="U215" s="317">
        <f>'01-Mapa de riesgo-UO'!AW216</f>
        <v>0</v>
      </c>
      <c r="V215" s="317">
        <f>'01-Mapa de riesgo-UO'!AX216</f>
        <v>0</v>
      </c>
      <c r="W215" s="318">
        <f>'01-Mapa de riesgo-UO'!K216</f>
        <v>0</v>
      </c>
      <c r="X215" s="319"/>
      <c r="Y215" s="320"/>
      <c r="Z215" s="321"/>
      <c r="AA215" s="321"/>
      <c r="AB215" s="480"/>
      <c r="AC215" s="324"/>
    </row>
    <row r="216" spans="1:29" ht="12.75" hidden="1" customHeight="1" x14ac:dyDescent="0.2">
      <c r="A216" s="474"/>
      <c r="B216" s="474"/>
      <c r="C216" s="474"/>
      <c r="D216" s="474"/>
      <c r="E216" s="474"/>
      <c r="F216" s="474"/>
      <c r="G216" s="313">
        <f>'01-Mapa de riesgo-UO'!I217</f>
        <v>0</v>
      </c>
      <c r="H216" s="474"/>
      <c r="I216" s="474"/>
      <c r="J216" s="474"/>
      <c r="K216" s="484"/>
      <c r="L216" s="484"/>
      <c r="M216" s="314">
        <f>'01-Mapa de riesgo-UO'!W217</f>
        <v>0</v>
      </c>
      <c r="N216" s="315">
        <f>'01-Mapa de riesgo-UO'!AB217</f>
        <v>0</v>
      </c>
      <c r="O216" s="315">
        <f>'01-Mapa de riesgo-UO'!AF217</f>
        <v>0</v>
      </c>
      <c r="P216" s="316">
        <f>'01-Mapa de riesgo-UO'!AK217</f>
        <v>0</v>
      </c>
      <c r="Q216" s="316">
        <f>'01-Mapa de riesgo-UO'!AP217</f>
        <v>0</v>
      </c>
      <c r="R216" s="474"/>
      <c r="S216" s="477"/>
      <c r="T216" s="478"/>
      <c r="U216" s="317">
        <f>'01-Mapa de riesgo-UO'!AW217</f>
        <v>0</v>
      </c>
      <c r="V216" s="317">
        <f>'01-Mapa de riesgo-UO'!AX217</f>
        <v>0</v>
      </c>
      <c r="W216" s="318">
        <f>'01-Mapa de riesgo-UO'!K217</f>
        <v>0</v>
      </c>
      <c r="X216" s="319"/>
      <c r="Y216" s="320"/>
      <c r="Z216" s="321"/>
      <c r="AA216" s="321"/>
      <c r="AB216" s="481"/>
      <c r="AC216" s="324"/>
    </row>
    <row r="217" spans="1:29" ht="12.75" hidden="1" customHeight="1" x14ac:dyDescent="0.2">
      <c r="A217" s="476">
        <v>70</v>
      </c>
      <c r="B217" s="476">
        <f>'01-Mapa de riesgo-UO'!D218</f>
        <v>0</v>
      </c>
      <c r="C217" s="472">
        <f>+'01-Mapa de riesgo-UO'!F218</f>
        <v>0</v>
      </c>
      <c r="D217" s="472">
        <f>'01-Mapa de riesgo-UO'!J218</f>
        <v>0</v>
      </c>
      <c r="E217" s="472">
        <f>'01-Mapa de riesgo-UO'!K218</f>
        <v>0</v>
      </c>
      <c r="F217" s="472">
        <f>'01-Mapa de riesgo-UO'!L218</f>
        <v>0</v>
      </c>
      <c r="G217" s="313">
        <f>'01-Mapa de riesgo-UO'!I218</f>
        <v>0</v>
      </c>
      <c r="H217" s="472">
        <f>'01-Mapa de riesgo-UO'!M218</f>
        <v>0</v>
      </c>
      <c r="I217" s="475" t="str">
        <f>'01-Mapa de riesgo-UO'!AT218</f>
        <v>LEVE</v>
      </c>
      <c r="J217" s="472">
        <f>'01-Mapa de riesgo-UO'!AU218</f>
        <v>0</v>
      </c>
      <c r="K217" s="482"/>
      <c r="L217" s="485"/>
      <c r="M217" s="314">
        <f>'01-Mapa de riesgo-UO'!W218</f>
        <v>0</v>
      </c>
      <c r="N217" s="315">
        <f>'01-Mapa de riesgo-UO'!AB218</f>
        <v>0</v>
      </c>
      <c r="O217" s="315">
        <f>'01-Mapa de riesgo-UO'!AF218</f>
        <v>0</v>
      </c>
      <c r="P217" s="316">
        <f>'01-Mapa de riesgo-UO'!AK218</f>
        <v>0</v>
      </c>
      <c r="Q217" s="316">
        <f>'01-Mapa de riesgo-UO'!AP218</f>
        <v>0</v>
      </c>
      <c r="R217" s="475" t="e">
        <f>'01-Mapa de riesgo-UO'!AR218</f>
        <v>#DIV/0!</v>
      </c>
      <c r="S217" s="477"/>
      <c r="T217" s="478"/>
      <c r="U217" s="317">
        <f>'01-Mapa de riesgo-UO'!AW218</f>
        <v>0</v>
      </c>
      <c r="V217" s="317">
        <f>'01-Mapa de riesgo-UO'!AX218</f>
        <v>0</v>
      </c>
      <c r="W217" s="318">
        <f>'01-Mapa de riesgo-UO'!K218</f>
        <v>0</v>
      </c>
      <c r="X217" s="319"/>
      <c r="Y217" s="320"/>
      <c r="Z217" s="321"/>
      <c r="AA217" s="321"/>
      <c r="AB217" s="479"/>
      <c r="AC217" s="324"/>
    </row>
    <row r="218" spans="1:29" ht="12.75" hidden="1" customHeight="1" x14ac:dyDescent="0.2">
      <c r="A218" s="473"/>
      <c r="B218" s="473"/>
      <c r="C218" s="473"/>
      <c r="D218" s="473"/>
      <c r="E218" s="473"/>
      <c r="F218" s="473"/>
      <c r="G218" s="313">
        <f>'01-Mapa de riesgo-UO'!I219</f>
        <v>0</v>
      </c>
      <c r="H218" s="473"/>
      <c r="I218" s="473"/>
      <c r="J218" s="473"/>
      <c r="K218" s="483"/>
      <c r="L218" s="483"/>
      <c r="M218" s="314">
        <f>'01-Mapa de riesgo-UO'!W219</f>
        <v>0</v>
      </c>
      <c r="N218" s="315">
        <f>'01-Mapa de riesgo-UO'!AB219</f>
        <v>0</v>
      </c>
      <c r="O218" s="315">
        <f>'01-Mapa de riesgo-UO'!AF219</f>
        <v>0</v>
      </c>
      <c r="P218" s="316">
        <f>'01-Mapa de riesgo-UO'!AK219</f>
        <v>0</v>
      </c>
      <c r="Q218" s="316">
        <f>'01-Mapa de riesgo-UO'!AP219</f>
        <v>0</v>
      </c>
      <c r="R218" s="473"/>
      <c r="S218" s="477"/>
      <c r="T218" s="478"/>
      <c r="U218" s="317">
        <f>'01-Mapa de riesgo-UO'!AW219</f>
        <v>0</v>
      </c>
      <c r="V218" s="317">
        <f>'01-Mapa de riesgo-UO'!AX219</f>
        <v>0</v>
      </c>
      <c r="W218" s="318">
        <f>'01-Mapa de riesgo-UO'!K219</f>
        <v>0</v>
      </c>
      <c r="X218" s="319"/>
      <c r="Y218" s="320"/>
      <c r="Z218" s="321"/>
      <c r="AA218" s="321"/>
      <c r="AB218" s="480"/>
      <c r="AC218" s="324"/>
    </row>
    <row r="219" spans="1:29" ht="12.75" hidden="1" customHeight="1" x14ac:dyDescent="0.2">
      <c r="A219" s="474"/>
      <c r="B219" s="474"/>
      <c r="C219" s="474"/>
      <c r="D219" s="474"/>
      <c r="E219" s="474"/>
      <c r="F219" s="474"/>
      <c r="G219" s="313">
        <f>'01-Mapa de riesgo-UO'!I220</f>
        <v>0</v>
      </c>
      <c r="H219" s="474"/>
      <c r="I219" s="474"/>
      <c r="J219" s="474"/>
      <c r="K219" s="484"/>
      <c r="L219" s="484"/>
      <c r="M219" s="314">
        <f>'01-Mapa de riesgo-UO'!W220</f>
        <v>0</v>
      </c>
      <c r="N219" s="315">
        <f>'01-Mapa de riesgo-UO'!AB220</f>
        <v>0</v>
      </c>
      <c r="O219" s="315">
        <f>'01-Mapa de riesgo-UO'!AF220</f>
        <v>0</v>
      </c>
      <c r="P219" s="316">
        <f>'01-Mapa de riesgo-UO'!AK220</f>
        <v>0</v>
      </c>
      <c r="Q219" s="316">
        <f>'01-Mapa de riesgo-UO'!AP220</f>
        <v>0</v>
      </c>
      <c r="R219" s="474"/>
      <c r="S219" s="477"/>
      <c r="T219" s="478"/>
      <c r="U219" s="317">
        <f>'01-Mapa de riesgo-UO'!AW220</f>
        <v>0</v>
      </c>
      <c r="V219" s="317">
        <f>'01-Mapa de riesgo-UO'!AX220</f>
        <v>0</v>
      </c>
      <c r="W219" s="318">
        <f>'01-Mapa de riesgo-UO'!K220</f>
        <v>0</v>
      </c>
      <c r="X219" s="319"/>
      <c r="Y219" s="320"/>
      <c r="Z219" s="321"/>
      <c r="AA219" s="321"/>
      <c r="AB219" s="481"/>
      <c r="AC219" s="324"/>
    </row>
    <row r="220" spans="1:29" ht="12.75" hidden="1" customHeight="1" x14ac:dyDescent="0.2">
      <c r="A220" s="476">
        <v>71</v>
      </c>
      <c r="B220" s="476">
        <f>'01-Mapa de riesgo-UO'!D221</f>
        <v>0</v>
      </c>
      <c r="C220" s="472">
        <f>+'01-Mapa de riesgo-UO'!F221</f>
        <v>0</v>
      </c>
      <c r="D220" s="472">
        <f>'01-Mapa de riesgo-UO'!J221</f>
        <v>0</v>
      </c>
      <c r="E220" s="472">
        <f>'01-Mapa de riesgo-UO'!K221</f>
        <v>0</v>
      </c>
      <c r="F220" s="472">
        <f>'01-Mapa de riesgo-UO'!L221</f>
        <v>0</v>
      </c>
      <c r="G220" s="313">
        <f>'01-Mapa de riesgo-UO'!I221</f>
        <v>0</v>
      </c>
      <c r="H220" s="472">
        <f>'01-Mapa de riesgo-UO'!M221</f>
        <v>0</v>
      </c>
      <c r="I220" s="475" t="str">
        <f>'01-Mapa de riesgo-UO'!AT221</f>
        <v>LEVE</v>
      </c>
      <c r="J220" s="472">
        <f>'01-Mapa de riesgo-UO'!AU221</f>
        <v>0</v>
      </c>
      <c r="K220" s="482"/>
      <c r="L220" s="485"/>
      <c r="M220" s="314">
        <f>'01-Mapa de riesgo-UO'!W221</f>
        <v>0</v>
      </c>
      <c r="N220" s="315">
        <f>'01-Mapa de riesgo-UO'!AB221</f>
        <v>0</v>
      </c>
      <c r="O220" s="315">
        <f>'01-Mapa de riesgo-UO'!AF221</f>
        <v>0</v>
      </c>
      <c r="P220" s="316">
        <f>'01-Mapa de riesgo-UO'!AK221</f>
        <v>0</v>
      </c>
      <c r="Q220" s="316">
        <f>'01-Mapa de riesgo-UO'!AP221</f>
        <v>0</v>
      </c>
      <c r="R220" s="475" t="e">
        <f>'01-Mapa de riesgo-UO'!AR221</f>
        <v>#DIV/0!</v>
      </c>
      <c r="S220" s="477"/>
      <c r="T220" s="478"/>
      <c r="U220" s="317">
        <f>'01-Mapa de riesgo-UO'!AW221</f>
        <v>0</v>
      </c>
      <c r="V220" s="317">
        <f>'01-Mapa de riesgo-UO'!AX221</f>
        <v>0</v>
      </c>
      <c r="W220" s="318">
        <f>'01-Mapa de riesgo-UO'!K221</f>
        <v>0</v>
      </c>
      <c r="X220" s="319"/>
      <c r="Y220" s="320"/>
      <c r="Z220" s="321"/>
      <c r="AA220" s="321"/>
      <c r="AB220" s="479"/>
      <c r="AC220" s="324"/>
    </row>
    <row r="221" spans="1:29" ht="12.75" hidden="1" customHeight="1" x14ac:dyDescent="0.2">
      <c r="A221" s="473"/>
      <c r="B221" s="473"/>
      <c r="C221" s="473"/>
      <c r="D221" s="473"/>
      <c r="E221" s="473"/>
      <c r="F221" s="473"/>
      <c r="G221" s="313">
        <f>'01-Mapa de riesgo-UO'!I222</f>
        <v>0</v>
      </c>
      <c r="H221" s="473"/>
      <c r="I221" s="473"/>
      <c r="J221" s="473"/>
      <c r="K221" s="483"/>
      <c r="L221" s="483"/>
      <c r="M221" s="314">
        <f>'01-Mapa de riesgo-UO'!W222</f>
        <v>0</v>
      </c>
      <c r="N221" s="315">
        <f>'01-Mapa de riesgo-UO'!AB222</f>
        <v>0</v>
      </c>
      <c r="O221" s="315">
        <f>'01-Mapa de riesgo-UO'!AF222</f>
        <v>0</v>
      </c>
      <c r="P221" s="316">
        <f>'01-Mapa de riesgo-UO'!AK222</f>
        <v>0</v>
      </c>
      <c r="Q221" s="316">
        <f>'01-Mapa de riesgo-UO'!AP222</f>
        <v>0</v>
      </c>
      <c r="R221" s="473"/>
      <c r="S221" s="477"/>
      <c r="T221" s="478"/>
      <c r="U221" s="317">
        <f>'01-Mapa de riesgo-UO'!AW222</f>
        <v>0</v>
      </c>
      <c r="V221" s="317">
        <f>'01-Mapa de riesgo-UO'!AX222</f>
        <v>0</v>
      </c>
      <c r="W221" s="318">
        <f>'01-Mapa de riesgo-UO'!K222</f>
        <v>0</v>
      </c>
      <c r="X221" s="319"/>
      <c r="Y221" s="320"/>
      <c r="Z221" s="321"/>
      <c r="AA221" s="321"/>
      <c r="AB221" s="480"/>
      <c r="AC221" s="324"/>
    </row>
    <row r="222" spans="1:29" ht="12.75" hidden="1" customHeight="1" x14ac:dyDescent="0.2">
      <c r="A222" s="474"/>
      <c r="B222" s="474"/>
      <c r="C222" s="474"/>
      <c r="D222" s="474"/>
      <c r="E222" s="474"/>
      <c r="F222" s="474"/>
      <c r="G222" s="313">
        <f>'01-Mapa de riesgo-UO'!I223</f>
        <v>0</v>
      </c>
      <c r="H222" s="474"/>
      <c r="I222" s="474"/>
      <c r="J222" s="474"/>
      <c r="K222" s="484"/>
      <c r="L222" s="484"/>
      <c r="M222" s="314">
        <f>'01-Mapa de riesgo-UO'!W223</f>
        <v>0</v>
      </c>
      <c r="N222" s="315">
        <f>'01-Mapa de riesgo-UO'!AB223</f>
        <v>0</v>
      </c>
      <c r="O222" s="315">
        <f>'01-Mapa de riesgo-UO'!AF223</f>
        <v>0</v>
      </c>
      <c r="P222" s="316">
        <f>'01-Mapa de riesgo-UO'!AK223</f>
        <v>0</v>
      </c>
      <c r="Q222" s="316">
        <f>'01-Mapa de riesgo-UO'!AP223</f>
        <v>0</v>
      </c>
      <c r="R222" s="474"/>
      <c r="S222" s="477"/>
      <c r="T222" s="478"/>
      <c r="U222" s="317">
        <f>'01-Mapa de riesgo-UO'!AW223</f>
        <v>0</v>
      </c>
      <c r="V222" s="317">
        <f>'01-Mapa de riesgo-UO'!AX223</f>
        <v>0</v>
      </c>
      <c r="W222" s="318">
        <f>'01-Mapa de riesgo-UO'!K223</f>
        <v>0</v>
      </c>
      <c r="X222" s="319"/>
      <c r="Y222" s="320"/>
      <c r="Z222" s="321"/>
      <c r="AA222" s="321"/>
      <c r="AB222" s="481"/>
      <c r="AC222" s="324"/>
    </row>
    <row r="223" spans="1:29" ht="12.75" hidden="1" customHeight="1" x14ac:dyDescent="0.2">
      <c r="A223" s="476">
        <v>72</v>
      </c>
      <c r="B223" s="476">
        <f>'01-Mapa de riesgo-UO'!D224</f>
        <v>0</v>
      </c>
      <c r="C223" s="472">
        <f>+'01-Mapa de riesgo-UO'!F224</f>
        <v>0</v>
      </c>
      <c r="D223" s="472">
        <f>'01-Mapa de riesgo-UO'!J224</f>
        <v>0</v>
      </c>
      <c r="E223" s="472">
        <f>'01-Mapa de riesgo-UO'!K224</f>
        <v>0</v>
      </c>
      <c r="F223" s="472">
        <f>'01-Mapa de riesgo-UO'!L224</f>
        <v>0</v>
      </c>
      <c r="G223" s="313">
        <f>'01-Mapa de riesgo-UO'!I224</f>
        <v>0</v>
      </c>
      <c r="H223" s="472">
        <f>'01-Mapa de riesgo-UO'!M224</f>
        <v>0</v>
      </c>
      <c r="I223" s="475" t="str">
        <f>'01-Mapa de riesgo-UO'!AT224</f>
        <v>LEVE</v>
      </c>
      <c r="J223" s="472">
        <f>'01-Mapa de riesgo-UO'!AU224</f>
        <v>0</v>
      </c>
      <c r="K223" s="482"/>
      <c r="L223" s="485"/>
      <c r="M223" s="314">
        <f>'01-Mapa de riesgo-UO'!W224</f>
        <v>0</v>
      </c>
      <c r="N223" s="315">
        <f>'01-Mapa de riesgo-UO'!AB224</f>
        <v>0</v>
      </c>
      <c r="O223" s="315">
        <f>'01-Mapa de riesgo-UO'!AF224</f>
        <v>0</v>
      </c>
      <c r="P223" s="316">
        <f>'01-Mapa de riesgo-UO'!AK224</f>
        <v>0</v>
      </c>
      <c r="Q223" s="316">
        <f>'01-Mapa de riesgo-UO'!AP224</f>
        <v>0</v>
      </c>
      <c r="R223" s="475" t="e">
        <f>'01-Mapa de riesgo-UO'!AR224</f>
        <v>#DIV/0!</v>
      </c>
      <c r="S223" s="477"/>
      <c r="T223" s="478"/>
      <c r="U223" s="317">
        <f>'01-Mapa de riesgo-UO'!AW224</f>
        <v>0</v>
      </c>
      <c r="V223" s="317">
        <f>'01-Mapa de riesgo-UO'!AX224</f>
        <v>0</v>
      </c>
      <c r="W223" s="318">
        <f>'01-Mapa de riesgo-UO'!K224</f>
        <v>0</v>
      </c>
      <c r="X223" s="319"/>
      <c r="Y223" s="320"/>
      <c r="Z223" s="321"/>
      <c r="AA223" s="321"/>
      <c r="AB223" s="479"/>
      <c r="AC223" s="324"/>
    </row>
    <row r="224" spans="1:29" ht="12.75" hidden="1" customHeight="1" x14ac:dyDescent="0.2">
      <c r="A224" s="473"/>
      <c r="B224" s="473"/>
      <c r="C224" s="473"/>
      <c r="D224" s="473"/>
      <c r="E224" s="473"/>
      <c r="F224" s="473"/>
      <c r="G224" s="313">
        <f>'01-Mapa de riesgo-UO'!I225</f>
        <v>0</v>
      </c>
      <c r="H224" s="473"/>
      <c r="I224" s="473"/>
      <c r="J224" s="473"/>
      <c r="K224" s="483"/>
      <c r="L224" s="483"/>
      <c r="M224" s="314">
        <f>'01-Mapa de riesgo-UO'!W225</f>
        <v>0</v>
      </c>
      <c r="N224" s="315">
        <f>'01-Mapa de riesgo-UO'!AB225</f>
        <v>0</v>
      </c>
      <c r="O224" s="315">
        <f>'01-Mapa de riesgo-UO'!AF225</f>
        <v>0</v>
      </c>
      <c r="P224" s="316">
        <f>'01-Mapa de riesgo-UO'!AK225</f>
        <v>0</v>
      </c>
      <c r="Q224" s="316">
        <f>'01-Mapa de riesgo-UO'!AP225</f>
        <v>0</v>
      </c>
      <c r="R224" s="473"/>
      <c r="S224" s="477"/>
      <c r="T224" s="478"/>
      <c r="U224" s="317">
        <f>'01-Mapa de riesgo-UO'!AW225</f>
        <v>0</v>
      </c>
      <c r="V224" s="317">
        <f>'01-Mapa de riesgo-UO'!AX225</f>
        <v>0</v>
      </c>
      <c r="W224" s="318">
        <f>'01-Mapa de riesgo-UO'!K225</f>
        <v>0</v>
      </c>
      <c r="X224" s="319"/>
      <c r="Y224" s="320"/>
      <c r="Z224" s="321"/>
      <c r="AA224" s="321"/>
      <c r="AB224" s="480"/>
      <c r="AC224" s="324"/>
    </row>
    <row r="225" spans="1:29" ht="12.75" hidden="1" customHeight="1" x14ac:dyDescent="0.2">
      <c r="A225" s="474"/>
      <c r="B225" s="474"/>
      <c r="C225" s="474"/>
      <c r="D225" s="474"/>
      <c r="E225" s="474"/>
      <c r="F225" s="474"/>
      <c r="G225" s="313">
        <f>'01-Mapa de riesgo-UO'!I226</f>
        <v>0</v>
      </c>
      <c r="H225" s="474"/>
      <c r="I225" s="474"/>
      <c r="J225" s="474"/>
      <c r="K225" s="484"/>
      <c r="L225" s="484"/>
      <c r="M225" s="314">
        <f>'01-Mapa de riesgo-UO'!W226</f>
        <v>0</v>
      </c>
      <c r="N225" s="315">
        <f>'01-Mapa de riesgo-UO'!AB226</f>
        <v>0</v>
      </c>
      <c r="O225" s="315">
        <f>'01-Mapa de riesgo-UO'!AF226</f>
        <v>0</v>
      </c>
      <c r="P225" s="316">
        <f>'01-Mapa de riesgo-UO'!AK226</f>
        <v>0</v>
      </c>
      <c r="Q225" s="316">
        <f>'01-Mapa de riesgo-UO'!AP226</f>
        <v>0</v>
      </c>
      <c r="R225" s="474"/>
      <c r="S225" s="477"/>
      <c r="T225" s="478"/>
      <c r="U225" s="317">
        <f>'01-Mapa de riesgo-UO'!AW226</f>
        <v>0</v>
      </c>
      <c r="V225" s="317">
        <f>'01-Mapa de riesgo-UO'!AX226</f>
        <v>0</v>
      </c>
      <c r="W225" s="318">
        <f>'01-Mapa de riesgo-UO'!K226</f>
        <v>0</v>
      </c>
      <c r="X225" s="319"/>
      <c r="Y225" s="320"/>
      <c r="Z225" s="321"/>
      <c r="AA225" s="321"/>
      <c r="AB225" s="481"/>
      <c r="AC225" s="324"/>
    </row>
    <row r="226" spans="1:29" ht="12.75" hidden="1" customHeight="1" x14ac:dyDescent="0.2">
      <c r="A226" s="476">
        <v>73</v>
      </c>
      <c r="B226" s="476">
        <f>'01-Mapa de riesgo-UO'!D227</f>
        <v>0</v>
      </c>
      <c r="C226" s="472">
        <f>+'01-Mapa de riesgo-UO'!F227</f>
        <v>0</v>
      </c>
      <c r="D226" s="472">
        <f>'01-Mapa de riesgo-UO'!J227</f>
        <v>0</v>
      </c>
      <c r="E226" s="472">
        <f>'01-Mapa de riesgo-UO'!K227</f>
        <v>0</v>
      </c>
      <c r="F226" s="472">
        <f>'01-Mapa de riesgo-UO'!L227</f>
        <v>0</v>
      </c>
      <c r="G226" s="313">
        <f>'01-Mapa de riesgo-UO'!I227</f>
        <v>0</v>
      </c>
      <c r="H226" s="472">
        <f>'01-Mapa de riesgo-UO'!M227</f>
        <v>0</v>
      </c>
      <c r="I226" s="475" t="str">
        <f>'01-Mapa de riesgo-UO'!AT227</f>
        <v>LEVE</v>
      </c>
      <c r="J226" s="472">
        <f>'01-Mapa de riesgo-UO'!AU227</f>
        <v>0</v>
      </c>
      <c r="K226" s="482"/>
      <c r="L226" s="485"/>
      <c r="M226" s="314">
        <f>'01-Mapa de riesgo-UO'!W227</f>
        <v>0</v>
      </c>
      <c r="N226" s="315">
        <f>'01-Mapa de riesgo-UO'!AB227</f>
        <v>0</v>
      </c>
      <c r="O226" s="315">
        <f>'01-Mapa de riesgo-UO'!AF227</f>
        <v>0</v>
      </c>
      <c r="P226" s="316">
        <f>'01-Mapa de riesgo-UO'!AK227</f>
        <v>0</v>
      </c>
      <c r="Q226" s="316">
        <f>'01-Mapa de riesgo-UO'!AP227</f>
        <v>0</v>
      </c>
      <c r="R226" s="475" t="e">
        <f>'01-Mapa de riesgo-UO'!AR227</f>
        <v>#DIV/0!</v>
      </c>
      <c r="S226" s="477"/>
      <c r="T226" s="478"/>
      <c r="U226" s="317">
        <f>'01-Mapa de riesgo-UO'!AW227</f>
        <v>0</v>
      </c>
      <c r="V226" s="317">
        <f>'01-Mapa de riesgo-UO'!AX227</f>
        <v>0</v>
      </c>
      <c r="W226" s="318">
        <f>'01-Mapa de riesgo-UO'!K227</f>
        <v>0</v>
      </c>
      <c r="X226" s="319"/>
      <c r="Y226" s="320"/>
      <c r="Z226" s="321"/>
      <c r="AA226" s="321"/>
      <c r="AB226" s="479"/>
      <c r="AC226" s="324"/>
    </row>
    <row r="227" spans="1:29" ht="12.75" hidden="1" customHeight="1" x14ac:dyDescent="0.2">
      <c r="A227" s="473"/>
      <c r="B227" s="473"/>
      <c r="C227" s="473"/>
      <c r="D227" s="473"/>
      <c r="E227" s="473"/>
      <c r="F227" s="473"/>
      <c r="G227" s="313">
        <f>'01-Mapa de riesgo-UO'!I228</f>
        <v>0</v>
      </c>
      <c r="H227" s="473"/>
      <c r="I227" s="473"/>
      <c r="J227" s="473"/>
      <c r="K227" s="483"/>
      <c r="L227" s="483"/>
      <c r="M227" s="314">
        <f>'01-Mapa de riesgo-UO'!W228</f>
        <v>0</v>
      </c>
      <c r="N227" s="315">
        <f>'01-Mapa de riesgo-UO'!AB228</f>
        <v>0</v>
      </c>
      <c r="O227" s="315">
        <f>'01-Mapa de riesgo-UO'!AF228</f>
        <v>0</v>
      </c>
      <c r="P227" s="316">
        <f>'01-Mapa de riesgo-UO'!AK228</f>
        <v>0</v>
      </c>
      <c r="Q227" s="316">
        <f>'01-Mapa de riesgo-UO'!AP228</f>
        <v>0</v>
      </c>
      <c r="R227" s="473"/>
      <c r="S227" s="477"/>
      <c r="T227" s="478"/>
      <c r="U227" s="317">
        <f>'01-Mapa de riesgo-UO'!AW228</f>
        <v>0</v>
      </c>
      <c r="V227" s="317">
        <f>'01-Mapa de riesgo-UO'!AX228</f>
        <v>0</v>
      </c>
      <c r="W227" s="318">
        <f>'01-Mapa de riesgo-UO'!K228</f>
        <v>0</v>
      </c>
      <c r="X227" s="319"/>
      <c r="Y227" s="320"/>
      <c r="Z227" s="321"/>
      <c r="AA227" s="321"/>
      <c r="AB227" s="480"/>
      <c r="AC227" s="324"/>
    </row>
    <row r="228" spans="1:29" ht="12.75" hidden="1" customHeight="1" x14ac:dyDescent="0.2">
      <c r="A228" s="474"/>
      <c r="B228" s="474"/>
      <c r="C228" s="474"/>
      <c r="D228" s="474"/>
      <c r="E228" s="474"/>
      <c r="F228" s="474"/>
      <c r="G228" s="313">
        <f>'01-Mapa de riesgo-UO'!I229</f>
        <v>0</v>
      </c>
      <c r="H228" s="474"/>
      <c r="I228" s="474"/>
      <c r="J228" s="474"/>
      <c r="K228" s="484"/>
      <c r="L228" s="484"/>
      <c r="M228" s="314">
        <f>'01-Mapa de riesgo-UO'!W229</f>
        <v>0</v>
      </c>
      <c r="N228" s="315">
        <f>'01-Mapa de riesgo-UO'!AB229</f>
        <v>0</v>
      </c>
      <c r="O228" s="315">
        <f>'01-Mapa de riesgo-UO'!AF229</f>
        <v>0</v>
      </c>
      <c r="P228" s="316">
        <f>'01-Mapa de riesgo-UO'!AK229</f>
        <v>0</v>
      </c>
      <c r="Q228" s="316">
        <f>'01-Mapa de riesgo-UO'!AP229</f>
        <v>0</v>
      </c>
      <c r="R228" s="474"/>
      <c r="S228" s="477"/>
      <c r="T228" s="478"/>
      <c r="U228" s="317">
        <f>'01-Mapa de riesgo-UO'!AW229</f>
        <v>0</v>
      </c>
      <c r="V228" s="317">
        <f>'01-Mapa de riesgo-UO'!AX229</f>
        <v>0</v>
      </c>
      <c r="W228" s="318">
        <f>'01-Mapa de riesgo-UO'!K229</f>
        <v>0</v>
      </c>
      <c r="X228" s="319"/>
      <c r="Y228" s="320"/>
      <c r="Z228" s="321"/>
      <c r="AA228" s="321"/>
      <c r="AB228" s="481"/>
      <c r="AC228" s="324"/>
    </row>
    <row r="229" spans="1:29" ht="12.75" hidden="1" customHeight="1" x14ac:dyDescent="0.2">
      <c r="A229" s="476">
        <v>74</v>
      </c>
      <c r="B229" s="476">
        <f>'01-Mapa de riesgo-UO'!D230</f>
        <v>0</v>
      </c>
      <c r="C229" s="472">
        <f>+'01-Mapa de riesgo-UO'!F230</f>
        <v>0</v>
      </c>
      <c r="D229" s="472">
        <f>'01-Mapa de riesgo-UO'!J230</f>
        <v>0</v>
      </c>
      <c r="E229" s="472">
        <f>'01-Mapa de riesgo-UO'!K230</f>
        <v>0</v>
      </c>
      <c r="F229" s="472">
        <f>'01-Mapa de riesgo-UO'!L230</f>
        <v>0</v>
      </c>
      <c r="G229" s="313">
        <f>'01-Mapa de riesgo-UO'!I230</f>
        <v>0</v>
      </c>
      <c r="H229" s="472">
        <f>'01-Mapa de riesgo-UO'!M230</f>
        <v>0</v>
      </c>
      <c r="I229" s="475" t="str">
        <f>'01-Mapa de riesgo-UO'!AT230</f>
        <v>LEVE</v>
      </c>
      <c r="J229" s="472">
        <f>'01-Mapa de riesgo-UO'!AU230</f>
        <v>0</v>
      </c>
      <c r="K229" s="482"/>
      <c r="L229" s="485"/>
      <c r="M229" s="314">
        <f>'01-Mapa de riesgo-UO'!W230</f>
        <v>0</v>
      </c>
      <c r="N229" s="315">
        <f>'01-Mapa de riesgo-UO'!AB230</f>
        <v>0</v>
      </c>
      <c r="O229" s="315">
        <f>'01-Mapa de riesgo-UO'!AF230</f>
        <v>0</v>
      </c>
      <c r="P229" s="316">
        <f>'01-Mapa de riesgo-UO'!AK230</f>
        <v>0</v>
      </c>
      <c r="Q229" s="316">
        <f>'01-Mapa de riesgo-UO'!AP230</f>
        <v>0</v>
      </c>
      <c r="R229" s="475" t="e">
        <f>'01-Mapa de riesgo-UO'!AR230</f>
        <v>#DIV/0!</v>
      </c>
      <c r="S229" s="477"/>
      <c r="T229" s="478"/>
      <c r="U229" s="317">
        <f>'01-Mapa de riesgo-UO'!AW230</f>
        <v>0</v>
      </c>
      <c r="V229" s="317">
        <f>'01-Mapa de riesgo-UO'!AX230</f>
        <v>0</v>
      </c>
      <c r="W229" s="318">
        <f>'01-Mapa de riesgo-UO'!K230</f>
        <v>0</v>
      </c>
      <c r="X229" s="319"/>
      <c r="Y229" s="320"/>
      <c r="Z229" s="321"/>
      <c r="AA229" s="321"/>
      <c r="AB229" s="479"/>
      <c r="AC229" s="324"/>
    </row>
    <row r="230" spans="1:29" ht="12.75" hidden="1" customHeight="1" x14ac:dyDescent="0.2">
      <c r="A230" s="473"/>
      <c r="B230" s="473"/>
      <c r="C230" s="473"/>
      <c r="D230" s="473"/>
      <c r="E230" s="473"/>
      <c r="F230" s="473"/>
      <c r="G230" s="313">
        <f>'01-Mapa de riesgo-UO'!I231</f>
        <v>0</v>
      </c>
      <c r="H230" s="473"/>
      <c r="I230" s="473"/>
      <c r="J230" s="473"/>
      <c r="K230" s="483"/>
      <c r="L230" s="483"/>
      <c r="M230" s="314">
        <f>'01-Mapa de riesgo-UO'!W231</f>
        <v>0</v>
      </c>
      <c r="N230" s="315">
        <f>'01-Mapa de riesgo-UO'!AB231</f>
        <v>0</v>
      </c>
      <c r="O230" s="315">
        <f>'01-Mapa de riesgo-UO'!AF231</f>
        <v>0</v>
      </c>
      <c r="P230" s="316">
        <f>'01-Mapa de riesgo-UO'!AK231</f>
        <v>0</v>
      </c>
      <c r="Q230" s="316">
        <f>'01-Mapa de riesgo-UO'!AP231</f>
        <v>0</v>
      </c>
      <c r="R230" s="473"/>
      <c r="S230" s="477"/>
      <c r="T230" s="478"/>
      <c r="U230" s="317">
        <f>'01-Mapa de riesgo-UO'!AW231</f>
        <v>0</v>
      </c>
      <c r="V230" s="317">
        <f>'01-Mapa de riesgo-UO'!AX231</f>
        <v>0</v>
      </c>
      <c r="W230" s="318">
        <f>'01-Mapa de riesgo-UO'!K231</f>
        <v>0</v>
      </c>
      <c r="X230" s="319"/>
      <c r="Y230" s="320"/>
      <c r="Z230" s="321"/>
      <c r="AA230" s="321"/>
      <c r="AB230" s="480"/>
      <c r="AC230" s="324"/>
    </row>
    <row r="231" spans="1:29" ht="12.75" hidden="1" customHeight="1" x14ac:dyDescent="0.2">
      <c r="A231" s="474"/>
      <c r="B231" s="474"/>
      <c r="C231" s="474"/>
      <c r="D231" s="474"/>
      <c r="E231" s="474"/>
      <c r="F231" s="474"/>
      <c r="G231" s="313">
        <f>'01-Mapa de riesgo-UO'!I232</f>
        <v>0</v>
      </c>
      <c r="H231" s="474"/>
      <c r="I231" s="474"/>
      <c r="J231" s="474"/>
      <c r="K231" s="484"/>
      <c r="L231" s="484"/>
      <c r="M231" s="314">
        <f>'01-Mapa de riesgo-UO'!W232</f>
        <v>0</v>
      </c>
      <c r="N231" s="315">
        <f>'01-Mapa de riesgo-UO'!AB232</f>
        <v>0</v>
      </c>
      <c r="O231" s="315">
        <f>'01-Mapa de riesgo-UO'!AF232</f>
        <v>0</v>
      </c>
      <c r="P231" s="316">
        <f>'01-Mapa de riesgo-UO'!AK232</f>
        <v>0</v>
      </c>
      <c r="Q231" s="316">
        <f>'01-Mapa de riesgo-UO'!AP232</f>
        <v>0</v>
      </c>
      <c r="R231" s="474"/>
      <c r="S231" s="477"/>
      <c r="T231" s="478"/>
      <c r="U231" s="317">
        <f>'01-Mapa de riesgo-UO'!AW232</f>
        <v>0</v>
      </c>
      <c r="V231" s="317">
        <f>'01-Mapa de riesgo-UO'!AX232</f>
        <v>0</v>
      </c>
      <c r="W231" s="318">
        <f>'01-Mapa de riesgo-UO'!K232</f>
        <v>0</v>
      </c>
      <c r="X231" s="319"/>
      <c r="Y231" s="320"/>
      <c r="Z231" s="321"/>
      <c r="AA231" s="321"/>
      <c r="AB231" s="481"/>
      <c r="AC231" s="324"/>
    </row>
    <row r="232" spans="1:29" ht="12.75" hidden="1" customHeight="1" x14ac:dyDescent="0.2">
      <c r="A232" s="476">
        <v>75</v>
      </c>
      <c r="B232" s="476">
        <f>'01-Mapa de riesgo-UO'!D233</f>
        <v>0</v>
      </c>
      <c r="C232" s="472">
        <f>+'01-Mapa de riesgo-UO'!F233</f>
        <v>0</v>
      </c>
      <c r="D232" s="472">
        <f>'01-Mapa de riesgo-UO'!J233</f>
        <v>0</v>
      </c>
      <c r="E232" s="472">
        <f>'01-Mapa de riesgo-UO'!K233</f>
        <v>0</v>
      </c>
      <c r="F232" s="472">
        <f>'01-Mapa de riesgo-UO'!L233</f>
        <v>0</v>
      </c>
      <c r="G232" s="313">
        <f>'01-Mapa de riesgo-UO'!I233</f>
        <v>0</v>
      </c>
      <c r="H232" s="472">
        <f>'01-Mapa de riesgo-UO'!M233</f>
        <v>0</v>
      </c>
      <c r="I232" s="475" t="str">
        <f>'01-Mapa de riesgo-UO'!AT233</f>
        <v>LEVE</v>
      </c>
      <c r="J232" s="472">
        <f>'01-Mapa de riesgo-UO'!AU233</f>
        <v>0</v>
      </c>
      <c r="K232" s="482"/>
      <c r="L232" s="485"/>
      <c r="M232" s="314">
        <f>'01-Mapa de riesgo-UO'!W233</f>
        <v>0</v>
      </c>
      <c r="N232" s="315">
        <f>'01-Mapa de riesgo-UO'!AB233</f>
        <v>0</v>
      </c>
      <c r="O232" s="315">
        <f>'01-Mapa de riesgo-UO'!AF233</f>
        <v>0</v>
      </c>
      <c r="P232" s="316">
        <f>'01-Mapa de riesgo-UO'!AK233</f>
        <v>0</v>
      </c>
      <c r="Q232" s="316">
        <f>'01-Mapa de riesgo-UO'!AP233</f>
        <v>0</v>
      </c>
      <c r="R232" s="475" t="e">
        <f>'01-Mapa de riesgo-UO'!AR233</f>
        <v>#DIV/0!</v>
      </c>
      <c r="S232" s="477"/>
      <c r="T232" s="478"/>
      <c r="U232" s="317">
        <f>'01-Mapa de riesgo-UO'!AW233</f>
        <v>0</v>
      </c>
      <c r="V232" s="317">
        <f>'01-Mapa de riesgo-UO'!AX233</f>
        <v>0</v>
      </c>
      <c r="W232" s="318">
        <f>'01-Mapa de riesgo-UO'!K233</f>
        <v>0</v>
      </c>
      <c r="X232" s="319"/>
      <c r="Y232" s="320"/>
      <c r="Z232" s="321"/>
      <c r="AA232" s="321"/>
      <c r="AB232" s="479"/>
      <c r="AC232" s="324"/>
    </row>
    <row r="233" spans="1:29" ht="12.75" hidden="1" customHeight="1" x14ac:dyDescent="0.2">
      <c r="A233" s="473"/>
      <c r="B233" s="473"/>
      <c r="C233" s="473"/>
      <c r="D233" s="473"/>
      <c r="E233" s="473"/>
      <c r="F233" s="473"/>
      <c r="G233" s="313">
        <f>'01-Mapa de riesgo-UO'!I234</f>
        <v>0</v>
      </c>
      <c r="H233" s="473"/>
      <c r="I233" s="473"/>
      <c r="J233" s="473"/>
      <c r="K233" s="483"/>
      <c r="L233" s="483"/>
      <c r="M233" s="314">
        <f>'01-Mapa de riesgo-UO'!W234</f>
        <v>0</v>
      </c>
      <c r="N233" s="315">
        <f>'01-Mapa de riesgo-UO'!AB234</f>
        <v>0</v>
      </c>
      <c r="O233" s="315">
        <f>'01-Mapa de riesgo-UO'!AF234</f>
        <v>0</v>
      </c>
      <c r="P233" s="316">
        <f>'01-Mapa de riesgo-UO'!AK234</f>
        <v>0</v>
      </c>
      <c r="Q233" s="316">
        <f>'01-Mapa de riesgo-UO'!AP234</f>
        <v>0</v>
      </c>
      <c r="R233" s="473"/>
      <c r="S233" s="477"/>
      <c r="T233" s="478"/>
      <c r="U233" s="317">
        <f>'01-Mapa de riesgo-UO'!AW234</f>
        <v>0</v>
      </c>
      <c r="V233" s="317">
        <f>'01-Mapa de riesgo-UO'!AX234</f>
        <v>0</v>
      </c>
      <c r="W233" s="318">
        <f>'01-Mapa de riesgo-UO'!K234</f>
        <v>0</v>
      </c>
      <c r="X233" s="319"/>
      <c r="Y233" s="320"/>
      <c r="Z233" s="321"/>
      <c r="AA233" s="321"/>
      <c r="AB233" s="480"/>
      <c r="AC233" s="324"/>
    </row>
    <row r="234" spans="1:29" ht="12.75" hidden="1" customHeight="1" x14ac:dyDescent="0.2">
      <c r="A234" s="474"/>
      <c r="B234" s="474"/>
      <c r="C234" s="474"/>
      <c r="D234" s="474"/>
      <c r="E234" s="474"/>
      <c r="F234" s="474"/>
      <c r="G234" s="313">
        <f>'01-Mapa de riesgo-UO'!I235</f>
        <v>0</v>
      </c>
      <c r="H234" s="474"/>
      <c r="I234" s="474"/>
      <c r="J234" s="474"/>
      <c r="K234" s="484"/>
      <c r="L234" s="484"/>
      <c r="M234" s="314">
        <f>'01-Mapa de riesgo-UO'!W235</f>
        <v>0</v>
      </c>
      <c r="N234" s="315">
        <f>'01-Mapa de riesgo-UO'!AB235</f>
        <v>0</v>
      </c>
      <c r="O234" s="315">
        <f>'01-Mapa de riesgo-UO'!AF235</f>
        <v>0</v>
      </c>
      <c r="P234" s="316">
        <f>'01-Mapa de riesgo-UO'!AK235</f>
        <v>0</v>
      </c>
      <c r="Q234" s="316">
        <f>'01-Mapa de riesgo-UO'!AP235</f>
        <v>0</v>
      </c>
      <c r="R234" s="474"/>
      <c r="S234" s="477"/>
      <c r="T234" s="478"/>
      <c r="U234" s="317">
        <f>'01-Mapa de riesgo-UO'!AW235</f>
        <v>0</v>
      </c>
      <c r="V234" s="317">
        <f>'01-Mapa de riesgo-UO'!AX235</f>
        <v>0</v>
      </c>
      <c r="W234" s="318">
        <f>'01-Mapa de riesgo-UO'!K235</f>
        <v>0</v>
      </c>
      <c r="X234" s="319"/>
      <c r="Y234" s="320"/>
      <c r="Z234" s="321"/>
      <c r="AA234" s="321"/>
      <c r="AB234" s="481"/>
      <c r="AC234" s="324"/>
    </row>
    <row r="235" spans="1:29" ht="12.75" hidden="1" customHeight="1" x14ac:dyDescent="0.2">
      <c r="A235" s="476">
        <v>76</v>
      </c>
      <c r="B235" s="476">
        <f>'01-Mapa de riesgo-UO'!D236</f>
        <v>0</v>
      </c>
      <c r="C235" s="472">
        <f>+'01-Mapa de riesgo-UO'!F236</f>
        <v>0</v>
      </c>
      <c r="D235" s="472">
        <f>'01-Mapa de riesgo-UO'!J236</f>
        <v>0</v>
      </c>
      <c r="E235" s="472">
        <f>'01-Mapa de riesgo-UO'!K236</f>
        <v>0</v>
      </c>
      <c r="F235" s="472">
        <f>'01-Mapa de riesgo-UO'!L236</f>
        <v>0</v>
      </c>
      <c r="G235" s="313">
        <f>'01-Mapa de riesgo-UO'!I236</f>
        <v>0</v>
      </c>
      <c r="H235" s="472">
        <f>'01-Mapa de riesgo-UO'!M236</f>
        <v>0</v>
      </c>
      <c r="I235" s="475" t="str">
        <f>'01-Mapa de riesgo-UO'!AT236</f>
        <v>LEVE</v>
      </c>
      <c r="J235" s="472">
        <f>'01-Mapa de riesgo-UO'!AU236</f>
        <v>0</v>
      </c>
      <c r="K235" s="482"/>
      <c r="L235" s="485"/>
      <c r="M235" s="314">
        <f>'01-Mapa de riesgo-UO'!W236</f>
        <v>0</v>
      </c>
      <c r="N235" s="315">
        <f>'01-Mapa de riesgo-UO'!AB236</f>
        <v>0</v>
      </c>
      <c r="O235" s="315">
        <f>'01-Mapa de riesgo-UO'!AF236</f>
        <v>0</v>
      </c>
      <c r="P235" s="316">
        <f>'01-Mapa de riesgo-UO'!AK236</f>
        <v>0</v>
      </c>
      <c r="Q235" s="316">
        <f>'01-Mapa de riesgo-UO'!AP236</f>
        <v>0</v>
      </c>
      <c r="R235" s="475" t="e">
        <f>'01-Mapa de riesgo-UO'!AR236</f>
        <v>#DIV/0!</v>
      </c>
      <c r="S235" s="477"/>
      <c r="T235" s="478"/>
      <c r="U235" s="317">
        <f>'01-Mapa de riesgo-UO'!AW236</f>
        <v>0</v>
      </c>
      <c r="V235" s="317">
        <f>'01-Mapa de riesgo-UO'!AX236</f>
        <v>0</v>
      </c>
      <c r="W235" s="318">
        <f>'01-Mapa de riesgo-UO'!K236</f>
        <v>0</v>
      </c>
      <c r="X235" s="319"/>
      <c r="Y235" s="320"/>
      <c r="Z235" s="321"/>
      <c r="AA235" s="321"/>
      <c r="AB235" s="479"/>
      <c r="AC235" s="324"/>
    </row>
    <row r="236" spans="1:29" ht="12.75" hidden="1" customHeight="1" x14ac:dyDescent="0.2">
      <c r="A236" s="473"/>
      <c r="B236" s="473"/>
      <c r="C236" s="473"/>
      <c r="D236" s="473"/>
      <c r="E236" s="473"/>
      <c r="F236" s="473"/>
      <c r="G236" s="313">
        <f>'01-Mapa de riesgo-UO'!I237</f>
        <v>0</v>
      </c>
      <c r="H236" s="473"/>
      <c r="I236" s="473"/>
      <c r="J236" s="473"/>
      <c r="K236" s="483"/>
      <c r="L236" s="483"/>
      <c r="M236" s="314">
        <f>'01-Mapa de riesgo-UO'!W237</f>
        <v>0</v>
      </c>
      <c r="N236" s="315">
        <f>'01-Mapa de riesgo-UO'!AB237</f>
        <v>0</v>
      </c>
      <c r="O236" s="315">
        <f>'01-Mapa de riesgo-UO'!AF237</f>
        <v>0</v>
      </c>
      <c r="P236" s="316">
        <f>'01-Mapa de riesgo-UO'!AK237</f>
        <v>0</v>
      </c>
      <c r="Q236" s="316">
        <f>'01-Mapa de riesgo-UO'!AP237</f>
        <v>0</v>
      </c>
      <c r="R236" s="473"/>
      <c r="S236" s="477"/>
      <c r="T236" s="478"/>
      <c r="U236" s="317">
        <f>'01-Mapa de riesgo-UO'!AW237</f>
        <v>0</v>
      </c>
      <c r="V236" s="317">
        <f>'01-Mapa de riesgo-UO'!AX237</f>
        <v>0</v>
      </c>
      <c r="W236" s="318">
        <f>'01-Mapa de riesgo-UO'!K237</f>
        <v>0</v>
      </c>
      <c r="X236" s="319"/>
      <c r="Y236" s="320"/>
      <c r="Z236" s="321"/>
      <c r="AA236" s="321"/>
      <c r="AB236" s="480"/>
      <c r="AC236" s="324"/>
    </row>
    <row r="237" spans="1:29" ht="12.75" hidden="1" customHeight="1" x14ac:dyDescent="0.2">
      <c r="A237" s="474"/>
      <c r="B237" s="474"/>
      <c r="C237" s="474"/>
      <c r="D237" s="474"/>
      <c r="E237" s="474"/>
      <c r="F237" s="474"/>
      <c r="G237" s="313">
        <f>'01-Mapa de riesgo-UO'!I238</f>
        <v>0</v>
      </c>
      <c r="H237" s="474"/>
      <c r="I237" s="474"/>
      <c r="J237" s="474"/>
      <c r="K237" s="484"/>
      <c r="L237" s="484"/>
      <c r="M237" s="314">
        <f>'01-Mapa de riesgo-UO'!W238</f>
        <v>0</v>
      </c>
      <c r="N237" s="315">
        <f>'01-Mapa de riesgo-UO'!AB238</f>
        <v>0</v>
      </c>
      <c r="O237" s="315">
        <f>'01-Mapa de riesgo-UO'!AF238</f>
        <v>0</v>
      </c>
      <c r="P237" s="316">
        <f>'01-Mapa de riesgo-UO'!AK238</f>
        <v>0</v>
      </c>
      <c r="Q237" s="316">
        <f>'01-Mapa de riesgo-UO'!AP238</f>
        <v>0</v>
      </c>
      <c r="R237" s="474"/>
      <c r="S237" s="477"/>
      <c r="T237" s="478"/>
      <c r="U237" s="317">
        <f>'01-Mapa de riesgo-UO'!AW238</f>
        <v>0</v>
      </c>
      <c r="V237" s="317">
        <f>'01-Mapa de riesgo-UO'!AX238</f>
        <v>0</v>
      </c>
      <c r="W237" s="318">
        <f>'01-Mapa de riesgo-UO'!K238</f>
        <v>0</v>
      </c>
      <c r="X237" s="319"/>
      <c r="Y237" s="320"/>
      <c r="Z237" s="321"/>
      <c r="AA237" s="321"/>
      <c r="AB237" s="481"/>
      <c r="AC237" s="324"/>
    </row>
    <row r="238" spans="1:29" ht="12.75" hidden="1" customHeight="1" x14ac:dyDescent="0.2">
      <c r="A238" s="476">
        <v>77</v>
      </c>
      <c r="B238" s="476">
        <f>'01-Mapa de riesgo-UO'!D239</f>
        <v>0</v>
      </c>
      <c r="C238" s="472">
        <f>+'01-Mapa de riesgo-UO'!F239</f>
        <v>0</v>
      </c>
      <c r="D238" s="472">
        <f>'01-Mapa de riesgo-UO'!J239</f>
        <v>0</v>
      </c>
      <c r="E238" s="472">
        <f>'01-Mapa de riesgo-UO'!K239</f>
        <v>0</v>
      </c>
      <c r="F238" s="472">
        <f>'01-Mapa de riesgo-UO'!L239</f>
        <v>0</v>
      </c>
      <c r="G238" s="313">
        <f>'01-Mapa de riesgo-UO'!I239</f>
        <v>0</v>
      </c>
      <c r="H238" s="472">
        <f>'01-Mapa de riesgo-UO'!M239</f>
        <v>0</v>
      </c>
      <c r="I238" s="475" t="str">
        <f>'01-Mapa de riesgo-UO'!AT239</f>
        <v>LEVE</v>
      </c>
      <c r="J238" s="472">
        <f>'01-Mapa de riesgo-UO'!AU239</f>
        <v>0</v>
      </c>
      <c r="K238" s="482"/>
      <c r="L238" s="485"/>
      <c r="M238" s="314">
        <f>'01-Mapa de riesgo-UO'!W239</f>
        <v>0</v>
      </c>
      <c r="N238" s="315">
        <f>'01-Mapa de riesgo-UO'!AB239</f>
        <v>0</v>
      </c>
      <c r="O238" s="315">
        <f>'01-Mapa de riesgo-UO'!AF239</f>
        <v>0</v>
      </c>
      <c r="P238" s="316">
        <f>'01-Mapa de riesgo-UO'!AK239</f>
        <v>0</v>
      </c>
      <c r="Q238" s="316">
        <f>'01-Mapa de riesgo-UO'!AP239</f>
        <v>0</v>
      </c>
      <c r="R238" s="475" t="e">
        <f>'01-Mapa de riesgo-UO'!AR239</f>
        <v>#DIV/0!</v>
      </c>
      <c r="S238" s="477"/>
      <c r="T238" s="478"/>
      <c r="U238" s="317">
        <f>'01-Mapa de riesgo-UO'!AW239</f>
        <v>0</v>
      </c>
      <c r="V238" s="317">
        <f>'01-Mapa de riesgo-UO'!AX239</f>
        <v>0</v>
      </c>
      <c r="W238" s="318">
        <f>'01-Mapa de riesgo-UO'!K239</f>
        <v>0</v>
      </c>
      <c r="X238" s="319"/>
      <c r="Y238" s="320"/>
      <c r="Z238" s="321"/>
      <c r="AA238" s="321"/>
      <c r="AB238" s="479"/>
      <c r="AC238" s="324"/>
    </row>
    <row r="239" spans="1:29" ht="12.75" hidden="1" customHeight="1" x14ac:dyDescent="0.2">
      <c r="A239" s="473"/>
      <c r="B239" s="473"/>
      <c r="C239" s="473"/>
      <c r="D239" s="473"/>
      <c r="E239" s="473"/>
      <c r="F239" s="473"/>
      <c r="G239" s="313">
        <f>'01-Mapa de riesgo-UO'!I240</f>
        <v>0</v>
      </c>
      <c r="H239" s="473"/>
      <c r="I239" s="473"/>
      <c r="J239" s="473"/>
      <c r="K239" s="483"/>
      <c r="L239" s="483"/>
      <c r="M239" s="314">
        <f>'01-Mapa de riesgo-UO'!W240</f>
        <v>0</v>
      </c>
      <c r="N239" s="315">
        <f>'01-Mapa de riesgo-UO'!AB240</f>
        <v>0</v>
      </c>
      <c r="O239" s="315">
        <f>'01-Mapa de riesgo-UO'!AF240</f>
        <v>0</v>
      </c>
      <c r="P239" s="316">
        <f>'01-Mapa de riesgo-UO'!AK240</f>
        <v>0</v>
      </c>
      <c r="Q239" s="316">
        <f>'01-Mapa de riesgo-UO'!AP240</f>
        <v>0</v>
      </c>
      <c r="R239" s="473"/>
      <c r="S239" s="477"/>
      <c r="T239" s="478"/>
      <c r="U239" s="317">
        <f>'01-Mapa de riesgo-UO'!AW240</f>
        <v>0</v>
      </c>
      <c r="V239" s="317">
        <f>'01-Mapa de riesgo-UO'!AX240</f>
        <v>0</v>
      </c>
      <c r="W239" s="318">
        <f>'01-Mapa de riesgo-UO'!K240</f>
        <v>0</v>
      </c>
      <c r="X239" s="319"/>
      <c r="Y239" s="320"/>
      <c r="Z239" s="321"/>
      <c r="AA239" s="321"/>
      <c r="AB239" s="480"/>
      <c r="AC239" s="324"/>
    </row>
    <row r="240" spans="1:29" ht="12.75" hidden="1" customHeight="1" x14ac:dyDescent="0.2">
      <c r="A240" s="474"/>
      <c r="B240" s="474"/>
      <c r="C240" s="474"/>
      <c r="D240" s="474"/>
      <c r="E240" s="474"/>
      <c r="F240" s="474"/>
      <c r="G240" s="313">
        <f>'01-Mapa de riesgo-UO'!I241</f>
        <v>0</v>
      </c>
      <c r="H240" s="474"/>
      <c r="I240" s="474"/>
      <c r="J240" s="474"/>
      <c r="K240" s="484"/>
      <c r="L240" s="484"/>
      <c r="M240" s="314">
        <f>'01-Mapa de riesgo-UO'!W241</f>
        <v>0</v>
      </c>
      <c r="N240" s="315">
        <f>'01-Mapa de riesgo-UO'!AB241</f>
        <v>0</v>
      </c>
      <c r="O240" s="315">
        <f>'01-Mapa de riesgo-UO'!AF241</f>
        <v>0</v>
      </c>
      <c r="P240" s="316">
        <f>'01-Mapa de riesgo-UO'!AK241</f>
        <v>0</v>
      </c>
      <c r="Q240" s="316">
        <f>'01-Mapa de riesgo-UO'!AP241</f>
        <v>0</v>
      </c>
      <c r="R240" s="474"/>
      <c r="S240" s="477"/>
      <c r="T240" s="478"/>
      <c r="U240" s="317">
        <f>'01-Mapa de riesgo-UO'!AW241</f>
        <v>0</v>
      </c>
      <c r="V240" s="317">
        <f>'01-Mapa de riesgo-UO'!AX241</f>
        <v>0</v>
      </c>
      <c r="W240" s="318">
        <f>'01-Mapa de riesgo-UO'!K241</f>
        <v>0</v>
      </c>
      <c r="X240" s="319"/>
      <c r="Y240" s="320"/>
      <c r="Z240" s="321"/>
      <c r="AA240" s="321"/>
      <c r="AB240" s="481"/>
      <c r="AC240" s="324"/>
    </row>
    <row r="241" spans="1:29" ht="12.75" hidden="1" customHeight="1" x14ac:dyDescent="0.2">
      <c r="A241" s="476">
        <v>78</v>
      </c>
      <c r="B241" s="476">
        <f>'01-Mapa de riesgo-UO'!D242</f>
        <v>0</v>
      </c>
      <c r="C241" s="472">
        <f>+'01-Mapa de riesgo-UO'!F242</f>
        <v>0</v>
      </c>
      <c r="D241" s="472">
        <f>'01-Mapa de riesgo-UO'!J242</f>
        <v>0</v>
      </c>
      <c r="E241" s="472">
        <f>'01-Mapa de riesgo-UO'!K242</f>
        <v>0</v>
      </c>
      <c r="F241" s="472">
        <f>'01-Mapa de riesgo-UO'!L242</f>
        <v>0</v>
      </c>
      <c r="G241" s="313">
        <f>'01-Mapa de riesgo-UO'!I242</f>
        <v>0</v>
      </c>
      <c r="H241" s="472">
        <f>'01-Mapa de riesgo-UO'!M242</f>
        <v>0</v>
      </c>
      <c r="I241" s="475" t="str">
        <f>'01-Mapa de riesgo-UO'!AT242</f>
        <v>LEVE</v>
      </c>
      <c r="J241" s="472">
        <f>'01-Mapa de riesgo-UO'!AU242</f>
        <v>0</v>
      </c>
      <c r="K241" s="482"/>
      <c r="L241" s="485"/>
      <c r="M241" s="314">
        <f>'01-Mapa de riesgo-UO'!W242</f>
        <v>0</v>
      </c>
      <c r="N241" s="315">
        <f>'01-Mapa de riesgo-UO'!AB242</f>
        <v>0</v>
      </c>
      <c r="O241" s="315">
        <f>'01-Mapa de riesgo-UO'!AF242</f>
        <v>0</v>
      </c>
      <c r="P241" s="316">
        <f>'01-Mapa de riesgo-UO'!AK242</f>
        <v>0</v>
      </c>
      <c r="Q241" s="316">
        <f>'01-Mapa de riesgo-UO'!AP242</f>
        <v>0</v>
      </c>
      <c r="R241" s="475" t="e">
        <f>'01-Mapa de riesgo-UO'!AR242</f>
        <v>#DIV/0!</v>
      </c>
      <c r="S241" s="477"/>
      <c r="T241" s="478"/>
      <c r="U241" s="317">
        <f>'01-Mapa de riesgo-UO'!AW242</f>
        <v>0</v>
      </c>
      <c r="V241" s="317">
        <f>'01-Mapa de riesgo-UO'!AX242</f>
        <v>0</v>
      </c>
      <c r="W241" s="318">
        <f>'01-Mapa de riesgo-UO'!K242</f>
        <v>0</v>
      </c>
      <c r="X241" s="319"/>
      <c r="Y241" s="320"/>
      <c r="Z241" s="321"/>
      <c r="AA241" s="321"/>
      <c r="AB241" s="479"/>
      <c r="AC241" s="324"/>
    </row>
    <row r="242" spans="1:29" ht="12.75" hidden="1" customHeight="1" x14ac:dyDescent="0.2">
      <c r="A242" s="473"/>
      <c r="B242" s="473"/>
      <c r="C242" s="473"/>
      <c r="D242" s="473"/>
      <c r="E242" s="473"/>
      <c r="F242" s="473"/>
      <c r="G242" s="313">
        <f>'01-Mapa de riesgo-UO'!I243</f>
        <v>0</v>
      </c>
      <c r="H242" s="473"/>
      <c r="I242" s="473"/>
      <c r="J242" s="473"/>
      <c r="K242" s="483"/>
      <c r="L242" s="483"/>
      <c r="M242" s="314">
        <f>'01-Mapa de riesgo-UO'!W243</f>
        <v>0</v>
      </c>
      <c r="N242" s="315">
        <f>'01-Mapa de riesgo-UO'!AB243</f>
        <v>0</v>
      </c>
      <c r="O242" s="315">
        <f>'01-Mapa de riesgo-UO'!AF243</f>
        <v>0</v>
      </c>
      <c r="P242" s="316">
        <f>'01-Mapa de riesgo-UO'!AK243</f>
        <v>0</v>
      </c>
      <c r="Q242" s="316">
        <f>'01-Mapa de riesgo-UO'!AP243</f>
        <v>0</v>
      </c>
      <c r="R242" s="473"/>
      <c r="S242" s="477"/>
      <c r="T242" s="478"/>
      <c r="U242" s="317">
        <f>'01-Mapa de riesgo-UO'!AW243</f>
        <v>0</v>
      </c>
      <c r="V242" s="317">
        <f>'01-Mapa de riesgo-UO'!AX243</f>
        <v>0</v>
      </c>
      <c r="W242" s="318">
        <f>'01-Mapa de riesgo-UO'!K243</f>
        <v>0</v>
      </c>
      <c r="X242" s="319"/>
      <c r="Y242" s="320"/>
      <c r="Z242" s="321"/>
      <c r="AA242" s="321"/>
      <c r="AB242" s="480"/>
      <c r="AC242" s="324"/>
    </row>
    <row r="243" spans="1:29" ht="12.75" hidden="1" customHeight="1" x14ac:dyDescent="0.2">
      <c r="A243" s="474"/>
      <c r="B243" s="474"/>
      <c r="C243" s="474"/>
      <c r="D243" s="474"/>
      <c r="E243" s="474"/>
      <c r="F243" s="474"/>
      <c r="G243" s="313">
        <f>'01-Mapa de riesgo-UO'!I244</f>
        <v>0</v>
      </c>
      <c r="H243" s="474"/>
      <c r="I243" s="474"/>
      <c r="J243" s="474"/>
      <c r="K243" s="484"/>
      <c r="L243" s="484"/>
      <c r="M243" s="314">
        <f>'01-Mapa de riesgo-UO'!W244</f>
        <v>0</v>
      </c>
      <c r="N243" s="315">
        <f>'01-Mapa de riesgo-UO'!AB244</f>
        <v>0</v>
      </c>
      <c r="O243" s="315">
        <f>'01-Mapa de riesgo-UO'!AF244</f>
        <v>0</v>
      </c>
      <c r="P243" s="316">
        <f>'01-Mapa de riesgo-UO'!AK244</f>
        <v>0</v>
      </c>
      <c r="Q243" s="316">
        <f>'01-Mapa de riesgo-UO'!AP244</f>
        <v>0</v>
      </c>
      <c r="R243" s="474"/>
      <c r="S243" s="477"/>
      <c r="T243" s="478"/>
      <c r="U243" s="317">
        <f>'01-Mapa de riesgo-UO'!AW244</f>
        <v>0</v>
      </c>
      <c r="V243" s="317">
        <f>'01-Mapa de riesgo-UO'!AX244</f>
        <v>0</v>
      </c>
      <c r="W243" s="318">
        <f>'01-Mapa de riesgo-UO'!K244</f>
        <v>0</v>
      </c>
      <c r="X243" s="319"/>
      <c r="Y243" s="320"/>
      <c r="Z243" s="321"/>
      <c r="AA243" s="321"/>
      <c r="AB243" s="481"/>
      <c r="AC243" s="324"/>
    </row>
    <row r="244" spans="1:29" ht="12.75" hidden="1" customHeight="1" x14ac:dyDescent="0.2">
      <c r="A244" s="476">
        <v>79</v>
      </c>
      <c r="B244" s="476">
        <f>'01-Mapa de riesgo-UO'!D245</f>
        <v>0</v>
      </c>
      <c r="C244" s="472">
        <f>+'01-Mapa de riesgo-UO'!F245</f>
        <v>0</v>
      </c>
      <c r="D244" s="472">
        <f>'01-Mapa de riesgo-UO'!J245</f>
        <v>0</v>
      </c>
      <c r="E244" s="472">
        <f>'01-Mapa de riesgo-UO'!K245</f>
        <v>0</v>
      </c>
      <c r="F244" s="472">
        <f>'01-Mapa de riesgo-UO'!L245</f>
        <v>0</v>
      </c>
      <c r="G244" s="313">
        <f>'01-Mapa de riesgo-UO'!I245</f>
        <v>0</v>
      </c>
      <c r="H244" s="472">
        <f>'01-Mapa de riesgo-UO'!M245</f>
        <v>0</v>
      </c>
      <c r="I244" s="475" t="str">
        <f>'01-Mapa de riesgo-UO'!AT245</f>
        <v>LEVE</v>
      </c>
      <c r="J244" s="472">
        <f>'01-Mapa de riesgo-UO'!AU245</f>
        <v>0</v>
      </c>
      <c r="K244" s="482"/>
      <c r="L244" s="485"/>
      <c r="M244" s="314">
        <f>'01-Mapa de riesgo-UO'!W245</f>
        <v>0</v>
      </c>
      <c r="N244" s="315">
        <f>'01-Mapa de riesgo-UO'!AB245</f>
        <v>0</v>
      </c>
      <c r="O244" s="315">
        <f>'01-Mapa de riesgo-UO'!AF245</f>
        <v>0</v>
      </c>
      <c r="P244" s="316">
        <f>'01-Mapa de riesgo-UO'!AK245</f>
        <v>0</v>
      </c>
      <c r="Q244" s="316">
        <f>'01-Mapa de riesgo-UO'!AP245</f>
        <v>0</v>
      </c>
      <c r="R244" s="475" t="e">
        <f>'01-Mapa de riesgo-UO'!AR245</f>
        <v>#DIV/0!</v>
      </c>
      <c r="S244" s="477"/>
      <c r="T244" s="478"/>
      <c r="U244" s="317">
        <f>'01-Mapa de riesgo-UO'!AW245</f>
        <v>0</v>
      </c>
      <c r="V244" s="317">
        <f>'01-Mapa de riesgo-UO'!AX245</f>
        <v>0</v>
      </c>
      <c r="W244" s="318">
        <f>'01-Mapa de riesgo-UO'!K245</f>
        <v>0</v>
      </c>
      <c r="X244" s="319"/>
      <c r="Y244" s="320"/>
      <c r="Z244" s="321"/>
      <c r="AA244" s="321"/>
      <c r="AB244" s="479"/>
      <c r="AC244" s="324"/>
    </row>
    <row r="245" spans="1:29" ht="12.75" hidden="1" customHeight="1" x14ac:dyDescent="0.2">
      <c r="A245" s="473"/>
      <c r="B245" s="473"/>
      <c r="C245" s="473"/>
      <c r="D245" s="473"/>
      <c r="E245" s="473"/>
      <c r="F245" s="473"/>
      <c r="G245" s="313">
        <f>'01-Mapa de riesgo-UO'!I246</f>
        <v>0</v>
      </c>
      <c r="H245" s="473"/>
      <c r="I245" s="473"/>
      <c r="J245" s="473"/>
      <c r="K245" s="483"/>
      <c r="L245" s="483"/>
      <c r="M245" s="314">
        <f>'01-Mapa de riesgo-UO'!W246</f>
        <v>0</v>
      </c>
      <c r="N245" s="315">
        <f>'01-Mapa de riesgo-UO'!AB246</f>
        <v>0</v>
      </c>
      <c r="O245" s="315">
        <f>'01-Mapa de riesgo-UO'!AF246</f>
        <v>0</v>
      </c>
      <c r="P245" s="316">
        <f>'01-Mapa de riesgo-UO'!AK246</f>
        <v>0</v>
      </c>
      <c r="Q245" s="316">
        <f>'01-Mapa de riesgo-UO'!AP246</f>
        <v>0</v>
      </c>
      <c r="R245" s="473"/>
      <c r="S245" s="477"/>
      <c r="T245" s="478"/>
      <c r="U245" s="317">
        <f>'01-Mapa de riesgo-UO'!AW246</f>
        <v>0</v>
      </c>
      <c r="V245" s="317">
        <f>'01-Mapa de riesgo-UO'!AX246</f>
        <v>0</v>
      </c>
      <c r="W245" s="318">
        <f>'01-Mapa de riesgo-UO'!K246</f>
        <v>0</v>
      </c>
      <c r="X245" s="319"/>
      <c r="Y245" s="320"/>
      <c r="Z245" s="321"/>
      <c r="AA245" s="321"/>
      <c r="AB245" s="480"/>
      <c r="AC245" s="324"/>
    </row>
    <row r="246" spans="1:29" ht="12.75" hidden="1" customHeight="1" x14ac:dyDescent="0.2">
      <c r="A246" s="474"/>
      <c r="B246" s="474"/>
      <c r="C246" s="474"/>
      <c r="D246" s="474"/>
      <c r="E246" s="474"/>
      <c r="F246" s="474"/>
      <c r="G246" s="313">
        <f>'01-Mapa de riesgo-UO'!I247</f>
        <v>0</v>
      </c>
      <c r="H246" s="474"/>
      <c r="I246" s="474"/>
      <c r="J246" s="474"/>
      <c r="K246" s="484"/>
      <c r="L246" s="484"/>
      <c r="M246" s="314">
        <f>'01-Mapa de riesgo-UO'!W247</f>
        <v>0</v>
      </c>
      <c r="N246" s="315">
        <f>'01-Mapa de riesgo-UO'!AB247</f>
        <v>0</v>
      </c>
      <c r="O246" s="315">
        <f>'01-Mapa de riesgo-UO'!AF247</f>
        <v>0</v>
      </c>
      <c r="P246" s="316">
        <f>'01-Mapa de riesgo-UO'!AK247</f>
        <v>0</v>
      </c>
      <c r="Q246" s="316">
        <f>'01-Mapa de riesgo-UO'!AP247</f>
        <v>0</v>
      </c>
      <c r="R246" s="474"/>
      <c r="S246" s="477"/>
      <c r="T246" s="478"/>
      <c r="U246" s="317">
        <f>'01-Mapa de riesgo-UO'!AW247</f>
        <v>0</v>
      </c>
      <c r="V246" s="317">
        <f>'01-Mapa de riesgo-UO'!AX247</f>
        <v>0</v>
      </c>
      <c r="W246" s="318">
        <f>'01-Mapa de riesgo-UO'!K247</f>
        <v>0</v>
      </c>
      <c r="X246" s="319"/>
      <c r="Y246" s="320"/>
      <c r="Z246" s="321"/>
      <c r="AA246" s="321"/>
      <c r="AB246" s="481"/>
      <c r="AC246" s="324"/>
    </row>
    <row r="247" spans="1:29" ht="12.75" hidden="1" customHeight="1" x14ac:dyDescent="0.2">
      <c r="A247" s="476">
        <v>80</v>
      </c>
      <c r="B247" s="476">
        <f>'01-Mapa de riesgo-UO'!D248</f>
        <v>0</v>
      </c>
      <c r="C247" s="472">
        <f>+'01-Mapa de riesgo-UO'!F248</f>
        <v>0</v>
      </c>
      <c r="D247" s="472">
        <f>'01-Mapa de riesgo-UO'!J248</f>
        <v>0</v>
      </c>
      <c r="E247" s="472">
        <f>'01-Mapa de riesgo-UO'!K248</f>
        <v>0</v>
      </c>
      <c r="F247" s="472">
        <f>'01-Mapa de riesgo-UO'!L248</f>
        <v>0</v>
      </c>
      <c r="G247" s="313">
        <f>'01-Mapa de riesgo-UO'!I248</f>
        <v>0</v>
      </c>
      <c r="H247" s="472">
        <f>'01-Mapa de riesgo-UO'!M248</f>
        <v>0</v>
      </c>
      <c r="I247" s="475" t="str">
        <f>'01-Mapa de riesgo-UO'!AT248</f>
        <v>LEVE</v>
      </c>
      <c r="J247" s="472">
        <f>'01-Mapa de riesgo-UO'!AU248</f>
        <v>0</v>
      </c>
      <c r="K247" s="482"/>
      <c r="L247" s="485"/>
      <c r="M247" s="314">
        <f>'01-Mapa de riesgo-UO'!W248</f>
        <v>0</v>
      </c>
      <c r="N247" s="315">
        <f>'01-Mapa de riesgo-UO'!AB248</f>
        <v>0</v>
      </c>
      <c r="O247" s="315">
        <f>'01-Mapa de riesgo-UO'!AF248</f>
        <v>0</v>
      </c>
      <c r="P247" s="316">
        <f>'01-Mapa de riesgo-UO'!AK248</f>
        <v>0</v>
      </c>
      <c r="Q247" s="316">
        <f>'01-Mapa de riesgo-UO'!AP248</f>
        <v>0</v>
      </c>
      <c r="R247" s="475" t="e">
        <f>'01-Mapa de riesgo-UO'!AR248</f>
        <v>#DIV/0!</v>
      </c>
      <c r="S247" s="477"/>
      <c r="T247" s="478"/>
      <c r="U247" s="317">
        <f>'01-Mapa de riesgo-UO'!AW248</f>
        <v>0</v>
      </c>
      <c r="V247" s="317">
        <f>'01-Mapa de riesgo-UO'!AX248</f>
        <v>0</v>
      </c>
      <c r="W247" s="318">
        <f>'01-Mapa de riesgo-UO'!K248</f>
        <v>0</v>
      </c>
      <c r="X247" s="319"/>
      <c r="Y247" s="320"/>
      <c r="Z247" s="321"/>
      <c r="AA247" s="321"/>
      <c r="AB247" s="479"/>
      <c r="AC247" s="324"/>
    </row>
    <row r="248" spans="1:29" ht="12.75" hidden="1" customHeight="1" x14ac:dyDescent="0.2">
      <c r="A248" s="473"/>
      <c r="B248" s="473"/>
      <c r="C248" s="473"/>
      <c r="D248" s="473"/>
      <c r="E248" s="473"/>
      <c r="F248" s="473"/>
      <c r="G248" s="313">
        <f>'01-Mapa de riesgo-UO'!I249</f>
        <v>0</v>
      </c>
      <c r="H248" s="473"/>
      <c r="I248" s="473"/>
      <c r="J248" s="473"/>
      <c r="K248" s="483"/>
      <c r="L248" s="483"/>
      <c r="M248" s="314">
        <f>'01-Mapa de riesgo-UO'!W249</f>
        <v>0</v>
      </c>
      <c r="N248" s="315">
        <f>'01-Mapa de riesgo-UO'!AB249</f>
        <v>0</v>
      </c>
      <c r="O248" s="315">
        <f>'01-Mapa de riesgo-UO'!AF249</f>
        <v>0</v>
      </c>
      <c r="P248" s="316">
        <f>'01-Mapa de riesgo-UO'!AK249</f>
        <v>0</v>
      </c>
      <c r="Q248" s="316">
        <f>'01-Mapa de riesgo-UO'!AP249</f>
        <v>0</v>
      </c>
      <c r="R248" s="473"/>
      <c r="S248" s="477"/>
      <c r="T248" s="478"/>
      <c r="U248" s="317">
        <f>'01-Mapa de riesgo-UO'!AW249</f>
        <v>0</v>
      </c>
      <c r="V248" s="317">
        <f>'01-Mapa de riesgo-UO'!AX249</f>
        <v>0</v>
      </c>
      <c r="W248" s="318">
        <f>'01-Mapa de riesgo-UO'!K249</f>
        <v>0</v>
      </c>
      <c r="X248" s="319"/>
      <c r="Y248" s="320"/>
      <c r="Z248" s="321"/>
      <c r="AA248" s="321"/>
      <c r="AB248" s="480"/>
      <c r="AC248" s="324"/>
    </row>
    <row r="249" spans="1:29" ht="12.75" hidden="1" customHeight="1" x14ac:dyDescent="0.2">
      <c r="A249" s="474"/>
      <c r="B249" s="474"/>
      <c r="C249" s="474"/>
      <c r="D249" s="474"/>
      <c r="E249" s="474"/>
      <c r="F249" s="474"/>
      <c r="G249" s="313">
        <f>'01-Mapa de riesgo-UO'!I250</f>
        <v>0</v>
      </c>
      <c r="H249" s="474"/>
      <c r="I249" s="474"/>
      <c r="J249" s="474"/>
      <c r="K249" s="484"/>
      <c r="L249" s="484"/>
      <c r="M249" s="314">
        <f>'01-Mapa de riesgo-UO'!W250</f>
        <v>0</v>
      </c>
      <c r="N249" s="315">
        <f>'01-Mapa de riesgo-UO'!AB250</f>
        <v>0</v>
      </c>
      <c r="O249" s="315">
        <f>'01-Mapa de riesgo-UO'!AF250</f>
        <v>0</v>
      </c>
      <c r="P249" s="316">
        <f>'01-Mapa de riesgo-UO'!AK250</f>
        <v>0</v>
      </c>
      <c r="Q249" s="316">
        <f>'01-Mapa de riesgo-UO'!AP250</f>
        <v>0</v>
      </c>
      <c r="R249" s="474"/>
      <c r="S249" s="477"/>
      <c r="T249" s="478"/>
      <c r="U249" s="317">
        <f>'01-Mapa de riesgo-UO'!AW250</f>
        <v>0</v>
      </c>
      <c r="V249" s="317">
        <f>'01-Mapa de riesgo-UO'!AX250</f>
        <v>0</v>
      </c>
      <c r="W249" s="318">
        <f>'01-Mapa de riesgo-UO'!K250</f>
        <v>0</v>
      </c>
      <c r="X249" s="319"/>
      <c r="Y249" s="320"/>
      <c r="Z249" s="321"/>
      <c r="AA249" s="321"/>
      <c r="AB249" s="481"/>
      <c r="AC249" s="324"/>
    </row>
    <row r="250" spans="1:29" ht="12.75" hidden="1" customHeight="1" x14ac:dyDescent="0.2">
      <c r="A250" s="476">
        <v>81</v>
      </c>
      <c r="B250" s="476">
        <f>'01-Mapa de riesgo-UO'!D251</f>
        <v>0</v>
      </c>
      <c r="C250" s="472">
        <f>+'01-Mapa de riesgo-UO'!F251</f>
        <v>0</v>
      </c>
      <c r="D250" s="472">
        <f>'01-Mapa de riesgo-UO'!J251</f>
        <v>0</v>
      </c>
      <c r="E250" s="472">
        <f>'01-Mapa de riesgo-UO'!K251</f>
        <v>0</v>
      </c>
      <c r="F250" s="472">
        <f>'01-Mapa de riesgo-UO'!L251</f>
        <v>0</v>
      </c>
      <c r="G250" s="313">
        <f>'01-Mapa de riesgo-UO'!I251</f>
        <v>0</v>
      </c>
      <c r="H250" s="472">
        <f>'01-Mapa de riesgo-UO'!M251</f>
        <v>0</v>
      </c>
      <c r="I250" s="475" t="str">
        <f>'01-Mapa de riesgo-UO'!AT251</f>
        <v>LEVE</v>
      </c>
      <c r="J250" s="472">
        <f>'01-Mapa de riesgo-UO'!AU251</f>
        <v>0</v>
      </c>
      <c r="K250" s="482"/>
      <c r="L250" s="485"/>
      <c r="M250" s="314">
        <f>'01-Mapa de riesgo-UO'!W251</f>
        <v>0</v>
      </c>
      <c r="N250" s="315">
        <f>'01-Mapa de riesgo-UO'!AB251</f>
        <v>0</v>
      </c>
      <c r="O250" s="315">
        <f>'01-Mapa de riesgo-UO'!AF251</f>
        <v>0</v>
      </c>
      <c r="P250" s="316">
        <f>'01-Mapa de riesgo-UO'!AK251</f>
        <v>0</v>
      </c>
      <c r="Q250" s="316">
        <f>'01-Mapa de riesgo-UO'!AP251</f>
        <v>0</v>
      </c>
      <c r="R250" s="475" t="e">
        <f>'01-Mapa de riesgo-UO'!AR251</f>
        <v>#DIV/0!</v>
      </c>
      <c r="S250" s="477"/>
      <c r="T250" s="478"/>
      <c r="U250" s="317">
        <f>'01-Mapa de riesgo-UO'!AW251</f>
        <v>0</v>
      </c>
      <c r="V250" s="317">
        <f>'01-Mapa de riesgo-UO'!AX251</f>
        <v>0</v>
      </c>
      <c r="W250" s="318">
        <f>'01-Mapa de riesgo-UO'!K251</f>
        <v>0</v>
      </c>
      <c r="X250" s="319"/>
      <c r="Y250" s="320"/>
      <c r="Z250" s="321"/>
      <c r="AA250" s="321"/>
      <c r="AB250" s="479"/>
      <c r="AC250" s="324"/>
    </row>
    <row r="251" spans="1:29" ht="12.75" hidden="1" customHeight="1" x14ac:dyDescent="0.2">
      <c r="A251" s="473"/>
      <c r="B251" s="473"/>
      <c r="C251" s="473"/>
      <c r="D251" s="473"/>
      <c r="E251" s="473"/>
      <c r="F251" s="473"/>
      <c r="G251" s="313">
        <f>'01-Mapa de riesgo-UO'!I252</f>
        <v>0</v>
      </c>
      <c r="H251" s="473"/>
      <c r="I251" s="473"/>
      <c r="J251" s="473"/>
      <c r="K251" s="483"/>
      <c r="L251" s="483"/>
      <c r="M251" s="314">
        <f>'01-Mapa de riesgo-UO'!W252</f>
        <v>0</v>
      </c>
      <c r="N251" s="315">
        <f>'01-Mapa de riesgo-UO'!AB252</f>
        <v>0</v>
      </c>
      <c r="O251" s="315">
        <f>'01-Mapa de riesgo-UO'!AF252</f>
        <v>0</v>
      </c>
      <c r="P251" s="316">
        <f>'01-Mapa de riesgo-UO'!AK252</f>
        <v>0</v>
      </c>
      <c r="Q251" s="316">
        <f>'01-Mapa de riesgo-UO'!AP252</f>
        <v>0</v>
      </c>
      <c r="R251" s="473"/>
      <c r="S251" s="477"/>
      <c r="T251" s="478"/>
      <c r="U251" s="317">
        <f>'01-Mapa de riesgo-UO'!AW252</f>
        <v>0</v>
      </c>
      <c r="V251" s="317">
        <f>'01-Mapa de riesgo-UO'!AX252</f>
        <v>0</v>
      </c>
      <c r="W251" s="318">
        <f>'01-Mapa de riesgo-UO'!K252</f>
        <v>0</v>
      </c>
      <c r="X251" s="319"/>
      <c r="Y251" s="320"/>
      <c r="Z251" s="321"/>
      <c r="AA251" s="321"/>
      <c r="AB251" s="480"/>
      <c r="AC251" s="324"/>
    </row>
    <row r="252" spans="1:29" ht="12.75" hidden="1" customHeight="1" x14ac:dyDescent="0.2">
      <c r="A252" s="474"/>
      <c r="B252" s="474"/>
      <c r="C252" s="474"/>
      <c r="D252" s="474"/>
      <c r="E252" s="474"/>
      <c r="F252" s="474"/>
      <c r="G252" s="313">
        <f>'01-Mapa de riesgo-UO'!I253</f>
        <v>0</v>
      </c>
      <c r="H252" s="474"/>
      <c r="I252" s="474"/>
      <c r="J252" s="474"/>
      <c r="K252" s="484"/>
      <c r="L252" s="484"/>
      <c r="M252" s="314">
        <f>'01-Mapa de riesgo-UO'!W253</f>
        <v>0</v>
      </c>
      <c r="N252" s="315">
        <f>'01-Mapa de riesgo-UO'!AB253</f>
        <v>0</v>
      </c>
      <c r="O252" s="315">
        <f>'01-Mapa de riesgo-UO'!AF253</f>
        <v>0</v>
      </c>
      <c r="P252" s="316">
        <f>'01-Mapa de riesgo-UO'!AK253</f>
        <v>0</v>
      </c>
      <c r="Q252" s="316">
        <f>'01-Mapa de riesgo-UO'!AP253</f>
        <v>0</v>
      </c>
      <c r="R252" s="474"/>
      <c r="S252" s="477"/>
      <c r="T252" s="478"/>
      <c r="U252" s="317">
        <f>'01-Mapa de riesgo-UO'!AW253</f>
        <v>0</v>
      </c>
      <c r="V252" s="317">
        <f>'01-Mapa de riesgo-UO'!AX253</f>
        <v>0</v>
      </c>
      <c r="W252" s="318">
        <f>'01-Mapa de riesgo-UO'!K253</f>
        <v>0</v>
      </c>
      <c r="X252" s="319"/>
      <c r="Y252" s="320"/>
      <c r="Z252" s="321"/>
      <c r="AA252" s="321"/>
      <c r="AB252" s="481"/>
      <c r="AC252" s="324"/>
    </row>
    <row r="253" spans="1:29" ht="12.75" hidden="1" customHeight="1" x14ac:dyDescent="0.2">
      <c r="A253" s="476">
        <v>82</v>
      </c>
      <c r="B253" s="476">
        <f>'01-Mapa de riesgo-UO'!D254</f>
        <v>0</v>
      </c>
      <c r="C253" s="472">
        <f>+'01-Mapa de riesgo-UO'!F254</f>
        <v>0</v>
      </c>
      <c r="D253" s="472">
        <f>'01-Mapa de riesgo-UO'!J254</f>
        <v>0</v>
      </c>
      <c r="E253" s="472">
        <f>'01-Mapa de riesgo-UO'!K254</f>
        <v>0</v>
      </c>
      <c r="F253" s="472">
        <f>'01-Mapa de riesgo-UO'!L254</f>
        <v>0</v>
      </c>
      <c r="G253" s="313">
        <f>'01-Mapa de riesgo-UO'!I254</f>
        <v>0</v>
      </c>
      <c r="H253" s="472">
        <f>'01-Mapa de riesgo-UO'!M254</f>
        <v>0</v>
      </c>
      <c r="I253" s="475" t="str">
        <f>'01-Mapa de riesgo-UO'!AT254</f>
        <v>LEVE</v>
      </c>
      <c r="J253" s="472">
        <f>'01-Mapa de riesgo-UO'!AU254</f>
        <v>0</v>
      </c>
      <c r="K253" s="482"/>
      <c r="L253" s="485"/>
      <c r="M253" s="314">
        <f>'01-Mapa de riesgo-UO'!W254</f>
        <v>0</v>
      </c>
      <c r="N253" s="315">
        <f>'01-Mapa de riesgo-UO'!AB254</f>
        <v>0</v>
      </c>
      <c r="O253" s="315">
        <f>'01-Mapa de riesgo-UO'!AF254</f>
        <v>0</v>
      </c>
      <c r="P253" s="316">
        <f>'01-Mapa de riesgo-UO'!AK254</f>
        <v>0</v>
      </c>
      <c r="Q253" s="316">
        <f>'01-Mapa de riesgo-UO'!AP254</f>
        <v>0</v>
      </c>
      <c r="R253" s="475" t="e">
        <f>'01-Mapa de riesgo-UO'!AR254</f>
        <v>#DIV/0!</v>
      </c>
      <c r="S253" s="477"/>
      <c r="T253" s="478"/>
      <c r="U253" s="317">
        <f>'01-Mapa de riesgo-UO'!AW254</f>
        <v>0</v>
      </c>
      <c r="V253" s="317">
        <f>'01-Mapa de riesgo-UO'!AX254</f>
        <v>0</v>
      </c>
      <c r="W253" s="318">
        <f>'01-Mapa de riesgo-UO'!K254</f>
        <v>0</v>
      </c>
      <c r="X253" s="319"/>
      <c r="Y253" s="320"/>
      <c r="Z253" s="321"/>
      <c r="AA253" s="321"/>
      <c r="AB253" s="479"/>
      <c r="AC253" s="324"/>
    </row>
    <row r="254" spans="1:29" ht="12.75" hidden="1" customHeight="1" x14ac:dyDescent="0.2">
      <c r="A254" s="473"/>
      <c r="B254" s="473"/>
      <c r="C254" s="473"/>
      <c r="D254" s="473"/>
      <c r="E254" s="473"/>
      <c r="F254" s="473"/>
      <c r="G254" s="313">
        <f>'01-Mapa de riesgo-UO'!I255</f>
        <v>0</v>
      </c>
      <c r="H254" s="473"/>
      <c r="I254" s="473"/>
      <c r="J254" s="473"/>
      <c r="K254" s="483"/>
      <c r="L254" s="483"/>
      <c r="M254" s="314">
        <f>'01-Mapa de riesgo-UO'!W255</f>
        <v>0</v>
      </c>
      <c r="N254" s="315">
        <f>'01-Mapa de riesgo-UO'!AB255</f>
        <v>0</v>
      </c>
      <c r="O254" s="315">
        <f>'01-Mapa de riesgo-UO'!AF255</f>
        <v>0</v>
      </c>
      <c r="P254" s="316">
        <f>'01-Mapa de riesgo-UO'!AK255</f>
        <v>0</v>
      </c>
      <c r="Q254" s="316">
        <f>'01-Mapa de riesgo-UO'!AP255</f>
        <v>0</v>
      </c>
      <c r="R254" s="473"/>
      <c r="S254" s="477"/>
      <c r="T254" s="478"/>
      <c r="U254" s="317">
        <f>'01-Mapa de riesgo-UO'!AW255</f>
        <v>0</v>
      </c>
      <c r="V254" s="317">
        <f>'01-Mapa de riesgo-UO'!AX255</f>
        <v>0</v>
      </c>
      <c r="W254" s="318">
        <f>'01-Mapa de riesgo-UO'!K255</f>
        <v>0</v>
      </c>
      <c r="X254" s="319"/>
      <c r="Y254" s="320"/>
      <c r="Z254" s="321"/>
      <c r="AA254" s="321"/>
      <c r="AB254" s="480"/>
      <c r="AC254" s="324"/>
    </row>
    <row r="255" spans="1:29" ht="12.75" hidden="1" customHeight="1" x14ac:dyDescent="0.2">
      <c r="A255" s="474"/>
      <c r="B255" s="474"/>
      <c r="C255" s="474"/>
      <c r="D255" s="474"/>
      <c r="E255" s="474"/>
      <c r="F255" s="474"/>
      <c r="G255" s="313">
        <f>'01-Mapa de riesgo-UO'!I256</f>
        <v>0</v>
      </c>
      <c r="H255" s="474"/>
      <c r="I255" s="474"/>
      <c r="J255" s="474"/>
      <c r="K255" s="484"/>
      <c r="L255" s="484"/>
      <c r="M255" s="314">
        <f>'01-Mapa de riesgo-UO'!W256</f>
        <v>0</v>
      </c>
      <c r="N255" s="315">
        <f>'01-Mapa de riesgo-UO'!AB256</f>
        <v>0</v>
      </c>
      <c r="O255" s="315">
        <f>'01-Mapa de riesgo-UO'!AF256</f>
        <v>0</v>
      </c>
      <c r="P255" s="316">
        <f>'01-Mapa de riesgo-UO'!AK256</f>
        <v>0</v>
      </c>
      <c r="Q255" s="316">
        <f>'01-Mapa de riesgo-UO'!AP256</f>
        <v>0</v>
      </c>
      <c r="R255" s="474"/>
      <c r="S255" s="477"/>
      <c r="T255" s="478"/>
      <c r="U255" s="317">
        <f>'01-Mapa de riesgo-UO'!AW256</f>
        <v>0</v>
      </c>
      <c r="V255" s="317">
        <f>'01-Mapa de riesgo-UO'!AX256</f>
        <v>0</v>
      </c>
      <c r="W255" s="318">
        <f>'01-Mapa de riesgo-UO'!K256</f>
        <v>0</v>
      </c>
      <c r="X255" s="319"/>
      <c r="Y255" s="320"/>
      <c r="Z255" s="321"/>
      <c r="AA255" s="321"/>
      <c r="AB255" s="481"/>
      <c r="AC255" s="324"/>
    </row>
    <row r="256" spans="1:29" ht="12.75" hidden="1" customHeight="1" x14ac:dyDescent="0.2">
      <c r="A256" s="476">
        <v>83</v>
      </c>
      <c r="B256" s="476">
        <f>'01-Mapa de riesgo-UO'!D257</f>
        <v>0</v>
      </c>
      <c r="C256" s="472">
        <f>+'01-Mapa de riesgo-UO'!F257</f>
        <v>0</v>
      </c>
      <c r="D256" s="472">
        <f>'01-Mapa de riesgo-UO'!J257</f>
        <v>0</v>
      </c>
      <c r="E256" s="472">
        <f>'01-Mapa de riesgo-UO'!K257</f>
        <v>0</v>
      </c>
      <c r="F256" s="472">
        <f>'01-Mapa de riesgo-UO'!L257</f>
        <v>0</v>
      </c>
      <c r="G256" s="313">
        <f>'01-Mapa de riesgo-UO'!I257</f>
        <v>0</v>
      </c>
      <c r="H256" s="472">
        <f>'01-Mapa de riesgo-UO'!M257</f>
        <v>0</v>
      </c>
      <c r="I256" s="475" t="str">
        <f>'01-Mapa de riesgo-UO'!AT257</f>
        <v>LEVE</v>
      </c>
      <c r="J256" s="472">
        <f>'01-Mapa de riesgo-UO'!AU257</f>
        <v>0</v>
      </c>
      <c r="K256" s="482"/>
      <c r="L256" s="485"/>
      <c r="M256" s="314">
        <f>'01-Mapa de riesgo-UO'!W257</f>
        <v>0</v>
      </c>
      <c r="N256" s="315">
        <f>'01-Mapa de riesgo-UO'!AB257</f>
        <v>0</v>
      </c>
      <c r="O256" s="315">
        <f>'01-Mapa de riesgo-UO'!AF257</f>
        <v>0</v>
      </c>
      <c r="P256" s="316">
        <f>'01-Mapa de riesgo-UO'!AK257</f>
        <v>0</v>
      </c>
      <c r="Q256" s="316">
        <f>'01-Mapa de riesgo-UO'!AP257</f>
        <v>0</v>
      </c>
      <c r="R256" s="475" t="e">
        <f>'01-Mapa de riesgo-UO'!AR257</f>
        <v>#DIV/0!</v>
      </c>
      <c r="S256" s="477"/>
      <c r="T256" s="478"/>
      <c r="U256" s="317">
        <f>'01-Mapa de riesgo-UO'!AW257</f>
        <v>0</v>
      </c>
      <c r="V256" s="317">
        <f>'01-Mapa de riesgo-UO'!AX257</f>
        <v>0</v>
      </c>
      <c r="W256" s="318">
        <f>'01-Mapa de riesgo-UO'!K257</f>
        <v>0</v>
      </c>
      <c r="X256" s="319"/>
      <c r="Y256" s="320"/>
      <c r="Z256" s="321"/>
      <c r="AA256" s="321"/>
      <c r="AB256" s="479"/>
      <c r="AC256" s="324"/>
    </row>
    <row r="257" spans="1:29" ht="12.75" hidden="1" customHeight="1" x14ac:dyDescent="0.2">
      <c r="A257" s="473"/>
      <c r="B257" s="473"/>
      <c r="C257" s="473"/>
      <c r="D257" s="473"/>
      <c r="E257" s="473"/>
      <c r="F257" s="473"/>
      <c r="G257" s="313">
        <f>'01-Mapa de riesgo-UO'!I258</f>
        <v>0</v>
      </c>
      <c r="H257" s="473"/>
      <c r="I257" s="473"/>
      <c r="J257" s="473"/>
      <c r="K257" s="483"/>
      <c r="L257" s="483"/>
      <c r="M257" s="314">
        <f>'01-Mapa de riesgo-UO'!W258</f>
        <v>0</v>
      </c>
      <c r="N257" s="315">
        <f>'01-Mapa de riesgo-UO'!AB258</f>
        <v>0</v>
      </c>
      <c r="O257" s="315">
        <f>'01-Mapa de riesgo-UO'!AF258</f>
        <v>0</v>
      </c>
      <c r="P257" s="316">
        <f>'01-Mapa de riesgo-UO'!AK258</f>
        <v>0</v>
      </c>
      <c r="Q257" s="316">
        <f>'01-Mapa de riesgo-UO'!AP258</f>
        <v>0</v>
      </c>
      <c r="R257" s="473"/>
      <c r="S257" s="477"/>
      <c r="T257" s="478"/>
      <c r="U257" s="317">
        <f>'01-Mapa de riesgo-UO'!AW258</f>
        <v>0</v>
      </c>
      <c r="V257" s="317">
        <f>'01-Mapa de riesgo-UO'!AX258</f>
        <v>0</v>
      </c>
      <c r="W257" s="318">
        <f>'01-Mapa de riesgo-UO'!K258</f>
        <v>0</v>
      </c>
      <c r="X257" s="319"/>
      <c r="Y257" s="320"/>
      <c r="Z257" s="321"/>
      <c r="AA257" s="321"/>
      <c r="AB257" s="480"/>
      <c r="AC257" s="324"/>
    </row>
    <row r="258" spans="1:29" ht="12.75" hidden="1" customHeight="1" x14ac:dyDescent="0.2">
      <c r="A258" s="474"/>
      <c r="B258" s="474"/>
      <c r="C258" s="474"/>
      <c r="D258" s="474"/>
      <c r="E258" s="474"/>
      <c r="F258" s="474"/>
      <c r="G258" s="313">
        <f>'01-Mapa de riesgo-UO'!I259</f>
        <v>0</v>
      </c>
      <c r="H258" s="474"/>
      <c r="I258" s="474"/>
      <c r="J258" s="474"/>
      <c r="K258" s="484"/>
      <c r="L258" s="484"/>
      <c r="M258" s="314">
        <f>'01-Mapa de riesgo-UO'!W259</f>
        <v>0</v>
      </c>
      <c r="N258" s="315">
        <f>'01-Mapa de riesgo-UO'!AB259</f>
        <v>0</v>
      </c>
      <c r="O258" s="315">
        <f>'01-Mapa de riesgo-UO'!AF259</f>
        <v>0</v>
      </c>
      <c r="P258" s="316">
        <f>'01-Mapa de riesgo-UO'!AK259</f>
        <v>0</v>
      </c>
      <c r="Q258" s="316">
        <f>'01-Mapa de riesgo-UO'!AP259</f>
        <v>0</v>
      </c>
      <c r="R258" s="474"/>
      <c r="S258" s="477"/>
      <c r="T258" s="478"/>
      <c r="U258" s="317">
        <f>'01-Mapa de riesgo-UO'!AW259</f>
        <v>0</v>
      </c>
      <c r="V258" s="317">
        <f>'01-Mapa de riesgo-UO'!AX259</f>
        <v>0</v>
      </c>
      <c r="W258" s="318">
        <f>'01-Mapa de riesgo-UO'!K259</f>
        <v>0</v>
      </c>
      <c r="X258" s="319"/>
      <c r="Y258" s="320"/>
      <c r="Z258" s="321"/>
      <c r="AA258" s="321"/>
      <c r="AB258" s="481"/>
      <c r="AC258" s="324"/>
    </row>
    <row r="259" spans="1:29" ht="12.75" hidden="1" customHeight="1" x14ac:dyDescent="0.2">
      <c r="A259" s="476">
        <v>84</v>
      </c>
      <c r="B259" s="476">
        <f>'01-Mapa de riesgo-UO'!D260</f>
        <v>0</v>
      </c>
      <c r="C259" s="472">
        <f>+'01-Mapa de riesgo-UO'!F260</f>
        <v>0</v>
      </c>
      <c r="D259" s="472">
        <f>'01-Mapa de riesgo-UO'!J260</f>
        <v>0</v>
      </c>
      <c r="E259" s="472">
        <f>'01-Mapa de riesgo-UO'!K260</f>
        <v>0</v>
      </c>
      <c r="F259" s="472">
        <f>'01-Mapa de riesgo-UO'!L260</f>
        <v>0</v>
      </c>
      <c r="G259" s="313">
        <f>'01-Mapa de riesgo-UO'!I260</f>
        <v>0</v>
      </c>
      <c r="H259" s="472">
        <f>'01-Mapa de riesgo-UO'!M260</f>
        <v>0</v>
      </c>
      <c r="I259" s="475" t="str">
        <f>'01-Mapa de riesgo-UO'!AT260</f>
        <v>LEVE</v>
      </c>
      <c r="J259" s="472">
        <f>'01-Mapa de riesgo-UO'!AU260</f>
        <v>0</v>
      </c>
      <c r="K259" s="482"/>
      <c r="L259" s="485"/>
      <c r="M259" s="314">
        <f>'01-Mapa de riesgo-UO'!W260</f>
        <v>0</v>
      </c>
      <c r="N259" s="315">
        <f>'01-Mapa de riesgo-UO'!AB260</f>
        <v>0</v>
      </c>
      <c r="O259" s="315">
        <f>'01-Mapa de riesgo-UO'!AF260</f>
        <v>0</v>
      </c>
      <c r="P259" s="316">
        <f>'01-Mapa de riesgo-UO'!AK260</f>
        <v>0</v>
      </c>
      <c r="Q259" s="316">
        <f>'01-Mapa de riesgo-UO'!AP260</f>
        <v>0</v>
      </c>
      <c r="R259" s="475" t="e">
        <f>'01-Mapa de riesgo-UO'!AR260</f>
        <v>#DIV/0!</v>
      </c>
      <c r="S259" s="477"/>
      <c r="T259" s="478"/>
      <c r="U259" s="317">
        <f>'01-Mapa de riesgo-UO'!AW260</f>
        <v>0</v>
      </c>
      <c r="V259" s="317">
        <f>'01-Mapa de riesgo-UO'!AX260</f>
        <v>0</v>
      </c>
      <c r="W259" s="318">
        <f>'01-Mapa de riesgo-UO'!K260</f>
        <v>0</v>
      </c>
      <c r="X259" s="319"/>
      <c r="Y259" s="320"/>
      <c r="Z259" s="321"/>
      <c r="AA259" s="321"/>
      <c r="AB259" s="479"/>
      <c r="AC259" s="324"/>
    </row>
    <row r="260" spans="1:29" ht="12.75" hidden="1" customHeight="1" x14ac:dyDescent="0.2">
      <c r="A260" s="473"/>
      <c r="B260" s="473"/>
      <c r="C260" s="473"/>
      <c r="D260" s="473"/>
      <c r="E260" s="473"/>
      <c r="F260" s="473"/>
      <c r="G260" s="313">
        <f>'01-Mapa de riesgo-UO'!I261</f>
        <v>0</v>
      </c>
      <c r="H260" s="473"/>
      <c r="I260" s="473"/>
      <c r="J260" s="473"/>
      <c r="K260" s="483"/>
      <c r="L260" s="483"/>
      <c r="M260" s="314">
        <f>'01-Mapa de riesgo-UO'!W261</f>
        <v>0</v>
      </c>
      <c r="N260" s="315">
        <f>'01-Mapa de riesgo-UO'!AB261</f>
        <v>0</v>
      </c>
      <c r="O260" s="315">
        <f>'01-Mapa de riesgo-UO'!AF261</f>
        <v>0</v>
      </c>
      <c r="P260" s="316">
        <f>'01-Mapa de riesgo-UO'!AK261</f>
        <v>0</v>
      </c>
      <c r="Q260" s="316">
        <f>'01-Mapa de riesgo-UO'!AP261</f>
        <v>0</v>
      </c>
      <c r="R260" s="473"/>
      <c r="S260" s="477"/>
      <c r="T260" s="478"/>
      <c r="U260" s="317">
        <f>'01-Mapa de riesgo-UO'!AW261</f>
        <v>0</v>
      </c>
      <c r="V260" s="317">
        <f>'01-Mapa de riesgo-UO'!AX261</f>
        <v>0</v>
      </c>
      <c r="W260" s="318">
        <f>'01-Mapa de riesgo-UO'!K261</f>
        <v>0</v>
      </c>
      <c r="X260" s="319"/>
      <c r="Y260" s="320"/>
      <c r="Z260" s="321"/>
      <c r="AA260" s="321"/>
      <c r="AB260" s="480"/>
      <c r="AC260" s="324"/>
    </row>
    <row r="261" spans="1:29" ht="12.75" hidden="1" customHeight="1" x14ac:dyDescent="0.2">
      <c r="A261" s="474"/>
      <c r="B261" s="474"/>
      <c r="C261" s="474"/>
      <c r="D261" s="474"/>
      <c r="E261" s="474"/>
      <c r="F261" s="474"/>
      <c r="G261" s="313">
        <f>'01-Mapa de riesgo-UO'!I262</f>
        <v>0</v>
      </c>
      <c r="H261" s="474"/>
      <c r="I261" s="474"/>
      <c r="J261" s="474"/>
      <c r="K261" s="484"/>
      <c r="L261" s="484"/>
      <c r="M261" s="314">
        <f>'01-Mapa de riesgo-UO'!W262</f>
        <v>0</v>
      </c>
      <c r="N261" s="315">
        <f>'01-Mapa de riesgo-UO'!AB262</f>
        <v>0</v>
      </c>
      <c r="O261" s="315">
        <f>'01-Mapa de riesgo-UO'!AF262</f>
        <v>0</v>
      </c>
      <c r="P261" s="316">
        <f>'01-Mapa de riesgo-UO'!AK262</f>
        <v>0</v>
      </c>
      <c r="Q261" s="316">
        <f>'01-Mapa de riesgo-UO'!AP262</f>
        <v>0</v>
      </c>
      <c r="R261" s="474"/>
      <c r="S261" s="477"/>
      <c r="T261" s="478"/>
      <c r="U261" s="317">
        <f>'01-Mapa de riesgo-UO'!AW262</f>
        <v>0</v>
      </c>
      <c r="V261" s="317">
        <f>'01-Mapa de riesgo-UO'!AX262</f>
        <v>0</v>
      </c>
      <c r="W261" s="318">
        <f>'01-Mapa de riesgo-UO'!K262</f>
        <v>0</v>
      </c>
      <c r="X261" s="319"/>
      <c r="Y261" s="320"/>
      <c r="Z261" s="321"/>
      <c r="AA261" s="321"/>
      <c r="AB261" s="481"/>
      <c r="AC261" s="324"/>
    </row>
    <row r="262" spans="1:29" ht="12.75" hidden="1" customHeight="1" x14ac:dyDescent="0.2">
      <c r="A262" s="476">
        <v>85</v>
      </c>
      <c r="B262" s="476">
        <f>'01-Mapa de riesgo-UO'!D263</f>
        <v>0</v>
      </c>
      <c r="C262" s="472">
        <f>+'01-Mapa de riesgo-UO'!F263</f>
        <v>0</v>
      </c>
      <c r="D262" s="472">
        <f>'01-Mapa de riesgo-UO'!J263</f>
        <v>0</v>
      </c>
      <c r="E262" s="472">
        <f>'01-Mapa de riesgo-UO'!K263</f>
        <v>0</v>
      </c>
      <c r="F262" s="472">
        <f>'01-Mapa de riesgo-UO'!L263</f>
        <v>0</v>
      </c>
      <c r="G262" s="313">
        <f>'01-Mapa de riesgo-UO'!I263</f>
        <v>0</v>
      </c>
      <c r="H262" s="472">
        <f>'01-Mapa de riesgo-UO'!M263</f>
        <v>0</v>
      </c>
      <c r="I262" s="475" t="str">
        <f>'01-Mapa de riesgo-UO'!AT263</f>
        <v>LEVE</v>
      </c>
      <c r="J262" s="472">
        <f>'01-Mapa de riesgo-UO'!AU263</f>
        <v>0</v>
      </c>
      <c r="K262" s="482"/>
      <c r="L262" s="485"/>
      <c r="M262" s="314">
        <f>'01-Mapa de riesgo-UO'!W263</f>
        <v>0</v>
      </c>
      <c r="N262" s="315">
        <f>'01-Mapa de riesgo-UO'!AB263</f>
        <v>0</v>
      </c>
      <c r="O262" s="315">
        <f>'01-Mapa de riesgo-UO'!AF263</f>
        <v>0</v>
      </c>
      <c r="P262" s="316">
        <f>'01-Mapa de riesgo-UO'!AK263</f>
        <v>0</v>
      </c>
      <c r="Q262" s="316">
        <f>'01-Mapa de riesgo-UO'!AP263</f>
        <v>0</v>
      </c>
      <c r="R262" s="475" t="e">
        <f>'01-Mapa de riesgo-UO'!AR263</f>
        <v>#DIV/0!</v>
      </c>
      <c r="S262" s="477"/>
      <c r="T262" s="478"/>
      <c r="U262" s="317">
        <f>'01-Mapa de riesgo-UO'!AW263</f>
        <v>0</v>
      </c>
      <c r="V262" s="317">
        <f>'01-Mapa de riesgo-UO'!AX263</f>
        <v>0</v>
      </c>
      <c r="W262" s="318">
        <f>'01-Mapa de riesgo-UO'!K263</f>
        <v>0</v>
      </c>
      <c r="X262" s="319"/>
      <c r="Y262" s="320"/>
      <c r="Z262" s="321"/>
      <c r="AA262" s="321"/>
      <c r="AB262" s="479"/>
      <c r="AC262" s="324"/>
    </row>
    <row r="263" spans="1:29" ht="12.75" hidden="1" customHeight="1" x14ac:dyDescent="0.2">
      <c r="A263" s="473"/>
      <c r="B263" s="473"/>
      <c r="C263" s="473"/>
      <c r="D263" s="473"/>
      <c r="E263" s="473"/>
      <c r="F263" s="473"/>
      <c r="G263" s="313">
        <f>'01-Mapa de riesgo-UO'!I264</f>
        <v>0</v>
      </c>
      <c r="H263" s="473"/>
      <c r="I263" s="473"/>
      <c r="J263" s="473"/>
      <c r="K263" s="483"/>
      <c r="L263" s="483"/>
      <c r="M263" s="314">
        <f>'01-Mapa de riesgo-UO'!W264</f>
        <v>0</v>
      </c>
      <c r="N263" s="315">
        <f>'01-Mapa de riesgo-UO'!AB264</f>
        <v>0</v>
      </c>
      <c r="O263" s="315">
        <f>'01-Mapa de riesgo-UO'!AF264</f>
        <v>0</v>
      </c>
      <c r="P263" s="316">
        <f>'01-Mapa de riesgo-UO'!AK264</f>
        <v>0</v>
      </c>
      <c r="Q263" s="316">
        <f>'01-Mapa de riesgo-UO'!AP264</f>
        <v>0</v>
      </c>
      <c r="R263" s="473"/>
      <c r="S263" s="477"/>
      <c r="T263" s="478"/>
      <c r="U263" s="317">
        <f>'01-Mapa de riesgo-UO'!AW264</f>
        <v>0</v>
      </c>
      <c r="V263" s="317">
        <f>'01-Mapa de riesgo-UO'!AX264</f>
        <v>0</v>
      </c>
      <c r="W263" s="318">
        <f>'01-Mapa de riesgo-UO'!K264</f>
        <v>0</v>
      </c>
      <c r="X263" s="319"/>
      <c r="Y263" s="320"/>
      <c r="Z263" s="321"/>
      <c r="AA263" s="321"/>
      <c r="AB263" s="480"/>
      <c r="AC263" s="324"/>
    </row>
    <row r="264" spans="1:29" ht="12.75" hidden="1" customHeight="1" x14ac:dyDescent="0.2">
      <c r="A264" s="474"/>
      <c r="B264" s="474"/>
      <c r="C264" s="474"/>
      <c r="D264" s="474"/>
      <c r="E264" s="474"/>
      <c r="F264" s="474"/>
      <c r="G264" s="313">
        <f>'01-Mapa de riesgo-UO'!I265</f>
        <v>0</v>
      </c>
      <c r="H264" s="474"/>
      <c r="I264" s="474"/>
      <c r="J264" s="474"/>
      <c r="K264" s="484"/>
      <c r="L264" s="484"/>
      <c r="M264" s="314">
        <f>'01-Mapa de riesgo-UO'!W265</f>
        <v>0</v>
      </c>
      <c r="N264" s="315">
        <f>'01-Mapa de riesgo-UO'!AB265</f>
        <v>0</v>
      </c>
      <c r="O264" s="315">
        <f>'01-Mapa de riesgo-UO'!AF265</f>
        <v>0</v>
      </c>
      <c r="P264" s="316">
        <f>'01-Mapa de riesgo-UO'!AK265</f>
        <v>0</v>
      </c>
      <c r="Q264" s="316">
        <f>'01-Mapa de riesgo-UO'!AP265</f>
        <v>0</v>
      </c>
      <c r="R264" s="474"/>
      <c r="S264" s="477"/>
      <c r="T264" s="478"/>
      <c r="U264" s="317">
        <f>'01-Mapa de riesgo-UO'!AW265</f>
        <v>0</v>
      </c>
      <c r="V264" s="317">
        <f>'01-Mapa de riesgo-UO'!AX265</f>
        <v>0</v>
      </c>
      <c r="W264" s="318">
        <f>'01-Mapa de riesgo-UO'!K265</f>
        <v>0</v>
      </c>
      <c r="X264" s="319"/>
      <c r="Y264" s="320"/>
      <c r="Z264" s="321"/>
      <c r="AA264" s="321"/>
      <c r="AB264" s="481"/>
      <c r="AC264" s="324"/>
    </row>
    <row r="265" spans="1:29" ht="12.75" hidden="1" customHeight="1" x14ac:dyDescent="0.2">
      <c r="A265" s="476">
        <v>86</v>
      </c>
      <c r="B265" s="476">
        <f>'01-Mapa de riesgo-UO'!D266</f>
        <v>0</v>
      </c>
      <c r="C265" s="472">
        <f>+'01-Mapa de riesgo-UO'!F266</f>
        <v>0</v>
      </c>
      <c r="D265" s="472">
        <f>'01-Mapa de riesgo-UO'!J266</f>
        <v>0</v>
      </c>
      <c r="E265" s="472">
        <f>'01-Mapa de riesgo-UO'!K266</f>
        <v>0</v>
      </c>
      <c r="F265" s="472">
        <f>'01-Mapa de riesgo-UO'!L266</f>
        <v>0</v>
      </c>
      <c r="G265" s="313">
        <f>'01-Mapa de riesgo-UO'!I266</f>
        <v>0</v>
      </c>
      <c r="H265" s="472">
        <f>'01-Mapa de riesgo-UO'!M266</f>
        <v>0</v>
      </c>
      <c r="I265" s="475" t="str">
        <f>'01-Mapa de riesgo-UO'!AT266</f>
        <v>LEVE</v>
      </c>
      <c r="J265" s="472">
        <f>'01-Mapa de riesgo-UO'!AU266</f>
        <v>0</v>
      </c>
      <c r="K265" s="482"/>
      <c r="L265" s="485"/>
      <c r="M265" s="314">
        <f>'01-Mapa de riesgo-UO'!W266</f>
        <v>0</v>
      </c>
      <c r="N265" s="315">
        <f>'01-Mapa de riesgo-UO'!AB266</f>
        <v>0</v>
      </c>
      <c r="O265" s="315">
        <f>'01-Mapa de riesgo-UO'!AF266</f>
        <v>0</v>
      </c>
      <c r="P265" s="316">
        <f>'01-Mapa de riesgo-UO'!AK266</f>
        <v>0</v>
      </c>
      <c r="Q265" s="316">
        <f>'01-Mapa de riesgo-UO'!AP266</f>
        <v>0</v>
      </c>
      <c r="R265" s="475" t="e">
        <f>'01-Mapa de riesgo-UO'!AR266</f>
        <v>#DIV/0!</v>
      </c>
      <c r="S265" s="477"/>
      <c r="T265" s="478"/>
      <c r="U265" s="317">
        <f>'01-Mapa de riesgo-UO'!AW266</f>
        <v>0</v>
      </c>
      <c r="V265" s="317">
        <f>'01-Mapa de riesgo-UO'!AX266</f>
        <v>0</v>
      </c>
      <c r="W265" s="318">
        <f>'01-Mapa de riesgo-UO'!K266</f>
        <v>0</v>
      </c>
      <c r="X265" s="319"/>
      <c r="Y265" s="320"/>
      <c r="Z265" s="321"/>
      <c r="AA265" s="321"/>
      <c r="AB265" s="479"/>
      <c r="AC265" s="324"/>
    </row>
    <row r="266" spans="1:29" ht="12.75" hidden="1" customHeight="1" x14ac:dyDescent="0.2">
      <c r="A266" s="473"/>
      <c r="B266" s="473"/>
      <c r="C266" s="473"/>
      <c r="D266" s="473"/>
      <c r="E266" s="473"/>
      <c r="F266" s="473"/>
      <c r="G266" s="313">
        <f>'01-Mapa de riesgo-UO'!I267</f>
        <v>0</v>
      </c>
      <c r="H266" s="473"/>
      <c r="I266" s="473"/>
      <c r="J266" s="473"/>
      <c r="K266" s="483"/>
      <c r="L266" s="483"/>
      <c r="M266" s="314">
        <f>'01-Mapa de riesgo-UO'!W267</f>
        <v>0</v>
      </c>
      <c r="N266" s="315">
        <f>'01-Mapa de riesgo-UO'!AB267</f>
        <v>0</v>
      </c>
      <c r="O266" s="315">
        <f>'01-Mapa de riesgo-UO'!AF267</f>
        <v>0</v>
      </c>
      <c r="P266" s="316">
        <f>'01-Mapa de riesgo-UO'!AK267</f>
        <v>0</v>
      </c>
      <c r="Q266" s="316">
        <f>'01-Mapa de riesgo-UO'!AP267</f>
        <v>0</v>
      </c>
      <c r="R266" s="473"/>
      <c r="S266" s="477"/>
      <c r="T266" s="478"/>
      <c r="U266" s="317">
        <f>'01-Mapa de riesgo-UO'!AW267</f>
        <v>0</v>
      </c>
      <c r="V266" s="317">
        <f>'01-Mapa de riesgo-UO'!AX267</f>
        <v>0</v>
      </c>
      <c r="W266" s="318">
        <f>'01-Mapa de riesgo-UO'!K267</f>
        <v>0</v>
      </c>
      <c r="X266" s="319"/>
      <c r="Y266" s="320"/>
      <c r="Z266" s="321"/>
      <c r="AA266" s="321"/>
      <c r="AB266" s="480"/>
      <c r="AC266" s="324"/>
    </row>
    <row r="267" spans="1:29" ht="12.75" hidden="1" customHeight="1" x14ac:dyDescent="0.2">
      <c r="A267" s="474"/>
      <c r="B267" s="474"/>
      <c r="C267" s="474"/>
      <c r="D267" s="474"/>
      <c r="E267" s="474"/>
      <c r="F267" s="474"/>
      <c r="G267" s="313">
        <f>'01-Mapa de riesgo-UO'!I268</f>
        <v>0</v>
      </c>
      <c r="H267" s="474"/>
      <c r="I267" s="474"/>
      <c r="J267" s="474"/>
      <c r="K267" s="484"/>
      <c r="L267" s="484"/>
      <c r="M267" s="314">
        <f>'01-Mapa de riesgo-UO'!W268</f>
        <v>0</v>
      </c>
      <c r="N267" s="315">
        <f>'01-Mapa de riesgo-UO'!AB268</f>
        <v>0</v>
      </c>
      <c r="O267" s="315">
        <f>'01-Mapa de riesgo-UO'!AF268</f>
        <v>0</v>
      </c>
      <c r="P267" s="316">
        <f>'01-Mapa de riesgo-UO'!AK268</f>
        <v>0</v>
      </c>
      <c r="Q267" s="316">
        <f>'01-Mapa de riesgo-UO'!AP268</f>
        <v>0</v>
      </c>
      <c r="R267" s="474"/>
      <c r="S267" s="477"/>
      <c r="T267" s="478"/>
      <c r="U267" s="317">
        <f>'01-Mapa de riesgo-UO'!AW268</f>
        <v>0</v>
      </c>
      <c r="V267" s="317">
        <f>'01-Mapa de riesgo-UO'!AX268</f>
        <v>0</v>
      </c>
      <c r="W267" s="318">
        <f>'01-Mapa de riesgo-UO'!K268</f>
        <v>0</v>
      </c>
      <c r="X267" s="319"/>
      <c r="Y267" s="320"/>
      <c r="Z267" s="321"/>
      <c r="AA267" s="321"/>
      <c r="AB267" s="481"/>
      <c r="AC267" s="324"/>
    </row>
    <row r="268" spans="1:29" ht="12.75" hidden="1" customHeight="1" x14ac:dyDescent="0.2">
      <c r="A268" s="476">
        <v>87</v>
      </c>
      <c r="B268" s="476">
        <f>'01-Mapa de riesgo-UO'!D269</f>
        <v>0</v>
      </c>
      <c r="C268" s="472">
        <f>+'01-Mapa de riesgo-UO'!F269</f>
        <v>0</v>
      </c>
      <c r="D268" s="472">
        <f>'01-Mapa de riesgo-UO'!J269</f>
        <v>0</v>
      </c>
      <c r="E268" s="472">
        <f>'01-Mapa de riesgo-UO'!K269</f>
        <v>0</v>
      </c>
      <c r="F268" s="472">
        <f>'01-Mapa de riesgo-UO'!L269</f>
        <v>0</v>
      </c>
      <c r="G268" s="313">
        <f>'01-Mapa de riesgo-UO'!I269</f>
        <v>0</v>
      </c>
      <c r="H268" s="472">
        <f>'01-Mapa de riesgo-UO'!M269</f>
        <v>0</v>
      </c>
      <c r="I268" s="475" t="str">
        <f>'01-Mapa de riesgo-UO'!AT269</f>
        <v>LEVE</v>
      </c>
      <c r="J268" s="472">
        <f>'01-Mapa de riesgo-UO'!AU269</f>
        <v>0</v>
      </c>
      <c r="K268" s="482"/>
      <c r="L268" s="485"/>
      <c r="M268" s="314">
        <f>'01-Mapa de riesgo-UO'!W269</f>
        <v>0</v>
      </c>
      <c r="N268" s="315">
        <f>'01-Mapa de riesgo-UO'!AB269</f>
        <v>0</v>
      </c>
      <c r="O268" s="315">
        <f>'01-Mapa de riesgo-UO'!AF269</f>
        <v>0</v>
      </c>
      <c r="P268" s="316">
        <f>'01-Mapa de riesgo-UO'!AK269</f>
        <v>0</v>
      </c>
      <c r="Q268" s="316">
        <f>'01-Mapa de riesgo-UO'!AP269</f>
        <v>0</v>
      </c>
      <c r="R268" s="475" t="e">
        <f>'01-Mapa de riesgo-UO'!AR269</f>
        <v>#DIV/0!</v>
      </c>
      <c r="S268" s="477"/>
      <c r="T268" s="478"/>
      <c r="U268" s="317">
        <f>'01-Mapa de riesgo-UO'!AW269</f>
        <v>0</v>
      </c>
      <c r="V268" s="317">
        <f>'01-Mapa de riesgo-UO'!AX269</f>
        <v>0</v>
      </c>
      <c r="W268" s="318">
        <f>'01-Mapa de riesgo-UO'!K269</f>
        <v>0</v>
      </c>
      <c r="X268" s="319"/>
      <c r="Y268" s="320"/>
      <c r="Z268" s="321"/>
      <c r="AA268" s="321"/>
      <c r="AB268" s="479"/>
      <c r="AC268" s="324"/>
    </row>
    <row r="269" spans="1:29" ht="12.75" hidden="1" customHeight="1" x14ac:dyDescent="0.2">
      <c r="A269" s="473"/>
      <c r="B269" s="473"/>
      <c r="C269" s="473"/>
      <c r="D269" s="473"/>
      <c r="E269" s="473"/>
      <c r="F269" s="473"/>
      <c r="G269" s="313">
        <f>'01-Mapa de riesgo-UO'!I270</f>
        <v>0</v>
      </c>
      <c r="H269" s="473"/>
      <c r="I269" s="473"/>
      <c r="J269" s="473"/>
      <c r="K269" s="483"/>
      <c r="L269" s="483"/>
      <c r="M269" s="314">
        <f>'01-Mapa de riesgo-UO'!W270</f>
        <v>0</v>
      </c>
      <c r="N269" s="315">
        <f>'01-Mapa de riesgo-UO'!AB270</f>
        <v>0</v>
      </c>
      <c r="O269" s="315">
        <f>'01-Mapa de riesgo-UO'!AF270</f>
        <v>0</v>
      </c>
      <c r="P269" s="316">
        <f>'01-Mapa de riesgo-UO'!AK270</f>
        <v>0</v>
      </c>
      <c r="Q269" s="316">
        <f>'01-Mapa de riesgo-UO'!AP270</f>
        <v>0</v>
      </c>
      <c r="R269" s="473"/>
      <c r="S269" s="477"/>
      <c r="T269" s="478"/>
      <c r="U269" s="317">
        <f>'01-Mapa de riesgo-UO'!AW270</f>
        <v>0</v>
      </c>
      <c r="V269" s="317">
        <f>'01-Mapa de riesgo-UO'!AX270</f>
        <v>0</v>
      </c>
      <c r="W269" s="318">
        <f>'01-Mapa de riesgo-UO'!K270</f>
        <v>0</v>
      </c>
      <c r="X269" s="319"/>
      <c r="Y269" s="320"/>
      <c r="Z269" s="321"/>
      <c r="AA269" s="321"/>
      <c r="AB269" s="480"/>
      <c r="AC269" s="324"/>
    </row>
    <row r="270" spans="1:29" ht="12.75" hidden="1" customHeight="1" x14ac:dyDescent="0.2">
      <c r="A270" s="474"/>
      <c r="B270" s="474"/>
      <c r="C270" s="474"/>
      <c r="D270" s="474"/>
      <c r="E270" s="474"/>
      <c r="F270" s="474"/>
      <c r="G270" s="313">
        <f>'01-Mapa de riesgo-UO'!I271</f>
        <v>0</v>
      </c>
      <c r="H270" s="474"/>
      <c r="I270" s="474"/>
      <c r="J270" s="474"/>
      <c r="K270" s="484"/>
      <c r="L270" s="484"/>
      <c r="M270" s="314">
        <f>'01-Mapa de riesgo-UO'!W271</f>
        <v>0</v>
      </c>
      <c r="N270" s="315">
        <f>'01-Mapa de riesgo-UO'!AB271</f>
        <v>0</v>
      </c>
      <c r="O270" s="315">
        <f>'01-Mapa de riesgo-UO'!AF271</f>
        <v>0</v>
      </c>
      <c r="P270" s="316">
        <f>'01-Mapa de riesgo-UO'!AK271</f>
        <v>0</v>
      </c>
      <c r="Q270" s="316">
        <f>'01-Mapa de riesgo-UO'!AP271</f>
        <v>0</v>
      </c>
      <c r="R270" s="474"/>
      <c r="S270" s="477"/>
      <c r="T270" s="478"/>
      <c r="U270" s="317">
        <f>'01-Mapa de riesgo-UO'!AW271</f>
        <v>0</v>
      </c>
      <c r="V270" s="317">
        <f>'01-Mapa de riesgo-UO'!AX271</f>
        <v>0</v>
      </c>
      <c r="W270" s="318">
        <f>'01-Mapa de riesgo-UO'!K271</f>
        <v>0</v>
      </c>
      <c r="X270" s="319"/>
      <c r="Y270" s="320"/>
      <c r="Z270" s="321"/>
      <c r="AA270" s="321"/>
      <c r="AB270" s="481"/>
      <c r="AC270" s="324"/>
    </row>
    <row r="271" spans="1:29" ht="12.75" hidden="1" customHeight="1" x14ac:dyDescent="0.2">
      <c r="A271" s="476">
        <v>88</v>
      </c>
      <c r="B271" s="476">
        <f>'01-Mapa de riesgo-UO'!D272</f>
        <v>0</v>
      </c>
      <c r="C271" s="472">
        <f>+'01-Mapa de riesgo-UO'!F272</f>
        <v>0</v>
      </c>
      <c r="D271" s="472">
        <f>'01-Mapa de riesgo-UO'!J272</f>
        <v>0</v>
      </c>
      <c r="E271" s="472">
        <f>'01-Mapa de riesgo-UO'!K272</f>
        <v>0</v>
      </c>
      <c r="F271" s="472">
        <f>'01-Mapa de riesgo-UO'!L272</f>
        <v>0</v>
      </c>
      <c r="G271" s="313">
        <f>'01-Mapa de riesgo-UO'!I272</f>
        <v>0</v>
      </c>
      <c r="H271" s="472">
        <f>'01-Mapa de riesgo-UO'!M272</f>
        <v>0</v>
      </c>
      <c r="I271" s="475" t="str">
        <f>'01-Mapa de riesgo-UO'!AT272</f>
        <v>LEVE</v>
      </c>
      <c r="J271" s="472">
        <f>'01-Mapa de riesgo-UO'!AU272</f>
        <v>0</v>
      </c>
      <c r="K271" s="482"/>
      <c r="L271" s="485"/>
      <c r="M271" s="314">
        <f>'01-Mapa de riesgo-UO'!W272</f>
        <v>0</v>
      </c>
      <c r="N271" s="315">
        <f>'01-Mapa de riesgo-UO'!AB272</f>
        <v>0</v>
      </c>
      <c r="O271" s="315">
        <f>'01-Mapa de riesgo-UO'!AF272</f>
        <v>0</v>
      </c>
      <c r="P271" s="316">
        <f>'01-Mapa de riesgo-UO'!AK272</f>
        <v>0</v>
      </c>
      <c r="Q271" s="316">
        <f>'01-Mapa de riesgo-UO'!AP272</f>
        <v>0</v>
      </c>
      <c r="R271" s="475" t="e">
        <f>'01-Mapa de riesgo-UO'!AR272</f>
        <v>#DIV/0!</v>
      </c>
      <c r="S271" s="477"/>
      <c r="T271" s="478"/>
      <c r="U271" s="317">
        <f>'01-Mapa de riesgo-UO'!AW272</f>
        <v>0</v>
      </c>
      <c r="V271" s="317">
        <f>'01-Mapa de riesgo-UO'!AX272</f>
        <v>0</v>
      </c>
      <c r="W271" s="318">
        <f>'01-Mapa de riesgo-UO'!K272</f>
        <v>0</v>
      </c>
      <c r="X271" s="319"/>
      <c r="Y271" s="320"/>
      <c r="Z271" s="321"/>
      <c r="AA271" s="321"/>
      <c r="AB271" s="479"/>
      <c r="AC271" s="324"/>
    </row>
    <row r="272" spans="1:29" ht="12.75" hidden="1" customHeight="1" x14ac:dyDescent="0.2">
      <c r="A272" s="473"/>
      <c r="B272" s="473"/>
      <c r="C272" s="473"/>
      <c r="D272" s="473"/>
      <c r="E272" s="473"/>
      <c r="F272" s="473"/>
      <c r="G272" s="313">
        <f>'01-Mapa de riesgo-UO'!I273</f>
        <v>0</v>
      </c>
      <c r="H272" s="473"/>
      <c r="I272" s="473"/>
      <c r="J272" s="473"/>
      <c r="K272" s="483"/>
      <c r="L272" s="483"/>
      <c r="M272" s="314">
        <f>'01-Mapa de riesgo-UO'!W273</f>
        <v>0</v>
      </c>
      <c r="N272" s="315">
        <f>'01-Mapa de riesgo-UO'!AB273</f>
        <v>0</v>
      </c>
      <c r="O272" s="315">
        <f>'01-Mapa de riesgo-UO'!AF273</f>
        <v>0</v>
      </c>
      <c r="P272" s="316">
        <f>'01-Mapa de riesgo-UO'!AK273</f>
        <v>0</v>
      </c>
      <c r="Q272" s="316">
        <f>'01-Mapa de riesgo-UO'!AP273</f>
        <v>0</v>
      </c>
      <c r="R272" s="473"/>
      <c r="S272" s="477"/>
      <c r="T272" s="478"/>
      <c r="U272" s="317">
        <f>'01-Mapa de riesgo-UO'!AW273</f>
        <v>0</v>
      </c>
      <c r="V272" s="317">
        <f>'01-Mapa de riesgo-UO'!AX273</f>
        <v>0</v>
      </c>
      <c r="W272" s="318">
        <f>'01-Mapa de riesgo-UO'!K273</f>
        <v>0</v>
      </c>
      <c r="X272" s="319"/>
      <c r="Y272" s="320"/>
      <c r="Z272" s="321"/>
      <c r="AA272" s="321"/>
      <c r="AB272" s="480"/>
      <c r="AC272" s="324"/>
    </row>
    <row r="273" spans="1:29" ht="12.75" hidden="1" customHeight="1" x14ac:dyDescent="0.2">
      <c r="A273" s="474"/>
      <c r="B273" s="474"/>
      <c r="C273" s="474"/>
      <c r="D273" s="474"/>
      <c r="E273" s="474"/>
      <c r="F273" s="474"/>
      <c r="G273" s="313">
        <f>'01-Mapa de riesgo-UO'!I274</f>
        <v>0</v>
      </c>
      <c r="H273" s="474"/>
      <c r="I273" s="474"/>
      <c r="J273" s="474"/>
      <c r="K273" s="484"/>
      <c r="L273" s="484"/>
      <c r="M273" s="314">
        <f>'01-Mapa de riesgo-UO'!W274</f>
        <v>0</v>
      </c>
      <c r="N273" s="315">
        <f>'01-Mapa de riesgo-UO'!AB274</f>
        <v>0</v>
      </c>
      <c r="O273" s="315">
        <f>'01-Mapa de riesgo-UO'!AF274</f>
        <v>0</v>
      </c>
      <c r="P273" s="316">
        <f>'01-Mapa de riesgo-UO'!AK274</f>
        <v>0</v>
      </c>
      <c r="Q273" s="316">
        <f>'01-Mapa de riesgo-UO'!AP274</f>
        <v>0</v>
      </c>
      <c r="R273" s="474"/>
      <c r="S273" s="477"/>
      <c r="T273" s="478"/>
      <c r="U273" s="317">
        <f>'01-Mapa de riesgo-UO'!AW274</f>
        <v>0</v>
      </c>
      <c r="V273" s="317">
        <f>'01-Mapa de riesgo-UO'!AX274</f>
        <v>0</v>
      </c>
      <c r="W273" s="318">
        <f>'01-Mapa de riesgo-UO'!K274</f>
        <v>0</v>
      </c>
      <c r="X273" s="319"/>
      <c r="Y273" s="320"/>
      <c r="Z273" s="321"/>
      <c r="AA273" s="321"/>
      <c r="AB273" s="481"/>
      <c r="AC273" s="324"/>
    </row>
    <row r="274" spans="1:29" ht="12.75" hidden="1" customHeight="1" x14ac:dyDescent="0.2">
      <c r="A274" s="476">
        <v>89</v>
      </c>
      <c r="B274" s="476">
        <f>'01-Mapa de riesgo-UO'!D275</f>
        <v>0</v>
      </c>
      <c r="C274" s="472">
        <f>+'01-Mapa de riesgo-UO'!F275</f>
        <v>0</v>
      </c>
      <c r="D274" s="472">
        <f>'01-Mapa de riesgo-UO'!J275</f>
        <v>0</v>
      </c>
      <c r="E274" s="472">
        <f>'01-Mapa de riesgo-UO'!K275</f>
        <v>0</v>
      </c>
      <c r="F274" s="472">
        <f>'01-Mapa de riesgo-UO'!L275</f>
        <v>0</v>
      </c>
      <c r="G274" s="313">
        <f>'01-Mapa de riesgo-UO'!I275</f>
        <v>0</v>
      </c>
      <c r="H274" s="472">
        <f>'01-Mapa de riesgo-UO'!M275</f>
        <v>0</v>
      </c>
      <c r="I274" s="475" t="str">
        <f>'01-Mapa de riesgo-UO'!AT275</f>
        <v>LEVE</v>
      </c>
      <c r="J274" s="472">
        <f>'01-Mapa de riesgo-UO'!AU275</f>
        <v>0</v>
      </c>
      <c r="K274" s="482"/>
      <c r="L274" s="485"/>
      <c r="M274" s="314">
        <f>'01-Mapa de riesgo-UO'!W275</f>
        <v>0</v>
      </c>
      <c r="N274" s="315">
        <f>'01-Mapa de riesgo-UO'!AB275</f>
        <v>0</v>
      </c>
      <c r="O274" s="315">
        <f>'01-Mapa de riesgo-UO'!AF275</f>
        <v>0</v>
      </c>
      <c r="P274" s="316">
        <f>'01-Mapa de riesgo-UO'!AK275</f>
        <v>0</v>
      </c>
      <c r="Q274" s="316">
        <f>'01-Mapa de riesgo-UO'!AP275</f>
        <v>0</v>
      </c>
      <c r="R274" s="475" t="e">
        <f>'01-Mapa de riesgo-UO'!AR275</f>
        <v>#DIV/0!</v>
      </c>
      <c r="S274" s="477"/>
      <c r="T274" s="478"/>
      <c r="U274" s="317">
        <f>'01-Mapa de riesgo-UO'!AW275</f>
        <v>0</v>
      </c>
      <c r="V274" s="317">
        <f>'01-Mapa de riesgo-UO'!AX275</f>
        <v>0</v>
      </c>
      <c r="W274" s="318">
        <f>'01-Mapa de riesgo-UO'!K275</f>
        <v>0</v>
      </c>
      <c r="X274" s="319"/>
      <c r="Y274" s="320"/>
      <c r="Z274" s="321"/>
      <c r="AA274" s="321"/>
      <c r="AB274" s="479"/>
      <c r="AC274" s="324"/>
    </row>
    <row r="275" spans="1:29" ht="12.75" hidden="1" customHeight="1" x14ac:dyDescent="0.2">
      <c r="A275" s="473"/>
      <c r="B275" s="473"/>
      <c r="C275" s="473"/>
      <c r="D275" s="473"/>
      <c r="E275" s="473"/>
      <c r="F275" s="473"/>
      <c r="G275" s="313">
        <f>'01-Mapa de riesgo-UO'!I276</f>
        <v>0</v>
      </c>
      <c r="H275" s="473"/>
      <c r="I275" s="473"/>
      <c r="J275" s="473"/>
      <c r="K275" s="483"/>
      <c r="L275" s="483"/>
      <c r="M275" s="314">
        <f>'01-Mapa de riesgo-UO'!W276</f>
        <v>0</v>
      </c>
      <c r="N275" s="315">
        <f>'01-Mapa de riesgo-UO'!AB276</f>
        <v>0</v>
      </c>
      <c r="O275" s="315">
        <f>'01-Mapa de riesgo-UO'!AF276</f>
        <v>0</v>
      </c>
      <c r="P275" s="316">
        <f>'01-Mapa de riesgo-UO'!AK276</f>
        <v>0</v>
      </c>
      <c r="Q275" s="316">
        <f>'01-Mapa de riesgo-UO'!AP276</f>
        <v>0</v>
      </c>
      <c r="R275" s="473"/>
      <c r="S275" s="477"/>
      <c r="T275" s="478"/>
      <c r="U275" s="317">
        <f>'01-Mapa de riesgo-UO'!AW276</f>
        <v>0</v>
      </c>
      <c r="V275" s="317">
        <f>'01-Mapa de riesgo-UO'!AX276</f>
        <v>0</v>
      </c>
      <c r="W275" s="318">
        <f>'01-Mapa de riesgo-UO'!K276</f>
        <v>0</v>
      </c>
      <c r="X275" s="319"/>
      <c r="Y275" s="320"/>
      <c r="Z275" s="321"/>
      <c r="AA275" s="321"/>
      <c r="AB275" s="480"/>
      <c r="AC275" s="324"/>
    </row>
    <row r="276" spans="1:29" ht="12.75" hidden="1" customHeight="1" x14ac:dyDescent="0.2">
      <c r="A276" s="474"/>
      <c r="B276" s="474"/>
      <c r="C276" s="474"/>
      <c r="D276" s="474"/>
      <c r="E276" s="474"/>
      <c r="F276" s="474"/>
      <c r="G276" s="313">
        <f>'01-Mapa de riesgo-UO'!I277</f>
        <v>0</v>
      </c>
      <c r="H276" s="474"/>
      <c r="I276" s="474"/>
      <c r="J276" s="474"/>
      <c r="K276" s="484"/>
      <c r="L276" s="484"/>
      <c r="M276" s="314">
        <f>'01-Mapa de riesgo-UO'!W277</f>
        <v>0</v>
      </c>
      <c r="N276" s="315">
        <f>'01-Mapa de riesgo-UO'!AB277</f>
        <v>0</v>
      </c>
      <c r="O276" s="315">
        <f>'01-Mapa de riesgo-UO'!AF277</f>
        <v>0</v>
      </c>
      <c r="P276" s="316">
        <f>'01-Mapa de riesgo-UO'!AK277</f>
        <v>0</v>
      </c>
      <c r="Q276" s="316">
        <f>'01-Mapa de riesgo-UO'!AP277</f>
        <v>0</v>
      </c>
      <c r="R276" s="474"/>
      <c r="S276" s="477"/>
      <c r="T276" s="478"/>
      <c r="U276" s="317">
        <f>'01-Mapa de riesgo-UO'!AW277</f>
        <v>0</v>
      </c>
      <c r="V276" s="317">
        <f>'01-Mapa de riesgo-UO'!AX277</f>
        <v>0</v>
      </c>
      <c r="W276" s="318">
        <f>'01-Mapa de riesgo-UO'!K277</f>
        <v>0</v>
      </c>
      <c r="X276" s="319"/>
      <c r="Y276" s="320"/>
      <c r="Z276" s="321"/>
      <c r="AA276" s="321"/>
      <c r="AB276" s="481"/>
      <c r="AC276" s="324"/>
    </row>
    <row r="277" spans="1:29" ht="12.75" hidden="1" customHeight="1" x14ac:dyDescent="0.2">
      <c r="A277" s="476">
        <v>90</v>
      </c>
      <c r="B277" s="476">
        <f>'01-Mapa de riesgo-UO'!D278</f>
        <v>0</v>
      </c>
      <c r="C277" s="472">
        <f>+'01-Mapa de riesgo-UO'!F278</f>
        <v>0</v>
      </c>
      <c r="D277" s="472">
        <f>'01-Mapa de riesgo-UO'!J278</f>
        <v>0</v>
      </c>
      <c r="E277" s="472">
        <f>'01-Mapa de riesgo-UO'!K278</f>
        <v>0</v>
      </c>
      <c r="F277" s="472">
        <f>'01-Mapa de riesgo-UO'!L278</f>
        <v>0</v>
      </c>
      <c r="G277" s="313">
        <f>'01-Mapa de riesgo-UO'!I278</f>
        <v>0</v>
      </c>
      <c r="H277" s="472">
        <f>'01-Mapa de riesgo-UO'!M278</f>
        <v>0</v>
      </c>
      <c r="I277" s="475" t="str">
        <f>'01-Mapa de riesgo-UO'!AT278</f>
        <v>LEVE</v>
      </c>
      <c r="J277" s="472">
        <f>'01-Mapa de riesgo-UO'!AU278</f>
        <v>0</v>
      </c>
      <c r="K277" s="482"/>
      <c r="L277" s="485"/>
      <c r="M277" s="314">
        <f>'01-Mapa de riesgo-UO'!W278</f>
        <v>0</v>
      </c>
      <c r="N277" s="315">
        <f>'01-Mapa de riesgo-UO'!AB278</f>
        <v>0</v>
      </c>
      <c r="O277" s="315">
        <f>'01-Mapa de riesgo-UO'!AF278</f>
        <v>0</v>
      </c>
      <c r="P277" s="316">
        <f>'01-Mapa de riesgo-UO'!AK278</f>
        <v>0</v>
      </c>
      <c r="Q277" s="316">
        <f>'01-Mapa de riesgo-UO'!AP278</f>
        <v>0</v>
      </c>
      <c r="R277" s="475" t="e">
        <f>'01-Mapa de riesgo-UO'!AR278</f>
        <v>#DIV/0!</v>
      </c>
      <c r="S277" s="477"/>
      <c r="T277" s="478"/>
      <c r="U277" s="317">
        <f>'01-Mapa de riesgo-UO'!AW278</f>
        <v>0</v>
      </c>
      <c r="V277" s="317">
        <f>'01-Mapa de riesgo-UO'!AX278</f>
        <v>0</v>
      </c>
      <c r="W277" s="318">
        <f>'01-Mapa de riesgo-UO'!K278</f>
        <v>0</v>
      </c>
      <c r="X277" s="319"/>
      <c r="Y277" s="320"/>
      <c r="Z277" s="321"/>
      <c r="AA277" s="321"/>
      <c r="AB277" s="479"/>
      <c r="AC277" s="324"/>
    </row>
    <row r="278" spans="1:29" ht="12.75" hidden="1" customHeight="1" x14ac:dyDescent="0.2">
      <c r="A278" s="473"/>
      <c r="B278" s="473"/>
      <c r="C278" s="473"/>
      <c r="D278" s="473"/>
      <c r="E278" s="473"/>
      <c r="F278" s="473"/>
      <c r="G278" s="313">
        <f>'01-Mapa de riesgo-UO'!I279</f>
        <v>0</v>
      </c>
      <c r="H278" s="473"/>
      <c r="I278" s="473"/>
      <c r="J278" s="473"/>
      <c r="K278" s="483"/>
      <c r="L278" s="483"/>
      <c r="M278" s="314">
        <f>'01-Mapa de riesgo-UO'!W279</f>
        <v>0</v>
      </c>
      <c r="N278" s="315">
        <f>'01-Mapa de riesgo-UO'!AB279</f>
        <v>0</v>
      </c>
      <c r="O278" s="315">
        <f>'01-Mapa de riesgo-UO'!AF279</f>
        <v>0</v>
      </c>
      <c r="P278" s="316">
        <f>'01-Mapa de riesgo-UO'!AK279</f>
        <v>0</v>
      </c>
      <c r="Q278" s="316">
        <f>'01-Mapa de riesgo-UO'!AP279</f>
        <v>0</v>
      </c>
      <c r="R278" s="473"/>
      <c r="S278" s="477"/>
      <c r="T278" s="478"/>
      <c r="U278" s="317">
        <f>'01-Mapa de riesgo-UO'!AW279</f>
        <v>0</v>
      </c>
      <c r="V278" s="317">
        <f>'01-Mapa de riesgo-UO'!AX279</f>
        <v>0</v>
      </c>
      <c r="W278" s="318">
        <f>'01-Mapa de riesgo-UO'!K279</f>
        <v>0</v>
      </c>
      <c r="X278" s="319"/>
      <c r="Y278" s="320"/>
      <c r="Z278" s="321"/>
      <c r="AA278" s="321"/>
      <c r="AB278" s="480"/>
      <c r="AC278" s="324"/>
    </row>
    <row r="279" spans="1:29" ht="12.75" hidden="1" customHeight="1" x14ac:dyDescent="0.2">
      <c r="A279" s="474"/>
      <c r="B279" s="474"/>
      <c r="C279" s="474"/>
      <c r="D279" s="474"/>
      <c r="E279" s="474"/>
      <c r="F279" s="474"/>
      <c r="G279" s="313">
        <f>'01-Mapa de riesgo-UO'!I280</f>
        <v>0</v>
      </c>
      <c r="H279" s="474"/>
      <c r="I279" s="474"/>
      <c r="J279" s="474"/>
      <c r="K279" s="484"/>
      <c r="L279" s="484"/>
      <c r="M279" s="314">
        <f>'01-Mapa de riesgo-UO'!W280</f>
        <v>0</v>
      </c>
      <c r="N279" s="315">
        <f>'01-Mapa de riesgo-UO'!AB280</f>
        <v>0</v>
      </c>
      <c r="O279" s="315">
        <f>'01-Mapa de riesgo-UO'!AF280</f>
        <v>0</v>
      </c>
      <c r="P279" s="316">
        <f>'01-Mapa de riesgo-UO'!AK280</f>
        <v>0</v>
      </c>
      <c r="Q279" s="316">
        <f>'01-Mapa de riesgo-UO'!AP280</f>
        <v>0</v>
      </c>
      <c r="R279" s="474"/>
      <c r="S279" s="477"/>
      <c r="T279" s="478"/>
      <c r="U279" s="317">
        <f>'01-Mapa de riesgo-UO'!AW280</f>
        <v>0</v>
      </c>
      <c r="V279" s="317">
        <f>'01-Mapa de riesgo-UO'!AX280</f>
        <v>0</v>
      </c>
      <c r="W279" s="318">
        <f>'01-Mapa de riesgo-UO'!K280</f>
        <v>0</v>
      </c>
      <c r="X279" s="319"/>
      <c r="Y279" s="320"/>
      <c r="Z279" s="321"/>
      <c r="AA279" s="321"/>
      <c r="AB279" s="481"/>
      <c r="AC279" s="324"/>
    </row>
    <row r="280" spans="1:29" ht="12.75" hidden="1" customHeight="1" x14ac:dyDescent="0.2">
      <c r="A280" s="476">
        <v>91</v>
      </c>
      <c r="B280" s="476">
        <f>'01-Mapa de riesgo-UO'!D281</f>
        <v>0</v>
      </c>
      <c r="C280" s="472">
        <f>+'01-Mapa de riesgo-UO'!F281</f>
        <v>0</v>
      </c>
      <c r="D280" s="472">
        <f>'01-Mapa de riesgo-UO'!J281</f>
        <v>0</v>
      </c>
      <c r="E280" s="472">
        <f>'01-Mapa de riesgo-UO'!K281</f>
        <v>0</v>
      </c>
      <c r="F280" s="472">
        <f>'01-Mapa de riesgo-UO'!L281</f>
        <v>0</v>
      </c>
      <c r="G280" s="313">
        <f>'01-Mapa de riesgo-UO'!I281</f>
        <v>0</v>
      </c>
      <c r="H280" s="472">
        <f>'01-Mapa de riesgo-UO'!M281</f>
        <v>0</v>
      </c>
      <c r="I280" s="475" t="str">
        <f>'01-Mapa de riesgo-UO'!AT281</f>
        <v>LEVE</v>
      </c>
      <c r="J280" s="472">
        <f>'01-Mapa de riesgo-UO'!AU281</f>
        <v>0</v>
      </c>
      <c r="K280" s="482"/>
      <c r="L280" s="485"/>
      <c r="M280" s="314">
        <f>'01-Mapa de riesgo-UO'!W281</f>
        <v>0</v>
      </c>
      <c r="N280" s="315">
        <f>'01-Mapa de riesgo-UO'!AB281</f>
        <v>0</v>
      </c>
      <c r="O280" s="315">
        <f>'01-Mapa de riesgo-UO'!AF281</f>
        <v>0</v>
      </c>
      <c r="P280" s="316">
        <f>'01-Mapa de riesgo-UO'!AK281</f>
        <v>0</v>
      </c>
      <c r="Q280" s="316">
        <f>'01-Mapa de riesgo-UO'!AP281</f>
        <v>0</v>
      </c>
      <c r="R280" s="475" t="e">
        <f>'01-Mapa de riesgo-UO'!AR281</f>
        <v>#DIV/0!</v>
      </c>
      <c r="S280" s="477"/>
      <c r="T280" s="478"/>
      <c r="U280" s="317">
        <f>'01-Mapa de riesgo-UO'!AW281</f>
        <v>0</v>
      </c>
      <c r="V280" s="317">
        <f>'01-Mapa de riesgo-UO'!AX281</f>
        <v>0</v>
      </c>
      <c r="W280" s="318">
        <f>'01-Mapa de riesgo-UO'!K281</f>
        <v>0</v>
      </c>
      <c r="X280" s="319"/>
      <c r="Y280" s="320"/>
      <c r="Z280" s="321"/>
      <c r="AA280" s="321"/>
      <c r="AB280" s="479"/>
      <c r="AC280" s="324"/>
    </row>
    <row r="281" spans="1:29" ht="12.75" hidden="1" customHeight="1" x14ac:dyDescent="0.2">
      <c r="A281" s="473"/>
      <c r="B281" s="473"/>
      <c r="C281" s="473"/>
      <c r="D281" s="473"/>
      <c r="E281" s="473"/>
      <c r="F281" s="473"/>
      <c r="G281" s="313">
        <f>'01-Mapa de riesgo-UO'!I282</f>
        <v>0</v>
      </c>
      <c r="H281" s="473"/>
      <c r="I281" s="473"/>
      <c r="J281" s="473"/>
      <c r="K281" s="483"/>
      <c r="L281" s="483"/>
      <c r="M281" s="314">
        <f>'01-Mapa de riesgo-UO'!W282</f>
        <v>0</v>
      </c>
      <c r="N281" s="315">
        <f>'01-Mapa de riesgo-UO'!AB282</f>
        <v>0</v>
      </c>
      <c r="O281" s="315">
        <f>'01-Mapa de riesgo-UO'!AF282</f>
        <v>0</v>
      </c>
      <c r="P281" s="316">
        <f>'01-Mapa de riesgo-UO'!AK282</f>
        <v>0</v>
      </c>
      <c r="Q281" s="316">
        <f>'01-Mapa de riesgo-UO'!AP282</f>
        <v>0</v>
      </c>
      <c r="R281" s="473"/>
      <c r="S281" s="477"/>
      <c r="T281" s="478"/>
      <c r="U281" s="317">
        <f>'01-Mapa de riesgo-UO'!AW282</f>
        <v>0</v>
      </c>
      <c r="V281" s="317">
        <f>'01-Mapa de riesgo-UO'!AX282</f>
        <v>0</v>
      </c>
      <c r="W281" s="318">
        <f>'01-Mapa de riesgo-UO'!K282</f>
        <v>0</v>
      </c>
      <c r="X281" s="319"/>
      <c r="Y281" s="320"/>
      <c r="Z281" s="321"/>
      <c r="AA281" s="321"/>
      <c r="AB281" s="480"/>
      <c r="AC281" s="324"/>
    </row>
    <row r="282" spans="1:29" ht="12.75" hidden="1" customHeight="1" x14ac:dyDescent="0.2">
      <c r="A282" s="474"/>
      <c r="B282" s="474"/>
      <c r="C282" s="474"/>
      <c r="D282" s="474"/>
      <c r="E282" s="474"/>
      <c r="F282" s="474"/>
      <c r="G282" s="313">
        <f>'01-Mapa de riesgo-UO'!I283</f>
        <v>0</v>
      </c>
      <c r="H282" s="474"/>
      <c r="I282" s="474"/>
      <c r="J282" s="474"/>
      <c r="K282" s="484"/>
      <c r="L282" s="484"/>
      <c r="M282" s="314">
        <f>'01-Mapa de riesgo-UO'!W283</f>
        <v>0</v>
      </c>
      <c r="N282" s="315">
        <f>'01-Mapa de riesgo-UO'!AB283</f>
        <v>0</v>
      </c>
      <c r="O282" s="315">
        <f>'01-Mapa de riesgo-UO'!AF283</f>
        <v>0</v>
      </c>
      <c r="P282" s="316">
        <f>'01-Mapa de riesgo-UO'!AK283</f>
        <v>0</v>
      </c>
      <c r="Q282" s="316">
        <f>'01-Mapa de riesgo-UO'!AP283</f>
        <v>0</v>
      </c>
      <c r="R282" s="474"/>
      <c r="S282" s="477"/>
      <c r="T282" s="478"/>
      <c r="U282" s="317">
        <f>'01-Mapa de riesgo-UO'!AW283</f>
        <v>0</v>
      </c>
      <c r="V282" s="317">
        <f>'01-Mapa de riesgo-UO'!AX283</f>
        <v>0</v>
      </c>
      <c r="W282" s="318">
        <f>'01-Mapa de riesgo-UO'!K283</f>
        <v>0</v>
      </c>
      <c r="X282" s="319"/>
      <c r="Y282" s="320"/>
      <c r="Z282" s="321"/>
      <c r="AA282" s="321"/>
      <c r="AB282" s="481"/>
      <c r="AC282" s="324"/>
    </row>
    <row r="283" spans="1:29" ht="12.75" hidden="1" customHeight="1" x14ac:dyDescent="0.2">
      <c r="A283" s="476">
        <v>92</v>
      </c>
      <c r="B283" s="476">
        <f>'01-Mapa de riesgo-UO'!D284</f>
        <v>0</v>
      </c>
      <c r="C283" s="472">
        <f>+'01-Mapa de riesgo-UO'!F284</f>
        <v>0</v>
      </c>
      <c r="D283" s="472">
        <f>'01-Mapa de riesgo-UO'!J284</f>
        <v>0</v>
      </c>
      <c r="E283" s="472">
        <f>'01-Mapa de riesgo-UO'!K284</f>
        <v>0</v>
      </c>
      <c r="F283" s="472">
        <f>'01-Mapa de riesgo-UO'!L284</f>
        <v>0</v>
      </c>
      <c r="G283" s="313">
        <f>'01-Mapa de riesgo-UO'!I284</f>
        <v>0</v>
      </c>
      <c r="H283" s="472">
        <f>'01-Mapa de riesgo-UO'!M284</f>
        <v>0</v>
      </c>
      <c r="I283" s="475" t="str">
        <f>'01-Mapa de riesgo-UO'!AT284</f>
        <v>LEVE</v>
      </c>
      <c r="J283" s="472">
        <f>'01-Mapa de riesgo-UO'!AU284</f>
        <v>0</v>
      </c>
      <c r="K283" s="482"/>
      <c r="L283" s="485"/>
      <c r="M283" s="314">
        <f>'01-Mapa de riesgo-UO'!W284</f>
        <v>0</v>
      </c>
      <c r="N283" s="315">
        <f>'01-Mapa de riesgo-UO'!AB284</f>
        <v>0</v>
      </c>
      <c r="O283" s="315">
        <f>'01-Mapa de riesgo-UO'!AF284</f>
        <v>0</v>
      </c>
      <c r="P283" s="316">
        <f>'01-Mapa de riesgo-UO'!AK284</f>
        <v>0</v>
      </c>
      <c r="Q283" s="316">
        <f>'01-Mapa de riesgo-UO'!AP284</f>
        <v>0</v>
      </c>
      <c r="R283" s="475" t="e">
        <f>'01-Mapa de riesgo-UO'!AR284</f>
        <v>#DIV/0!</v>
      </c>
      <c r="S283" s="477"/>
      <c r="T283" s="478"/>
      <c r="U283" s="317">
        <f>'01-Mapa de riesgo-UO'!AW284</f>
        <v>0</v>
      </c>
      <c r="V283" s="317">
        <f>'01-Mapa de riesgo-UO'!AX284</f>
        <v>0</v>
      </c>
      <c r="W283" s="318">
        <f>'01-Mapa de riesgo-UO'!K284</f>
        <v>0</v>
      </c>
      <c r="X283" s="319"/>
      <c r="Y283" s="320"/>
      <c r="Z283" s="321"/>
      <c r="AA283" s="321"/>
      <c r="AB283" s="479"/>
      <c r="AC283" s="324"/>
    </row>
    <row r="284" spans="1:29" ht="12.75" hidden="1" customHeight="1" x14ac:dyDescent="0.2">
      <c r="A284" s="473"/>
      <c r="B284" s="473"/>
      <c r="C284" s="473"/>
      <c r="D284" s="473"/>
      <c r="E284" s="473"/>
      <c r="F284" s="473"/>
      <c r="G284" s="313">
        <f>'01-Mapa de riesgo-UO'!I285</f>
        <v>0</v>
      </c>
      <c r="H284" s="473"/>
      <c r="I284" s="473"/>
      <c r="J284" s="473"/>
      <c r="K284" s="483"/>
      <c r="L284" s="483"/>
      <c r="M284" s="314">
        <f>'01-Mapa de riesgo-UO'!W285</f>
        <v>0</v>
      </c>
      <c r="N284" s="315">
        <f>'01-Mapa de riesgo-UO'!AB285</f>
        <v>0</v>
      </c>
      <c r="O284" s="315">
        <f>'01-Mapa de riesgo-UO'!AF285</f>
        <v>0</v>
      </c>
      <c r="P284" s="316">
        <f>'01-Mapa de riesgo-UO'!AK285</f>
        <v>0</v>
      </c>
      <c r="Q284" s="316">
        <f>'01-Mapa de riesgo-UO'!AP285</f>
        <v>0</v>
      </c>
      <c r="R284" s="473"/>
      <c r="S284" s="477"/>
      <c r="T284" s="478"/>
      <c r="U284" s="317">
        <f>'01-Mapa de riesgo-UO'!AW285</f>
        <v>0</v>
      </c>
      <c r="V284" s="317">
        <f>'01-Mapa de riesgo-UO'!AX285</f>
        <v>0</v>
      </c>
      <c r="W284" s="318">
        <f>'01-Mapa de riesgo-UO'!K285</f>
        <v>0</v>
      </c>
      <c r="X284" s="319"/>
      <c r="Y284" s="320"/>
      <c r="Z284" s="321"/>
      <c r="AA284" s="321"/>
      <c r="AB284" s="480"/>
      <c r="AC284" s="324"/>
    </row>
    <row r="285" spans="1:29" ht="12.75" hidden="1" customHeight="1" x14ac:dyDescent="0.2">
      <c r="A285" s="474"/>
      <c r="B285" s="474"/>
      <c r="C285" s="474"/>
      <c r="D285" s="474"/>
      <c r="E285" s="474"/>
      <c r="F285" s="474"/>
      <c r="G285" s="313">
        <f>'01-Mapa de riesgo-UO'!I286</f>
        <v>0</v>
      </c>
      <c r="H285" s="474"/>
      <c r="I285" s="474"/>
      <c r="J285" s="474"/>
      <c r="K285" s="484"/>
      <c r="L285" s="484"/>
      <c r="M285" s="314">
        <f>'01-Mapa de riesgo-UO'!W286</f>
        <v>0</v>
      </c>
      <c r="N285" s="315">
        <f>'01-Mapa de riesgo-UO'!AB286</f>
        <v>0</v>
      </c>
      <c r="O285" s="315">
        <f>'01-Mapa de riesgo-UO'!AF286</f>
        <v>0</v>
      </c>
      <c r="P285" s="316">
        <f>'01-Mapa de riesgo-UO'!AK286</f>
        <v>0</v>
      </c>
      <c r="Q285" s="316">
        <f>'01-Mapa de riesgo-UO'!AP286</f>
        <v>0</v>
      </c>
      <c r="R285" s="474"/>
      <c r="S285" s="477"/>
      <c r="T285" s="478"/>
      <c r="U285" s="317">
        <f>'01-Mapa de riesgo-UO'!AW286</f>
        <v>0</v>
      </c>
      <c r="V285" s="317">
        <f>'01-Mapa de riesgo-UO'!AX286</f>
        <v>0</v>
      </c>
      <c r="W285" s="318">
        <f>'01-Mapa de riesgo-UO'!K286</f>
        <v>0</v>
      </c>
      <c r="X285" s="319"/>
      <c r="Y285" s="320"/>
      <c r="Z285" s="321"/>
      <c r="AA285" s="321"/>
      <c r="AB285" s="481"/>
      <c r="AC285" s="324"/>
    </row>
    <row r="286" spans="1:29" ht="12.75" hidden="1" customHeight="1" x14ac:dyDescent="0.2">
      <c r="A286" s="476">
        <v>93</v>
      </c>
      <c r="B286" s="476">
        <f>'01-Mapa de riesgo-UO'!D287</f>
        <v>0</v>
      </c>
      <c r="C286" s="472">
        <f>+'01-Mapa de riesgo-UO'!F287</f>
        <v>0</v>
      </c>
      <c r="D286" s="472">
        <f>'01-Mapa de riesgo-UO'!J287</f>
        <v>0</v>
      </c>
      <c r="E286" s="472">
        <f>'01-Mapa de riesgo-UO'!K287</f>
        <v>0</v>
      </c>
      <c r="F286" s="472">
        <f>'01-Mapa de riesgo-UO'!L287</f>
        <v>0</v>
      </c>
      <c r="G286" s="313">
        <f>'01-Mapa de riesgo-UO'!I287</f>
        <v>0</v>
      </c>
      <c r="H286" s="472">
        <f>'01-Mapa de riesgo-UO'!M287</f>
        <v>0</v>
      </c>
      <c r="I286" s="475" t="str">
        <f>'01-Mapa de riesgo-UO'!AT287</f>
        <v>LEVE</v>
      </c>
      <c r="J286" s="472">
        <f>'01-Mapa de riesgo-UO'!AU287</f>
        <v>0</v>
      </c>
      <c r="K286" s="482"/>
      <c r="L286" s="485"/>
      <c r="M286" s="314">
        <f>'01-Mapa de riesgo-UO'!W287</f>
        <v>0</v>
      </c>
      <c r="N286" s="315">
        <f>'01-Mapa de riesgo-UO'!AB287</f>
        <v>0</v>
      </c>
      <c r="O286" s="315">
        <f>'01-Mapa de riesgo-UO'!AF287</f>
        <v>0</v>
      </c>
      <c r="P286" s="316">
        <f>'01-Mapa de riesgo-UO'!AK287</f>
        <v>0</v>
      </c>
      <c r="Q286" s="316">
        <f>'01-Mapa de riesgo-UO'!AP287</f>
        <v>0</v>
      </c>
      <c r="R286" s="475" t="e">
        <f>'01-Mapa de riesgo-UO'!AR287</f>
        <v>#DIV/0!</v>
      </c>
      <c r="S286" s="477"/>
      <c r="T286" s="478"/>
      <c r="U286" s="317">
        <f>'01-Mapa de riesgo-UO'!AW287</f>
        <v>0</v>
      </c>
      <c r="V286" s="317">
        <f>'01-Mapa de riesgo-UO'!AX287</f>
        <v>0</v>
      </c>
      <c r="W286" s="318">
        <f>'01-Mapa de riesgo-UO'!K287</f>
        <v>0</v>
      </c>
      <c r="X286" s="319"/>
      <c r="Y286" s="320"/>
      <c r="Z286" s="321"/>
      <c r="AA286" s="321"/>
      <c r="AB286" s="479"/>
      <c r="AC286" s="324"/>
    </row>
    <row r="287" spans="1:29" ht="12.75" hidden="1" customHeight="1" x14ac:dyDescent="0.2">
      <c r="A287" s="473"/>
      <c r="B287" s="473"/>
      <c r="C287" s="473"/>
      <c r="D287" s="473"/>
      <c r="E287" s="473"/>
      <c r="F287" s="473"/>
      <c r="G287" s="313">
        <f>'01-Mapa de riesgo-UO'!I288</f>
        <v>0</v>
      </c>
      <c r="H287" s="473"/>
      <c r="I287" s="473"/>
      <c r="J287" s="473"/>
      <c r="K287" s="483"/>
      <c r="L287" s="483"/>
      <c r="M287" s="314">
        <f>'01-Mapa de riesgo-UO'!W288</f>
        <v>0</v>
      </c>
      <c r="N287" s="315">
        <f>'01-Mapa de riesgo-UO'!AB288</f>
        <v>0</v>
      </c>
      <c r="O287" s="315">
        <f>'01-Mapa de riesgo-UO'!AF288</f>
        <v>0</v>
      </c>
      <c r="P287" s="316">
        <f>'01-Mapa de riesgo-UO'!AK288</f>
        <v>0</v>
      </c>
      <c r="Q287" s="316">
        <f>'01-Mapa de riesgo-UO'!AP288</f>
        <v>0</v>
      </c>
      <c r="R287" s="473"/>
      <c r="S287" s="477"/>
      <c r="T287" s="478"/>
      <c r="U287" s="317">
        <f>'01-Mapa de riesgo-UO'!AW288</f>
        <v>0</v>
      </c>
      <c r="V287" s="317">
        <f>'01-Mapa de riesgo-UO'!AX288</f>
        <v>0</v>
      </c>
      <c r="W287" s="318">
        <f>'01-Mapa de riesgo-UO'!K288</f>
        <v>0</v>
      </c>
      <c r="X287" s="319"/>
      <c r="Y287" s="320"/>
      <c r="Z287" s="321"/>
      <c r="AA287" s="321"/>
      <c r="AB287" s="480"/>
      <c r="AC287" s="324"/>
    </row>
    <row r="288" spans="1:29" ht="12.75" hidden="1" customHeight="1" x14ac:dyDescent="0.2">
      <c r="A288" s="474"/>
      <c r="B288" s="474"/>
      <c r="C288" s="474"/>
      <c r="D288" s="474"/>
      <c r="E288" s="474"/>
      <c r="F288" s="474"/>
      <c r="G288" s="313">
        <f>'01-Mapa de riesgo-UO'!I289</f>
        <v>0</v>
      </c>
      <c r="H288" s="474"/>
      <c r="I288" s="474"/>
      <c r="J288" s="474"/>
      <c r="K288" s="484"/>
      <c r="L288" s="484"/>
      <c r="M288" s="314">
        <f>'01-Mapa de riesgo-UO'!W289</f>
        <v>0</v>
      </c>
      <c r="N288" s="315">
        <f>'01-Mapa de riesgo-UO'!AB289</f>
        <v>0</v>
      </c>
      <c r="O288" s="315">
        <f>'01-Mapa de riesgo-UO'!AF289</f>
        <v>0</v>
      </c>
      <c r="P288" s="316">
        <f>'01-Mapa de riesgo-UO'!AK289</f>
        <v>0</v>
      </c>
      <c r="Q288" s="316">
        <f>'01-Mapa de riesgo-UO'!AP289</f>
        <v>0</v>
      </c>
      <c r="R288" s="474"/>
      <c r="S288" s="477"/>
      <c r="T288" s="478"/>
      <c r="U288" s="317">
        <f>'01-Mapa de riesgo-UO'!AW289</f>
        <v>0</v>
      </c>
      <c r="V288" s="317">
        <f>'01-Mapa de riesgo-UO'!AX289</f>
        <v>0</v>
      </c>
      <c r="W288" s="318">
        <f>'01-Mapa de riesgo-UO'!K289</f>
        <v>0</v>
      </c>
      <c r="X288" s="319"/>
      <c r="Y288" s="320"/>
      <c r="Z288" s="321"/>
      <c r="AA288" s="321"/>
      <c r="AB288" s="481"/>
      <c r="AC288" s="324"/>
    </row>
    <row r="289" spans="1:29" ht="12.75" hidden="1" customHeight="1" x14ac:dyDescent="0.2">
      <c r="A289" s="476">
        <v>94</v>
      </c>
      <c r="B289" s="476">
        <f>'01-Mapa de riesgo-UO'!D290</f>
        <v>0</v>
      </c>
      <c r="C289" s="472">
        <f>+'01-Mapa de riesgo-UO'!F290</f>
        <v>0</v>
      </c>
      <c r="D289" s="472">
        <f>'01-Mapa de riesgo-UO'!J290</f>
        <v>0</v>
      </c>
      <c r="E289" s="472">
        <f>'01-Mapa de riesgo-UO'!K290</f>
        <v>0</v>
      </c>
      <c r="F289" s="472">
        <f>'01-Mapa de riesgo-UO'!L290</f>
        <v>0</v>
      </c>
      <c r="G289" s="313">
        <f>'01-Mapa de riesgo-UO'!I290</f>
        <v>0</v>
      </c>
      <c r="H289" s="472">
        <f>'01-Mapa de riesgo-UO'!M290</f>
        <v>0</v>
      </c>
      <c r="I289" s="475" t="str">
        <f>'01-Mapa de riesgo-UO'!AT290</f>
        <v>LEVE</v>
      </c>
      <c r="J289" s="472">
        <f>'01-Mapa de riesgo-UO'!AU290</f>
        <v>0</v>
      </c>
      <c r="K289" s="482"/>
      <c r="L289" s="485"/>
      <c r="M289" s="314">
        <f>'01-Mapa de riesgo-UO'!W290</f>
        <v>0</v>
      </c>
      <c r="N289" s="315">
        <f>'01-Mapa de riesgo-UO'!AB290</f>
        <v>0</v>
      </c>
      <c r="O289" s="315">
        <f>'01-Mapa de riesgo-UO'!AF290</f>
        <v>0</v>
      </c>
      <c r="P289" s="316">
        <f>'01-Mapa de riesgo-UO'!AK290</f>
        <v>0</v>
      </c>
      <c r="Q289" s="316">
        <f>'01-Mapa de riesgo-UO'!AP290</f>
        <v>0</v>
      </c>
      <c r="R289" s="475" t="e">
        <f>'01-Mapa de riesgo-UO'!AR290</f>
        <v>#DIV/0!</v>
      </c>
      <c r="S289" s="477"/>
      <c r="T289" s="478"/>
      <c r="U289" s="317">
        <f>'01-Mapa de riesgo-UO'!AW290</f>
        <v>0</v>
      </c>
      <c r="V289" s="317">
        <f>'01-Mapa de riesgo-UO'!AX290</f>
        <v>0</v>
      </c>
      <c r="W289" s="318">
        <f>'01-Mapa de riesgo-UO'!K290</f>
        <v>0</v>
      </c>
      <c r="X289" s="319"/>
      <c r="Y289" s="320"/>
      <c r="Z289" s="321"/>
      <c r="AA289" s="321"/>
      <c r="AB289" s="479"/>
      <c r="AC289" s="324"/>
    </row>
    <row r="290" spans="1:29" ht="12.75" hidden="1" customHeight="1" x14ac:dyDescent="0.2">
      <c r="A290" s="473"/>
      <c r="B290" s="473"/>
      <c r="C290" s="473"/>
      <c r="D290" s="473"/>
      <c r="E290" s="473"/>
      <c r="F290" s="473"/>
      <c r="G290" s="313">
        <f>'01-Mapa de riesgo-UO'!I291</f>
        <v>0</v>
      </c>
      <c r="H290" s="473"/>
      <c r="I290" s="473"/>
      <c r="J290" s="473"/>
      <c r="K290" s="483"/>
      <c r="L290" s="483"/>
      <c r="M290" s="314">
        <f>'01-Mapa de riesgo-UO'!W291</f>
        <v>0</v>
      </c>
      <c r="N290" s="315">
        <f>'01-Mapa de riesgo-UO'!AB291</f>
        <v>0</v>
      </c>
      <c r="O290" s="315">
        <f>'01-Mapa de riesgo-UO'!AF291</f>
        <v>0</v>
      </c>
      <c r="P290" s="316">
        <f>'01-Mapa de riesgo-UO'!AK291</f>
        <v>0</v>
      </c>
      <c r="Q290" s="316">
        <f>'01-Mapa de riesgo-UO'!AP291</f>
        <v>0</v>
      </c>
      <c r="R290" s="473"/>
      <c r="S290" s="477"/>
      <c r="T290" s="478"/>
      <c r="U290" s="317">
        <f>'01-Mapa de riesgo-UO'!AW291</f>
        <v>0</v>
      </c>
      <c r="V290" s="317">
        <f>'01-Mapa de riesgo-UO'!AX291</f>
        <v>0</v>
      </c>
      <c r="W290" s="318">
        <f>'01-Mapa de riesgo-UO'!K291</f>
        <v>0</v>
      </c>
      <c r="X290" s="319"/>
      <c r="Y290" s="320"/>
      <c r="Z290" s="321"/>
      <c r="AA290" s="321"/>
      <c r="AB290" s="480"/>
      <c r="AC290" s="324"/>
    </row>
    <row r="291" spans="1:29" ht="12.75" hidden="1" customHeight="1" x14ac:dyDescent="0.2">
      <c r="A291" s="474"/>
      <c r="B291" s="474"/>
      <c r="C291" s="474"/>
      <c r="D291" s="474"/>
      <c r="E291" s="474"/>
      <c r="F291" s="474"/>
      <c r="G291" s="313">
        <f>'01-Mapa de riesgo-UO'!I292</f>
        <v>0</v>
      </c>
      <c r="H291" s="474"/>
      <c r="I291" s="474"/>
      <c r="J291" s="474"/>
      <c r="K291" s="484"/>
      <c r="L291" s="484"/>
      <c r="M291" s="314">
        <f>'01-Mapa de riesgo-UO'!W292</f>
        <v>0</v>
      </c>
      <c r="N291" s="315">
        <f>'01-Mapa de riesgo-UO'!AB292</f>
        <v>0</v>
      </c>
      <c r="O291" s="315">
        <f>'01-Mapa de riesgo-UO'!AF292</f>
        <v>0</v>
      </c>
      <c r="P291" s="316">
        <f>'01-Mapa de riesgo-UO'!AK292</f>
        <v>0</v>
      </c>
      <c r="Q291" s="316">
        <f>'01-Mapa de riesgo-UO'!AP292</f>
        <v>0</v>
      </c>
      <c r="R291" s="474"/>
      <c r="S291" s="477"/>
      <c r="T291" s="478"/>
      <c r="U291" s="317">
        <f>'01-Mapa de riesgo-UO'!AW292</f>
        <v>0</v>
      </c>
      <c r="V291" s="317">
        <f>'01-Mapa de riesgo-UO'!AX292</f>
        <v>0</v>
      </c>
      <c r="W291" s="318">
        <f>'01-Mapa de riesgo-UO'!K292</f>
        <v>0</v>
      </c>
      <c r="X291" s="319"/>
      <c r="Y291" s="320"/>
      <c r="Z291" s="321"/>
      <c r="AA291" s="321"/>
      <c r="AB291" s="481"/>
      <c r="AC291" s="324"/>
    </row>
    <row r="292" spans="1:29" ht="12.75" hidden="1" customHeight="1" x14ac:dyDescent="0.2">
      <c r="A292" s="476">
        <v>95</v>
      </c>
      <c r="B292" s="476">
        <f>'01-Mapa de riesgo-UO'!D293</f>
        <v>0</v>
      </c>
      <c r="C292" s="472">
        <f>+'01-Mapa de riesgo-UO'!F293</f>
        <v>0</v>
      </c>
      <c r="D292" s="472">
        <f>'01-Mapa de riesgo-UO'!J293</f>
        <v>0</v>
      </c>
      <c r="E292" s="472">
        <f>'01-Mapa de riesgo-UO'!K293</f>
        <v>0</v>
      </c>
      <c r="F292" s="472">
        <f>'01-Mapa de riesgo-UO'!L293</f>
        <v>0</v>
      </c>
      <c r="G292" s="313">
        <f>'01-Mapa de riesgo-UO'!I293</f>
        <v>0</v>
      </c>
      <c r="H292" s="472">
        <f>'01-Mapa de riesgo-UO'!M293</f>
        <v>0</v>
      </c>
      <c r="I292" s="475" t="str">
        <f>'01-Mapa de riesgo-UO'!AT293</f>
        <v>LEVE</v>
      </c>
      <c r="J292" s="472">
        <f>'01-Mapa de riesgo-UO'!AU293</f>
        <v>0</v>
      </c>
      <c r="K292" s="482"/>
      <c r="L292" s="485"/>
      <c r="M292" s="314">
        <f>'01-Mapa de riesgo-UO'!W293</f>
        <v>0</v>
      </c>
      <c r="N292" s="315">
        <f>'01-Mapa de riesgo-UO'!AB293</f>
        <v>0</v>
      </c>
      <c r="O292" s="315">
        <f>'01-Mapa de riesgo-UO'!AF293</f>
        <v>0</v>
      </c>
      <c r="P292" s="316">
        <f>'01-Mapa de riesgo-UO'!AK293</f>
        <v>0</v>
      </c>
      <c r="Q292" s="316">
        <f>'01-Mapa de riesgo-UO'!AP293</f>
        <v>0</v>
      </c>
      <c r="R292" s="475" t="e">
        <f>'01-Mapa de riesgo-UO'!AR293</f>
        <v>#DIV/0!</v>
      </c>
      <c r="S292" s="477"/>
      <c r="T292" s="478"/>
      <c r="U292" s="317">
        <f>'01-Mapa de riesgo-UO'!AW293</f>
        <v>0</v>
      </c>
      <c r="V292" s="317">
        <f>'01-Mapa de riesgo-UO'!AX293</f>
        <v>0</v>
      </c>
      <c r="W292" s="318">
        <f>'01-Mapa de riesgo-UO'!K293</f>
        <v>0</v>
      </c>
      <c r="X292" s="319"/>
      <c r="Y292" s="320"/>
      <c r="Z292" s="321"/>
      <c r="AA292" s="321"/>
      <c r="AB292" s="479"/>
      <c r="AC292" s="324"/>
    </row>
    <row r="293" spans="1:29" ht="12.75" hidden="1" customHeight="1" x14ac:dyDescent="0.2">
      <c r="A293" s="473"/>
      <c r="B293" s="473"/>
      <c r="C293" s="473"/>
      <c r="D293" s="473"/>
      <c r="E293" s="473"/>
      <c r="F293" s="473"/>
      <c r="G293" s="313">
        <f>'01-Mapa de riesgo-UO'!I294</f>
        <v>0</v>
      </c>
      <c r="H293" s="473"/>
      <c r="I293" s="473"/>
      <c r="J293" s="473"/>
      <c r="K293" s="483"/>
      <c r="L293" s="483"/>
      <c r="M293" s="314">
        <f>'01-Mapa de riesgo-UO'!W294</f>
        <v>0</v>
      </c>
      <c r="N293" s="315">
        <f>'01-Mapa de riesgo-UO'!AB294</f>
        <v>0</v>
      </c>
      <c r="O293" s="315">
        <f>'01-Mapa de riesgo-UO'!AF294</f>
        <v>0</v>
      </c>
      <c r="P293" s="316">
        <f>'01-Mapa de riesgo-UO'!AK294</f>
        <v>0</v>
      </c>
      <c r="Q293" s="316">
        <f>'01-Mapa de riesgo-UO'!AP294</f>
        <v>0</v>
      </c>
      <c r="R293" s="473"/>
      <c r="S293" s="477"/>
      <c r="T293" s="478"/>
      <c r="U293" s="317">
        <f>'01-Mapa de riesgo-UO'!AW294</f>
        <v>0</v>
      </c>
      <c r="V293" s="317">
        <f>'01-Mapa de riesgo-UO'!AX294</f>
        <v>0</v>
      </c>
      <c r="W293" s="318">
        <f>'01-Mapa de riesgo-UO'!K294</f>
        <v>0</v>
      </c>
      <c r="X293" s="319"/>
      <c r="Y293" s="320"/>
      <c r="Z293" s="321"/>
      <c r="AA293" s="321"/>
      <c r="AB293" s="480"/>
      <c r="AC293" s="324"/>
    </row>
    <row r="294" spans="1:29" ht="12.75" hidden="1" customHeight="1" x14ac:dyDescent="0.2">
      <c r="A294" s="474"/>
      <c r="B294" s="474"/>
      <c r="C294" s="474"/>
      <c r="D294" s="474"/>
      <c r="E294" s="474"/>
      <c r="F294" s="474"/>
      <c r="G294" s="313">
        <f>'01-Mapa de riesgo-UO'!I295</f>
        <v>0</v>
      </c>
      <c r="H294" s="474"/>
      <c r="I294" s="474"/>
      <c r="J294" s="474"/>
      <c r="K294" s="484"/>
      <c r="L294" s="484"/>
      <c r="M294" s="314">
        <f>'01-Mapa de riesgo-UO'!W295</f>
        <v>0</v>
      </c>
      <c r="N294" s="315">
        <f>'01-Mapa de riesgo-UO'!AB295</f>
        <v>0</v>
      </c>
      <c r="O294" s="315">
        <f>'01-Mapa de riesgo-UO'!AF295</f>
        <v>0</v>
      </c>
      <c r="P294" s="316">
        <f>'01-Mapa de riesgo-UO'!AK295</f>
        <v>0</v>
      </c>
      <c r="Q294" s="316">
        <f>'01-Mapa de riesgo-UO'!AP295</f>
        <v>0</v>
      </c>
      <c r="R294" s="474"/>
      <c r="S294" s="477"/>
      <c r="T294" s="478"/>
      <c r="U294" s="317">
        <f>'01-Mapa de riesgo-UO'!AW295</f>
        <v>0</v>
      </c>
      <c r="V294" s="317">
        <f>'01-Mapa de riesgo-UO'!AX295</f>
        <v>0</v>
      </c>
      <c r="W294" s="318">
        <f>'01-Mapa de riesgo-UO'!K295</f>
        <v>0</v>
      </c>
      <c r="X294" s="319"/>
      <c r="Y294" s="320"/>
      <c r="Z294" s="321"/>
      <c r="AA294" s="321"/>
      <c r="AB294" s="481"/>
      <c r="AC294" s="324"/>
    </row>
    <row r="295" spans="1:29" ht="12.75" hidden="1" customHeight="1" x14ac:dyDescent="0.2">
      <c r="A295" s="476">
        <v>96</v>
      </c>
      <c r="B295" s="476">
        <f>'01-Mapa de riesgo-UO'!D296</f>
        <v>0</v>
      </c>
      <c r="C295" s="472">
        <f>+'01-Mapa de riesgo-UO'!F296</f>
        <v>0</v>
      </c>
      <c r="D295" s="472">
        <f>'01-Mapa de riesgo-UO'!J296</f>
        <v>0</v>
      </c>
      <c r="E295" s="472">
        <f>'01-Mapa de riesgo-UO'!K296</f>
        <v>0</v>
      </c>
      <c r="F295" s="472">
        <f>'01-Mapa de riesgo-UO'!L296</f>
        <v>0</v>
      </c>
      <c r="G295" s="313">
        <f>'01-Mapa de riesgo-UO'!I296</f>
        <v>0</v>
      </c>
      <c r="H295" s="472">
        <f>'01-Mapa de riesgo-UO'!M296</f>
        <v>0</v>
      </c>
      <c r="I295" s="475" t="str">
        <f>'01-Mapa de riesgo-UO'!AT296</f>
        <v>LEVE</v>
      </c>
      <c r="J295" s="472">
        <f>'01-Mapa de riesgo-UO'!AU296</f>
        <v>0</v>
      </c>
      <c r="K295" s="482"/>
      <c r="L295" s="485"/>
      <c r="M295" s="314">
        <f>'01-Mapa de riesgo-UO'!W296</f>
        <v>0</v>
      </c>
      <c r="N295" s="315">
        <f>'01-Mapa de riesgo-UO'!AB296</f>
        <v>0</v>
      </c>
      <c r="O295" s="315">
        <f>'01-Mapa de riesgo-UO'!AF296</f>
        <v>0</v>
      </c>
      <c r="P295" s="316">
        <f>'01-Mapa de riesgo-UO'!AK296</f>
        <v>0</v>
      </c>
      <c r="Q295" s="316">
        <f>'01-Mapa de riesgo-UO'!AP296</f>
        <v>0</v>
      </c>
      <c r="R295" s="475" t="e">
        <f>'01-Mapa de riesgo-UO'!AR296</f>
        <v>#DIV/0!</v>
      </c>
      <c r="S295" s="477"/>
      <c r="T295" s="478"/>
      <c r="U295" s="317">
        <f>'01-Mapa de riesgo-UO'!AW296</f>
        <v>0</v>
      </c>
      <c r="V295" s="317">
        <f>'01-Mapa de riesgo-UO'!AX296</f>
        <v>0</v>
      </c>
      <c r="W295" s="318">
        <f>'01-Mapa de riesgo-UO'!K296</f>
        <v>0</v>
      </c>
      <c r="X295" s="319"/>
      <c r="Y295" s="320"/>
      <c r="Z295" s="321"/>
      <c r="AA295" s="321"/>
      <c r="AB295" s="479"/>
      <c r="AC295" s="324"/>
    </row>
    <row r="296" spans="1:29" ht="12.75" hidden="1" customHeight="1" x14ac:dyDescent="0.2">
      <c r="A296" s="473"/>
      <c r="B296" s="473"/>
      <c r="C296" s="473"/>
      <c r="D296" s="473"/>
      <c r="E296" s="473"/>
      <c r="F296" s="473"/>
      <c r="G296" s="313">
        <f>'01-Mapa de riesgo-UO'!I297</f>
        <v>0</v>
      </c>
      <c r="H296" s="473"/>
      <c r="I296" s="473"/>
      <c r="J296" s="473"/>
      <c r="K296" s="483"/>
      <c r="L296" s="483"/>
      <c r="M296" s="314">
        <f>'01-Mapa de riesgo-UO'!W297</f>
        <v>0</v>
      </c>
      <c r="N296" s="315">
        <f>'01-Mapa de riesgo-UO'!AB297</f>
        <v>0</v>
      </c>
      <c r="O296" s="315">
        <f>'01-Mapa de riesgo-UO'!AF297</f>
        <v>0</v>
      </c>
      <c r="P296" s="316">
        <f>'01-Mapa de riesgo-UO'!AK297</f>
        <v>0</v>
      </c>
      <c r="Q296" s="316">
        <f>'01-Mapa de riesgo-UO'!AP297</f>
        <v>0</v>
      </c>
      <c r="R296" s="473"/>
      <c r="S296" s="477"/>
      <c r="T296" s="478"/>
      <c r="U296" s="317">
        <f>'01-Mapa de riesgo-UO'!AW297</f>
        <v>0</v>
      </c>
      <c r="V296" s="317">
        <f>'01-Mapa de riesgo-UO'!AX297</f>
        <v>0</v>
      </c>
      <c r="W296" s="318">
        <f>'01-Mapa de riesgo-UO'!K297</f>
        <v>0</v>
      </c>
      <c r="X296" s="319"/>
      <c r="Y296" s="320"/>
      <c r="Z296" s="321"/>
      <c r="AA296" s="321"/>
      <c r="AB296" s="480"/>
      <c r="AC296" s="324"/>
    </row>
    <row r="297" spans="1:29" ht="12.75" hidden="1" customHeight="1" x14ac:dyDescent="0.2">
      <c r="A297" s="474"/>
      <c r="B297" s="474"/>
      <c r="C297" s="474"/>
      <c r="D297" s="474"/>
      <c r="E297" s="474"/>
      <c r="F297" s="474"/>
      <c r="G297" s="313">
        <f>'01-Mapa de riesgo-UO'!I298</f>
        <v>0</v>
      </c>
      <c r="H297" s="474"/>
      <c r="I297" s="474"/>
      <c r="J297" s="474"/>
      <c r="K297" s="484"/>
      <c r="L297" s="484"/>
      <c r="M297" s="314">
        <f>'01-Mapa de riesgo-UO'!W298</f>
        <v>0</v>
      </c>
      <c r="N297" s="315">
        <f>'01-Mapa de riesgo-UO'!AB298</f>
        <v>0</v>
      </c>
      <c r="O297" s="315">
        <f>'01-Mapa de riesgo-UO'!AF298</f>
        <v>0</v>
      </c>
      <c r="P297" s="316">
        <f>'01-Mapa de riesgo-UO'!AK298</f>
        <v>0</v>
      </c>
      <c r="Q297" s="316">
        <f>'01-Mapa de riesgo-UO'!AP298</f>
        <v>0</v>
      </c>
      <c r="R297" s="474"/>
      <c r="S297" s="477"/>
      <c r="T297" s="478"/>
      <c r="U297" s="317">
        <f>'01-Mapa de riesgo-UO'!AW298</f>
        <v>0</v>
      </c>
      <c r="V297" s="317">
        <f>'01-Mapa de riesgo-UO'!AX298</f>
        <v>0</v>
      </c>
      <c r="W297" s="318">
        <f>'01-Mapa de riesgo-UO'!K298</f>
        <v>0</v>
      </c>
      <c r="X297" s="319"/>
      <c r="Y297" s="320"/>
      <c r="Z297" s="321"/>
      <c r="AA297" s="321"/>
      <c r="AB297" s="481"/>
      <c r="AC297" s="324"/>
    </row>
    <row r="298" spans="1:29" ht="12.75" hidden="1" customHeight="1" x14ac:dyDescent="0.2">
      <c r="A298" s="476">
        <v>97</v>
      </c>
      <c r="B298" s="476">
        <f>'01-Mapa de riesgo-UO'!D299</f>
        <v>0</v>
      </c>
      <c r="C298" s="472">
        <f>+'01-Mapa de riesgo-UO'!F299</f>
        <v>0</v>
      </c>
      <c r="D298" s="472">
        <f>'01-Mapa de riesgo-UO'!J299</f>
        <v>0</v>
      </c>
      <c r="E298" s="472">
        <f>'01-Mapa de riesgo-UO'!K299</f>
        <v>0</v>
      </c>
      <c r="F298" s="472">
        <f>'01-Mapa de riesgo-UO'!L299</f>
        <v>0</v>
      </c>
      <c r="G298" s="313">
        <f>'01-Mapa de riesgo-UO'!I299</f>
        <v>0</v>
      </c>
      <c r="H298" s="472">
        <f>'01-Mapa de riesgo-UO'!M299</f>
        <v>0</v>
      </c>
      <c r="I298" s="475" t="str">
        <f>'01-Mapa de riesgo-UO'!AT299</f>
        <v>LEVE</v>
      </c>
      <c r="J298" s="472">
        <f>'01-Mapa de riesgo-UO'!AU299</f>
        <v>0</v>
      </c>
      <c r="K298" s="482"/>
      <c r="L298" s="485"/>
      <c r="M298" s="314">
        <f>'01-Mapa de riesgo-UO'!W299</f>
        <v>0</v>
      </c>
      <c r="N298" s="315">
        <f>'01-Mapa de riesgo-UO'!AB299</f>
        <v>0</v>
      </c>
      <c r="O298" s="315">
        <f>'01-Mapa de riesgo-UO'!AF299</f>
        <v>0</v>
      </c>
      <c r="P298" s="316">
        <f>'01-Mapa de riesgo-UO'!AK299</f>
        <v>0</v>
      </c>
      <c r="Q298" s="316">
        <f>'01-Mapa de riesgo-UO'!AP299</f>
        <v>0</v>
      </c>
      <c r="R298" s="475" t="e">
        <f>'01-Mapa de riesgo-UO'!AR299</f>
        <v>#DIV/0!</v>
      </c>
      <c r="S298" s="477"/>
      <c r="T298" s="478"/>
      <c r="U298" s="317">
        <f>'01-Mapa de riesgo-UO'!AW299</f>
        <v>0</v>
      </c>
      <c r="V298" s="317">
        <f>'01-Mapa de riesgo-UO'!AX299</f>
        <v>0</v>
      </c>
      <c r="W298" s="318">
        <f>'01-Mapa de riesgo-UO'!K299</f>
        <v>0</v>
      </c>
      <c r="X298" s="319"/>
      <c r="Y298" s="320"/>
      <c r="Z298" s="321"/>
      <c r="AA298" s="321"/>
      <c r="AB298" s="479"/>
      <c r="AC298" s="324"/>
    </row>
    <row r="299" spans="1:29" ht="12.75" hidden="1" customHeight="1" x14ac:dyDescent="0.2">
      <c r="A299" s="473"/>
      <c r="B299" s="473"/>
      <c r="C299" s="473"/>
      <c r="D299" s="473"/>
      <c r="E299" s="473"/>
      <c r="F299" s="473"/>
      <c r="G299" s="313">
        <f>'01-Mapa de riesgo-UO'!I300</f>
        <v>0</v>
      </c>
      <c r="H299" s="473"/>
      <c r="I299" s="473"/>
      <c r="J299" s="473"/>
      <c r="K299" s="483"/>
      <c r="L299" s="483"/>
      <c r="M299" s="314">
        <f>'01-Mapa de riesgo-UO'!W300</f>
        <v>0</v>
      </c>
      <c r="N299" s="315">
        <f>'01-Mapa de riesgo-UO'!AB300</f>
        <v>0</v>
      </c>
      <c r="O299" s="315">
        <f>'01-Mapa de riesgo-UO'!AF300</f>
        <v>0</v>
      </c>
      <c r="P299" s="316">
        <f>'01-Mapa de riesgo-UO'!AK300</f>
        <v>0</v>
      </c>
      <c r="Q299" s="316">
        <f>'01-Mapa de riesgo-UO'!AP300</f>
        <v>0</v>
      </c>
      <c r="R299" s="473"/>
      <c r="S299" s="477"/>
      <c r="T299" s="478"/>
      <c r="U299" s="317">
        <f>'01-Mapa de riesgo-UO'!AW300</f>
        <v>0</v>
      </c>
      <c r="V299" s="317">
        <f>'01-Mapa de riesgo-UO'!AX300</f>
        <v>0</v>
      </c>
      <c r="W299" s="318">
        <f>'01-Mapa de riesgo-UO'!K300</f>
        <v>0</v>
      </c>
      <c r="X299" s="319"/>
      <c r="Y299" s="320"/>
      <c r="Z299" s="321"/>
      <c r="AA299" s="321"/>
      <c r="AB299" s="480"/>
      <c r="AC299" s="324"/>
    </row>
    <row r="300" spans="1:29" ht="12.75" hidden="1" customHeight="1" x14ac:dyDescent="0.2">
      <c r="A300" s="474"/>
      <c r="B300" s="474"/>
      <c r="C300" s="474"/>
      <c r="D300" s="474"/>
      <c r="E300" s="474"/>
      <c r="F300" s="474"/>
      <c r="G300" s="313">
        <f>'01-Mapa de riesgo-UO'!I301</f>
        <v>0</v>
      </c>
      <c r="H300" s="474"/>
      <c r="I300" s="474"/>
      <c r="J300" s="474"/>
      <c r="K300" s="484"/>
      <c r="L300" s="484"/>
      <c r="M300" s="314">
        <f>'01-Mapa de riesgo-UO'!W301</f>
        <v>0</v>
      </c>
      <c r="N300" s="315">
        <f>'01-Mapa de riesgo-UO'!AB301</f>
        <v>0</v>
      </c>
      <c r="O300" s="315">
        <f>'01-Mapa de riesgo-UO'!AF301</f>
        <v>0</v>
      </c>
      <c r="P300" s="316">
        <f>'01-Mapa de riesgo-UO'!AK301</f>
        <v>0</v>
      </c>
      <c r="Q300" s="316">
        <f>'01-Mapa de riesgo-UO'!AP301</f>
        <v>0</v>
      </c>
      <c r="R300" s="474"/>
      <c r="S300" s="477"/>
      <c r="T300" s="478"/>
      <c r="U300" s="317">
        <f>'01-Mapa de riesgo-UO'!AW301</f>
        <v>0</v>
      </c>
      <c r="V300" s="317">
        <f>'01-Mapa de riesgo-UO'!AX301</f>
        <v>0</v>
      </c>
      <c r="W300" s="318">
        <f>'01-Mapa de riesgo-UO'!K301</f>
        <v>0</v>
      </c>
      <c r="X300" s="319"/>
      <c r="Y300" s="320"/>
      <c r="Z300" s="321"/>
      <c r="AA300" s="321"/>
      <c r="AB300" s="481"/>
      <c r="AC300" s="324"/>
    </row>
    <row r="301" spans="1:29" ht="12.75" hidden="1" customHeight="1" x14ac:dyDescent="0.2">
      <c r="A301" s="476">
        <v>98</v>
      </c>
      <c r="B301" s="476">
        <f>'01-Mapa de riesgo-UO'!D302</f>
        <v>0</v>
      </c>
      <c r="C301" s="472">
        <f>+'01-Mapa de riesgo-UO'!F302</f>
        <v>0</v>
      </c>
      <c r="D301" s="472">
        <f>'01-Mapa de riesgo-UO'!J302</f>
        <v>0</v>
      </c>
      <c r="E301" s="472">
        <f>'01-Mapa de riesgo-UO'!K302</f>
        <v>0</v>
      </c>
      <c r="F301" s="472">
        <f>'01-Mapa de riesgo-UO'!L302</f>
        <v>0</v>
      </c>
      <c r="G301" s="313">
        <f>'01-Mapa de riesgo-UO'!I302</f>
        <v>0</v>
      </c>
      <c r="H301" s="472">
        <f>'01-Mapa de riesgo-UO'!M302</f>
        <v>0</v>
      </c>
      <c r="I301" s="475" t="str">
        <f>'01-Mapa de riesgo-UO'!AT302</f>
        <v>LEVE</v>
      </c>
      <c r="J301" s="472">
        <f>'01-Mapa de riesgo-UO'!AU302</f>
        <v>0</v>
      </c>
      <c r="K301" s="482"/>
      <c r="L301" s="485"/>
      <c r="M301" s="314">
        <f>'01-Mapa de riesgo-UO'!W302</f>
        <v>0</v>
      </c>
      <c r="N301" s="315">
        <f>'01-Mapa de riesgo-UO'!AB302</f>
        <v>0</v>
      </c>
      <c r="O301" s="315">
        <f>'01-Mapa de riesgo-UO'!AF302</f>
        <v>0</v>
      </c>
      <c r="P301" s="316">
        <f>'01-Mapa de riesgo-UO'!AK302</f>
        <v>0</v>
      </c>
      <c r="Q301" s="316">
        <f>'01-Mapa de riesgo-UO'!AP302</f>
        <v>0</v>
      </c>
      <c r="R301" s="475" t="e">
        <f>'01-Mapa de riesgo-UO'!AR302</f>
        <v>#DIV/0!</v>
      </c>
      <c r="S301" s="477"/>
      <c r="T301" s="478"/>
      <c r="U301" s="317">
        <f>'01-Mapa de riesgo-UO'!AW302</f>
        <v>0</v>
      </c>
      <c r="V301" s="317">
        <f>'01-Mapa de riesgo-UO'!AX302</f>
        <v>0</v>
      </c>
      <c r="W301" s="318">
        <f>'01-Mapa de riesgo-UO'!K302</f>
        <v>0</v>
      </c>
      <c r="X301" s="319"/>
      <c r="Y301" s="320"/>
      <c r="Z301" s="321"/>
      <c r="AA301" s="321"/>
      <c r="AB301" s="479"/>
      <c r="AC301" s="324"/>
    </row>
    <row r="302" spans="1:29" ht="12.75" hidden="1" customHeight="1" x14ac:dyDescent="0.2">
      <c r="A302" s="473"/>
      <c r="B302" s="473"/>
      <c r="C302" s="473"/>
      <c r="D302" s="473"/>
      <c r="E302" s="473"/>
      <c r="F302" s="473"/>
      <c r="G302" s="313">
        <f>'01-Mapa de riesgo-UO'!I303</f>
        <v>0</v>
      </c>
      <c r="H302" s="473"/>
      <c r="I302" s="473"/>
      <c r="J302" s="473"/>
      <c r="K302" s="483"/>
      <c r="L302" s="483"/>
      <c r="M302" s="314">
        <f>'01-Mapa de riesgo-UO'!W303</f>
        <v>0</v>
      </c>
      <c r="N302" s="315">
        <f>'01-Mapa de riesgo-UO'!AB303</f>
        <v>0</v>
      </c>
      <c r="O302" s="315">
        <f>'01-Mapa de riesgo-UO'!AF303</f>
        <v>0</v>
      </c>
      <c r="P302" s="316">
        <f>'01-Mapa de riesgo-UO'!AK303</f>
        <v>0</v>
      </c>
      <c r="Q302" s="316">
        <f>'01-Mapa de riesgo-UO'!AP303</f>
        <v>0</v>
      </c>
      <c r="R302" s="473"/>
      <c r="S302" s="477"/>
      <c r="T302" s="478"/>
      <c r="U302" s="317">
        <f>'01-Mapa de riesgo-UO'!AW303</f>
        <v>0</v>
      </c>
      <c r="V302" s="317">
        <f>'01-Mapa de riesgo-UO'!AX303</f>
        <v>0</v>
      </c>
      <c r="W302" s="318">
        <f>'01-Mapa de riesgo-UO'!K303</f>
        <v>0</v>
      </c>
      <c r="X302" s="319"/>
      <c r="Y302" s="320"/>
      <c r="Z302" s="321"/>
      <c r="AA302" s="321"/>
      <c r="AB302" s="480"/>
      <c r="AC302" s="324"/>
    </row>
    <row r="303" spans="1:29" ht="12.75" hidden="1" customHeight="1" x14ac:dyDescent="0.2">
      <c r="A303" s="474"/>
      <c r="B303" s="474"/>
      <c r="C303" s="474"/>
      <c r="D303" s="474"/>
      <c r="E303" s="474"/>
      <c r="F303" s="474"/>
      <c r="G303" s="313">
        <f>'01-Mapa de riesgo-UO'!I304</f>
        <v>0</v>
      </c>
      <c r="H303" s="474"/>
      <c r="I303" s="474"/>
      <c r="J303" s="474"/>
      <c r="K303" s="484"/>
      <c r="L303" s="484"/>
      <c r="M303" s="314">
        <f>'01-Mapa de riesgo-UO'!W304</f>
        <v>0</v>
      </c>
      <c r="N303" s="315">
        <f>'01-Mapa de riesgo-UO'!AB304</f>
        <v>0</v>
      </c>
      <c r="O303" s="315">
        <f>'01-Mapa de riesgo-UO'!AF304</f>
        <v>0</v>
      </c>
      <c r="P303" s="316">
        <f>'01-Mapa de riesgo-UO'!AK304</f>
        <v>0</v>
      </c>
      <c r="Q303" s="316">
        <f>'01-Mapa de riesgo-UO'!AP304</f>
        <v>0</v>
      </c>
      <c r="R303" s="474"/>
      <c r="S303" s="477"/>
      <c r="T303" s="478"/>
      <c r="U303" s="317">
        <f>'01-Mapa de riesgo-UO'!AW304</f>
        <v>0</v>
      </c>
      <c r="V303" s="317">
        <f>'01-Mapa de riesgo-UO'!AX304</f>
        <v>0</v>
      </c>
      <c r="W303" s="318">
        <f>'01-Mapa de riesgo-UO'!K304</f>
        <v>0</v>
      </c>
      <c r="X303" s="319"/>
      <c r="Y303" s="320"/>
      <c r="Z303" s="321"/>
      <c r="AA303" s="321"/>
      <c r="AB303" s="481"/>
      <c r="AC303" s="324"/>
    </row>
    <row r="304" spans="1:29" ht="12.75" hidden="1" customHeight="1" x14ac:dyDescent="0.2">
      <c r="A304" s="476">
        <v>99</v>
      </c>
      <c r="B304" s="476">
        <f>'01-Mapa de riesgo-UO'!D305</f>
        <v>0</v>
      </c>
      <c r="C304" s="472">
        <f>+'01-Mapa de riesgo-UO'!F305</f>
        <v>0</v>
      </c>
      <c r="D304" s="472">
        <f>'01-Mapa de riesgo-UO'!J305</f>
        <v>0</v>
      </c>
      <c r="E304" s="472">
        <f>'01-Mapa de riesgo-UO'!K305</f>
        <v>0</v>
      </c>
      <c r="F304" s="472">
        <f>'01-Mapa de riesgo-UO'!L305</f>
        <v>0</v>
      </c>
      <c r="G304" s="313">
        <f>'01-Mapa de riesgo-UO'!I305</f>
        <v>0</v>
      </c>
      <c r="H304" s="472">
        <f>'01-Mapa de riesgo-UO'!M305</f>
        <v>0</v>
      </c>
      <c r="I304" s="475" t="str">
        <f>'01-Mapa de riesgo-UO'!AT305</f>
        <v>LEVE</v>
      </c>
      <c r="J304" s="472">
        <f>'01-Mapa de riesgo-UO'!AU305</f>
        <v>0</v>
      </c>
      <c r="K304" s="482"/>
      <c r="L304" s="485"/>
      <c r="M304" s="314">
        <f>'01-Mapa de riesgo-UO'!W305</f>
        <v>0</v>
      </c>
      <c r="N304" s="315">
        <f>'01-Mapa de riesgo-UO'!AB305</f>
        <v>0</v>
      </c>
      <c r="O304" s="315">
        <f>'01-Mapa de riesgo-UO'!AF305</f>
        <v>0</v>
      </c>
      <c r="P304" s="316">
        <f>'01-Mapa de riesgo-UO'!AK305</f>
        <v>0</v>
      </c>
      <c r="Q304" s="316">
        <f>'01-Mapa de riesgo-UO'!AP305</f>
        <v>0</v>
      </c>
      <c r="R304" s="475" t="e">
        <f>'01-Mapa de riesgo-UO'!AR305</f>
        <v>#DIV/0!</v>
      </c>
      <c r="S304" s="477"/>
      <c r="T304" s="478"/>
      <c r="U304" s="317">
        <f>'01-Mapa de riesgo-UO'!AW305</f>
        <v>0</v>
      </c>
      <c r="V304" s="317">
        <f>'01-Mapa de riesgo-UO'!AX305</f>
        <v>0</v>
      </c>
      <c r="W304" s="318">
        <f>'01-Mapa de riesgo-UO'!K305</f>
        <v>0</v>
      </c>
      <c r="X304" s="319"/>
      <c r="Y304" s="320"/>
      <c r="Z304" s="321"/>
      <c r="AA304" s="321"/>
      <c r="AB304" s="479"/>
      <c r="AC304" s="324"/>
    </row>
    <row r="305" spans="1:29" ht="12.75" hidden="1" customHeight="1" x14ac:dyDescent="0.2">
      <c r="A305" s="473"/>
      <c r="B305" s="473"/>
      <c r="C305" s="473"/>
      <c r="D305" s="473"/>
      <c r="E305" s="473"/>
      <c r="F305" s="473"/>
      <c r="G305" s="313">
        <f>'01-Mapa de riesgo-UO'!I306</f>
        <v>0</v>
      </c>
      <c r="H305" s="473"/>
      <c r="I305" s="473"/>
      <c r="J305" s="473"/>
      <c r="K305" s="483"/>
      <c r="L305" s="483"/>
      <c r="M305" s="314">
        <f>'01-Mapa de riesgo-UO'!W306</f>
        <v>0</v>
      </c>
      <c r="N305" s="315">
        <f>'01-Mapa de riesgo-UO'!AB306</f>
        <v>0</v>
      </c>
      <c r="O305" s="315">
        <f>'01-Mapa de riesgo-UO'!AF306</f>
        <v>0</v>
      </c>
      <c r="P305" s="316">
        <f>'01-Mapa de riesgo-UO'!AK306</f>
        <v>0</v>
      </c>
      <c r="Q305" s="316">
        <f>'01-Mapa de riesgo-UO'!AP306</f>
        <v>0</v>
      </c>
      <c r="R305" s="473"/>
      <c r="S305" s="477"/>
      <c r="T305" s="478"/>
      <c r="U305" s="317">
        <f>'01-Mapa de riesgo-UO'!AW306</f>
        <v>0</v>
      </c>
      <c r="V305" s="317">
        <f>'01-Mapa de riesgo-UO'!AX306</f>
        <v>0</v>
      </c>
      <c r="W305" s="318">
        <f>'01-Mapa de riesgo-UO'!K306</f>
        <v>0</v>
      </c>
      <c r="X305" s="319"/>
      <c r="Y305" s="320"/>
      <c r="Z305" s="321"/>
      <c r="AA305" s="321"/>
      <c r="AB305" s="480"/>
      <c r="AC305" s="324"/>
    </row>
    <row r="306" spans="1:29" ht="12.75" hidden="1" customHeight="1" x14ac:dyDescent="0.2">
      <c r="A306" s="474"/>
      <c r="B306" s="474"/>
      <c r="C306" s="474"/>
      <c r="D306" s="474"/>
      <c r="E306" s="474"/>
      <c r="F306" s="474"/>
      <c r="G306" s="313">
        <f>'01-Mapa de riesgo-UO'!I307</f>
        <v>0</v>
      </c>
      <c r="H306" s="474"/>
      <c r="I306" s="474"/>
      <c r="J306" s="474"/>
      <c r="K306" s="484"/>
      <c r="L306" s="484"/>
      <c r="M306" s="314">
        <f>'01-Mapa de riesgo-UO'!W307</f>
        <v>0</v>
      </c>
      <c r="N306" s="315">
        <f>'01-Mapa de riesgo-UO'!AB307</f>
        <v>0</v>
      </c>
      <c r="O306" s="315">
        <f>'01-Mapa de riesgo-UO'!AF307</f>
        <v>0</v>
      </c>
      <c r="P306" s="316">
        <f>'01-Mapa de riesgo-UO'!AK307</f>
        <v>0</v>
      </c>
      <c r="Q306" s="316">
        <f>'01-Mapa de riesgo-UO'!AP307</f>
        <v>0</v>
      </c>
      <c r="R306" s="474"/>
      <c r="S306" s="477"/>
      <c r="T306" s="478"/>
      <c r="U306" s="317">
        <f>'01-Mapa de riesgo-UO'!AW307</f>
        <v>0</v>
      </c>
      <c r="V306" s="317">
        <f>'01-Mapa de riesgo-UO'!AX307</f>
        <v>0</v>
      </c>
      <c r="W306" s="318">
        <f>'01-Mapa de riesgo-UO'!K307</f>
        <v>0</v>
      </c>
      <c r="X306" s="319"/>
      <c r="Y306" s="320"/>
      <c r="Z306" s="321"/>
      <c r="AA306" s="321"/>
      <c r="AB306" s="481"/>
      <c r="AC306" s="324"/>
    </row>
    <row r="307" spans="1:29" ht="12.75" hidden="1" customHeight="1" x14ac:dyDescent="0.2">
      <c r="A307" s="476">
        <v>100</v>
      </c>
      <c r="B307" s="476">
        <f>'01-Mapa de riesgo-UO'!D308</f>
        <v>0</v>
      </c>
      <c r="C307" s="472">
        <f>+'01-Mapa de riesgo-UO'!F308</f>
        <v>0</v>
      </c>
      <c r="D307" s="472">
        <f>'01-Mapa de riesgo-UO'!J308</f>
        <v>0</v>
      </c>
      <c r="E307" s="472">
        <f>'01-Mapa de riesgo-UO'!K308</f>
        <v>0</v>
      </c>
      <c r="F307" s="472">
        <f>'01-Mapa de riesgo-UO'!L308</f>
        <v>0</v>
      </c>
      <c r="G307" s="313">
        <f>'01-Mapa de riesgo-UO'!I308</f>
        <v>0</v>
      </c>
      <c r="H307" s="472">
        <f>'01-Mapa de riesgo-UO'!M308</f>
        <v>0</v>
      </c>
      <c r="I307" s="475" t="str">
        <f>'01-Mapa de riesgo-UO'!AT308</f>
        <v>LEVE</v>
      </c>
      <c r="J307" s="472">
        <f>'01-Mapa de riesgo-UO'!AU308</f>
        <v>0</v>
      </c>
      <c r="K307" s="482"/>
      <c r="L307" s="485"/>
      <c r="M307" s="314">
        <f>'01-Mapa de riesgo-UO'!W308</f>
        <v>0</v>
      </c>
      <c r="N307" s="315">
        <f>'01-Mapa de riesgo-UO'!AB308</f>
        <v>0</v>
      </c>
      <c r="O307" s="315">
        <f>'01-Mapa de riesgo-UO'!AF308</f>
        <v>0</v>
      </c>
      <c r="P307" s="316">
        <f>'01-Mapa de riesgo-UO'!AK308</f>
        <v>0</v>
      </c>
      <c r="Q307" s="316">
        <f>'01-Mapa de riesgo-UO'!AP308</f>
        <v>0</v>
      </c>
      <c r="R307" s="475" t="e">
        <f>'01-Mapa de riesgo-UO'!AR308</f>
        <v>#DIV/0!</v>
      </c>
      <c r="S307" s="477"/>
      <c r="T307" s="478"/>
      <c r="U307" s="317">
        <f>'01-Mapa de riesgo-UO'!AW308</f>
        <v>0</v>
      </c>
      <c r="V307" s="317">
        <f>'01-Mapa de riesgo-UO'!AX308</f>
        <v>0</v>
      </c>
      <c r="W307" s="318">
        <f>'01-Mapa de riesgo-UO'!K308</f>
        <v>0</v>
      </c>
      <c r="X307" s="319"/>
      <c r="Y307" s="320"/>
      <c r="Z307" s="321"/>
      <c r="AA307" s="321"/>
      <c r="AB307" s="479"/>
      <c r="AC307" s="324"/>
    </row>
    <row r="308" spans="1:29" ht="12.75" hidden="1" customHeight="1" x14ac:dyDescent="0.2">
      <c r="A308" s="473"/>
      <c r="B308" s="473"/>
      <c r="C308" s="473"/>
      <c r="D308" s="473"/>
      <c r="E308" s="473"/>
      <c r="F308" s="473"/>
      <c r="G308" s="313">
        <f>'01-Mapa de riesgo-UO'!I309</f>
        <v>0</v>
      </c>
      <c r="H308" s="473"/>
      <c r="I308" s="473"/>
      <c r="J308" s="473"/>
      <c r="K308" s="483"/>
      <c r="L308" s="483"/>
      <c r="M308" s="314">
        <f>'01-Mapa de riesgo-UO'!W309</f>
        <v>0</v>
      </c>
      <c r="N308" s="315">
        <f>'01-Mapa de riesgo-UO'!AB309</f>
        <v>0</v>
      </c>
      <c r="O308" s="315">
        <f>'01-Mapa de riesgo-UO'!AF309</f>
        <v>0</v>
      </c>
      <c r="P308" s="316">
        <f>'01-Mapa de riesgo-UO'!AK309</f>
        <v>0</v>
      </c>
      <c r="Q308" s="316">
        <f>'01-Mapa de riesgo-UO'!AP309</f>
        <v>0</v>
      </c>
      <c r="R308" s="473"/>
      <c r="S308" s="477"/>
      <c r="T308" s="478"/>
      <c r="U308" s="317">
        <f>'01-Mapa de riesgo-UO'!AW309</f>
        <v>0</v>
      </c>
      <c r="V308" s="317">
        <f>'01-Mapa de riesgo-UO'!AX309</f>
        <v>0</v>
      </c>
      <c r="W308" s="318">
        <f>'01-Mapa de riesgo-UO'!K309</f>
        <v>0</v>
      </c>
      <c r="X308" s="319"/>
      <c r="Y308" s="320"/>
      <c r="Z308" s="321"/>
      <c r="AA308" s="321"/>
      <c r="AB308" s="480"/>
      <c r="AC308" s="324"/>
    </row>
    <row r="309" spans="1:29" ht="12.75" hidden="1" customHeight="1" x14ac:dyDescent="0.2">
      <c r="A309" s="474"/>
      <c r="B309" s="474"/>
      <c r="C309" s="474"/>
      <c r="D309" s="474"/>
      <c r="E309" s="474"/>
      <c r="F309" s="474"/>
      <c r="G309" s="313">
        <f>'01-Mapa de riesgo-UO'!I310</f>
        <v>0</v>
      </c>
      <c r="H309" s="474"/>
      <c r="I309" s="474"/>
      <c r="J309" s="474"/>
      <c r="K309" s="484"/>
      <c r="L309" s="484"/>
      <c r="M309" s="314">
        <f>'01-Mapa de riesgo-UO'!W310</f>
        <v>0</v>
      </c>
      <c r="N309" s="315">
        <f>'01-Mapa de riesgo-UO'!AB310</f>
        <v>0</v>
      </c>
      <c r="O309" s="315">
        <f>'01-Mapa de riesgo-UO'!AF310</f>
        <v>0</v>
      </c>
      <c r="P309" s="316">
        <f>'01-Mapa de riesgo-UO'!AK310</f>
        <v>0</v>
      </c>
      <c r="Q309" s="316">
        <f>'01-Mapa de riesgo-UO'!AP310</f>
        <v>0</v>
      </c>
      <c r="R309" s="474"/>
      <c r="S309" s="477"/>
      <c r="T309" s="478"/>
      <c r="U309" s="317">
        <f>'01-Mapa de riesgo-UO'!AW310</f>
        <v>0</v>
      </c>
      <c r="V309" s="317">
        <f>'01-Mapa de riesgo-UO'!AX310</f>
        <v>0</v>
      </c>
      <c r="W309" s="318">
        <f>'01-Mapa de riesgo-UO'!K310</f>
        <v>0</v>
      </c>
      <c r="X309" s="319"/>
      <c r="Y309" s="320"/>
      <c r="Z309" s="321"/>
      <c r="AA309" s="321"/>
      <c r="AB309" s="481"/>
      <c r="AC309" s="324"/>
    </row>
    <row r="310" spans="1:29" ht="12.75" hidden="1" customHeight="1" x14ac:dyDescent="0.2">
      <c r="A310" s="476">
        <v>101</v>
      </c>
      <c r="B310" s="476">
        <f>'01-Mapa de riesgo-UO'!D311</f>
        <v>0</v>
      </c>
      <c r="C310" s="472">
        <f>+'01-Mapa de riesgo-UO'!F311</f>
        <v>0</v>
      </c>
      <c r="D310" s="472">
        <f>'01-Mapa de riesgo-UO'!J311</f>
        <v>0</v>
      </c>
      <c r="E310" s="472">
        <f>'01-Mapa de riesgo-UO'!K311</f>
        <v>0</v>
      </c>
      <c r="F310" s="472">
        <f>'01-Mapa de riesgo-UO'!L311</f>
        <v>0</v>
      </c>
      <c r="G310" s="313">
        <f>'01-Mapa de riesgo-UO'!I311</f>
        <v>0</v>
      </c>
      <c r="H310" s="472">
        <f>'01-Mapa de riesgo-UO'!M311</f>
        <v>0</v>
      </c>
      <c r="I310" s="475" t="str">
        <f>'01-Mapa de riesgo-UO'!AT311</f>
        <v>LEVE</v>
      </c>
      <c r="J310" s="472">
        <f>'01-Mapa de riesgo-UO'!AU311</f>
        <v>0</v>
      </c>
      <c r="K310" s="482"/>
      <c r="L310" s="485"/>
      <c r="M310" s="314">
        <f>'01-Mapa de riesgo-UO'!W311</f>
        <v>0</v>
      </c>
      <c r="N310" s="315">
        <f>'01-Mapa de riesgo-UO'!AB311</f>
        <v>0</v>
      </c>
      <c r="O310" s="315">
        <f>'01-Mapa de riesgo-UO'!AF311</f>
        <v>0</v>
      </c>
      <c r="P310" s="316">
        <f>'01-Mapa de riesgo-UO'!AK311</f>
        <v>0</v>
      </c>
      <c r="Q310" s="316">
        <f>'01-Mapa de riesgo-UO'!AP311</f>
        <v>0</v>
      </c>
      <c r="R310" s="475" t="e">
        <f>'01-Mapa de riesgo-UO'!AR311</f>
        <v>#DIV/0!</v>
      </c>
      <c r="S310" s="477"/>
      <c r="T310" s="478"/>
      <c r="U310" s="317">
        <f>'01-Mapa de riesgo-UO'!AW311</f>
        <v>0</v>
      </c>
      <c r="V310" s="317">
        <f>'01-Mapa de riesgo-UO'!AX311</f>
        <v>0</v>
      </c>
      <c r="W310" s="318">
        <f>'01-Mapa de riesgo-UO'!K311</f>
        <v>0</v>
      </c>
      <c r="X310" s="319"/>
      <c r="Y310" s="320"/>
      <c r="Z310" s="321"/>
      <c r="AA310" s="321"/>
      <c r="AB310" s="479"/>
      <c r="AC310" s="324"/>
    </row>
    <row r="311" spans="1:29" ht="12.75" hidden="1" customHeight="1" x14ac:dyDescent="0.2">
      <c r="A311" s="473"/>
      <c r="B311" s="473"/>
      <c r="C311" s="473"/>
      <c r="D311" s="473"/>
      <c r="E311" s="473"/>
      <c r="F311" s="473"/>
      <c r="G311" s="313">
        <f>'01-Mapa de riesgo-UO'!I312</f>
        <v>0</v>
      </c>
      <c r="H311" s="473"/>
      <c r="I311" s="473"/>
      <c r="J311" s="473"/>
      <c r="K311" s="483"/>
      <c r="L311" s="483"/>
      <c r="M311" s="314">
        <f>'01-Mapa de riesgo-UO'!W312</f>
        <v>0</v>
      </c>
      <c r="N311" s="315">
        <f>'01-Mapa de riesgo-UO'!AB312</f>
        <v>0</v>
      </c>
      <c r="O311" s="315">
        <f>'01-Mapa de riesgo-UO'!AF312</f>
        <v>0</v>
      </c>
      <c r="P311" s="316">
        <f>'01-Mapa de riesgo-UO'!AK312</f>
        <v>0</v>
      </c>
      <c r="Q311" s="316">
        <f>'01-Mapa de riesgo-UO'!AP312</f>
        <v>0</v>
      </c>
      <c r="R311" s="473"/>
      <c r="S311" s="477"/>
      <c r="T311" s="478"/>
      <c r="U311" s="317">
        <f>'01-Mapa de riesgo-UO'!AW312</f>
        <v>0</v>
      </c>
      <c r="V311" s="317">
        <f>'01-Mapa de riesgo-UO'!AX312</f>
        <v>0</v>
      </c>
      <c r="W311" s="318">
        <f>'01-Mapa de riesgo-UO'!K312</f>
        <v>0</v>
      </c>
      <c r="X311" s="319"/>
      <c r="Y311" s="320"/>
      <c r="Z311" s="321"/>
      <c r="AA311" s="321"/>
      <c r="AB311" s="480"/>
      <c r="AC311" s="324"/>
    </row>
    <row r="312" spans="1:29" ht="12.75" hidden="1" customHeight="1" x14ac:dyDescent="0.2">
      <c r="A312" s="474"/>
      <c r="B312" s="474"/>
      <c r="C312" s="474"/>
      <c r="D312" s="474"/>
      <c r="E312" s="474"/>
      <c r="F312" s="474"/>
      <c r="G312" s="313">
        <f>'01-Mapa de riesgo-UO'!I313</f>
        <v>0</v>
      </c>
      <c r="H312" s="474"/>
      <c r="I312" s="474"/>
      <c r="J312" s="474"/>
      <c r="K312" s="484"/>
      <c r="L312" s="484"/>
      <c r="M312" s="314">
        <f>'01-Mapa de riesgo-UO'!W313</f>
        <v>0</v>
      </c>
      <c r="N312" s="315">
        <f>'01-Mapa de riesgo-UO'!AB313</f>
        <v>0</v>
      </c>
      <c r="O312" s="315">
        <f>'01-Mapa de riesgo-UO'!AF313</f>
        <v>0</v>
      </c>
      <c r="P312" s="316">
        <f>'01-Mapa de riesgo-UO'!AK313</f>
        <v>0</v>
      </c>
      <c r="Q312" s="316">
        <f>'01-Mapa de riesgo-UO'!AP313</f>
        <v>0</v>
      </c>
      <c r="R312" s="474"/>
      <c r="S312" s="477"/>
      <c r="T312" s="478"/>
      <c r="U312" s="317">
        <f>'01-Mapa de riesgo-UO'!AW313</f>
        <v>0</v>
      </c>
      <c r="V312" s="317">
        <f>'01-Mapa de riesgo-UO'!AX313</f>
        <v>0</v>
      </c>
      <c r="W312" s="318">
        <f>'01-Mapa de riesgo-UO'!K313</f>
        <v>0</v>
      </c>
      <c r="X312" s="319"/>
      <c r="Y312" s="320"/>
      <c r="Z312" s="321"/>
      <c r="AA312" s="321"/>
      <c r="AB312" s="481"/>
      <c r="AC312" s="324"/>
    </row>
    <row r="313" spans="1:29" ht="12.75" hidden="1" customHeight="1" x14ac:dyDescent="0.2">
      <c r="A313" s="476">
        <v>102</v>
      </c>
      <c r="B313" s="476">
        <f>'01-Mapa de riesgo-UO'!D314</f>
        <v>0</v>
      </c>
      <c r="C313" s="472">
        <f>+'01-Mapa de riesgo-UO'!F314</f>
        <v>0</v>
      </c>
      <c r="D313" s="472">
        <f>'01-Mapa de riesgo-UO'!J314</f>
        <v>0</v>
      </c>
      <c r="E313" s="472">
        <f>'01-Mapa de riesgo-UO'!K314</f>
        <v>0</v>
      </c>
      <c r="F313" s="472">
        <f>'01-Mapa de riesgo-UO'!L314</f>
        <v>0</v>
      </c>
      <c r="G313" s="313">
        <f>'01-Mapa de riesgo-UO'!I314</f>
        <v>0</v>
      </c>
      <c r="H313" s="472">
        <f>'01-Mapa de riesgo-UO'!M314</f>
        <v>0</v>
      </c>
      <c r="I313" s="475" t="str">
        <f>'01-Mapa de riesgo-UO'!AT314</f>
        <v>LEVE</v>
      </c>
      <c r="J313" s="472">
        <f>'01-Mapa de riesgo-UO'!AU314</f>
        <v>0</v>
      </c>
      <c r="K313" s="482"/>
      <c r="L313" s="485"/>
      <c r="M313" s="314">
        <f>'01-Mapa de riesgo-UO'!W314</f>
        <v>0</v>
      </c>
      <c r="N313" s="315">
        <f>'01-Mapa de riesgo-UO'!AB314</f>
        <v>0</v>
      </c>
      <c r="O313" s="315">
        <f>'01-Mapa de riesgo-UO'!AF314</f>
        <v>0</v>
      </c>
      <c r="P313" s="316">
        <f>'01-Mapa de riesgo-UO'!AK314</f>
        <v>0</v>
      </c>
      <c r="Q313" s="316">
        <f>'01-Mapa de riesgo-UO'!AP314</f>
        <v>0</v>
      </c>
      <c r="R313" s="475" t="e">
        <f>'01-Mapa de riesgo-UO'!AR314</f>
        <v>#DIV/0!</v>
      </c>
      <c r="S313" s="477"/>
      <c r="T313" s="478"/>
      <c r="U313" s="317">
        <f>'01-Mapa de riesgo-UO'!AW314</f>
        <v>0</v>
      </c>
      <c r="V313" s="317">
        <f>'01-Mapa de riesgo-UO'!AX314</f>
        <v>0</v>
      </c>
      <c r="W313" s="318">
        <f>'01-Mapa de riesgo-UO'!K314</f>
        <v>0</v>
      </c>
      <c r="X313" s="319"/>
      <c r="Y313" s="320"/>
      <c r="Z313" s="321"/>
      <c r="AA313" s="321"/>
      <c r="AB313" s="479"/>
      <c r="AC313" s="324"/>
    </row>
    <row r="314" spans="1:29" ht="12.75" hidden="1" customHeight="1" x14ac:dyDescent="0.2">
      <c r="A314" s="473"/>
      <c r="B314" s="473"/>
      <c r="C314" s="473"/>
      <c r="D314" s="473"/>
      <c r="E314" s="473"/>
      <c r="F314" s="473"/>
      <c r="G314" s="313">
        <f>'01-Mapa de riesgo-UO'!I315</f>
        <v>0</v>
      </c>
      <c r="H314" s="473"/>
      <c r="I314" s="473"/>
      <c r="J314" s="473"/>
      <c r="K314" s="483"/>
      <c r="L314" s="483"/>
      <c r="M314" s="314">
        <f>'01-Mapa de riesgo-UO'!W315</f>
        <v>0</v>
      </c>
      <c r="N314" s="315">
        <f>'01-Mapa de riesgo-UO'!AB315</f>
        <v>0</v>
      </c>
      <c r="O314" s="315">
        <f>'01-Mapa de riesgo-UO'!AF315</f>
        <v>0</v>
      </c>
      <c r="P314" s="316">
        <f>'01-Mapa de riesgo-UO'!AK315</f>
        <v>0</v>
      </c>
      <c r="Q314" s="316">
        <f>'01-Mapa de riesgo-UO'!AP315</f>
        <v>0</v>
      </c>
      <c r="R314" s="473"/>
      <c r="S314" s="477"/>
      <c r="T314" s="478"/>
      <c r="U314" s="317">
        <f>'01-Mapa de riesgo-UO'!AW315</f>
        <v>0</v>
      </c>
      <c r="V314" s="317">
        <f>'01-Mapa de riesgo-UO'!AX315</f>
        <v>0</v>
      </c>
      <c r="W314" s="318">
        <f>'01-Mapa de riesgo-UO'!K315</f>
        <v>0</v>
      </c>
      <c r="X314" s="319"/>
      <c r="Y314" s="320"/>
      <c r="Z314" s="321"/>
      <c r="AA314" s="321"/>
      <c r="AB314" s="480"/>
      <c r="AC314" s="324"/>
    </row>
    <row r="315" spans="1:29" ht="12.75" hidden="1" customHeight="1" x14ac:dyDescent="0.2">
      <c r="A315" s="474"/>
      <c r="B315" s="474"/>
      <c r="C315" s="474"/>
      <c r="D315" s="474"/>
      <c r="E315" s="474"/>
      <c r="F315" s="474"/>
      <c r="G315" s="313">
        <f>'01-Mapa de riesgo-UO'!I316</f>
        <v>0</v>
      </c>
      <c r="H315" s="474"/>
      <c r="I315" s="474"/>
      <c r="J315" s="474"/>
      <c r="K315" s="484"/>
      <c r="L315" s="484"/>
      <c r="M315" s="314">
        <f>'01-Mapa de riesgo-UO'!W316</f>
        <v>0</v>
      </c>
      <c r="N315" s="315">
        <f>'01-Mapa de riesgo-UO'!AB316</f>
        <v>0</v>
      </c>
      <c r="O315" s="315">
        <f>'01-Mapa de riesgo-UO'!AF316</f>
        <v>0</v>
      </c>
      <c r="P315" s="316">
        <f>'01-Mapa de riesgo-UO'!AK316</f>
        <v>0</v>
      </c>
      <c r="Q315" s="316">
        <f>'01-Mapa de riesgo-UO'!AP316</f>
        <v>0</v>
      </c>
      <c r="R315" s="474"/>
      <c r="S315" s="477"/>
      <c r="T315" s="478"/>
      <c r="U315" s="317">
        <f>'01-Mapa de riesgo-UO'!AW316</f>
        <v>0</v>
      </c>
      <c r="V315" s="317">
        <f>'01-Mapa de riesgo-UO'!AX316</f>
        <v>0</v>
      </c>
      <c r="W315" s="318">
        <f>'01-Mapa de riesgo-UO'!K316</f>
        <v>0</v>
      </c>
      <c r="X315" s="319"/>
      <c r="Y315" s="320"/>
      <c r="Z315" s="321"/>
      <c r="AA315" s="321"/>
      <c r="AB315" s="481"/>
      <c r="AC315" s="324"/>
    </row>
    <row r="316" spans="1:29" ht="12.75" hidden="1" customHeight="1" x14ac:dyDescent="0.2">
      <c r="A316" s="476">
        <v>103</v>
      </c>
      <c r="B316" s="476">
        <f>'01-Mapa de riesgo-UO'!D317</f>
        <v>0</v>
      </c>
      <c r="C316" s="472">
        <f>+'01-Mapa de riesgo-UO'!F317</f>
        <v>0</v>
      </c>
      <c r="D316" s="472">
        <f>'01-Mapa de riesgo-UO'!J317</f>
        <v>0</v>
      </c>
      <c r="E316" s="472">
        <f>'01-Mapa de riesgo-UO'!K317</f>
        <v>0</v>
      </c>
      <c r="F316" s="472">
        <f>'01-Mapa de riesgo-UO'!L317</f>
        <v>0</v>
      </c>
      <c r="G316" s="313">
        <f>'01-Mapa de riesgo-UO'!I317</f>
        <v>0</v>
      </c>
      <c r="H316" s="472">
        <f>'01-Mapa de riesgo-UO'!M317</f>
        <v>0</v>
      </c>
      <c r="I316" s="475" t="str">
        <f>'01-Mapa de riesgo-UO'!AT317</f>
        <v>LEVE</v>
      </c>
      <c r="J316" s="472">
        <f>'01-Mapa de riesgo-UO'!AU317</f>
        <v>0</v>
      </c>
      <c r="K316" s="482"/>
      <c r="L316" s="485"/>
      <c r="M316" s="314">
        <f>'01-Mapa de riesgo-UO'!W317</f>
        <v>0</v>
      </c>
      <c r="N316" s="315">
        <f>'01-Mapa de riesgo-UO'!AB317</f>
        <v>0</v>
      </c>
      <c r="O316" s="315">
        <f>'01-Mapa de riesgo-UO'!AF317</f>
        <v>0</v>
      </c>
      <c r="P316" s="316">
        <f>'01-Mapa de riesgo-UO'!AK317</f>
        <v>0</v>
      </c>
      <c r="Q316" s="316">
        <f>'01-Mapa de riesgo-UO'!AP317</f>
        <v>0</v>
      </c>
      <c r="R316" s="475" t="e">
        <f>'01-Mapa de riesgo-UO'!AR317</f>
        <v>#DIV/0!</v>
      </c>
      <c r="S316" s="477"/>
      <c r="T316" s="478"/>
      <c r="U316" s="317">
        <f>'01-Mapa de riesgo-UO'!AW317</f>
        <v>0</v>
      </c>
      <c r="V316" s="317">
        <f>'01-Mapa de riesgo-UO'!AX317</f>
        <v>0</v>
      </c>
      <c r="W316" s="318">
        <f>'01-Mapa de riesgo-UO'!K317</f>
        <v>0</v>
      </c>
      <c r="X316" s="319"/>
      <c r="Y316" s="320"/>
      <c r="Z316" s="321"/>
      <c r="AA316" s="321"/>
      <c r="AB316" s="479"/>
      <c r="AC316" s="324"/>
    </row>
    <row r="317" spans="1:29" ht="12.75" hidden="1" customHeight="1" x14ac:dyDescent="0.2">
      <c r="A317" s="473"/>
      <c r="B317" s="473"/>
      <c r="C317" s="473"/>
      <c r="D317" s="473"/>
      <c r="E317" s="473"/>
      <c r="F317" s="473"/>
      <c r="G317" s="313">
        <f>'01-Mapa de riesgo-UO'!I318</f>
        <v>0</v>
      </c>
      <c r="H317" s="473"/>
      <c r="I317" s="473"/>
      <c r="J317" s="473"/>
      <c r="K317" s="483"/>
      <c r="L317" s="483"/>
      <c r="M317" s="314">
        <f>'01-Mapa de riesgo-UO'!W318</f>
        <v>0</v>
      </c>
      <c r="N317" s="315">
        <f>'01-Mapa de riesgo-UO'!AB318</f>
        <v>0</v>
      </c>
      <c r="O317" s="315">
        <f>'01-Mapa de riesgo-UO'!AF318</f>
        <v>0</v>
      </c>
      <c r="P317" s="316">
        <f>'01-Mapa de riesgo-UO'!AK318</f>
        <v>0</v>
      </c>
      <c r="Q317" s="316">
        <f>'01-Mapa de riesgo-UO'!AP318</f>
        <v>0</v>
      </c>
      <c r="R317" s="473"/>
      <c r="S317" s="477"/>
      <c r="T317" s="478"/>
      <c r="U317" s="317">
        <f>'01-Mapa de riesgo-UO'!AW318</f>
        <v>0</v>
      </c>
      <c r="V317" s="317">
        <f>'01-Mapa de riesgo-UO'!AX318</f>
        <v>0</v>
      </c>
      <c r="W317" s="318">
        <f>'01-Mapa de riesgo-UO'!K318</f>
        <v>0</v>
      </c>
      <c r="X317" s="319"/>
      <c r="Y317" s="320"/>
      <c r="Z317" s="321"/>
      <c r="AA317" s="321"/>
      <c r="AB317" s="480"/>
      <c r="AC317" s="324"/>
    </row>
    <row r="318" spans="1:29" ht="12.75" hidden="1" customHeight="1" x14ac:dyDescent="0.2">
      <c r="A318" s="474"/>
      <c r="B318" s="474"/>
      <c r="C318" s="474"/>
      <c r="D318" s="474"/>
      <c r="E318" s="474"/>
      <c r="F318" s="474"/>
      <c r="G318" s="313">
        <f>'01-Mapa de riesgo-UO'!I319</f>
        <v>0</v>
      </c>
      <c r="H318" s="474"/>
      <c r="I318" s="474"/>
      <c r="J318" s="474"/>
      <c r="K318" s="484"/>
      <c r="L318" s="484"/>
      <c r="M318" s="314">
        <f>'01-Mapa de riesgo-UO'!W319</f>
        <v>0</v>
      </c>
      <c r="N318" s="315">
        <f>'01-Mapa de riesgo-UO'!AB319</f>
        <v>0</v>
      </c>
      <c r="O318" s="315">
        <f>'01-Mapa de riesgo-UO'!AF319</f>
        <v>0</v>
      </c>
      <c r="P318" s="316">
        <f>'01-Mapa de riesgo-UO'!AK319</f>
        <v>0</v>
      </c>
      <c r="Q318" s="316">
        <f>'01-Mapa de riesgo-UO'!AP319</f>
        <v>0</v>
      </c>
      <c r="R318" s="474"/>
      <c r="S318" s="477"/>
      <c r="T318" s="478"/>
      <c r="U318" s="317">
        <f>'01-Mapa de riesgo-UO'!AW319</f>
        <v>0</v>
      </c>
      <c r="V318" s="317">
        <f>'01-Mapa de riesgo-UO'!AX319</f>
        <v>0</v>
      </c>
      <c r="W318" s="318">
        <f>'01-Mapa de riesgo-UO'!K319</f>
        <v>0</v>
      </c>
      <c r="X318" s="319"/>
      <c r="Y318" s="320"/>
      <c r="Z318" s="321"/>
      <c r="AA318" s="321"/>
      <c r="AB318" s="481"/>
      <c r="AC318" s="324"/>
    </row>
    <row r="319" spans="1:29" ht="12.75" hidden="1" customHeight="1" x14ac:dyDescent="0.2">
      <c r="A319" s="476">
        <v>104</v>
      </c>
      <c r="B319" s="476">
        <f>'01-Mapa de riesgo-UO'!D320</f>
        <v>0</v>
      </c>
      <c r="C319" s="472">
        <f>+'01-Mapa de riesgo-UO'!F320</f>
        <v>0</v>
      </c>
      <c r="D319" s="472">
        <f>'01-Mapa de riesgo-UO'!J320</f>
        <v>0</v>
      </c>
      <c r="E319" s="472">
        <f>'01-Mapa de riesgo-UO'!K320</f>
        <v>0</v>
      </c>
      <c r="F319" s="472">
        <f>'01-Mapa de riesgo-UO'!L320</f>
        <v>0</v>
      </c>
      <c r="G319" s="313">
        <f>'01-Mapa de riesgo-UO'!I320</f>
        <v>0</v>
      </c>
      <c r="H319" s="472">
        <f>'01-Mapa de riesgo-UO'!M320</f>
        <v>0</v>
      </c>
      <c r="I319" s="475" t="str">
        <f>'01-Mapa de riesgo-UO'!AT320</f>
        <v>LEVE</v>
      </c>
      <c r="J319" s="472">
        <f>'01-Mapa de riesgo-UO'!AU320</f>
        <v>0</v>
      </c>
      <c r="K319" s="482"/>
      <c r="L319" s="485"/>
      <c r="M319" s="314">
        <f>'01-Mapa de riesgo-UO'!W320</f>
        <v>0</v>
      </c>
      <c r="N319" s="315">
        <f>'01-Mapa de riesgo-UO'!AB320</f>
        <v>0</v>
      </c>
      <c r="O319" s="315">
        <f>'01-Mapa de riesgo-UO'!AF320</f>
        <v>0</v>
      </c>
      <c r="P319" s="316">
        <f>'01-Mapa de riesgo-UO'!AK320</f>
        <v>0</v>
      </c>
      <c r="Q319" s="316">
        <f>'01-Mapa de riesgo-UO'!AP320</f>
        <v>0</v>
      </c>
      <c r="R319" s="475" t="e">
        <f>'01-Mapa de riesgo-UO'!AR320</f>
        <v>#DIV/0!</v>
      </c>
      <c r="S319" s="477"/>
      <c r="T319" s="478"/>
      <c r="U319" s="317">
        <f>'01-Mapa de riesgo-UO'!AW320</f>
        <v>0</v>
      </c>
      <c r="V319" s="317">
        <f>'01-Mapa de riesgo-UO'!AX320</f>
        <v>0</v>
      </c>
      <c r="W319" s="318">
        <f>'01-Mapa de riesgo-UO'!K320</f>
        <v>0</v>
      </c>
      <c r="X319" s="319"/>
      <c r="Y319" s="320"/>
      <c r="Z319" s="321"/>
      <c r="AA319" s="321"/>
      <c r="AB319" s="479"/>
      <c r="AC319" s="324"/>
    </row>
    <row r="320" spans="1:29" ht="12.75" hidden="1" customHeight="1" x14ac:dyDescent="0.2">
      <c r="A320" s="473"/>
      <c r="B320" s="473"/>
      <c r="C320" s="473"/>
      <c r="D320" s="473"/>
      <c r="E320" s="473"/>
      <c r="F320" s="473"/>
      <c r="G320" s="313">
        <f>'01-Mapa de riesgo-UO'!I321</f>
        <v>0</v>
      </c>
      <c r="H320" s="473"/>
      <c r="I320" s="473"/>
      <c r="J320" s="473"/>
      <c r="K320" s="483"/>
      <c r="L320" s="483"/>
      <c r="M320" s="314">
        <f>'01-Mapa de riesgo-UO'!W321</f>
        <v>0</v>
      </c>
      <c r="N320" s="315">
        <f>'01-Mapa de riesgo-UO'!AB321</f>
        <v>0</v>
      </c>
      <c r="O320" s="315">
        <f>'01-Mapa de riesgo-UO'!AF321</f>
        <v>0</v>
      </c>
      <c r="P320" s="316">
        <f>'01-Mapa de riesgo-UO'!AK321</f>
        <v>0</v>
      </c>
      <c r="Q320" s="316">
        <f>'01-Mapa de riesgo-UO'!AP321</f>
        <v>0</v>
      </c>
      <c r="R320" s="473"/>
      <c r="S320" s="477"/>
      <c r="T320" s="478"/>
      <c r="U320" s="317">
        <f>'01-Mapa de riesgo-UO'!AW321</f>
        <v>0</v>
      </c>
      <c r="V320" s="317">
        <f>'01-Mapa de riesgo-UO'!AX321</f>
        <v>0</v>
      </c>
      <c r="W320" s="318">
        <f>'01-Mapa de riesgo-UO'!K321</f>
        <v>0</v>
      </c>
      <c r="X320" s="319"/>
      <c r="Y320" s="320"/>
      <c r="Z320" s="321"/>
      <c r="AA320" s="321"/>
      <c r="AB320" s="480"/>
      <c r="AC320" s="324"/>
    </row>
    <row r="321" spans="1:29" ht="12.75" hidden="1" customHeight="1" x14ac:dyDescent="0.2">
      <c r="A321" s="474"/>
      <c r="B321" s="474"/>
      <c r="C321" s="474"/>
      <c r="D321" s="474"/>
      <c r="E321" s="474"/>
      <c r="F321" s="474"/>
      <c r="G321" s="313">
        <f>'01-Mapa de riesgo-UO'!I322</f>
        <v>0</v>
      </c>
      <c r="H321" s="474"/>
      <c r="I321" s="474"/>
      <c r="J321" s="474"/>
      <c r="K321" s="484"/>
      <c r="L321" s="484"/>
      <c r="M321" s="314">
        <f>'01-Mapa de riesgo-UO'!W322</f>
        <v>0</v>
      </c>
      <c r="N321" s="315">
        <f>'01-Mapa de riesgo-UO'!AB322</f>
        <v>0</v>
      </c>
      <c r="O321" s="315">
        <f>'01-Mapa de riesgo-UO'!AF322</f>
        <v>0</v>
      </c>
      <c r="P321" s="316">
        <f>'01-Mapa de riesgo-UO'!AK322</f>
        <v>0</v>
      </c>
      <c r="Q321" s="316">
        <f>'01-Mapa de riesgo-UO'!AP322</f>
        <v>0</v>
      </c>
      <c r="R321" s="474"/>
      <c r="S321" s="477"/>
      <c r="T321" s="478"/>
      <c r="U321" s="317">
        <f>'01-Mapa de riesgo-UO'!AW322</f>
        <v>0</v>
      </c>
      <c r="V321" s="317">
        <f>'01-Mapa de riesgo-UO'!AX322</f>
        <v>0</v>
      </c>
      <c r="W321" s="318">
        <f>'01-Mapa de riesgo-UO'!K322</f>
        <v>0</v>
      </c>
      <c r="X321" s="319"/>
      <c r="Y321" s="320"/>
      <c r="Z321" s="321"/>
      <c r="AA321" s="321"/>
      <c r="AB321" s="481"/>
      <c r="AC321" s="324"/>
    </row>
    <row r="322" spans="1:29" ht="12.75" hidden="1" customHeight="1" x14ac:dyDescent="0.2">
      <c r="A322" s="476">
        <v>105</v>
      </c>
      <c r="B322" s="476">
        <f>'01-Mapa de riesgo-UO'!D323</f>
        <v>0</v>
      </c>
      <c r="C322" s="472">
        <f>+'01-Mapa de riesgo-UO'!F323</f>
        <v>0</v>
      </c>
      <c r="D322" s="472">
        <f>'01-Mapa de riesgo-UO'!J323</f>
        <v>0</v>
      </c>
      <c r="E322" s="472">
        <f>'01-Mapa de riesgo-UO'!K323</f>
        <v>0</v>
      </c>
      <c r="F322" s="472">
        <f>'01-Mapa de riesgo-UO'!L323</f>
        <v>0</v>
      </c>
      <c r="G322" s="313">
        <f>'01-Mapa de riesgo-UO'!I323</f>
        <v>0</v>
      </c>
      <c r="H322" s="472">
        <f>'01-Mapa de riesgo-UO'!M323</f>
        <v>0</v>
      </c>
      <c r="I322" s="475" t="str">
        <f>'01-Mapa de riesgo-UO'!AT323</f>
        <v>LEVE</v>
      </c>
      <c r="J322" s="472">
        <f>'01-Mapa de riesgo-UO'!AU323</f>
        <v>0</v>
      </c>
      <c r="K322" s="482"/>
      <c r="L322" s="485"/>
      <c r="M322" s="314">
        <f>'01-Mapa de riesgo-UO'!W323</f>
        <v>0</v>
      </c>
      <c r="N322" s="315">
        <f>'01-Mapa de riesgo-UO'!AB323</f>
        <v>0</v>
      </c>
      <c r="O322" s="315">
        <f>'01-Mapa de riesgo-UO'!AF323</f>
        <v>0</v>
      </c>
      <c r="P322" s="316">
        <f>'01-Mapa de riesgo-UO'!AK323</f>
        <v>0</v>
      </c>
      <c r="Q322" s="316">
        <f>'01-Mapa de riesgo-UO'!AP323</f>
        <v>0</v>
      </c>
      <c r="R322" s="475" t="e">
        <f>'01-Mapa de riesgo-UO'!AR323</f>
        <v>#DIV/0!</v>
      </c>
      <c r="S322" s="477"/>
      <c r="T322" s="478"/>
      <c r="U322" s="317">
        <f>'01-Mapa de riesgo-UO'!AW323</f>
        <v>0</v>
      </c>
      <c r="V322" s="317">
        <f>'01-Mapa de riesgo-UO'!AX323</f>
        <v>0</v>
      </c>
      <c r="W322" s="318">
        <f>'01-Mapa de riesgo-UO'!K323</f>
        <v>0</v>
      </c>
      <c r="X322" s="319"/>
      <c r="Y322" s="320"/>
      <c r="Z322" s="321"/>
      <c r="AA322" s="321"/>
      <c r="AB322" s="479"/>
      <c r="AC322" s="324"/>
    </row>
    <row r="323" spans="1:29" ht="12.75" hidden="1" customHeight="1" x14ac:dyDescent="0.2">
      <c r="A323" s="473"/>
      <c r="B323" s="473"/>
      <c r="C323" s="473"/>
      <c r="D323" s="473"/>
      <c r="E323" s="473"/>
      <c r="F323" s="473"/>
      <c r="G323" s="313">
        <f>'01-Mapa de riesgo-UO'!I324</f>
        <v>0</v>
      </c>
      <c r="H323" s="473"/>
      <c r="I323" s="473"/>
      <c r="J323" s="473"/>
      <c r="K323" s="483"/>
      <c r="L323" s="483"/>
      <c r="M323" s="314">
        <f>'01-Mapa de riesgo-UO'!W324</f>
        <v>0</v>
      </c>
      <c r="N323" s="315">
        <f>'01-Mapa de riesgo-UO'!AB324</f>
        <v>0</v>
      </c>
      <c r="O323" s="315">
        <f>'01-Mapa de riesgo-UO'!AF324</f>
        <v>0</v>
      </c>
      <c r="P323" s="316">
        <f>'01-Mapa de riesgo-UO'!AK324</f>
        <v>0</v>
      </c>
      <c r="Q323" s="316">
        <f>'01-Mapa de riesgo-UO'!AP324</f>
        <v>0</v>
      </c>
      <c r="R323" s="473"/>
      <c r="S323" s="477"/>
      <c r="T323" s="478"/>
      <c r="U323" s="317">
        <f>'01-Mapa de riesgo-UO'!AW324</f>
        <v>0</v>
      </c>
      <c r="V323" s="317">
        <f>'01-Mapa de riesgo-UO'!AX324</f>
        <v>0</v>
      </c>
      <c r="W323" s="318">
        <f>'01-Mapa de riesgo-UO'!K324</f>
        <v>0</v>
      </c>
      <c r="X323" s="319"/>
      <c r="Y323" s="320"/>
      <c r="Z323" s="321"/>
      <c r="AA323" s="321"/>
      <c r="AB323" s="480"/>
      <c r="AC323" s="324"/>
    </row>
    <row r="324" spans="1:29" ht="12.75" hidden="1" customHeight="1" x14ac:dyDescent="0.2">
      <c r="A324" s="474"/>
      <c r="B324" s="474"/>
      <c r="C324" s="474"/>
      <c r="D324" s="474"/>
      <c r="E324" s="474"/>
      <c r="F324" s="474"/>
      <c r="G324" s="313">
        <f>'01-Mapa de riesgo-UO'!I325</f>
        <v>0</v>
      </c>
      <c r="H324" s="474"/>
      <c r="I324" s="474"/>
      <c r="J324" s="474"/>
      <c r="K324" s="484"/>
      <c r="L324" s="484"/>
      <c r="M324" s="314">
        <f>'01-Mapa de riesgo-UO'!W325</f>
        <v>0</v>
      </c>
      <c r="N324" s="315">
        <f>'01-Mapa de riesgo-UO'!AB325</f>
        <v>0</v>
      </c>
      <c r="O324" s="315">
        <f>'01-Mapa de riesgo-UO'!AF325</f>
        <v>0</v>
      </c>
      <c r="P324" s="316">
        <f>'01-Mapa de riesgo-UO'!AK325</f>
        <v>0</v>
      </c>
      <c r="Q324" s="316">
        <f>'01-Mapa de riesgo-UO'!AP325</f>
        <v>0</v>
      </c>
      <c r="R324" s="474"/>
      <c r="S324" s="477"/>
      <c r="T324" s="478"/>
      <c r="U324" s="317">
        <f>'01-Mapa de riesgo-UO'!AW325</f>
        <v>0</v>
      </c>
      <c r="V324" s="317">
        <f>'01-Mapa de riesgo-UO'!AX325</f>
        <v>0</v>
      </c>
      <c r="W324" s="318">
        <f>'01-Mapa de riesgo-UO'!K325</f>
        <v>0</v>
      </c>
      <c r="X324" s="319"/>
      <c r="Y324" s="320"/>
      <c r="Z324" s="321"/>
      <c r="AA324" s="321"/>
      <c r="AB324" s="481"/>
      <c r="AC324" s="324"/>
    </row>
    <row r="325" spans="1:29" ht="12.75" hidden="1" customHeight="1" x14ac:dyDescent="0.2">
      <c r="A325" s="476">
        <v>106</v>
      </c>
      <c r="B325" s="476">
        <f>'01-Mapa de riesgo-UO'!D326</f>
        <v>0</v>
      </c>
      <c r="C325" s="472">
        <f>+'01-Mapa de riesgo-UO'!F326</f>
        <v>0</v>
      </c>
      <c r="D325" s="472">
        <f>'01-Mapa de riesgo-UO'!J326</f>
        <v>0</v>
      </c>
      <c r="E325" s="472">
        <f>'01-Mapa de riesgo-UO'!K326</f>
        <v>0</v>
      </c>
      <c r="F325" s="472">
        <f>'01-Mapa de riesgo-UO'!L326</f>
        <v>0</v>
      </c>
      <c r="G325" s="313">
        <f>'01-Mapa de riesgo-UO'!I326</f>
        <v>0</v>
      </c>
      <c r="H325" s="472">
        <f>'01-Mapa de riesgo-UO'!M326</f>
        <v>0</v>
      </c>
      <c r="I325" s="475" t="str">
        <f>'01-Mapa de riesgo-UO'!AT326</f>
        <v>LEVE</v>
      </c>
      <c r="J325" s="472">
        <f>'01-Mapa de riesgo-UO'!AU326</f>
        <v>0</v>
      </c>
      <c r="K325" s="482"/>
      <c r="L325" s="485"/>
      <c r="M325" s="314">
        <f>'01-Mapa de riesgo-UO'!W326</f>
        <v>0</v>
      </c>
      <c r="N325" s="315">
        <f>'01-Mapa de riesgo-UO'!AB326</f>
        <v>0</v>
      </c>
      <c r="O325" s="315">
        <f>'01-Mapa de riesgo-UO'!AF326</f>
        <v>0</v>
      </c>
      <c r="P325" s="316">
        <f>'01-Mapa de riesgo-UO'!AK326</f>
        <v>0</v>
      </c>
      <c r="Q325" s="316">
        <f>'01-Mapa de riesgo-UO'!AP326</f>
        <v>0</v>
      </c>
      <c r="R325" s="475" t="e">
        <f>'01-Mapa de riesgo-UO'!AR326</f>
        <v>#DIV/0!</v>
      </c>
      <c r="S325" s="477"/>
      <c r="T325" s="478"/>
      <c r="U325" s="317">
        <f>'01-Mapa de riesgo-UO'!AW326</f>
        <v>0</v>
      </c>
      <c r="V325" s="317">
        <f>'01-Mapa de riesgo-UO'!AX326</f>
        <v>0</v>
      </c>
      <c r="W325" s="318">
        <f>'01-Mapa de riesgo-UO'!K326</f>
        <v>0</v>
      </c>
      <c r="X325" s="319"/>
      <c r="Y325" s="320"/>
      <c r="Z325" s="321"/>
      <c r="AA325" s="321"/>
      <c r="AB325" s="479"/>
      <c r="AC325" s="324"/>
    </row>
    <row r="326" spans="1:29" ht="12.75" hidden="1" customHeight="1" x14ac:dyDescent="0.2">
      <c r="A326" s="473"/>
      <c r="B326" s="473"/>
      <c r="C326" s="473"/>
      <c r="D326" s="473"/>
      <c r="E326" s="473"/>
      <c r="F326" s="473"/>
      <c r="G326" s="313">
        <f>'01-Mapa de riesgo-UO'!I327</f>
        <v>0</v>
      </c>
      <c r="H326" s="473"/>
      <c r="I326" s="473"/>
      <c r="J326" s="473"/>
      <c r="K326" s="483"/>
      <c r="L326" s="483"/>
      <c r="M326" s="314">
        <f>'01-Mapa de riesgo-UO'!W327</f>
        <v>0</v>
      </c>
      <c r="N326" s="315">
        <f>'01-Mapa de riesgo-UO'!AB327</f>
        <v>0</v>
      </c>
      <c r="O326" s="315">
        <f>'01-Mapa de riesgo-UO'!AF327</f>
        <v>0</v>
      </c>
      <c r="P326" s="316">
        <f>'01-Mapa de riesgo-UO'!AK327</f>
        <v>0</v>
      </c>
      <c r="Q326" s="316">
        <f>'01-Mapa de riesgo-UO'!AP327</f>
        <v>0</v>
      </c>
      <c r="R326" s="473"/>
      <c r="S326" s="477"/>
      <c r="T326" s="478"/>
      <c r="U326" s="317">
        <f>'01-Mapa de riesgo-UO'!AW327</f>
        <v>0</v>
      </c>
      <c r="V326" s="317">
        <f>'01-Mapa de riesgo-UO'!AX327</f>
        <v>0</v>
      </c>
      <c r="W326" s="318">
        <f>'01-Mapa de riesgo-UO'!K327</f>
        <v>0</v>
      </c>
      <c r="X326" s="319"/>
      <c r="Y326" s="320"/>
      <c r="Z326" s="321"/>
      <c r="AA326" s="321"/>
      <c r="AB326" s="480"/>
      <c r="AC326" s="324"/>
    </row>
    <row r="327" spans="1:29" ht="12.75" hidden="1" customHeight="1" x14ac:dyDescent="0.2">
      <c r="A327" s="474"/>
      <c r="B327" s="474"/>
      <c r="C327" s="474"/>
      <c r="D327" s="474"/>
      <c r="E327" s="474"/>
      <c r="F327" s="474"/>
      <c r="G327" s="313">
        <f>'01-Mapa de riesgo-UO'!I328</f>
        <v>0</v>
      </c>
      <c r="H327" s="474"/>
      <c r="I327" s="474"/>
      <c r="J327" s="474"/>
      <c r="K327" s="484"/>
      <c r="L327" s="484"/>
      <c r="M327" s="314">
        <f>'01-Mapa de riesgo-UO'!W328</f>
        <v>0</v>
      </c>
      <c r="N327" s="315">
        <f>'01-Mapa de riesgo-UO'!AB328</f>
        <v>0</v>
      </c>
      <c r="O327" s="315">
        <f>'01-Mapa de riesgo-UO'!AF328</f>
        <v>0</v>
      </c>
      <c r="P327" s="316">
        <f>'01-Mapa de riesgo-UO'!AK328</f>
        <v>0</v>
      </c>
      <c r="Q327" s="316">
        <f>'01-Mapa de riesgo-UO'!AP328</f>
        <v>0</v>
      </c>
      <c r="R327" s="474"/>
      <c r="S327" s="477"/>
      <c r="T327" s="478"/>
      <c r="U327" s="317">
        <f>'01-Mapa de riesgo-UO'!AW328</f>
        <v>0</v>
      </c>
      <c r="V327" s="317">
        <f>'01-Mapa de riesgo-UO'!AX328</f>
        <v>0</v>
      </c>
      <c r="W327" s="318">
        <f>'01-Mapa de riesgo-UO'!K328</f>
        <v>0</v>
      </c>
      <c r="X327" s="319"/>
      <c r="Y327" s="320"/>
      <c r="Z327" s="321"/>
      <c r="AA327" s="321"/>
      <c r="AB327" s="481"/>
      <c r="AC327" s="324"/>
    </row>
    <row r="328" spans="1:29" ht="12.75" hidden="1" customHeight="1" x14ac:dyDescent="0.2">
      <c r="A328" s="476">
        <v>107</v>
      </c>
      <c r="B328" s="476">
        <f>'01-Mapa de riesgo-UO'!D329</f>
        <v>0</v>
      </c>
      <c r="C328" s="472">
        <f>+'01-Mapa de riesgo-UO'!F329</f>
        <v>0</v>
      </c>
      <c r="D328" s="472">
        <f>'01-Mapa de riesgo-UO'!J329</f>
        <v>0</v>
      </c>
      <c r="E328" s="472">
        <f>'01-Mapa de riesgo-UO'!K329</f>
        <v>0</v>
      </c>
      <c r="F328" s="472">
        <f>'01-Mapa de riesgo-UO'!L329</f>
        <v>0</v>
      </c>
      <c r="G328" s="313">
        <f>'01-Mapa de riesgo-UO'!I329</f>
        <v>0</v>
      </c>
      <c r="H328" s="472">
        <f>'01-Mapa de riesgo-UO'!M329</f>
        <v>0</v>
      </c>
      <c r="I328" s="475" t="str">
        <f>'01-Mapa de riesgo-UO'!AT329</f>
        <v>LEVE</v>
      </c>
      <c r="J328" s="472">
        <f>'01-Mapa de riesgo-UO'!AU329</f>
        <v>0</v>
      </c>
      <c r="K328" s="482"/>
      <c r="L328" s="485"/>
      <c r="M328" s="314">
        <f>'01-Mapa de riesgo-UO'!W329</f>
        <v>0</v>
      </c>
      <c r="N328" s="315">
        <f>'01-Mapa de riesgo-UO'!AB329</f>
        <v>0</v>
      </c>
      <c r="O328" s="315">
        <f>'01-Mapa de riesgo-UO'!AF329</f>
        <v>0</v>
      </c>
      <c r="P328" s="316">
        <f>'01-Mapa de riesgo-UO'!AK329</f>
        <v>0</v>
      </c>
      <c r="Q328" s="316">
        <f>'01-Mapa de riesgo-UO'!AP329</f>
        <v>0</v>
      </c>
      <c r="R328" s="475" t="e">
        <f>'01-Mapa de riesgo-UO'!AR329</f>
        <v>#DIV/0!</v>
      </c>
      <c r="S328" s="477"/>
      <c r="T328" s="478"/>
      <c r="U328" s="317">
        <f>'01-Mapa de riesgo-UO'!AW329</f>
        <v>0</v>
      </c>
      <c r="V328" s="317">
        <f>'01-Mapa de riesgo-UO'!AX329</f>
        <v>0</v>
      </c>
      <c r="W328" s="318">
        <f>'01-Mapa de riesgo-UO'!K329</f>
        <v>0</v>
      </c>
      <c r="X328" s="319"/>
      <c r="Y328" s="320"/>
      <c r="Z328" s="321"/>
      <c r="AA328" s="321"/>
      <c r="AB328" s="479"/>
      <c r="AC328" s="324"/>
    </row>
    <row r="329" spans="1:29" ht="12.75" hidden="1" customHeight="1" x14ac:dyDescent="0.2">
      <c r="A329" s="473"/>
      <c r="B329" s="473"/>
      <c r="C329" s="473"/>
      <c r="D329" s="473"/>
      <c r="E329" s="473"/>
      <c r="F329" s="473"/>
      <c r="G329" s="313">
        <f>'01-Mapa de riesgo-UO'!I330</f>
        <v>0</v>
      </c>
      <c r="H329" s="473"/>
      <c r="I329" s="473"/>
      <c r="J329" s="473"/>
      <c r="K329" s="483"/>
      <c r="L329" s="483"/>
      <c r="M329" s="314">
        <f>'01-Mapa de riesgo-UO'!W330</f>
        <v>0</v>
      </c>
      <c r="N329" s="315">
        <f>'01-Mapa de riesgo-UO'!AB330</f>
        <v>0</v>
      </c>
      <c r="O329" s="315">
        <f>'01-Mapa de riesgo-UO'!AF330</f>
        <v>0</v>
      </c>
      <c r="P329" s="316">
        <f>'01-Mapa de riesgo-UO'!AK330</f>
        <v>0</v>
      </c>
      <c r="Q329" s="316">
        <f>'01-Mapa de riesgo-UO'!AP330</f>
        <v>0</v>
      </c>
      <c r="R329" s="473"/>
      <c r="S329" s="477"/>
      <c r="T329" s="478"/>
      <c r="U329" s="317">
        <f>'01-Mapa de riesgo-UO'!AW330</f>
        <v>0</v>
      </c>
      <c r="V329" s="317">
        <f>'01-Mapa de riesgo-UO'!AX330</f>
        <v>0</v>
      </c>
      <c r="W329" s="318">
        <f>'01-Mapa de riesgo-UO'!K330</f>
        <v>0</v>
      </c>
      <c r="X329" s="319"/>
      <c r="Y329" s="320"/>
      <c r="Z329" s="321"/>
      <c r="AA329" s="321"/>
      <c r="AB329" s="480"/>
      <c r="AC329" s="324"/>
    </row>
    <row r="330" spans="1:29" ht="12.75" hidden="1" customHeight="1" x14ac:dyDescent="0.2">
      <c r="A330" s="474"/>
      <c r="B330" s="474"/>
      <c r="C330" s="474"/>
      <c r="D330" s="474"/>
      <c r="E330" s="474"/>
      <c r="F330" s="474"/>
      <c r="G330" s="313">
        <f>'01-Mapa de riesgo-UO'!I331</f>
        <v>0</v>
      </c>
      <c r="H330" s="474"/>
      <c r="I330" s="474"/>
      <c r="J330" s="474"/>
      <c r="K330" s="484"/>
      <c r="L330" s="484"/>
      <c r="M330" s="314">
        <f>'01-Mapa de riesgo-UO'!W331</f>
        <v>0</v>
      </c>
      <c r="N330" s="315">
        <f>'01-Mapa de riesgo-UO'!AB331</f>
        <v>0</v>
      </c>
      <c r="O330" s="315">
        <f>'01-Mapa de riesgo-UO'!AF331</f>
        <v>0</v>
      </c>
      <c r="P330" s="316">
        <f>'01-Mapa de riesgo-UO'!AK331</f>
        <v>0</v>
      </c>
      <c r="Q330" s="316">
        <f>'01-Mapa de riesgo-UO'!AP331</f>
        <v>0</v>
      </c>
      <c r="R330" s="474"/>
      <c r="S330" s="477"/>
      <c r="T330" s="478"/>
      <c r="U330" s="317">
        <f>'01-Mapa de riesgo-UO'!AW331</f>
        <v>0</v>
      </c>
      <c r="V330" s="317">
        <f>'01-Mapa de riesgo-UO'!AX331</f>
        <v>0</v>
      </c>
      <c r="W330" s="318">
        <f>'01-Mapa de riesgo-UO'!K331</f>
        <v>0</v>
      </c>
      <c r="X330" s="319"/>
      <c r="Y330" s="320"/>
      <c r="Z330" s="321"/>
      <c r="AA330" s="321"/>
      <c r="AB330" s="481"/>
      <c r="AC330" s="324"/>
    </row>
    <row r="331" spans="1:29" ht="12.75" hidden="1" customHeight="1" x14ac:dyDescent="0.2">
      <c r="A331" s="476">
        <v>108</v>
      </c>
      <c r="B331" s="476">
        <f>'01-Mapa de riesgo-UO'!D332</f>
        <v>0</v>
      </c>
      <c r="C331" s="472">
        <f>+'01-Mapa de riesgo-UO'!F332</f>
        <v>0</v>
      </c>
      <c r="D331" s="472">
        <f>'01-Mapa de riesgo-UO'!J332</f>
        <v>0</v>
      </c>
      <c r="E331" s="472">
        <f>'01-Mapa de riesgo-UO'!K332</f>
        <v>0</v>
      </c>
      <c r="F331" s="472">
        <f>'01-Mapa de riesgo-UO'!L332</f>
        <v>0</v>
      </c>
      <c r="G331" s="313">
        <f>'01-Mapa de riesgo-UO'!I332</f>
        <v>0</v>
      </c>
      <c r="H331" s="472">
        <f>'01-Mapa de riesgo-UO'!M332</f>
        <v>0</v>
      </c>
      <c r="I331" s="475" t="str">
        <f>'01-Mapa de riesgo-UO'!AT332</f>
        <v>LEVE</v>
      </c>
      <c r="J331" s="472">
        <f>'01-Mapa de riesgo-UO'!AU332</f>
        <v>0</v>
      </c>
      <c r="K331" s="482"/>
      <c r="L331" s="485"/>
      <c r="M331" s="314">
        <f>'01-Mapa de riesgo-UO'!W332</f>
        <v>0</v>
      </c>
      <c r="N331" s="315">
        <f>'01-Mapa de riesgo-UO'!AB332</f>
        <v>0</v>
      </c>
      <c r="O331" s="315">
        <f>'01-Mapa de riesgo-UO'!AF332</f>
        <v>0</v>
      </c>
      <c r="P331" s="316">
        <f>'01-Mapa de riesgo-UO'!AK332</f>
        <v>0</v>
      </c>
      <c r="Q331" s="316">
        <f>'01-Mapa de riesgo-UO'!AP332</f>
        <v>0</v>
      </c>
      <c r="R331" s="475" t="e">
        <f>'01-Mapa de riesgo-UO'!AR332</f>
        <v>#DIV/0!</v>
      </c>
      <c r="S331" s="477"/>
      <c r="T331" s="478"/>
      <c r="U331" s="317">
        <f>'01-Mapa de riesgo-UO'!AW332</f>
        <v>0</v>
      </c>
      <c r="V331" s="317">
        <f>'01-Mapa de riesgo-UO'!AX332</f>
        <v>0</v>
      </c>
      <c r="W331" s="318">
        <f>'01-Mapa de riesgo-UO'!K332</f>
        <v>0</v>
      </c>
      <c r="X331" s="319"/>
      <c r="Y331" s="320"/>
      <c r="Z331" s="321"/>
      <c r="AA331" s="321"/>
      <c r="AB331" s="479"/>
      <c r="AC331" s="324"/>
    </row>
    <row r="332" spans="1:29" ht="12.75" hidden="1" customHeight="1" x14ac:dyDescent="0.2">
      <c r="A332" s="473"/>
      <c r="B332" s="473"/>
      <c r="C332" s="473"/>
      <c r="D332" s="473"/>
      <c r="E332" s="473"/>
      <c r="F332" s="473"/>
      <c r="G332" s="313">
        <f>'01-Mapa de riesgo-UO'!I333</f>
        <v>0</v>
      </c>
      <c r="H332" s="473"/>
      <c r="I332" s="473"/>
      <c r="J332" s="473"/>
      <c r="K332" s="483"/>
      <c r="L332" s="483"/>
      <c r="M332" s="314">
        <f>'01-Mapa de riesgo-UO'!W333</f>
        <v>0</v>
      </c>
      <c r="N332" s="315">
        <f>'01-Mapa de riesgo-UO'!AB333</f>
        <v>0</v>
      </c>
      <c r="O332" s="315">
        <f>'01-Mapa de riesgo-UO'!AF333</f>
        <v>0</v>
      </c>
      <c r="P332" s="316">
        <f>'01-Mapa de riesgo-UO'!AK333</f>
        <v>0</v>
      </c>
      <c r="Q332" s="316">
        <f>'01-Mapa de riesgo-UO'!AP333</f>
        <v>0</v>
      </c>
      <c r="R332" s="473"/>
      <c r="S332" s="477"/>
      <c r="T332" s="478"/>
      <c r="U332" s="317">
        <f>'01-Mapa de riesgo-UO'!AW333</f>
        <v>0</v>
      </c>
      <c r="V332" s="317">
        <f>'01-Mapa de riesgo-UO'!AX333</f>
        <v>0</v>
      </c>
      <c r="W332" s="318">
        <f>'01-Mapa de riesgo-UO'!K333</f>
        <v>0</v>
      </c>
      <c r="X332" s="319"/>
      <c r="Y332" s="320"/>
      <c r="Z332" s="321"/>
      <c r="AA332" s="321"/>
      <c r="AB332" s="480"/>
      <c r="AC332" s="324"/>
    </row>
    <row r="333" spans="1:29" ht="12.75" hidden="1" customHeight="1" x14ac:dyDescent="0.2">
      <c r="A333" s="474"/>
      <c r="B333" s="474"/>
      <c r="C333" s="474"/>
      <c r="D333" s="474"/>
      <c r="E333" s="474"/>
      <c r="F333" s="474"/>
      <c r="G333" s="313">
        <f>'01-Mapa de riesgo-UO'!I334</f>
        <v>0</v>
      </c>
      <c r="H333" s="474"/>
      <c r="I333" s="474"/>
      <c r="J333" s="474"/>
      <c r="K333" s="484"/>
      <c r="L333" s="484"/>
      <c r="M333" s="314">
        <f>'01-Mapa de riesgo-UO'!W334</f>
        <v>0</v>
      </c>
      <c r="N333" s="315">
        <f>'01-Mapa de riesgo-UO'!AB334</f>
        <v>0</v>
      </c>
      <c r="O333" s="315">
        <f>'01-Mapa de riesgo-UO'!AF334</f>
        <v>0</v>
      </c>
      <c r="P333" s="316">
        <f>'01-Mapa de riesgo-UO'!AK334</f>
        <v>0</v>
      </c>
      <c r="Q333" s="316">
        <f>'01-Mapa de riesgo-UO'!AP334</f>
        <v>0</v>
      </c>
      <c r="R333" s="474"/>
      <c r="S333" s="477"/>
      <c r="T333" s="478"/>
      <c r="U333" s="317">
        <f>'01-Mapa de riesgo-UO'!AW334</f>
        <v>0</v>
      </c>
      <c r="V333" s="317">
        <f>'01-Mapa de riesgo-UO'!AX334</f>
        <v>0</v>
      </c>
      <c r="W333" s="318">
        <f>'01-Mapa de riesgo-UO'!K334</f>
        <v>0</v>
      </c>
      <c r="X333" s="319"/>
      <c r="Y333" s="320"/>
      <c r="Z333" s="321"/>
      <c r="AA333" s="321"/>
      <c r="AB333" s="481"/>
      <c r="AC333" s="324"/>
    </row>
    <row r="334" spans="1:29" ht="12.75" hidden="1" customHeight="1" x14ac:dyDescent="0.2">
      <c r="A334" s="476">
        <v>109</v>
      </c>
      <c r="B334" s="476">
        <f>'01-Mapa de riesgo-UO'!D335</f>
        <v>0</v>
      </c>
      <c r="C334" s="472">
        <f>+'01-Mapa de riesgo-UO'!F335</f>
        <v>0</v>
      </c>
      <c r="D334" s="472">
        <f>'01-Mapa de riesgo-UO'!J335</f>
        <v>0</v>
      </c>
      <c r="E334" s="472">
        <f>'01-Mapa de riesgo-UO'!K335</f>
        <v>0</v>
      </c>
      <c r="F334" s="472">
        <f>'01-Mapa de riesgo-UO'!L335</f>
        <v>0</v>
      </c>
      <c r="G334" s="313">
        <f>'01-Mapa de riesgo-UO'!I335</f>
        <v>0</v>
      </c>
      <c r="H334" s="472">
        <f>'01-Mapa de riesgo-UO'!M335</f>
        <v>0</v>
      </c>
      <c r="I334" s="475" t="str">
        <f>'01-Mapa de riesgo-UO'!AT335</f>
        <v>LEVE</v>
      </c>
      <c r="J334" s="472">
        <f>'01-Mapa de riesgo-UO'!AU335</f>
        <v>0</v>
      </c>
      <c r="K334" s="482"/>
      <c r="L334" s="485"/>
      <c r="M334" s="314">
        <f>'01-Mapa de riesgo-UO'!W335</f>
        <v>0</v>
      </c>
      <c r="N334" s="315">
        <f>'01-Mapa de riesgo-UO'!AB335</f>
        <v>0</v>
      </c>
      <c r="O334" s="315">
        <f>'01-Mapa de riesgo-UO'!AF335</f>
        <v>0</v>
      </c>
      <c r="P334" s="316">
        <f>'01-Mapa de riesgo-UO'!AK335</f>
        <v>0</v>
      </c>
      <c r="Q334" s="316">
        <f>'01-Mapa de riesgo-UO'!AP335</f>
        <v>0</v>
      </c>
      <c r="R334" s="475" t="e">
        <f>'01-Mapa de riesgo-UO'!AR335</f>
        <v>#DIV/0!</v>
      </c>
      <c r="S334" s="477"/>
      <c r="T334" s="478"/>
      <c r="U334" s="317">
        <f>'01-Mapa de riesgo-UO'!AW335</f>
        <v>0</v>
      </c>
      <c r="V334" s="317">
        <f>'01-Mapa de riesgo-UO'!AX335</f>
        <v>0</v>
      </c>
      <c r="W334" s="318">
        <f>'01-Mapa de riesgo-UO'!K335</f>
        <v>0</v>
      </c>
      <c r="X334" s="319"/>
      <c r="Y334" s="320"/>
      <c r="Z334" s="321"/>
      <c r="AA334" s="321"/>
      <c r="AB334" s="479"/>
      <c r="AC334" s="324"/>
    </row>
    <row r="335" spans="1:29" ht="12.75" hidden="1" customHeight="1" x14ac:dyDescent="0.2">
      <c r="A335" s="473"/>
      <c r="B335" s="473"/>
      <c r="C335" s="473"/>
      <c r="D335" s="473"/>
      <c r="E335" s="473"/>
      <c r="F335" s="473"/>
      <c r="G335" s="313">
        <f>'01-Mapa de riesgo-UO'!I336</f>
        <v>0</v>
      </c>
      <c r="H335" s="473"/>
      <c r="I335" s="473"/>
      <c r="J335" s="473"/>
      <c r="K335" s="483"/>
      <c r="L335" s="483"/>
      <c r="M335" s="314">
        <f>'01-Mapa de riesgo-UO'!W336</f>
        <v>0</v>
      </c>
      <c r="N335" s="315">
        <f>'01-Mapa de riesgo-UO'!AB336</f>
        <v>0</v>
      </c>
      <c r="O335" s="315">
        <f>'01-Mapa de riesgo-UO'!AF336</f>
        <v>0</v>
      </c>
      <c r="P335" s="316">
        <f>'01-Mapa de riesgo-UO'!AK336</f>
        <v>0</v>
      </c>
      <c r="Q335" s="316">
        <f>'01-Mapa de riesgo-UO'!AP336</f>
        <v>0</v>
      </c>
      <c r="R335" s="473"/>
      <c r="S335" s="477"/>
      <c r="T335" s="478"/>
      <c r="U335" s="317">
        <f>'01-Mapa de riesgo-UO'!AW336</f>
        <v>0</v>
      </c>
      <c r="V335" s="317">
        <f>'01-Mapa de riesgo-UO'!AX336</f>
        <v>0</v>
      </c>
      <c r="W335" s="318">
        <f>'01-Mapa de riesgo-UO'!K336</f>
        <v>0</v>
      </c>
      <c r="X335" s="319"/>
      <c r="Y335" s="320"/>
      <c r="Z335" s="321"/>
      <c r="AA335" s="321"/>
      <c r="AB335" s="480"/>
      <c r="AC335" s="324"/>
    </row>
    <row r="336" spans="1:29" ht="12.75" hidden="1" customHeight="1" x14ac:dyDescent="0.2">
      <c r="A336" s="474"/>
      <c r="B336" s="474"/>
      <c r="C336" s="474"/>
      <c r="D336" s="474"/>
      <c r="E336" s="474"/>
      <c r="F336" s="474"/>
      <c r="G336" s="313">
        <f>'01-Mapa de riesgo-UO'!I337</f>
        <v>0</v>
      </c>
      <c r="H336" s="474"/>
      <c r="I336" s="474"/>
      <c r="J336" s="474"/>
      <c r="K336" s="484"/>
      <c r="L336" s="484"/>
      <c r="M336" s="314">
        <f>'01-Mapa de riesgo-UO'!W337</f>
        <v>0</v>
      </c>
      <c r="N336" s="315">
        <f>'01-Mapa de riesgo-UO'!AB337</f>
        <v>0</v>
      </c>
      <c r="O336" s="315">
        <f>'01-Mapa de riesgo-UO'!AF337</f>
        <v>0</v>
      </c>
      <c r="P336" s="316">
        <f>'01-Mapa de riesgo-UO'!AK337</f>
        <v>0</v>
      </c>
      <c r="Q336" s="316">
        <f>'01-Mapa de riesgo-UO'!AP337</f>
        <v>0</v>
      </c>
      <c r="R336" s="474"/>
      <c r="S336" s="477"/>
      <c r="T336" s="478"/>
      <c r="U336" s="317">
        <f>'01-Mapa de riesgo-UO'!AW337</f>
        <v>0</v>
      </c>
      <c r="V336" s="317">
        <f>'01-Mapa de riesgo-UO'!AX337</f>
        <v>0</v>
      </c>
      <c r="W336" s="318">
        <f>'01-Mapa de riesgo-UO'!K337</f>
        <v>0</v>
      </c>
      <c r="X336" s="319"/>
      <c r="Y336" s="320"/>
      <c r="Z336" s="321"/>
      <c r="AA336" s="321"/>
      <c r="AB336" s="481"/>
      <c r="AC336" s="324"/>
    </row>
    <row r="337" spans="1:29" ht="12.75" hidden="1" customHeight="1" x14ac:dyDescent="0.2">
      <c r="A337" s="476">
        <v>110</v>
      </c>
      <c r="B337" s="476">
        <f>'01-Mapa de riesgo-UO'!D338</f>
        <v>0</v>
      </c>
      <c r="C337" s="472">
        <f>+'01-Mapa de riesgo-UO'!F338</f>
        <v>0</v>
      </c>
      <c r="D337" s="472">
        <f>'01-Mapa de riesgo-UO'!J338</f>
        <v>0</v>
      </c>
      <c r="E337" s="472">
        <f>'01-Mapa de riesgo-UO'!K338</f>
        <v>0</v>
      </c>
      <c r="F337" s="472">
        <f>'01-Mapa de riesgo-UO'!L338</f>
        <v>0</v>
      </c>
      <c r="G337" s="313">
        <f>'01-Mapa de riesgo-UO'!I338</f>
        <v>0</v>
      </c>
      <c r="H337" s="472">
        <f>'01-Mapa de riesgo-UO'!M338</f>
        <v>0</v>
      </c>
      <c r="I337" s="475" t="str">
        <f>'01-Mapa de riesgo-UO'!AT338</f>
        <v>LEVE</v>
      </c>
      <c r="J337" s="472">
        <f>'01-Mapa de riesgo-UO'!AU338</f>
        <v>0</v>
      </c>
      <c r="K337" s="482"/>
      <c r="L337" s="485"/>
      <c r="M337" s="314">
        <f>'01-Mapa de riesgo-UO'!W338</f>
        <v>0</v>
      </c>
      <c r="N337" s="315">
        <f>'01-Mapa de riesgo-UO'!AB338</f>
        <v>0</v>
      </c>
      <c r="O337" s="315">
        <f>'01-Mapa de riesgo-UO'!AF338</f>
        <v>0</v>
      </c>
      <c r="P337" s="316">
        <f>'01-Mapa de riesgo-UO'!AK338</f>
        <v>0</v>
      </c>
      <c r="Q337" s="316">
        <f>'01-Mapa de riesgo-UO'!AP338</f>
        <v>0</v>
      </c>
      <c r="R337" s="475" t="e">
        <f>'01-Mapa de riesgo-UO'!AR338</f>
        <v>#DIV/0!</v>
      </c>
      <c r="S337" s="477"/>
      <c r="T337" s="478"/>
      <c r="U337" s="317">
        <f>'01-Mapa de riesgo-UO'!AW338</f>
        <v>0</v>
      </c>
      <c r="V337" s="317">
        <f>'01-Mapa de riesgo-UO'!AX338</f>
        <v>0</v>
      </c>
      <c r="W337" s="318">
        <f>'01-Mapa de riesgo-UO'!K338</f>
        <v>0</v>
      </c>
      <c r="X337" s="319"/>
      <c r="Y337" s="320"/>
      <c r="Z337" s="321"/>
      <c r="AA337" s="321"/>
      <c r="AB337" s="479"/>
      <c r="AC337" s="324"/>
    </row>
    <row r="338" spans="1:29" ht="12.75" hidden="1" customHeight="1" x14ac:dyDescent="0.2">
      <c r="A338" s="473"/>
      <c r="B338" s="473"/>
      <c r="C338" s="473"/>
      <c r="D338" s="473"/>
      <c r="E338" s="473"/>
      <c r="F338" s="473"/>
      <c r="G338" s="313">
        <f>'01-Mapa de riesgo-UO'!I339</f>
        <v>0</v>
      </c>
      <c r="H338" s="473"/>
      <c r="I338" s="473"/>
      <c r="J338" s="473"/>
      <c r="K338" s="483"/>
      <c r="L338" s="483"/>
      <c r="M338" s="314">
        <f>'01-Mapa de riesgo-UO'!W339</f>
        <v>0</v>
      </c>
      <c r="N338" s="315">
        <f>'01-Mapa de riesgo-UO'!AB339</f>
        <v>0</v>
      </c>
      <c r="O338" s="315">
        <f>'01-Mapa de riesgo-UO'!AF339</f>
        <v>0</v>
      </c>
      <c r="P338" s="316">
        <f>'01-Mapa de riesgo-UO'!AK339</f>
        <v>0</v>
      </c>
      <c r="Q338" s="316">
        <f>'01-Mapa de riesgo-UO'!AP339</f>
        <v>0</v>
      </c>
      <c r="R338" s="473"/>
      <c r="S338" s="477"/>
      <c r="T338" s="478"/>
      <c r="U338" s="317">
        <f>'01-Mapa de riesgo-UO'!AW339</f>
        <v>0</v>
      </c>
      <c r="V338" s="317">
        <f>'01-Mapa de riesgo-UO'!AX339</f>
        <v>0</v>
      </c>
      <c r="W338" s="318">
        <f>'01-Mapa de riesgo-UO'!K339</f>
        <v>0</v>
      </c>
      <c r="X338" s="319"/>
      <c r="Y338" s="320"/>
      <c r="Z338" s="321"/>
      <c r="AA338" s="321"/>
      <c r="AB338" s="480"/>
      <c r="AC338" s="324"/>
    </row>
    <row r="339" spans="1:29" ht="12.75" hidden="1" customHeight="1" x14ac:dyDescent="0.2">
      <c r="A339" s="474"/>
      <c r="B339" s="474"/>
      <c r="C339" s="474"/>
      <c r="D339" s="474"/>
      <c r="E339" s="474"/>
      <c r="F339" s="474"/>
      <c r="G339" s="313">
        <f>'01-Mapa de riesgo-UO'!I340</f>
        <v>0</v>
      </c>
      <c r="H339" s="474"/>
      <c r="I339" s="474"/>
      <c r="J339" s="474"/>
      <c r="K339" s="484"/>
      <c r="L339" s="484"/>
      <c r="M339" s="314">
        <f>'01-Mapa de riesgo-UO'!W340</f>
        <v>0</v>
      </c>
      <c r="N339" s="315">
        <f>'01-Mapa de riesgo-UO'!AB340</f>
        <v>0</v>
      </c>
      <c r="O339" s="315">
        <f>'01-Mapa de riesgo-UO'!AF340</f>
        <v>0</v>
      </c>
      <c r="P339" s="316">
        <f>'01-Mapa de riesgo-UO'!AK340</f>
        <v>0</v>
      </c>
      <c r="Q339" s="316">
        <f>'01-Mapa de riesgo-UO'!AP340</f>
        <v>0</v>
      </c>
      <c r="R339" s="474"/>
      <c r="S339" s="477"/>
      <c r="T339" s="478"/>
      <c r="U339" s="317">
        <f>'01-Mapa de riesgo-UO'!AW340</f>
        <v>0</v>
      </c>
      <c r="V339" s="317">
        <f>'01-Mapa de riesgo-UO'!AX340</f>
        <v>0</v>
      </c>
      <c r="W339" s="318">
        <f>'01-Mapa de riesgo-UO'!K340</f>
        <v>0</v>
      </c>
      <c r="X339" s="319"/>
      <c r="Y339" s="320"/>
      <c r="Z339" s="321"/>
      <c r="AA339" s="321"/>
      <c r="AB339" s="481"/>
      <c r="AC339" s="324"/>
    </row>
    <row r="340" spans="1:29" ht="12.75" hidden="1" customHeight="1" x14ac:dyDescent="0.2">
      <c r="A340" s="476">
        <v>111</v>
      </c>
      <c r="B340" s="476">
        <f>'01-Mapa de riesgo-UO'!D341</f>
        <v>0</v>
      </c>
      <c r="C340" s="472">
        <f>+'01-Mapa de riesgo-UO'!F341</f>
        <v>0</v>
      </c>
      <c r="D340" s="472">
        <f>'01-Mapa de riesgo-UO'!J341</f>
        <v>0</v>
      </c>
      <c r="E340" s="472">
        <f>'01-Mapa de riesgo-UO'!K341</f>
        <v>0</v>
      </c>
      <c r="F340" s="472">
        <f>'01-Mapa de riesgo-UO'!L341</f>
        <v>0</v>
      </c>
      <c r="G340" s="313">
        <f>'01-Mapa de riesgo-UO'!I341</f>
        <v>0</v>
      </c>
      <c r="H340" s="472">
        <f>'01-Mapa de riesgo-UO'!M341</f>
        <v>0</v>
      </c>
      <c r="I340" s="475" t="str">
        <f>'01-Mapa de riesgo-UO'!AT341</f>
        <v>LEVE</v>
      </c>
      <c r="J340" s="472">
        <f>'01-Mapa de riesgo-UO'!AU341</f>
        <v>0</v>
      </c>
      <c r="K340" s="482"/>
      <c r="L340" s="485"/>
      <c r="M340" s="314">
        <f>'01-Mapa de riesgo-UO'!W341</f>
        <v>0</v>
      </c>
      <c r="N340" s="315">
        <f>'01-Mapa de riesgo-UO'!AB341</f>
        <v>0</v>
      </c>
      <c r="O340" s="315">
        <f>'01-Mapa de riesgo-UO'!AF341</f>
        <v>0</v>
      </c>
      <c r="P340" s="316">
        <f>'01-Mapa de riesgo-UO'!AK341</f>
        <v>0</v>
      </c>
      <c r="Q340" s="316">
        <f>'01-Mapa de riesgo-UO'!AP341</f>
        <v>0</v>
      </c>
      <c r="R340" s="475" t="e">
        <f>'01-Mapa de riesgo-UO'!AR341</f>
        <v>#DIV/0!</v>
      </c>
      <c r="S340" s="477"/>
      <c r="T340" s="478"/>
      <c r="U340" s="317">
        <f>'01-Mapa de riesgo-UO'!AW341</f>
        <v>0</v>
      </c>
      <c r="V340" s="317">
        <f>'01-Mapa de riesgo-UO'!AX341</f>
        <v>0</v>
      </c>
      <c r="W340" s="318">
        <f>'01-Mapa de riesgo-UO'!K341</f>
        <v>0</v>
      </c>
      <c r="X340" s="319"/>
      <c r="Y340" s="320"/>
      <c r="Z340" s="321"/>
      <c r="AA340" s="321"/>
      <c r="AB340" s="479"/>
      <c r="AC340" s="324"/>
    </row>
    <row r="341" spans="1:29" ht="12.75" hidden="1" customHeight="1" x14ac:dyDescent="0.2">
      <c r="A341" s="473"/>
      <c r="B341" s="473"/>
      <c r="C341" s="473"/>
      <c r="D341" s="473"/>
      <c r="E341" s="473"/>
      <c r="F341" s="473"/>
      <c r="G341" s="313">
        <f>'01-Mapa de riesgo-UO'!I342</f>
        <v>0</v>
      </c>
      <c r="H341" s="473"/>
      <c r="I341" s="473"/>
      <c r="J341" s="473"/>
      <c r="K341" s="483"/>
      <c r="L341" s="483"/>
      <c r="M341" s="314">
        <f>'01-Mapa de riesgo-UO'!W342</f>
        <v>0</v>
      </c>
      <c r="N341" s="315">
        <f>'01-Mapa de riesgo-UO'!AB342</f>
        <v>0</v>
      </c>
      <c r="O341" s="315">
        <f>'01-Mapa de riesgo-UO'!AF342</f>
        <v>0</v>
      </c>
      <c r="P341" s="316">
        <f>'01-Mapa de riesgo-UO'!AK342</f>
        <v>0</v>
      </c>
      <c r="Q341" s="316">
        <f>'01-Mapa de riesgo-UO'!AP342</f>
        <v>0</v>
      </c>
      <c r="R341" s="473"/>
      <c r="S341" s="477"/>
      <c r="T341" s="478"/>
      <c r="U341" s="317">
        <f>'01-Mapa de riesgo-UO'!AW342</f>
        <v>0</v>
      </c>
      <c r="V341" s="317">
        <f>'01-Mapa de riesgo-UO'!AX342</f>
        <v>0</v>
      </c>
      <c r="W341" s="318">
        <f>'01-Mapa de riesgo-UO'!K342</f>
        <v>0</v>
      </c>
      <c r="X341" s="319"/>
      <c r="Y341" s="320"/>
      <c r="Z341" s="321"/>
      <c r="AA341" s="321"/>
      <c r="AB341" s="480"/>
      <c r="AC341" s="324"/>
    </row>
    <row r="342" spans="1:29" ht="12.75" hidden="1" customHeight="1" x14ac:dyDescent="0.2">
      <c r="A342" s="474"/>
      <c r="B342" s="474"/>
      <c r="C342" s="474"/>
      <c r="D342" s="474"/>
      <c r="E342" s="474"/>
      <c r="F342" s="474"/>
      <c r="G342" s="313">
        <f>'01-Mapa de riesgo-UO'!I343</f>
        <v>0</v>
      </c>
      <c r="H342" s="474"/>
      <c r="I342" s="474"/>
      <c r="J342" s="474"/>
      <c r="K342" s="484"/>
      <c r="L342" s="484"/>
      <c r="M342" s="314">
        <f>'01-Mapa de riesgo-UO'!W343</f>
        <v>0</v>
      </c>
      <c r="N342" s="315">
        <f>'01-Mapa de riesgo-UO'!AB343</f>
        <v>0</v>
      </c>
      <c r="O342" s="315">
        <f>'01-Mapa de riesgo-UO'!AF343</f>
        <v>0</v>
      </c>
      <c r="P342" s="316">
        <f>'01-Mapa de riesgo-UO'!AK343</f>
        <v>0</v>
      </c>
      <c r="Q342" s="316">
        <f>'01-Mapa de riesgo-UO'!AP343</f>
        <v>0</v>
      </c>
      <c r="R342" s="474"/>
      <c r="S342" s="477"/>
      <c r="T342" s="478"/>
      <c r="U342" s="317">
        <f>'01-Mapa de riesgo-UO'!AW343</f>
        <v>0</v>
      </c>
      <c r="V342" s="317">
        <f>'01-Mapa de riesgo-UO'!AX343</f>
        <v>0</v>
      </c>
      <c r="W342" s="318">
        <f>'01-Mapa de riesgo-UO'!K343</f>
        <v>0</v>
      </c>
      <c r="X342" s="319"/>
      <c r="Y342" s="320"/>
      <c r="Z342" s="321"/>
      <c r="AA342" s="321"/>
      <c r="AB342" s="481"/>
      <c r="AC342" s="324"/>
    </row>
    <row r="343" spans="1:29" ht="12.75" hidden="1" customHeight="1" x14ac:dyDescent="0.2">
      <c r="A343" s="476">
        <v>112</v>
      </c>
      <c r="B343" s="476">
        <f>'01-Mapa de riesgo-UO'!D344</f>
        <v>0</v>
      </c>
      <c r="C343" s="472">
        <f>+'01-Mapa de riesgo-UO'!F344</f>
        <v>0</v>
      </c>
      <c r="D343" s="472">
        <f>'01-Mapa de riesgo-UO'!J344</f>
        <v>0</v>
      </c>
      <c r="E343" s="472">
        <f>'01-Mapa de riesgo-UO'!K344</f>
        <v>0</v>
      </c>
      <c r="F343" s="472">
        <f>'01-Mapa de riesgo-UO'!L344</f>
        <v>0</v>
      </c>
      <c r="G343" s="313">
        <f>'01-Mapa de riesgo-UO'!I344</f>
        <v>0</v>
      </c>
      <c r="H343" s="472">
        <f>'01-Mapa de riesgo-UO'!M344</f>
        <v>0</v>
      </c>
      <c r="I343" s="475" t="str">
        <f>'01-Mapa de riesgo-UO'!AT344</f>
        <v>LEVE</v>
      </c>
      <c r="J343" s="472">
        <f>'01-Mapa de riesgo-UO'!AU344</f>
        <v>0</v>
      </c>
      <c r="K343" s="482"/>
      <c r="L343" s="485"/>
      <c r="M343" s="314">
        <f>'01-Mapa de riesgo-UO'!W344</f>
        <v>0</v>
      </c>
      <c r="N343" s="315">
        <f>'01-Mapa de riesgo-UO'!AB344</f>
        <v>0</v>
      </c>
      <c r="O343" s="315">
        <f>'01-Mapa de riesgo-UO'!AF344</f>
        <v>0</v>
      </c>
      <c r="P343" s="316">
        <f>'01-Mapa de riesgo-UO'!AK344</f>
        <v>0</v>
      </c>
      <c r="Q343" s="316">
        <f>'01-Mapa de riesgo-UO'!AP344</f>
        <v>0</v>
      </c>
      <c r="R343" s="475" t="e">
        <f>'01-Mapa de riesgo-UO'!AR344</f>
        <v>#DIV/0!</v>
      </c>
      <c r="S343" s="477"/>
      <c r="T343" s="478"/>
      <c r="U343" s="317">
        <f>'01-Mapa de riesgo-UO'!AW344</f>
        <v>0</v>
      </c>
      <c r="V343" s="317">
        <f>'01-Mapa de riesgo-UO'!AX344</f>
        <v>0</v>
      </c>
      <c r="W343" s="318">
        <f>'01-Mapa de riesgo-UO'!K344</f>
        <v>0</v>
      </c>
      <c r="X343" s="319"/>
      <c r="Y343" s="320"/>
      <c r="Z343" s="321"/>
      <c r="AA343" s="321"/>
      <c r="AB343" s="479"/>
      <c r="AC343" s="324"/>
    </row>
    <row r="344" spans="1:29" ht="12.75" hidden="1" customHeight="1" x14ac:dyDescent="0.2">
      <c r="A344" s="473"/>
      <c r="B344" s="473"/>
      <c r="C344" s="473"/>
      <c r="D344" s="473"/>
      <c r="E344" s="473"/>
      <c r="F344" s="473"/>
      <c r="G344" s="313">
        <f>'01-Mapa de riesgo-UO'!I345</f>
        <v>0</v>
      </c>
      <c r="H344" s="473"/>
      <c r="I344" s="473"/>
      <c r="J344" s="473"/>
      <c r="K344" s="483"/>
      <c r="L344" s="483"/>
      <c r="M344" s="314">
        <f>'01-Mapa de riesgo-UO'!W345</f>
        <v>0</v>
      </c>
      <c r="N344" s="315">
        <f>'01-Mapa de riesgo-UO'!AB345</f>
        <v>0</v>
      </c>
      <c r="O344" s="315">
        <f>'01-Mapa de riesgo-UO'!AF345</f>
        <v>0</v>
      </c>
      <c r="P344" s="316">
        <f>'01-Mapa de riesgo-UO'!AK345</f>
        <v>0</v>
      </c>
      <c r="Q344" s="316">
        <f>'01-Mapa de riesgo-UO'!AP345</f>
        <v>0</v>
      </c>
      <c r="R344" s="473"/>
      <c r="S344" s="477"/>
      <c r="T344" s="478"/>
      <c r="U344" s="317">
        <f>'01-Mapa de riesgo-UO'!AW345</f>
        <v>0</v>
      </c>
      <c r="V344" s="317">
        <f>'01-Mapa de riesgo-UO'!AX345</f>
        <v>0</v>
      </c>
      <c r="W344" s="318">
        <f>'01-Mapa de riesgo-UO'!K345</f>
        <v>0</v>
      </c>
      <c r="X344" s="319"/>
      <c r="Y344" s="320"/>
      <c r="Z344" s="321"/>
      <c r="AA344" s="321"/>
      <c r="AB344" s="480"/>
      <c r="AC344" s="324"/>
    </row>
    <row r="345" spans="1:29" ht="12.75" hidden="1" customHeight="1" x14ac:dyDescent="0.2">
      <c r="A345" s="474"/>
      <c r="B345" s="474"/>
      <c r="C345" s="474"/>
      <c r="D345" s="474"/>
      <c r="E345" s="474"/>
      <c r="F345" s="474"/>
      <c r="G345" s="313">
        <f>'01-Mapa de riesgo-UO'!I346</f>
        <v>0</v>
      </c>
      <c r="H345" s="474"/>
      <c r="I345" s="474"/>
      <c r="J345" s="474"/>
      <c r="K345" s="484"/>
      <c r="L345" s="484"/>
      <c r="M345" s="314">
        <f>'01-Mapa de riesgo-UO'!W346</f>
        <v>0</v>
      </c>
      <c r="N345" s="315">
        <f>'01-Mapa de riesgo-UO'!AB346</f>
        <v>0</v>
      </c>
      <c r="O345" s="315">
        <f>'01-Mapa de riesgo-UO'!AF346</f>
        <v>0</v>
      </c>
      <c r="P345" s="316">
        <f>'01-Mapa de riesgo-UO'!AK346</f>
        <v>0</v>
      </c>
      <c r="Q345" s="316">
        <f>'01-Mapa de riesgo-UO'!AP346</f>
        <v>0</v>
      </c>
      <c r="R345" s="474"/>
      <c r="S345" s="477"/>
      <c r="T345" s="478"/>
      <c r="U345" s="317">
        <f>'01-Mapa de riesgo-UO'!AW346</f>
        <v>0</v>
      </c>
      <c r="V345" s="317">
        <f>'01-Mapa de riesgo-UO'!AX346</f>
        <v>0</v>
      </c>
      <c r="W345" s="318">
        <f>'01-Mapa de riesgo-UO'!K346</f>
        <v>0</v>
      </c>
      <c r="X345" s="319"/>
      <c r="Y345" s="320"/>
      <c r="Z345" s="321"/>
      <c r="AA345" s="321"/>
      <c r="AB345" s="481"/>
      <c r="AC345" s="324"/>
    </row>
    <row r="346" spans="1:29" ht="12.75" hidden="1" customHeight="1" x14ac:dyDescent="0.2">
      <c r="A346" s="476">
        <v>113</v>
      </c>
      <c r="B346" s="476">
        <f>'01-Mapa de riesgo-UO'!D347</f>
        <v>0</v>
      </c>
      <c r="C346" s="472">
        <f>+'01-Mapa de riesgo-UO'!F347</f>
        <v>0</v>
      </c>
      <c r="D346" s="472">
        <f>'01-Mapa de riesgo-UO'!J347</f>
        <v>0</v>
      </c>
      <c r="E346" s="472">
        <f>'01-Mapa de riesgo-UO'!K347</f>
        <v>0</v>
      </c>
      <c r="F346" s="472">
        <f>'01-Mapa de riesgo-UO'!L347</f>
        <v>0</v>
      </c>
      <c r="G346" s="313">
        <f>'01-Mapa de riesgo-UO'!I347</f>
        <v>0</v>
      </c>
      <c r="H346" s="472">
        <f>'01-Mapa de riesgo-UO'!M347</f>
        <v>0</v>
      </c>
      <c r="I346" s="475" t="str">
        <f>'01-Mapa de riesgo-UO'!AT347</f>
        <v>LEVE</v>
      </c>
      <c r="J346" s="472">
        <f>'01-Mapa de riesgo-UO'!AU347</f>
        <v>0</v>
      </c>
      <c r="K346" s="482"/>
      <c r="L346" s="485"/>
      <c r="M346" s="314">
        <f>'01-Mapa de riesgo-UO'!W347</f>
        <v>0</v>
      </c>
      <c r="N346" s="315">
        <f>'01-Mapa de riesgo-UO'!AB347</f>
        <v>0</v>
      </c>
      <c r="O346" s="315">
        <f>'01-Mapa de riesgo-UO'!AF347</f>
        <v>0</v>
      </c>
      <c r="P346" s="316">
        <f>'01-Mapa de riesgo-UO'!AK347</f>
        <v>0</v>
      </c>
      <c r="Q346" s="316">
        <f>'01-Mapa de riesgo-UO'!AP347</f>
        <v>0</v>
      </c>
      <c r="R346" s="475" t="e">
        <f>'01-Mapa de riesgo-UO'!AR347</f>
        <v>#DIV/0!</v>
      </c>
      <c r="S346" s="477"/>
      <c r="T346" s="478"/>
      <c r="U346" s="317">
        <f>'01-Mapa de riesgo-UO'!AW347</f>
        <v>0</v>
      </c>
      <c r="V346" s="317">
        <f>'01-Mapa de riesgo-UO'!AX347</f>
        <v>0</v>
      </c>
      <c r="W346" s="318">
        <f>'01-Mapa de riesgo-UO'!K347</f>
        <v>0</v>
      </c>
      <c r="X346" s="319"/>
      <c r="Y346" s="320"/>
      <c r="Z346" s="321"/>
      <c r="AA346" s="321"/>
      <c r="AB346" s="479"/>
      <c r="AC346" s="324"/>
    </row>
    <row r="347" spans="1:29" ht="12.75" hidden="1" customHeight="1" x14ac:dyDescent="0.2">
      <c r="A347" s="473"/>
      <c r="B347" s="473"/>
      <c r="C347" s="473"/>
      <c r="D347" s="473"/>
      <c r="E347" s="473"/>
      <c r="F347" s="473"/>
      <c r="G347" s="313">
        <f>'01-Mapa de riesgo-UO'!I348</f>
        <v>0</v>
      </c>
      <c r="H347" s="473"/>
      <c r="I347" s="473"/>
      <c r="J347" s="473"/>
      <c r="K347" s="483"/>
      <c r="L347" s="483"/>
      <c r="M347" s="314">
        <f>'01-Mapa de riesgo-UO'!W348</f>
        <v>0</v>
      </c>
      <c r="N347" s="315">
        <f>'01-Mapa de riesgo-UO'!AB348</f>
        <v>0</v>
      </c>
      <c r="O347" s="315">
        <f>'01-Mapa de riesgo-UO'!AF348</f>
        <v>0</v>
      </c>
      <c r="P347" s="316">
        <f>'01-Mapa de riesgo-UO'!AK348</f>
        <v>0</v>
      </c>
      <c r="Q347" s="316">
        <f>'01-Mapa de riesgo-UO'!AP348</f>
        <v>0</v>
      </c>
      <c r="R347" s="473"/>
      <c r="S347" s="477"/>
      <c r="T347" s="478"/>
      <c r="U347" s="317">
        <f>'01-Mapa de riesgo-UO'!AW348</f>
        <v>0</v>
      </c>
      <c r="V347" s="317">
        <f>'01-Mapa de riesgo-UO'!AX348</f>
        <v>0</v>
      </c>
      <c r="W347" s="318">
        <f>'01-Mapa de riesgo-UO'!K348</f>
        <v>0</v>
      </c>
      <c r="X347" s="319"/>
      <c r="Y347" s="320"/>
      <c r="Z347" s="321"/>
      <c r="AA347" s="321"/>
      <c r="AB347" s="480"/>
      <c r="AC347" s="324"/>
    </row>
    <row r="348" spans="1:29" ht="12.75" hidden="1" customHeight="1" x14ac:dyDescent="0.2">
      <c r="A348" s="474"/>
      <c r="B348" s="474"/>
      <c r="C348" s="474"/>
      <c r="D348" s="474"/>
      <c r="E348" s="474"/>
      <c r="F348" s="474"/>
      <c r="G348" s="313">
        <f>'01-Mapa de riesgo-UO'!I349</f>
        <v>0</v>
      </c>
      <c r="H348" s="474"/>
      <c r="I348" s="474"/>
      <c r="J348" s="474"/>
      <c r="K348" s="484"/>
      <c r="L348" s="484"/>
      <c r="M348" s="314">
        <f>'01-Mapa de riesgo-UO'!W349</f>
        <v>0</v>
      </c>
      <c r="N348" s="315">
        <f>'01-Mapa de riesgo-UO'!AB349</f>
        <v>0</v>
      </c>
      <c r="O348" s="315">
        <f>'01-Mapa de riesgo-UO'!AF349</f>
        <v>0</v>
      </c>
      <c r="P348" s="316">
        <f>'01-Mapa de riesgo-UO'!AK349</f>
        <v>0</v>
      </c>
      <c r="Q348" s="316">
        <f>'01-Mapa de riesgo-UO'!AP349</f>
        <v>0</v>
      </c>
      <c r="R348" s="474"/>
      <c r="S348" s="477"/>
      <c r="T348" s="478"/>
      <c r="U348" s="317">
        <f>'01-Mapa de riesgo-UO'!AW349</f>
        <v>0</v>
      </c>
      <c r="V348" s="317">
        <f>'01-Mapa de riesgo-UO'!AX349</f>
        <v>0</v>
      </c>
      <c r="W348" s="318">
        <f>'01-Mapa de riesgo-UO'!K349</f>
        <v>0</v>
      </c>
      <c r="X348" s="319"/>
      <c r="Y348" s="320"/>
      <c r="Z348" s="321"/>
      <c r="AA348" s="321"/>
      <c r="AB348" s="481"/>
      <c r="AC348" s="324"/>
    </row>
    <row r="349" spans="1:29" ht="12.75" hidden="1" customHeight="1" x14ac:dyDescent="0.2">
      <c r="A349" s="476">
        <v>114</v>
      </c>
      <c r="B349" s="476">
        <f>'01-Mapa de riesgo-UO'!D350</f>
        <v>0</v>
      </c>
      <c r="C349" s="472">
        <f>+'01-Mapa de riesgo-UO'!F350</f>
        <v>0</v>
      </c>
      <c r="D349" s="472">
        <f>'01-Mapa de riesgo-UO'!J350</f>
        <v>0</v>
      </c>
      <c r="E349" s="472">
        <f>'01-Mapa de riesgo-UO'!K350</f>
        <v>0</v>
      </c>
      <c r="F349" s="472">
        <f>'01-Mapa de riesgo-UO'!L350</f>
        <v>0</v>
      </c>
      <c r="G349" s="313">
        <f>'01-Mapa de riesgo-UO'!I350</f>
        <v>0</v>
      </c>
      <c r="H349" s="472">
        <f>'01-Mapa de riesgo-UO'!M350</f>
        <v>0</v>
      </c>
      <c r="I349" s="475" t="str">
        <f>'01-Mapa de riesgo-UO'!AT350</f>
        <v>LEVE</v>
      </c>
      <c r="J349" s="472">
        <f>'01-Mapa de riesgo-UO'!AU350</f>
        <v>0</v>
      </c>
      <c r="K349" s="482"/>
      <c r="L349" s="485"/>
      <c r="M349" s="314">
        <f>'01-Mapa de riesgo-UO'!W350</f>
        <v>0</v>
      </c>
      <c r="N349" s="315">
        <f>'01-Mapa de riesgo-UO'!AB350</f>
        <v>0</v>
      </c>
      <c r="O349" s="315">
        <f>'01-Mapa de riesgo-UO'!AF350</f>
        <v>0</v>
      </c>
      <c r="P349" s="316">
        <f>'01-Mapa de riesgo-UO'!AK350</f>
        <v>0</v>
      </c>
      <c r="Q349" s="316">
        <f>'01-Mapa de riesgo-UO'!AP350</f>
        <v>0</v>
      </c>
      <c r="R349" s="475" t="e">
        <f>'01-Mapa de riesgo-UO'!AR350</f>
        <v>#DIV/0!</v>
      </c>
      <c r="S349" s="477"/>
      <c r="T349" s="478"/>
      <c r="U349" s="317">
        <f>'01-Mapa de riesgo-UO'!AW350</f>
        <v>0</v>
      </c>
      <c r="V349" s="317">
        <f>'01-Mapa de riesgo-UO'!AX350</f>
        <v>0</v>
      </c>
      <c r="W349" s="318">
        <f>'01-Mapa de riesgo-UO'!K350</f>
        <v>0</v>
      </c>
      <c r="X349" s="319"/>
      <c r="Y349" s="320"/>
      <c r="Z349" s="321"/>
      <c r="AA349" s="321"/>
      <c r="AB349" s="479"/>
      <c r="AC349" s="324"/>
    </row>
    <row r="350" spans="1:29" ht="12.75" hidden="1" customHeight="1" x14ac:dyDescent="0.2">
      <c r="A350" s="473"/>
      <c r="B350" s="473"/>
      <c r="C350" s="473"/>
      <c r="D350" s="473"/>
      <c r="E350" s="473"/>
      <c r="F350" s="473"/>
      <c r="G350" s="313">
        <f>'01-Mapa de riesgo-UO'!I351</f>
        <v>0</v>
      </c>
      <c r="H350" s="473"/>
      <c r="I350" s="473"/>
      <c r="J350" s="473"/>
      <c r="K350" s="483"/>
      <c r="L350" s="483"/>
      <c r="M350" s="314">
        <f>'01-Mapa de riesgo-UO'!W351</f>
        <v>0</v>
      </c>
      <c r="N350" s="315">
        <f>'01-Mapa de riesgo-UO'!AB351</f>
        <v>0</v>
      </c>
      <c r="O350" s="315">
        <f>'01-Mapa de riesgo-UO'!AF351</f>
        <v>0</v>
      </c>
      <c r="P350" s="316">
        <f>'01-Mapa de riesgo-UO'!AK351</f>
        <v>0</v>
      </c>
      <c r="Q350" s="316">
        <f>'01-Mapa de riesgo-UO'!AP351</f>
        <v>0</v>
      </c>
      <c r="R350" s="473"/>
      <c r="S350" s="477"/>
      <c r="T350" s="478"/>
      <c r="U350" s="317">
        <f>'01-Mapa de riesgo-UO'!AW351</f>
        <v>0</v>
      </c>
      <c r="V350" s="317">
        <f>'01-Mapa de riesgo-UO'!AX351</f>
        <v>0</v>
      </c>
      <c r="W350" s="318">
        <f>'01-Mapa de riesgo-UO'!K351</f>
        <v>0</v>
      </c>
      <c r="X350" s="319"/>
      <c r="Y350" s="320"/>
      <c r="Z350" s="321"/>
      <c r="AA350" s="321"/>
      <c r="AB350" s="480"/>
      <c r="AC350" s="324"/>
    </row>
    <row r="351" spans="1:29" ht="12.75" hidden="1" customHeight="1" x14ac:dyDescent="0.2">
      <c r="A351" s="474"/>
      <c r="B351" s="474"/>
      <c r="C351" s="474"/>
      <c r="D351" s="474"/>
      <c r="E351" s="474"/>
      <c r="F351" s="474"/>
      <c r="G351" s="313">
        <f>'01-Mapa de riesgo-UO'!I352</f>
        <v>0</v>
      </c>
      <c r="H351" s="474"/>
      <c r="I351" s="474"/>
      <c r="J351" s="474"/>
      <c r="K351" s="484"/>
      <c r="L351" s="484"/>
      <c r="M351" s="314">
        <f>'01-Mapa de riesgo-UO'!W352</f>
        <v>0</v>
      </c>
      <c r="N351" s="315">
        <f>'01-Mapa de riesgo-UO'!AB352</f>
        <v>0</v>
      </c>
      <c r="O351" s="315">
        <f>'01-Mapa de riesgo-UO'!AF352</f>
        <v>0</v>
      </c>
      <c r="P351" s="316">
        <f>'01-Mapa de riesgo-UO'!AK352</f>
        <v>0</v>
      </c>
      <c r="Q351" s="316">
        <f>'01-Mapa de riesgo-UO'!AP352</f>
        <v>0</v>
      </c>
      <c r="R351" s="474"/>
      <c r="S351" s="477"/>
      <c r="T351" s="478"/>
      <c r="U351" s="317">
        <f>'01-Mapa de riesgo-UO'!AW352</f>
        <v>0</v>
      </c>
      <c r="V351" s="317">
        <f>'01-Mapa de riesgo-UO'!AX352</f>
        <v>0</v>
      </c>
      <c r="W351" s="318">
        <f>'01-Mapa de riesgo-UO'!K352</f>
        <v>0</v>
      </c>
      <c r="X351" s="319"/>
      <c r="Y351" s="320"/>
      <c r="Z351" s="321"/>
      <c r="AA351" s="321"/>
      <c r="AB351" s="481"/>
      <c r="AC351" s="324"/>
    </row>
    <row r="352" spans="1:29" ht="12.75" hidden="1" customHeight="1" x14ac:dyDescent="0.2">
      <c r="A352" s="476">
        <v>115</v>
      </c>
      <c r="B352" s="476">
        <f>'01-Mapa de riesgo-UO'!D353</f>
        <v>0</v>
      </c>
      <c r="C352" s="472">
        <f>+'01-Mapa de riesgo-UO'!F353</f>
        <v>0</v>
      </c>
      <c r="D352" s="472">
        <f>'01-Mapa de riesgo-UO'!J353</f>
        <v>0</v>
      </c>
      <c r="E352" s="472">
        <f>'01-Mapa de riesgo-UO'!K353</f>
        <v>0</v>
      </c>
      <c r="F352" s="472">
        <f>'01-Mapa de riesgo-UO'!L353</f>
        <v>0</v>
      </c>
      <c r="G352" s="313">
        <f>'01-Mapa de riesgo-UO'!I353</f>
        <v>0</v>
      </c>
      <c r="H352" s="472">
        <f>'01-Mapa de riesgo-UO'!M353</f>
        <v>0</v>
      </c>
      <c r="I352" s="475" t="str">
        <f>'01-Mapa de riesgo-UO'!AT353</f>
        <v>LEVE</v>
      </c>
      <c r="J352" s="472">
        <f>'01-Mapa de riesgo-UO'!AU353</f>
        <v>0</v>
      </c>
      <c r="K352" s="482"/>
      <c r="L352" s="485"/>
      <c r="M352" s="314">
        <f>'01-Mapa de riesgo-UO'!W353</f>
        <v>0</v>
      </c>
      <c r="N352" s="315">
        <f>'01-Mapa de riesgo-UO'!AB353</f>
        <v>0</v>
      </c>
      <c r="O352" s="315">
        <f>'01-Mapa de riesgo-UO'!AF353</f>
        <v>0</v>
      </c>
      <c r="P352" s="316">
        <f>'01-Mapa de riesgo-UO'!AK353</f>
        <v>0</v>
      </c>
      <c r="Q352" s="316">
        <f>'01-Mapa de riesgo-UO'!AP353</f>
        <v>0</v>
      </c>
      <c r="R352" s="475" t="e">
        <f>'01-Mapa de riesgo-UO'!AR353</f>
        <v>#DIV/0!</v>
      </c>
      <c r="S352" s="477"/>
      <c r="T352" s="478"/>
      <c r="U352" s="317">
        <f>'01-Mapa de riesgo-UO'!AW353</f>
        <v>0</v>
      </c>
      <c r="V352" s="317">
        <f>'01-Mapa de riesgo-UO'!AX353</f>
        <v>0</v>
      </c>
      <c r="W352" s="318">
        <f>'01-Mapa de riesgo-UO'!K353</f>
        <v>0</v>
      </c>
      <c r="X352" s="319"/>
      <c r="Y352" s="320"/>
      <c r="Z352" s="321"/>
      <c r="AA352" s="321"/>
      <c r="AB352" s="479"/>
      <c r="AC352" s="324"/>
    </row>
    <row r="353" spans="1:29" ht="12.75" hidden="1" customHeight="1" x14ac:dyDescent="0.2">
      <c r="A353" s="473"/>
      <c r="B353" s="473"/>
      <c r="C353" s="473"/>
      <c r="D353" s="473"/>
      <c r="E353" s="473"/>
      <c r="F353" s="473"/>
      <c r="G353" s="313">
        <f>'01-Mapa de riesgo-UO'!I354</f>
        <v>0</v>
      </c>
      <c r="H353" s="473"/>
      <c r="I353" s="473"/>
      <c r="J353" s="473"/>
      <c r="K353" s="483"/>
      <c r="L353" s="483"/>
      <c r="M353" s="314">
        <f>'01-Mapa de riesgo-UO'!W354</f>
        <v>0</v>
      </c>
      <c r="N353" s="315">
        <f>'01-Mapa de riesgo-UO'!AB354</f>
        <v>0</v>
      </c>
      <c r="O353" s="315">
        <f>'01-Mapa de riesgo-UO'!AF354</f>
        <v>0</v>
      </c>
      <c r="P353" s="316">
        <f>'01-Mapa de riesgo-UO'!AK354</f>
        <v>0</v>
      </c>
      <c r="Q353" s="316">
        <f>'01-Mapa de riesgo-UO'!AP354</f>
        <v>0</v>
      </c>
      <c r="R353" s="473"/>
      <c r="S353" s="477"/>
      <c r="T353" s="478"/>
      <c r="U353" s="317">
        <f>'01-Mapa de riesgo-UO'!AW354</f>
        <v>0</v>
      </c>
      <c r="V353" s="317">
        <f>'01-Mapa de riesgo-UO'!AX354</f>
        <v>0</v>
      </c>
      <c r="W353" s="318">
        <f>'01-Mapa de riesgo-UO'!K354</f>
        <v>0</v>
      </c>
      <c r="X353" s="319"/>
      <c r="Y353" s="320"/>
      <c r="Z353" s="321"/>
      <c r="AA353" s="321"/>
      <c r="AB353" s="480"/>
      <c r="AC353" s="324"/>
    </row>
    <row r="354" spans="1:29" ht="12.75" hidden="1" customHeight="1" x14ac:dyDescent="0.2">
      <c r="A354" s="474"/>
      <c r="B354" s="474"/>
      <c r="C354" s="474"/>
      <c r="D354" s="474"/>
      <c r="E354" s="474"/>
      <c r="F354" s="474"/>
      <c r="G354" s="313">
        <f>'01-Mapa de riesgo-UO'!I355</f>
        <v>0</v>
      </c>
      <c r="H354" s="474"/>
      <c r="I354" s="474"/>
      <c r="J354" s="474"/>
      <c r="K354" s="484"/>
      <c r="L354" s="484"/>
      <c r="M354" s="314">
        <f>'01-Mapa de riesgo-UO'!W355</f>
        <v>0</v>
      </c>
      <c r="N354" s="315">
        <f>'01-Mapa de riesgo-UO'!AB355</f>
        <v>0</v>
      </c>
      <c r="O354" s="315">
        <f>'01-Mapa de riesgo-UO'!AF355</f>
        <v>0</v>
      </c>
      <c r="P354" s="316">
        <f>'01-Mapa de riesgo-UO'!AK355</f>
        <v>0</v>
      </c>
      <c r="Q354" s="316">
        <f>'01-Mapa de riesgo-UO'!AP355</f>
        <v>0</v>
      </c>
      <c r="R354" s="474"/>
      <c r="S354" s="477"/>
      <c r="T354" s="478"/>
      <c r="U354" s="317">
        <f>'01-Mapa de riesgo-UO'!AW355</f>
        <v>0</v>
      </c>
      <c r="V354" s="317">
        <f>'01-Mapa de riesgo-UO'!AX355</f>
        <v>0</v>
      </c>
      <c r="W354" s="318">
        <f>'01-Mapa de riesgo-UO'!K355</f>
        <v>0</v>
      </c>
      <c r="X354" s="319"/>
      <c r="Y354" s="320"/>
      <c r="Z354" s="321"/>
      <c r="AA354" s="321"/>
      <c r="AB354" s="481"/>
      <c r="AC354" s="324"/>
    </row>
    <row r="355" spans="1:29" ht="12.75" hidden="1" customHeight="1" x14ac:dyDescent="0.2">
      <c r="A355" s="476">
        <v>116</v>
      </c>
      <c r="B355" s="476">
        <f>'01-Mapa de riesgo-UO'!D356</f>
        <v>0</v>
      </c>
      <c r="C355" s="472">
        <f>+'01-Mapa de riesgo-UO'!F356</f>
        <v>0</v>
      </c>
      <c r="D355" s="472">
        <f>'01-Mapa de riesgo-UO'!J356</f>
        <v>0</v>
      </c>
      <c r="E355" s="472">
        <f>'01-Mapa de riesgo-UO'!K356</f>
        <v>0</v>
      </c>
      <c r="F355" s="472">
        <f>'01-Mapa de riesgo-UO'!L356</f>
        <v>0</v>
      </c>
      <c r="G355" s="313">
        <f>'01-Mapa de riesgo-UO'!I356</f>
        <v>0</v>
      </c>
      <c r="H355" s="472">
        <f>'01-Mapa de riesgo-UO'!M356</f>
        <v>0</v>
      </c>
      <c r="I355" s="475" t="str">
        <f>'01-Mapa de riesgo-UO'!AT356</f>
        <v>LEVE</v>
      </c>
      <c r="J355" s="472">
        <f>'01-Mapa de riesgo-UO'!AU356</f>
        <v>0</v>
      </c>
      <c r="K355" s="482"/>
      <c r="L355" s="485"/>
      <c r="M355" s="314">
        <f>'01-Mapa de riesgo-UO'!W356</f>
        <v>0</v>
      </c>
      <c r="N355" s="315">
        <f>'01-Mapa de riesgo-UO'!AB356</f>
        <v>0</v>
      </c>
      <c r="O355" s="315">
        <f>'01-Mapa de riesgo-UO'!AF356</f>
        <v>0</v>
      </c>
      <c r="P355" s="316">
        <f>'01-Mapa de riesgo-UO'!AK356</f>
        <v>0</v>
      </c>
      <c r="Q355" s="316">
        <f>'01-Mapa de riesgo-UO'!AP356</f>
        <v>0</v>
      </c>
      <c r="R355" s="475" t="e">
        <f>'01-Mapa de riesgo-UO'!AR356</f>
        <v>#DIV/0!</v>
      </c>
      <c r="S355" s="477"/>
      <c r="T355" s="478"/>
      <c r="U355" s="317">
        <f>'01-Mapa de riesgo-UO'!AW356</f>
        <v>0</v>
      </c>
      <c r="V355" s="317">
        <f>'01-Mapa de riesgo-UO'!AX356</f>
        <v>0</v>
      </c>
      <c r="W355" s="318">
        <f>'01-Mapa de riesgo-UO'!K356</f>
        <v>0</v>
      </c>
      <c r="X355" s="319"/>
      <c r="Y355" s="320"/>
      <c r="Z355" s="321"/>
      <c r="AA355" s="321"/>
      <c r="AB355" s="479"/>
      <c r="AC355" s="324"/>
    </row>
    <row r="356" spans="1:29" ht="12.75" hidden="1" customHeight="1" x14ac:dyDescent="0.2">
      <c r="A356" s="473"/>
      <c r="B356" s="473"/>
      <c r="C356" s="473"/>
      <c r="D356" s="473"/>
      <c r="E356" s="473"/>
      <c r="F356" s="473"/>
      <c r="G356" s="313">
        <f>'01-Mapa de riesgo-UO'!I357</f>
        <v>0</v>
      </c>
      <c r="H356" s="473"/>
      <c r="I356" s="473"/>
      <c r="J356" s="473"/>
      <c r="K356" s="483"/>
      <c r="L356" s="483"/>
      <c r="M356" s="314">
        <f>'01-Mapa de riesgo-UO'!W357</f>
        <v>0</v>
      </c>
      <c r="N356" s="315">
        <f>'01-Mapa de riesgo-UO'!AB357</f>
        <v>0</v>
      </c>
      <c r="O356" s="315">
        <f>'01-Mapa de riesgo-UO'!AF357</f>
        <v>0</v>
      </c>
      <c r="P356" s="316">
        <f>'01-Mapa de riesgo-UO'!AK357</f>
        <v>0</v>
      </c>
      <c r="Q356" s="316">
        <f>'01-Mapa de riesgo-UO'!AP357</f>
        <v>0</v>
      </c>
      <c r="R356" s="473"/>
      <c r="S356" s="477"/>
      <c r="T356" s="478"/>
      <c r="U356" s="317">
        <f>'01-Mapa de riesgo-UO'!AW357</f>
        <v>0</v>
      </c>
      <c r="V356" s="317">
        <f>'01-Mapa de riesgo-UO'!AX357</f>
        <v>0</v>
      </c>
      <c r="W356" s="318">
        <f>'01-Mapa de riesgo-UO'!K357</f>
        <v>0</v>
      </c>
      <c r="X356" s="319"/>
      <c r="Y356" s="320"/>
      <c r="Z356" s="321"/>
      <c r="AA356" s="321"/>
      <c r="AB356" s="480"/>
      <c r="AC356" s="324"/>
    </row>
    <row r="357" spans="1:29" ht="12.75" hidden="1" customHeight="1" x14ac:dyDescent="0.2">
      <c r="A357" s="474"/>
      <c r="B357" s="474"/>
      <c r="C357" s="474"/>
      <c r="D357" s="474"/>
      <c r="E357" s="474"/>
      <c r="F357" s="474"/>
      <c r="G357" s="313">
        <f>'01-Mapa de riesgo-UO'!I358</f>
        <v>0</v>
      </c>
      <c r="H357" s="474"/>
      <c r="I357" s="474"/>
      <c r="J357" s="474"/>
      <c r="K357" s="484"/>
      <c r="L357" s="484"/>
      <c r="M357" s="314">
        <f>'01-Mapa de riesgo-UO'!W358</f>
        <v>0</v>
      </c>
      <c r="N357" s="315">
        <f>'01-Mapa de riesgo-UO'!AB358</f>
        <v>0</v>
      </c>
      <c r="O357" s="315">
        <f>'01-Mapa de riesgo-UO'!AF358</f>
        <v>0</v>
      </c>
      <c r="P357" s="316">
        <f>'01-Mapa de riesgo-UO'!AK358</f>
        <v>0</v>
      </c>
      <c r="Q357" s="316">
        <f>'01-Mapa de riesgo-UO'!AP358</f>
        <v>0</v>
      </c>
      <c r="R357" s="474"/>
      <c r="S357" s="477"/>
      <c r="T357" s="478"/>
      <c r="U357" s="317">
        <f>'01-Mapa de riesgo-UO'!AW358</f>
        <v>0</v>
      </c>
      <c r="V357" s="317">
        <f>'01-Mapa de riesgo-UO'!AX358</f>
        <v>0</v>
      </c>
      <c r="W357" s="318">
        <f>'01-Mapa de riesgo-UO'!K358</f>
        <v>0</v>
      </c>
      <c r="X357" s="319"/>
      <c r="Y357" s="320"/>
      <c r="Z357" s="321"/>
      <c r="AA357" s="321"/>
      <c r="AB357" s="481"/>
      <c r="AC357" s="324"/>
    </row>
    <row r="358" spans="1:29" ht="12.75" hidden="1" customHeight="1" x14ac:dyDescent="0.2">
      <c r="A358" s="476">
        <v>117</v>
      </c>
      <c r="B358" s="476">
        <f>'01-Mapa de riesgo-UO'!D359</f>
        <v>0</v>
      </c>
      <c r="C358" s="472">
        <f>+'01-Mapa de riesgo-UO'!F359</f>
        <v>0</v>
      </c>
      <c r="D358" s="472">
        <f>'01-Mapa de riesgo-UO'!J359</f>
        <v>0</v>
      </c>
      <c r="E358" s="472">
        <f>'01-Mapa de riesgo-UO'!K359</f>
        <v>0</v>
      </c>
      <c r="F358" s="472">
        <f>'01-Mapa de riesgo-UO'!L359</f>
        <v>0</v>
      </c>
      <c r="G358" s="313">
        <f>'01-Mapa de riesgo-UO'!I359</f>
        <v>0</v>
      </c>
      <c r="H358" s="472">
        <f>'01-Mapa de riesgo-UO'!M359</f>
        <v>0</v>
      </c>
      <c r="I358" s="475" t="str">
        <f>'01-Mapa de riesgo-UO'!AT359</f>
        <v>LEVE</v>
      </c>
      <c r="J358" s="472">
        <f>'01-Mapa de riesgo-UO'!AU359</f>
        <v>0</v>
      </c>
      <c r="K358" s="482"/>
      <c r="L358" s="485"/>
      <c r="M358" s="314">
        <f>'01-Mapa de riesgo-UO'!W359</f>
        <v>0</v>
      </c>
      <c r="N358" s="315">
        <f>'01-Mapa de riesgo-UO'!AB359</f>
        <v>0</v>
      </c>
      <c r="O358" s="315">
        <f>'01-Mapa de riesgo-UO'!AF359</f>
        <v>0</v>
      </c>
      <c r="P358" s="316">
        <f>'01-Mapa de riesgo-UO'!AK359</f>
        <v>0</v>
      </c>
      <c r="Q358" s="316">
        <f>'01-Mapa de riesgo-UO'!AP359</f>
        <v>0</v>
      </c>
      <c r="R358" s="475" t="e">
        <f>'01-Mapa de riesgo-UO'!AR359</f>
        <v>#DIV/0!</v>
      </c>
      <c r="S358" s="477"/>
      <c r="T358" s="478"/>
      <c r="U358" s="317">
        <f>'01-Mapa de riesgo-UO'!AW359</f>
        <v>0</v>
      </c>
      <c r="V358" s="317">
        <f>'01-Mapa de riesgo-UO'!AX359</f>
        <v>0</v>
      </c>
      <c r="W358" s="318">
        <f>'01-Mapa de riesgo-UO'!K359</f>
        <v>0</v>
      </c>
      <c r="X358" s="319"/>
      <c r="Y358" s="320"/>
      <c r="Z358" s="321"/>
      <c r="AA358" s="321"/>
      <c r="AB358" s="479"/>
      <c r="AC358" s="324"/>
    </row>
    <row r="359" spans="1:29" ht="12.75" hidden="1" customHeight="1" x14ac:dyDescent="0.2">
      <c r="A359" s="473"/>
      <c r="B359" s="473"/>
      <c r="C359" s="473"/>
      <c r="D359" s="473"/>
      <c r="E359" s="473"/>
      <c r="F359" s="473"/>
      <c r="G359" s="313">
        <f>'01-Mapa de riesgo-UO'!I360</f>
        <v>0</v>
      </c>
      <c r="H359" s="473"/>
      <c r="I359" s="473"/>
      <c r="J359" s="473"/>
      <c r="K359" s="483"/>
      <c r="L359" s="483"/>
      <c r="M359" s="314">
        <f>'01-Mapa de riesgo-UO'!W360</f>
        <v>0</v>
      </c>
      <c r="N359" s="315">
        <f>'01-Mapa de riesgo-UO'!AB360</f>
        <v>0</v>
      </c>
      <c r="O359" s="315">
        <f>'01-Mapa de riesgo-UO'!AF360</f>
        <v>0</v>
      </c>
      <c r="P359" s="316">
        <f>'01-Mapa de riesgo-UO'!AK360</f>
        <v>0</v>
      </c>
      <c r="Q359" s="316">
        <f>'01-Mapa de riesgo-UO'!AP360</f>
        <v>0</v>
      </c>
      <c r="R359" s="473"/>
      <c r="S359" s="477"/>
      <c r="T359" s="478"/>
      <c r="U359" s="317">
        <f>'01-Mapa de riesgo-UO'!AW360</f>
        <v>0</v>
      </c>
      <c r="V359" s="317">
        <f>'01-Mapa de riesgo-UO'!AX360</f>
        <v>0</v>
      </c>
      <c r="W359" s="318">
        <f>'01-Mapa de riesgo-UO'!K360</f>
        <v>0</v>
      </c>
      <c r="X359" s="319"/>
      <c r="Y359" s="320"/>
      <c r="Z359" s="321"/>
      <c r="AA359" s="321"/>
      <c r="AB359" s="480"/>
      <c r="AC359" s="324"/>
    </row>
    <row r="360" spans="1:29" ht="12.75" hidden="1" customHeight="1" x14ac:dyDescent="0.2">
      <c r="A360" s="474"/>
      <c r="B360" s="474"/>
      <c r="C360" s="474"/>
      <c r="D360" s="474"/>
      <c r="E360" s="474"/>
      <c r="F360" s="474"/>
      <c r="G360" s="313">
        <f>'01-Mapa de riesgo-UO'!I361</f>
        <v>0</v>
      </c>
      <c r="H360" s="474"/>
      <c r="I360" s="474"/>
      <c r="J360" s="474"/>
      <c r="K360" s="484"/>
      <c r="L360" s="484"/>
      <c r="M360" s="314">
        <f>'01-Mapa de riesgo-UO'!W361</f>
        <v>0</v>
      </c>
      <c r="N360" s="315">
        <f>'01-Mapa de riesgo-UO'!AB361</f>
        <v>0</v>
      </c>
      <c r="O360" s="315">
        <f>'01-Mapa de riesgo-UO'!AF361</f>
        <v>0</v>
      </c>
      <c r="P360" s="316">
        <f>'01-Mapa de riesgo-UO'!AK361</f>
        <v>0</v>
      </c>
      <c r="Q360" s="316">
        <f>'01-Mapa de riesgo-UO'!AP361</f>
        <v>0</v>
      </c>
      <c r="R360" s="474"/>
      <c r="S360" s="477"/>
      <c r="T360" s="478"/>
      <c r="U360" s="317">
        <f>'01-Mapa de riesgo-UO'!AW361</f>
        <v>0</v>
      </c>
      <c r="V360" s="317">
        <f>'01-Mapa de riesgo-UO'!AX361</f>
        <v>0</v>
      </c>
      <c r="W360" s="318">
        <f>'01-Mapa de riesgo-UO'!K361</f>
        <v>0</v>
      </c>
      <c r="X360" s="319"/>
      <c r="Y360" s="320"/>
      <c r="Z360" s="321"/>
      <c r="AA360" s="321"/>
      <c r="AB360" s="481"/>
      <c r="AC360" s="324"/>
    </row>
    <row r="361" spans="1:29" ht="12.75" hidden="1" customHeight="1" x14ac:dyDescent="0.2">
      <c r="A361" s="476">
        <v>118</v>
      </c>
      <c r="B361" s="476">
        <f>'01-Mapa de riesgo-UO'!D362</f>
        <v>0</v>
      </c>
      <c r="C361" s="472">
        <f>+'01-Mapa de riesgo-UO'!F362</f>
        <v>0</v>
      </c>
      <c r="D361" s="472">
        <f>'01-Mapa de riesgo-UO'!J362</f>
        <v>0</v>
      </c>
      <c r="E361" s="472">
        <f>'01-Mapa de riesgo-UO'!K362</f>
        <v>0</v>
      </c>
      <c r="F361" s="472">
        <f>'01-Mapa de riesgo-UO'!L362</f>
        <v>0</v>
      </c>
      <c r="G361" s="313">
        <f>'01-Mapa de riesgo-UO'!I362</f>
        <v>0</v>
      </c>
      <c r="H361" s="472">
        <f>'01-Mapa de riesgo-UO'!M362</f>
        <v>0</v>
      </c>
      <c r="I361" s="475" t="str">
        <f>'01-Mapa de riesgo-UO'!AT362</f>
        <v>LEVE</v>
      </c>
      <c r="J361" s="472">
        <f>'01-Mapa de riesgo-UO'!AU362</f>
        <v>0</v>
      </c>
      <c r="K361" s="482"/>
      <c r="L361" s="485"/>
      <c r="M361" s="314">
        <f>'01-Mapa de riesgo-UO'!W362</f>
        <v>0</v>
      </c>
      <c r="N361" s="315">
        <f>'01-Mapa de riesgo-UO'!AB362</f>
        <v>0</v>
      </c>
      <c r="O361" s="315">
        <f>'01-Mapa de riesgo-UO'!AF362</f>
        <v>0</v>
      </c>
      <c r="P361" s="316">
        <f>'01-Mapa de riesgo-UO'!AK362</f>
        <v>0</v>
      </c>
      <c r="Q361" s="316">
        <f>'01-Mapa de riesgo-UO'!AP362</f>
        <v>0</v>
      </c>
      <c r="R361" s="475" t="e">
        <f>'01-Mapa de riesgo-UO'!AR362</f>
        <v>#DIV/0!</v>
      </c>
      <c r="S361" s="477"/>
      <c r="T361" s="478"/>
      <c r="U361" s="317">
        <f>'01-Mapa de riesgo-UO'!AW362</f>
        <v>0</v>
      </c>
      <c r="V361" s="317">
        <f>'01-Mapa de riesgo-UO'!AX362</f>
        <v>0</v>
      </c>
      <c r="W361" s="318">
        <f>'01-Mapa de riesgo-UO'!K362</f>
        <v>0</v>
      </c>
      <c r="X361" s="319"/>
      <c r="Y361" s="320"/>
      <c r="Z361" s="321"/>
      <c r="AA361" s="321"/>
      <c r="AB361" s="479"/>
      <c r="AC361" s="324"/>
    </row>
    <row r="362" spans="1:29" ht="12.75" hidden="1" customHeight="1" x14ac:dyDescent="0.2">
      <c r="A362" s="473"/>
      <c r="B362" s="473"/>
      <c r="C362" s="473"/>
      <c r="D362" s="473"/>
      <c r="E362" s="473"/>
      <c r="F362" s="473"/>
      <c r="G362" s="313">
        <f>'01-Mapa de riesgo-UO'!I363</f>
        <v>0</v>
      </c>
      <c r="H362" s="473"/>
      <c r="I362" s="473"/>
      <c r="J362" s="473"/>
      <c r="K362" s="483"/>
      <c r="L362" s="483"/>
      <c r="M362" s="314">
        <f>'01-Mapa de riesgo-UO'!W363</f>
        <v>0</v>
      </c>
      <c r="N362" s="315">
        <f>'01-Mapa de riesgo-UO'!AB363</f>
        <v>0</v>
      </c>
      <c r="O362" s="315">
        <f>'01-Mapa de riesgo-UO'!AF363</f>
        <v>0</v>
      </c>
      <c r="P362" s="316">
        <f>'01-Mapa de riesgo-UO'!AK363</f>
        <v>0</v>
      </c>
      <c r="Q362" s="316">
        <f>'01-Mapa de riesgo-UO'!AP363</f>
        <v>0</v>
      </c>
      <c r="R362" s="473"/>
      <c r="S362" s="477"/>
      <c r="T362" s="478"/>
      <c r="U362" s="317">
        <f>'01-Mapa de riesgo-UO'!AW363</f>
        <v>0</v>
      </c>
      <c r="V362" s="317">
        <f>'01-Mapa de riesgo-UO'!AX363</f>
        <v>0</v>
      </c>
      <c r="W362" s="318">
        <f>'01-Mapa de riesgo-UO'!K363</f>
        <v>0</v>
      </c>
      <c r="X362" s="319"/>
      <c r="Y362" s="320"/>
      <c r="Z362" s="321"/>
      <c r="AA362" s="321"/>
      <c r="AB362" s="480"/>
      <c r="AC362" s="324"/>
    </row>
    <row r="363" spans="1:29" ht="12.75" hidden="1" customHeight="1" x14ac:dyDescent="0.2">
      <c r="A363" s="474"/>
      <c r="B363" s="474"/>
      <c r="C363" s="474"/>
      <c r="D363" s="474"/>
      <c r="E363" s="474"/>
      <c r="F363" s="474"/>
      <c r="G363" s="313">
        <f>'01-Mapa de riesgo-UO'!I364</f>
        <v>0</v>
      </c>
      <c r="H363" s="474"/>
      <c r="I363" s="474"/>
      <c r="J363" s="474"/>
      <c r="K363" s="484"/>
      <c r="L363" s="484"/>
      <c r="M363" s="314">
        <f>'01-Mapa de riesgo-UO'!W364</f>
        <v>0</v>
      </c>
      <c r="N363" s="315">
        <f>'01-Mapa de riesgo-UO'!AB364</f>
        <v>0</v>
      </c>
      <c r="O363" s="315">
        <f>'01-Mapa de riesgo-UO'!AF364</f>
        <v>0</v>
      </c>
      <c r="P363" s="316">
        <f>'01-Mapa de riesgo-UO'!AK364</f>
        <v>0</v>
      </c>
      <c r="Q363" s="316">
        <f>'01-Mapa de riesgo-UO'!AP364</f>
        <v>0</v>
      </c>
      <c r="R363" s="474"/>
      <c r="S363" s="477"/>
      <c r="T363" s="478"/>
      <c r="U363" s="317">
        <f>'01-Mapa de riesgo-UO'!AW364</f>
        <v>0</v>
      </c>
      <c r="V363" s="317">
        <f>'01-Mapa de riesgo-UO'!AX364</f>
        <v>0</v>
      </c>
      <c r="W363" s="318">
        <f>'01-Mapa de riesgo-UO'!K364</f>
        <v>0</v>
      </c>
      <c r="X363" s="319"/>
      <c r="Y363" s="320"/>
      <c r="Z363" s="321"/>
      <c r="AA363" s="321"/>
      <c r="AB363" s="481"/>
      <c r="AC363" s="324"/>
    </row>
    <row r="364" spans="1:29" ht="12.75" hidden="1" customHeight="1" x14ac:dyDescent="0.2">
      <c r="A364" s="476">
        <v>119</v>
      </c>
      <c r="B364" s="476">
        <f>'01-Mapa de riesgo-UO'!D365</f>
        <v>0</v>
      </c>
      <c r="C364" s="472">
        <f>+'01-Mapa de riesgo-UO'!F365</f>
        <v>0</v>
      </c>
      <c r="D364" s="472">
        <f>'01-Mapa de riesgo-UO'!J365</f>
        <v>0</v>
      </c>
      <c r="E364" s="472">
        <f>'01-Mapa de riesgo-UO'!K365</f>
        <v>0</v>
      </c>
      <c r="F364" s="472">
        <f>'01-Mapa de riesgo-UO'!L365</f>
        <v>0</v>
      </c>
      <c r="G364" s="313">
        <f>'01-Mapa de riesgo-UO'!I365</f>
        <v>0</v>
      </c>
      <c r="H364" s="472">
        <f>'01-Mapa de riesgo-UO'!M365</f>
        <v>0</v>
      </c>
      <c r="I364" s="475" t="str">
        <f>'01-Mapa de riesgo-UO'!AT365</f>
        <v>LEVE</v>
      </c>
      <c r="J364" s="472">
        <f>'01-Mapa de riesgo-UO'!AU365</f>
        <v>0</v>
      </c>
      <c r="K364" s="482"/>
      <c r="L364" s="485"/>
      <c r="M364" s="314">
        <f>'01-Mapa de riesgo-UO'!W365</f>
        <v>0</v>
      </c>
      <c r="N364" s="315">
        <f>'01-Mapa de riesgo-UO'!AB365</f>
        <v>0</v>
      </c>
      <c r="O364" s="315">
        <f>'01-Mapa de riesgo-UO'!AF365</f>
        <v>0</v>
      </c>
      <c r="P364" s="316">
        <f>'01-Mapa de riesgo-UO'!AK365</f>
        <v>0</v>
      </c>
      <c r="Q364" s="316">
        <f>'01-Mapa de riesgo-UO'!AP365</f>
        <v>0</v>
      </c>
      <c r="R364" s="475" t="e">
        <f>'01-Mapa de riesgo-UO'!AR365</f>
        <v>#DIV/0!</v>
      </c>
      <c r="S364" s="477"/>
      <c r="T364" s="478"/>
      <c r="U364" s="317">
        <f>'01-Mapa de riesgo-UO'!AW365</f>
        <v>0</v>
      </c>
      <c r="V364" s="317">
        <f>'01-Mapa de riesgo-UO'!AX365</f>
        <v>0</v>
      </c>
      <c r="W364" s="318">
        <f>'01-Mapa de riesgo-UO'!K365</f>
        <v>0</v>
      </c>
      <c r="X364" s="319"/>
      <c r="Y364" s="320"/>
      <c r="Z364" s="321"/>
      <c r="AA364" s="321"/>
      <c r="AB364" s="479"/>
      <c r="AC364" s="324"/>
    </row>
    <row r="365" spans="1:29" ht="12.75" hidden="1" customHeight="1" x14ac:dyDescent="0.2">
      <c r="A365" s="473"/>
      <c r="B365" s="473"/>
      <c r="C365" s="473"/>
      <c r="D365" s="473"/>
      <c r="E365" s="473"/>
      <c r="F365" s="473"/>
      <c r="G365" s="313">
        <f>'01-Mapa de riesgo-UO'!I366</f>
        <v>0</v>
      </c>
      <c r="H365" s="473"/>
      <c r="I365" s="473"/>
      <c r="J365" s="473"/>
      <c r="K365" s="483"/>
      <c r="L365" s="483"/>
      <c r="M365" s="314">
        <f>'01-Mapa de riesgo-UO'!W366</f>
        <v>0</v>
      </c>
      <c r="N365" s="315">
        <f>'01-Mapa de riesgo-UO'!AB366</f>
        <v>0</v>
      </c>
      <c r="O365" s="315">
        <f>'01-Mapa de riesgo-UO'!AF366</f>
        <v>0</v>
      </c>
      <c r="P365" s="316">
        <f>'01-Mapa de riesgo-UO'!AK366</f>
        <v>0</v>
      </c>
      <c r="Q365" s="316">
        <f>'01-Mapa de riesgo-UO'!AP366</f>
        <v>0</v>
      </c>
      <c r="R365" s="473"/>
      <c r="S365" s="477"/>
      <c r="T365" s="478"/>
      <c r="U365" s="317">
        <f>'01-Mapa de riesgo-UO'!AW366</f>
        <v>0</v>
      </c>
      <c r="V365" s="317">
        <f>'01-Mapa de riesgo-UO'!AX366</f>
        <v>0</v>
      </c>
      <c r="W365" s="318">
        <f>'01-Mapa de riesgo-UO'!K366</f>
        <v>0</v>
      </c>
      <c r="X365" s="319"/>
      <c r="Y365" s="320"/>
      <c r="Z365" s="321"/>
      <c r="AA365" s="321"/>
      <c r="AB365" s="480"/>
      <c r="AC365" s="324"/>
    </row>
    <row r="366" spans="1:29" ht="12.75" hidden="1" customHeight="1" x14ac:dyDescent="0.2">
      <c r="A366" s="474"/>
      <c r="B366" s="474"/>
      <c r="C366" s="474"/>
      <c r="D366" s="474"/>
      <c r="E366" s="474"/>
      <c r="F366" s="474"/>
      <c r="G366" s="313">
        <f>'01-Mapa de riesgo-UO'!I367</f>
        <v>0</v>
      </c>
      <c r="H366" s="474"/>
      <c r="I366" s="474"/>
      <c r="J366" s="474"/>
      <c r="K366" s="484"/>
      <c r="L366" s="484"/>
      <c r="M366" s="314">
        <f>'01-Mapa de riesgo-UO'!W367</f>
        <v>0</v>
      </c>
      <c r="N366" s="315">
        <f>'01-Mapa de riesgo-UO'!AB367</f>
        <v>0</v>
      </c>
      <c r="O366" s="315">
        <f>'01-Mapa de riesgo-UO'!AF367</f>
        <v>0</v>
      </c>
      <c r="P366" s="316">
        <f>'01-Mapa de riesgo-UO'!AK367</f>
        <v>0</v>
      </c>
      <c r="Q366" s="316">
        <f>'01-Mapa de riesgo-UO'!AP367</f>
        <v>0</v>
      </c>
      <c r="R366" s="474"/>
      <c r="S366" s="477"/>
      <c r="T366" s="478"/>
      <c r="U366" s="317">
        <f>'01-Mapa de riesgo-UO'!AW367</f>
        <v>0</v>
      </c>
      <c r="V366" s="317">
        <f>'01-Mapa de riesgo-UO'!AX367</f>
        <v>0</v>
      </c>
      <c r="W366" s="318">
        <f>'01-Mapa de riesgo-UO'!K367</f>
        <v>0</v>
      </c>
      <c r="X366" s="319"/>
      <c r="Y366" s="320"/>
      <c r="Z366" s="321"/>
      <c r="AA366" s="321"/>
      <c r="AB366" s="481"/>
      <c r="AC366" s="324"/>
    </row>
    <row r="367" spans="1:29" ht="12.75" hidden="1" customHeight="1" x14ac:dyDescent="0.2">
      <c r="A367" s="476">
        <v>120</v>
      </c>
      <c r="B367" s="476">
        <f>'01-Mapa de riesgo-UO'!D368</f>
        <v>0</v>
      </c>
      <c r="C367" s="472">
        <f>+'01-Mapa de riesgo-UO'!F368</f>
        <v>0</v>
      </c>
      <c r="D367" s="472">
        <f>'01-Mapa de riesgo-UO'!J368</f>
        <v>0</v>
      </c>
      <c r="E367" s="472">
        <f>'01-Mapa de riesgo-UO'!K368</f>
        <v>0</v>
      </c>
      <c r="F367" s="472">
        <f>'01-Mapa de riesgo-UO'!L368</f>
        <v>0</v>
      </c>
      <c r="G367" s="313">
        <f>'01-Mapa de riesgo-UO'!I368</f>
        <v>0</v>
      </c>
      <c r="H367" s="472">
        <f>'01-Mapa de riesgo-UO'!M368</f>
        <v>0</v>
      </c>
      <c r="I367" s="475" t="str">
        <f>'01-Mapa de riesgo-UO'!AT368</f>
        <v>LEVE</v>
      </c>
      <c r="J367" s="472">
        <f>'01-Mapa de riesgo-UO'!AU368</f>
        <v>0</v>
      </c>
      <c r="K367" s="482"/>
      <c r="L367" s="485"/>
      <c r="M367" s="314">
        <f>'01-Mapa de riesgo-UO'!W368</f>
        <v>0</v>
      </c>
      <c r="N367" s="315">
        <f>'01-Mapa de riesgo-UO'!AB368</f>
        <v>0</v>
      </c>
      <c r="O367" s="315">
        <f>'01-Mapa de riesgo-UO'!AF368</f>
        <v>0</v>
      </c>
      <c r="P367" s="316">
        <f>'01-Mapa de riesgo-UO'!AK368</f>
        <v>0</v>
      </c>
      <c r="Q367" s="316">
        <f>'01-Mapa de riesgo-UO'!AP368</f>
        <v>0</v>
      </c>
      <c r="R367" s="475" t="e">
        <f>'01-Mapa de riesgo-UO'!AR368</f>
        <v>#DIV/0!</v>
      </c>
      <c r="S367" s="477"/>
      <c r="T367" s="478"/>
      <c r="U367" s="317">
        <f>'01-Mapa de riesgo-UO'!AW368</f>
        <v>0</v>
      </c>
      <c r="V367" s="317">
        <f>'01-Mapa de riesgo-UO'!AX368</f>
        <v>0</v>
      </c>
      <c r="W367" s="318">
        <f>'01-Mapa de riesgo-UO'!K368</f>
        <v>0</v>
      </c>
      <c r="X367" s="319"/>
      <c r="Y367" s="320"/>
      <c r="Z367" s="321"/>
      <c r="AA367" s="321"/>
      <c r="AB367" s="479"/>
      <c r="AC367" s="324"/>
    </row>
    <row r="368" spans="1:29" ht="12.75" hidden="1" customHeight="1" x14ac:dyDescent="0.2">
      <c r="A368" s="473"/>
      <c r="B368" s="473"/>
      <c r="C368" s="473"/>
      <c r="D368" s="473"/>
      <c r="E368" s="473"/>
      <c r="F368" s="473"/>
      <c r="G368" s="313">
        <f>'01-Mapa de riesgo-UO'!I369</f>
        <v>0</v>
      </c>
      <c r="H368" s="473"/>
      <c r="I368" s="473"/>
      <c r="J368" s="473"/>
      <c r="K368" s="483"/>
      <c r="L368" s="483"/>
      <c r="M368" s="314">
        <f>'01-Mapa de riesgo-UO'!W369</f>
        <v>0</v>
      </c>
      <c r="N368" s="315">
        <f>'01-Mapa de riesgo-UO'!AB369</f>
        <v>0</v>
      </c>
      <c r="O368" s="315">
        <f>'01-Mapa de riesgo-UO'!AF369</f>
        <v>0</v>
      </c>
      <c r="P368" s="316">
        <f>'01-Mapa de riesgo-UO'!AK369</f>
        <v>0</v>
      </c>
      <c r="Q368" s="316">
        <f>'01-Mapa de riesgo-UO'!AP369</f>
        <v>0</v>
      </c>
      <c r="R368" s="473"/>
      <c r="S368" s="477"/>
      <c r="T368" s="478"/>
      <c r="U368" s="317">
        <f>'01-Mapa de riesgo-UO'!AW369</f>
        <v>0</v>
      </c>
      <c r="V368" s="317">
        <f>'01-Mapa de riesgo-UO'!AX369</f>
        <v>0</v>
      </c>
      <c r="W368" s="318">
        <f>'01-Mapa de riesgo-UO'!K369</f>
        <v>0</v>
      </c>
      <c r="X368" s="319"/>
      <c r="Y368" s="320"/>
      <c r="Z368" s="321"/>
      <c r="AA368" s="321"/>
      <c r="AB368" s="480"/>
      <c r="AC368" s="324"/>
    </row>
    <row r="369" spans="1:29" ht="12.75" hidden="1" customHeight="1" x14ac:dyDescent="0.2">
      <c r="A369" s="474"/>
      <c r="B369" s="474"/>
      <c r="C369" s="474"/>
      <c r="D369" s="474"/>
      <c r="E369" s="474"/>
      <c r="F369" s="474"/>
      <c r="G369" s="313">
        <f>'01-Mapa de riesgo-UO'!I370</f>
        <v>0</v>
      </c>
      <c r="H369" s="474"/>
      <c r="I369" s="474"/>
      <c r="J369" s="474"/>
      <c r="K369" s="484"/>
      <c r="L369" s="484"/>
      <c r="M369" s="314">
        <f>'01-Mapa de riesgo-UO'!W370</f>
        <v>0</v>
      </c>
      <c r="N369" s="315">
        <f>'01-Mapa de riesgo-UO'!AB370</f>
        <v>0</v>
      </c>
      <c r="O369" s="315">
        <f>'01-Mapa de riesgo-UO'!AF370</f>
        <v>0</v>
      </c>
      <c r="P369" s="316">
        <f>'01-Mapa de riesgo-UO'!AK370</f>
        <v>0</v>
      </c>
      <c r="Q369" s="316">
        <f>'01-Mapa de riesgo-UO'!AP370</f>
        <v>0</v>
      </c>
      <c r="R369" s="474"/>
      <c r="S369" s="477"/>
      <c r="T369" s="478"/>
      <c r="U369" s="317">
        <f>'01-Mapa de riesgo-UO'!AW370</f>
        <v>0</v>
      </c>
      <c r="V369" s="317">
        <f>'01-Mapa de riesgo-UO'!AX370</f>
        <v>0</v>
      </c>
      <c r="W369" s="318">
        <f>'01-Mapa de riesgo-UO'!K370</f>
        <v>0</v>
      </c>
      <c r="X369" s="319"/>
      <c r="Y369" s="320"/>
      <c r="Z369" s="321"/>
      <c r="AA369" s="321"/>
      <c r="AB369" s="481"/>
      <c r="AC369" s="324"/>
    </row>
    <row r="370" spans="1:29" ht="12.75" hidden="1" customHeight="1" x14ac:dyDescent="0.2">
      <c r="A370" s="476">
        <v>121</v>
      </c>
      <c r="B370" s="476">
        <f>'01-Mapa de riesgo-UO'!D371</f>
        <v>0</v>
      </c>
      <c r="C370" s="472">
        <f>+'01-Mapa de riesgo-UO'!F371</f>
        <v>0</v>
      </c>
      <c r="D370" s="472">
        <f>'01-Mapa de riesgo-UO'!J371</f>
        <v>0</v>
      </c>
      <c r="E370" s="472">
        <f>'01-Mapa de riesgo-UO'!K371</f>
        <v>0</v>
      </c>
      <c r="F370" s="472">
        <f>'01-Mapa de riesgo-UO'!L371</f>
        <v>0</v>
      </c>
      <c r="G370" s="313">
        <f>'01-Mapa de riesgo-UO'!I371</f>
        <v>0</v>
      </c>
      <c r="H370" s="472">
        <f>'01-Mapa de riesgo-UO'!M371</f>
        <v>0</v>
      </c>
      <c r="I370" s="475" t="str">
        <f>'01-Mapa de riesgo-UO'!AT371</f>
        <v>LEVE</v>
      </c>
      <c r="J370" s="472">
        <f>'01-Mapa de riesgo-UO'!AU371</f>
        <v>0</v>
      </c>
      <c r="K370" s="482"/>
      <c r="L370" s="485"/>
      <c r="M370" s="314">
        <f>'01-Mapa de riesgo-UO'!W371</f>
        <v>0</v>
      </c>
      <c r="N370" s="315">
        <f>'01-Mapa de riesgo-UO'!AB371</f>
        <v>0</v>
      </c>
      <c r="O370" s="315">
        <f>'01-Mapa de riesgo-UO'!AF371</f>
        <v>0</v>
      </c>
      <c r="P370" s="316">
        <f>'01-Mapa de riesgo-UO'!AK371</f>
        <v>0</v>
      </c>
      <c r="Q370" s="316">
        <f>'01-Mapa de riesgo-UO'!AP371</f>
        <v>0</v>
      </c>
      <c r="R370" s="475" t="e">
        <f>'01-Mapa de riesgo-UO'!AR371</f>
        <v>#DIV/0!</v>
      </c>
      <c r="S370" s="477"/>
      <c r="T370" s="478"/>
      <c r="U370" s="317">
        <f>'01-Mapa de riesgo-UO'!AW371</f>
        <v>0</v>
      </c>
      <c r="V370" s="317">
        <f>'01-Mapa de riesgo-UO'!AX371</f>
        <v>0</v>
      </c>
      <c r="W370" s="318">
        <f>'01-Mapa de riesgo-UO'!K371</f>
        <v>0</v>
      </c>
      <c r="X370" s="319"/>
      <c r="Y370" s="320"/>
      <c r="Z370" s="321"/>
      <c r="AA370" s="321"/>
      <c r="AB370" s="479"/>
      <c r="AC370" s="324"/>
    </row>
    <row r="371" spans="1:29" ht="12.75" hidden="1" customHeight="1" x14ac:dyDescent="0.2">
      <c r="A371" s="473"/>
      <c r="B371" s="473"/>
      <c r="C371" s="473"/>
      <c r="D371" s="473"/>
      <c r="E371" s="473"/>
      <c r="F371" s="473"/>
      <c r="G371" s="313">
        <f>'01-Mapa de riesgo-UO'!I372</f>
        <v>0</v>
      </c>
      <c r="H371" s="473"/>
      <c r="I371" s="473"/>
      <c r="J371" s="473"/>
      <c r="K371" s="483"/>
      <c r="L371" s="483"/>
      <c r="M371" s="314">
        <f>'01-Mapa de riesgo-UO'!W372</f>
        <v>0</v>
      </c>
      <c r="N371" s="315">
        <f>'01-Mapa de riesgo-UO'!AB372</f>
        <v>0</v>
      </c>
      <c r="O371" s="315">
        <f>'01-Mapa de riesgo-UO'!AF372</f>
        <v>0</v>
      </c>
      <c r="P371" s="316">
        <f>'01-Mapa de riesgo-UO'!AK372</f>
        <v>0</v>
      </c>
      <c r="Q371" s="316">
        <f>'01-Mapa de riesgo-UO'!AP372</f>
        <v>0</v>
      </c>
      <c r="R371" s="473"/>
      <c r="S371" s="477"/>
      <c r="T371" s="478"/>
      <c r="U371" s="317">
        <f>'01-Mapa de riesgo-UO'!AW372</f>
        <v>0</v>
      </c>
      <c r="V371" s="317">
        <f>'01-Mapa de riesgo-UO'!AX372</f>
        <v>0</v>
      </c>
      <c r="W371" s="318">
        <f>'01-Mapa de riesgo-UO'!K372</f>
        <v>0</v>
      </c>
      <c r="X371" s="319"/>
      <c r="Y371" s="320"/>
      <c r="Z371" s="321"/>
      <c r="AA371" s="321"/>
      <c r="AB371" s="480"/>
      <c r="AC371" s="324"/>
    </row>
    <row r="372" spans="1:29" ht="12.75" hidden="1" customHeight="1" x14ac:dyDescent="0.2">
      <c r="A372" s="474"/>
      <c r="B372" s="474"/>
      <c r="C372" s="474"/>
      <c r="D372" s="474"/>
      <c r="E372" s="474"/>
      <c r="F372" s="474"/>
      <c r="G372" s="313">
        <f>'01-Mapa de riesgo-UO'!I373</f>
        <v>0</v>
      </c>
      <c r="H372" s="474"/>
      <c r="I372" s="474"/>
      <c r="J372" s="474"/>
      <c r="K372" s="484"/>
      <c r="L372" s="484"/>
      <c r="M372" s="314">
        <f>'01-Mapa de riesgo-UO'!W373</f>
        <v>0</v>
      </c>
      <c r="N372" s="315">
        <f>'01-Mapa de riesgo-UO'!AB373</f>
        <v>0</v>
      </c>
      <c r="O372" s="315">
        <f>'01-Mapa de riesgo-UO'!AF373</f>
        <v>0</v>
      </c>
      <c r="P372" s="316">
        <f>'01-Mapa de riesgo-UO'!AK373</f>
        <v>0</v>
      </c>
      <c r="Q372" s="316">
        <f>'01-Mapa de riesgo-UO'!AP373</f>
        <v>0</v>
      </c>
      <c r="R372" s="474"/>
      <c r="S372" s="477"/>
      <c r="T372" s="478"/>
      <c r="U372" s="317">
        <f>'01-Mapa de riesgo-UO'!AW373</f>
        <v>0</v>
      </c>
      <c r="V372" s="317">
        <f>'01-Mapa de riesgo-UO'!AX373</f>
        <v>0</v>
      </c>
      <c r="W372" s="318">
        <f>'01-Mapa de riesgo-UO'!K373</f>
        <v>0</v>
      </c>
      <c r="X372" s="319"/>
      <c r="Y372" s="320"/>
      <c r="Z372" s="321"/>
      <c r="AA372" s="321"/>
      <c r="AB372" s="481"/>
      <c r="AC372" s="324"/>
    </row>
    <row r="373" spans="1:29" ht="12.75" hidden="1" customHeight="1" x14ac:dyDescent="0.2">
      <c r="A373" s="476">
        <v>122</v>
      </c>
      <c r="B373" s="476">
        <f>'01-Mapa de riesgo-UO'!D374</f>
        <v>0</v>
      </c>
      <c r="C373" s="472">
        <f>+'01-Mapa de riesgo-UO'!F374</f>
        <v>0</v>
      </c>
      <c r="D373" s="472">
        <f>'01-Mapa de riesgo-UO'!J374</f>
        <v>0</v>
      </c>
      <c r="E373" s="472">
        <f>'01-Mapa de riesgo-UO'!K374</f>
        <v>0</v>
      </c>
      <c r="F373" s="472">
        <f>'01-Mapa de riesgo-UO'!L374</f>
        <v>0</v>
      </c>
      <c r="G373" s="313">
        <f>'01-Mapa de riesgo-UO'!I374</f>
        <v>0</v>
      </c>
      <c r="H373" s="472">
        <f>'01-Mapa de riesgo-UO'!M374</f>
        <v>0</v>
      </c>
      <c r="I373" s="475" t="str">
        <f>'01-Mapa de riesgo-UO'!AT374</f>
        <v>LEVE</v>
      </c>
      <c r="J373" s="472">
        <f>'01-Mapa de riesgo-UO'!AU374</f>
        <v>0</v>
      </c>
      <c r="K373" s="482"/>
      <c r="L373" s="485"/>
      <c r="M373" s="314">
        <f>'01-Mapa de riesgo-UO'!W374</f>
        <v>0</v>
      </c>
      <c r="N373" s="315">
        <f>'01-Mapa de riesgo-UO'!AB374</f>
        <v>0</v>
      </c>
      <c r="O373" s="315">
        <f>'01-Mapa de riesgo-UO'!AF374</f>
        <v>0</v>
      </c>
      <c r="P373" s="316">
        <f>'01-Mapa de riesgo-UO'!AK374</f>
        <v>0</v>
      </c>
      <c r="Q373" s="316">
        <f>'01-Mapa de riesgo-UO'!AP374</f>
        <v>0</v>
      </c>
      <c r="R373" s="475" t="e">
        <f>'01-Mapa de riesgo-UO'!AR374</f>
        <v>#DIV/0!</v>
      </c>
      <c r="S373" s="477"/>
      <c r="T373" s="478"/>
      <c r="U373" s="317">
        <f>'01-Mapa de riesgo-UO'!AW374</f>
        <v>0</v>
      </c>
      <c r="V373" s="317">
        <f>'01-Mapa de riesgo-UO'!AX374</f>
        <v>0</v>
      </c>
      <c r="W373" s="318">
        <f>'01-Mapa de riesgo-UO'!K374</f>
        <v>0</v>
      </c>
      <c r="X373" s="319"/>
      <c r="Y373" s="320"/>
      <c r="Z373" s="321"/>
      <c r="AA373" s="321"/>
      <c r="AB373" s="479"/>
      <c r="AC373" s="324"/>
    </row>
    <row r="374" spans="1:29" ht="12.75" hidden="1" customHeight="1" x14ac:dyDescent="0.2">
      <c r="A374" s="473"/>
      <c r="B374" s="473"/>
      <c r="C374" s="473"/>
      <c r="D374" s="473"/>
      <c r="E374" s="473"/>
      <c r="F374" s="473"/>
      <c r="G374" s="313">
        <f>'01-Mapa de riesgo-UO'!I375</f>
        <v>0</v>
      </c>
      <c r="H374" s="473"/>
      <c r="I374" s="473"/>
      <c r="J374" s="473"/>
      <c r="K374" s="483"/>
      <c r="L374" s="483"/>
      <c r="M374" s="314">
        <f>'01-Mapa de riesgo-UO'!W375</f>
        <v>0</v>
      </c>
      <c r="N374" s="315">
        <f>'01-Mapa de riesgo-UO'!AB375</f>
        <v>0</v>
      </c>
      <c r="O374" s="315">
        <f>'01-Mapa de riesgo-UO'!AF375</f>
        <v>0</v>
      </c>
      <c r="P374" s="316">
        <f>'01-Mapa de riesgo-UO'!AK375</f>
        <v>0</v>
      </c>
      <c r="Q374" s="316">
        <f>'01-Mapa de riesgo-UO'!AP375</f>
        <v>0</v>
      </c>
      <c r="R374" s="473"/>
      <c r="S374" s="477"/>
      <c r="T374" s="478"/>
      <c r="U374" s="317">
        <f>'01-Mapa de riesgo-UO'!AW375</f>
        <v>0</v>
      </c>
      <c r="V374" s="317">
        <f>'01-Mapa de riesgo-UO'!AX375</f>
        <v>0</v>
      </c>
      <c r="W374" s="318">
        <f>'01-Mapa de riesgo-UO'!K375</f>
        <v>0</v>
      </c>
      <c r="X374" s="319"/>
      <c r="Y374" s="320"/>
      <c r="Z374" s="321"/>
      <c r="AA374" s="321"/>
      <c r="AB374" s="480"/>
      <c r="AC374" s="324"/>
    </row>
    <row r="375" spans="1:29" ht="12.75" hidden="1" customHeight="1" x14ac:dyDescent="0.2">
      <c r="A375" s="474"/>
      <c r="B375" s="474"/>
      <c r="C375" s="474"/>
      <c r="D375" s="474"/>
      <c r="E375" s="474"/>
      <c r="F375" s="474"/>
      <c r="G375" s="313">
        <f>'01-Mapa de riesgo-UO'!I376</f>
        <v>0</v>
      </c>
      <c r="H375" s="474"/>
      <c r="I375" s="474"/>
      <c r="J375" s="474"/>
      <c r="K375" s="484"/>
      <c r="L375" s="484"/>
      <c r="M375" s="314">
        <f>'01-Mapa de riesgo-UO'!W376</f>
        <v>0</v>
      </c>
      <c r="N375" s="315">
        <f>'01-Mapa de riesgo-UO'!AB376</f>
        <v>0</v>
      </c>
      <c r="O375" s="315">
        <f>'01-Mapa de riesgo-UO'!AF376</f>
        <v>0</v>
      </c>
      <c r="P375" s="316">
        <f>'01-Mapa de riesgo-UO'!AK376</f>
        <v>0</v>
      </c>
      <c r="Q375" s="316">
        <f>'01-Mapa de riesgo-UO'!AP376</f>
        <v>0</v>
      </c>
      <c r="R375" s="474"/>
      <c r="S375" s="477"/>
      <c r="T375" s="478"/>
      <c r="U375" s="317">
        <f>'01-Mapa de riesgo-UO'!AW376</f>
        <v>0</v>
      </c>
      <c r="V375" s="317">
        <f>'01-Mapa de riesgo-UO'!AX376</f>
        <v>0</v>
      </c>
      <c r="W375" s="318">
        <f>'01-Mapa de riesgo-UO'!K376</f>
        <v>0</v>
      </c>
      <c r="X375" s="319"/>
      <c r="Y375" s="320"/>
      <c r="Z375" s="321"/>
      <c r="AA375" s="321"/>
      <c r="AB375" s="481"/>
      <c r="AC375" s="324"/>
    </row>
    <row r="376" spans="1:29" ht="12.75" hidden="1" customHeight="1" x14ac:dyDescent="0.2">
      <c r="A376" s="476">
        <v>123</v>
      </c>
      <c r="B376" s="476">
        <f>'01-Mapa de riesgo-UO'!D377</f>
        <v>0</v>
      </c>
      <c r="C376" s="472">
        <f>+'01-Mapa de riesgo-UO'!F377</f>
        <v>0</v>
      </c>
      <c r="D376" s="472">
        <f>'01-Mapa de riesgo-UO'!J377</f>
        <v>0</v>
      </c>
      <c r="E376" s="472">
        <f>'01-Mapa de riesgo-UO'!K377</f>
        <v>0</v>
      </c>
      <c r="F376" s="472">
        <f>'01-Mapa de riesgo-UO'!L377</f>
        <v>0</v>
      </c>
      <c r="G376" s="313">
        <f>'01-Mapa de riesgo-UO'!I377</f>
        <v>0</v>
      </c>
      <c r="H376" s="472">
        <f>'01-Mapa de riesgo-UO'!M377</f>
        <v>0</v>
      </c>
      <c r="I376" s="475" t="str">
        <f>'01-Mapa de riesgo-UO'!AT377</f>
        <v>LEVE</v>
      </c>
      <c r="J376" s="472">
        <f>'01-Mapa de riesgo-UO'!AU377</f>
        <v>0</v>
      </c>
      <c r="K376" s="482"/>
      <c r="L376" s="485"/>
      <c r="M376" s="314">
        <f>'01-Mapa de riesgo-UO'!W377</f>
        <v>0</v>
      </c>
      <c r="N376" s="315">
        <f>'01-Mapa de riesgo-UO'!AB377</f>
        <v>0</v>
      </c>
      <c r="O376" s="315">
        <f>'01-Mapa de riesgo-UO'!AF377</f>
        <v>0</v>
      </c>
      <c r="P376" s="316">
        <f>'01-Mapa de riesgo-UO'!AK377</f>
        <v>0</v>
      </c>
      <c r="Q376" s="316">
        <f>'01-Mapa de riesgo-UO'!AP377</f>
        <v>0</v>
      </c>
      <c r="R376" s="475" t="e">
        <f>'01-Mapa de riesgo-UO'!AR377</f>
        <v>#DIV/0!</v>
      </c>
      <c r="S376" s="477"/>
      <c r="T376" s="478"/>
      <c r="U376" s="317">
        <f>'01-Mapa de riesgo-UO'!AW377</f>
        <v>0</v>
      </c>
      <c r="V376" s="317">
        <f>'01-Mapa de riesgo-UO'!AX377</f>
        <v>0</v>
      </c>
      <c r="W376" s="318">
        <f>'01-Mapa de riesgo-UO'!K377</f>
        <v>0</v>
      </c>
      <c r="X376" s="319"/>
      <c r="Y376" s="320"/>
      <c r="Z376" s="321"/>
      <c r="AA376" s="321"/>
      <c r="AB376" s="479"/>
      <c r="AC376" s="324"/>
    </row>
    <row r="377" spans="1:29" ht="12.75" hidden="1" customHeight="1" x14ac:dyDescent="0.2">
      <c r="A377" s="473"/>
      <c r="B377" s="473"/>
      <c r="C377" s="473"/>
      <c r="D377" s="473"/>
      <c r="E377" s="473"/>
      <c r="F377" s="473"/>
      <c r="G377" s="313">
        <f>'01-Mapa de riesgo-UO'!I378</f>
        <v>0</v>
      </c>
      <c r="H377" s="473"/>
      <c r="I377" s="473"/>
      <c r="J377" s="473"/>
      <c r="K377" s="483"/>
      <c r="L377" s="483"/>
      <c r="M377" s="314">
        <f>'01-Mapa de riesgo-UO'!W378</f>
        <v>0</v>
      </c>
      <c r="N377" s="315">
        <f>'01-Mapa de riesgo-UO'!AB378</f>
        <v>0</v>
      </c>
      <c r="O377" s="315">
        <f>'01-Mapa de riesgo-UO'!AF378</f>
        <v>0</v>
      </c>
      <c r="P377" s="316">
        <f>'01-Mapa de riesgo-UO'!AK378</f>
        <v>0</v>
      </c>
      <c r="Q377" s="316">
        <f>'01-Mapa de riesgo-UO'!AP378</f>
        <v>0</v>
      </c>
      <c r="R377" s="473"/>
      <c r="S377" s="477"/>
      <c r="T377" s="478"/>
      <c r="U377" s="317">
        <f>'01-Mapa de riesgo-UO'!AW378</f>
        <v>0</v>
      </c>
      <c r="V377" s="317">
        <f>'01-Mapa de riesgo-UO'!AX378</f>
        <v>0</v>
      </c>
      <c r="W377" s="318">
        <f>'01-Mapa de riesgo-UO'!K378</f>
        <v>0</v>
      </c>
      <c r="X377" s="319"/>
      <c r="Y377" s="320"/>
      <c r="Z377" s="321"/>
      <c r="AA377" s="321"/>
      <c r="AB377" s="480"/>
      <c r="AC377" s="324"/>
    </row>
    <row r="378" spans="1:29" ht="12.75" hidden="1" customHeight="1" x14ac:dyDescent="0.2">
      <c r="A378" s="474"/>
      <c r="B378" s="474"/>
      <c r="C378" s="474"/>
      <c r="D378" s="474"/>
      <c r="E378" s="474"/>
      <c r="F378" s="474"/>
      <c r="G378" s="313">
        <f>'01-Mapa de riesgo-UO'!I379</f>
        <v>0</v>
      </c>
      <c r="H378" s="474"/>
      <c r="I378" s="474"/>
      <c r="J378" s="474"/>
      <c r="K378" s="484"/>
      <c r="L378" s="484"/>
      <c r="M378" s="314">
        <f>'01-Mapa de riesgo-UO'!W379</f>
        <v>0</v>
      </c>
      <c r="N378" s="315">
        <f>'01-Mapa de riesgo-UO'!AB379</f>
        <v>0</v>
      </c>
      <c r="O378" s="315">
        <f>'01-Mapa de riesgo-UO'!AF379</f>
        <v>0</v>
      </c>
      <c r="P378" s="316">
        <f>'01-Mapa de riesgo-UO'!AK379</f>
        <v>0</v>
      </c>
      <c r="Q378" s="316">
        <f>'01-Mapa de riesgo-UO'!AP379</f>
        <v>0</v>
      </c>
      <c r="R378" s="474"/>
      <c r="S378" s="477"/>
      <c r="T378" s="478"/>
      <c r="U378" s="317">
        <f>'01-Mapa de riesgo-UO'!AW379</f>
        <v>0</v>
      </c>
      <c r="V378" s="317">
        <f>'01-Mapa de riesgo-UO'!AX379</f>
        <v>0</v>
      </c>
      <c r="W378" s="318">
        <f>'01-Mapa de riesgo-UO'!K379</f>
        <v>0</v>
      </c>
      <c r="X378" s="319"/>
      <c r="Y378" s="320"/>
      <c r="Z378" s="321"/>
      <c r="AA378" s="321"/>
      <c r="AB378" s="481"/>
      <c r="AC378" s="324"/>
    </row>
    <row r="379" spans="1:29" ht="12.75" hidden="1" customHeight="1" x14ac:dyDescent="0.2">
      <c r="A379" s="476">
        <v>124</v>
      </c>
      <c r="B379" s="476">
        <f>'01-Mapa de riesgo-UO'!D380</f>
        <v>0</v>
      </c>
      <c r="C379" s="472">
        <f>+'01-Mapa de riesgo-UO'!F380</f>
        <v>0</v>
      </c>
      <c r="D379" s="472">
        <f>'01-Mapa de riesgo-UO'!J380</f>
        <v>0</v>
      </c>
      <c r="E379" s="472">
        <f>'01-Mapa de riesgo-UO'!K380</f>
        <v>0</v>
      </c>
      <c r="F379" s="472">
        <f>'01-Mapa de riesgo-UO'!L380</f>
        <v>0</v>
      </c>
      <c r="G379" s="313">
        <f>'01-Mapa de riesgo-UO'!I380</f>
        <v>0</v>
      </c>
      <c r="H379" s="472">
        <f>'01-Mapa de riesgo-UO'!M380</f>
        <v>0</v>
      </c>
      <c r="I379" s="475" t="str">
        <f>'01-Mapa de riesgo-UO'!AT380</f>
        <v>LEVE</v>
      </c>
      <c r="J379" s="472">
        <f>'01-Mapa de riesgo-UO'!AU380</f>
        <v>0</v>
      </c>
      <c r="K379" s="482"/>
      <c r="L379" s="485"/>
      <c r="M379" s="314">
        <f>'01-Mapa de riesgo-UO'!W380</f>
        <v>0</v>
      </c>
      <c r="N379" s="315">
        <f>'01-Mapa de riesgo-UO'!AB380</f>
        <v>0</v>
      </c>
      <c r="O379" s="315">
        <f>'01-Mapa de riesgo-UO'!AF380</f>
        <v>0</v>
      </c>
      <c r="P379" s="316">
        <f>'01-Mapa de riesgo-UO'!AK380</f>
        <v>0</v>
      </c>
      <c r="Q379" s="316">
        <f>'01-Mapa de riesgo-UO'!AP380</f>
        <v>0</v>
      </c>
      <c r="R379" s="475" t="e">
        <f>'01-Mapa de riesgo-UO'!AR380</f>
        <v>#DIV/0!</v>
      </c>
      <c r="S379" s="477"/>
      <c r="T379" s="478"/>
      <c r="U379" s="317">
        <f>'01-Mapa de riesgo-UO'!AW380</f>
        <v>0</v>
      </c>
      <c r="V379" s="317">
        <f>'01-Mapa de riesgo-UO'!AX380</f>
        <v>0</v>
      </c>
      <c r="W379" s="318">
        <f>'01-Mapa de riesgo-UO'!K380</f>
        <v>0</v>
      </c>
      <c r="X379" s="319"/>
      <c r="Y379" s="320"/>
      <c r="Z379" s="321"/>
      <c r="AA379" s="321"/>
      <c r="AB379" s="479"/>
      <c r="AC379" s="324"/>
    </row>
    <row r="380" spans="1:29" ht="12.75" hidden="1" customHeight="1" x14ac:dyDescent="0.2">
      <c r="A380" s="473"/>
      <c r="B380" s="473"/>
      <c r="C380" s="473"/>
      <c r="D380" s="473"/>
      <c r="E380" s="473"/>
      <c r="F380" s="473"/>
      <c r="G380" s="313">
        <f>'01-Mapa de riesgo-UO'!I381</f>
        <v>0</v>
      </c>
      <c r="H380" s="473"/>
      <c r="I380" s="473"/>
      <c r="J380" s="473"/>
      <c r="K380" s="483"/>
      <c r="L380" s="483"/>
      <c r="M380" s="314">
        <f>'01-Mapa de riesgo-UO'!W381</f>
        <v>0</v>
      </c>
      <c r="N380" s="315">
        <f>'01-Mapa de riesgo-UO'!AB381</f>
        <v>0</v>
      </c>
      <c r="O380" s="315">
        <f>'01-Mapa de riesgo-UO'!AF381</f>
        <v>0</v>
      </c>
      <c r="P380" s="316">
        <f>'01-Mapa de riesgo-UO'!AK381</f>
        <v>0</v>
      </c>
      <c r="Q380" s="316">
        <f>'01-Mapa de riesgo-UO'!AP381</f>
        <v>0</v>
      </c>
      <c r="R380" s="473"/>
      <c r="S380" s="477"/>
      <c r="T380" s="478"/>
      <c r="U380" s="317">
        <f>'01-Mapa de riesgo-UO'!AW381</f>
        <v>0</v>
      </c>
      <c r="V380" s="317">
        <f>'01-Mapa de riesgo-UO'!AX381</f>
        <v>0</v>
      </c>
      <c r="W380" s="318">
        <f>'01-Mapa de riesgo-UO'!K381</f>
        <v>0</v>
      </c>
      <c r="X380" s="319"/>
      <c r="Y380" s="320"/>
      <c r="Z380" s="321"/>
      <c r="AA380" s="321"/>
      <c r="AB380" s="480"/>
      <c r="AC380" s="324"/>
    </row>
    <row r="381" spans="1:29" ht="12.75" hidden="1" customHeight="1" x14ac:dyDescent="0.2">
      <c r="A381" s="474"/>
      <c r="B381" s="474"/>
      <c r="C381" s="474"/>
      <c r="D381" s="474"/>
      <c r="E381" s="474"/>
      <c r="F381" s="474"/>
      <c r="G381" s="313">
        <f>'01-Mapa de riesgo-UO'!I382</f>
        <v>0</v>
      </c>
      <c r="H381" s="474"/>
      <c r="I381" s="474"/>
      <c r="J381" s="474"/>
      <c r="K381" s="484"/>
      <c r="L381" s="484"/>
      <c r="M381" s="314">
        <f>'01-Mapa de riesgo-UO'!W382</f>
        <v>0</v>
      </c>
      <c r="N381" s="315">
        <f>'01-Mapa de riesgo-UO'!AB382</f>
        <v>0</v>
      </c>
      <c r="O381" s="315">
        <f>'01-Mapa de riesgo-UO'!AF382</f>
        <v>0</v>
      </c>
      <c r="P381" s="316">
        <f>'01-Mapa de riesgo-UO'!AK382</f>
        <v>0</v>
      </c>
      <c r="Q381" s="316">
        <f>'01-Mapa de riesgo-UO'!AP382</f>
        <v>0</v>
      </c>
      <c r="R381" s="474"/>
      <c r="S381" s="477"/>
      <c r="T381" s="478"/>
      <c r="U381" s="317">
        <f>'01-Mapa de riesgo-UO'!AW382</f>
        <v>0</v>
      </c>
      <c r="V381" s="317">
        <f>'01-Mapa de riesgo-UO'!AX382</f>
        <v>0</v>
      </c>
      <c r="W381" s="318">
        <f>'01-Mapa de riesgo-UO'!K382</f>
        <v>0</v>
      </c>
      <c r="X381" s="319"/>
      <c r="Y381" s="320"/>
      <c r="Z381" s="321"/>
      <c r="AA381" s="321"/>
      <c r="AB381" s="481"/>
      <c r="AC381" s="324"/>
    </row>
    <row r="382" spans="1:29" ht="12.75" hidden="1" customHeight="1" x14ac:dyDescent="0.2">
      <c r="A382" s="476">
        <v>125</v>
      </c>
      <c r="B382" s="476">
        <f>'01-Mapa de riesgo-UO'!D383</f>
        <v>0</v>
      </c>
      <c r="C382" s="472">
        <f>+'01-Mapa de riesgo-UO'!F383</f>
        <v>0</v>
      </c>
      <c r="D382" s="472">
        <f>'01-Mapa de riesgo-UO'!J383</f>
        <v>0</v>
      </c>
      <c r="E382" s="472">
        <f>'01-Mapa de riesgo-UO'!K383</f>
        <v>0</v>
      </c>
      <c r="F382" s="472">
        <f>'01-Mapa de riesgo-UO'!L383</f>
        <v>0</v>
      </c>
      <c r="G382" s="313">
        <f>'01-Mapa de riesgo-UO'!I383</f>
        <v>0</v>
      </c>
      <c r="H382" s="472">
        <f>'01-Mapa de riesgo-UO'!M383</f>
        <v>0</v>
      </c>
      <c r="I382" s="475" t="str">
        <f>'01-Mapa de riesgo-UO'!AT383</f>
        <v>LEVE</v>
      </c>
      <c r="J382" s="472">
        <f>'01-Mapa de riesgo-UO'!AU383</f>
        <v>0</v>
      </c>
      <c r="K382" s="482"/>
      <c r="L382" s="485"/>
      <c r="M382" s="314">
        <f>'01-Mapa de riesgo-UO'!W383</f>
        <v>0</v>
      </c>
      <c r="N382" s="315">
        <f>'01-Mapa de riesgo-UO'!AB383</f>
        <v>0</v>
      </c>
      <c r="O382" s="315">
        <f>'01-Mapa de riesgo-UO'!AF383</f>
        <v>0</v>
      </c>
      <c r="P382" s="316">
        <f>'01-Mapa de riesgo-UO'!AK383</f>
        <v>0</v>
      </c>
      <c r="Q382" s="316">
        <f>'01-Mapa de riesgo-UO'!AP383</f>
        <v>0</v>
      </c>
      <c r="R382" s="475" t="e">
        <f>'01-Mapa de riesgo-UO'!AR383</f>
        <v>#DIV/0!</v>
      </c>
      <c r="S382" s="477"/>
      <c r="T382" s="478"/>
      <c r="U382" s="317">
        <f>'01-Mapa de riesgo-UO'!AW383</f>
        <v>0</v>
      </c>
      <c r="V382" s="317">
        <f>'01-Mapa de riesgo-UO'!AX383</f>
        <v>0</v>
      </c>
      <c r="W382" s="318">
        <f>'01-Mapa de riesgo-UO'!K383</f>
        <v>0</v>
      </c>
      <c r="X382" s="319"/>
      <c r="Y382" s="320"/>
      <c r="Z382" s="321"/>
      <c r="AA382" s="321"/>
      <c r="AB382" s="479"/>
      <c r="AC382" s="324"/>
    </row>
    <row r="383" spans="1:29" ht="12.75" hidden="1" customHeight="1" x14ac:dyDescent="0.2">
      <c r="A383" s="473"/>
      <c r="B383" s="473"/>
      <c r="C383" s="473"/>
      <c r="D383" s="473"/>
      <c r="E383" s="473"/>
      <c r="F383" s="473"/>
      <c r="G383" s="313">
        <f>'01-Mapa de riesgo-UO'!I384</f>
        <v>0</v>
      </c>
      <c r="H383" s="473"/>
      <c r="I383" s="473"/>
      <c r="J383" s="473"/>
      <c r="K383" s="483"/>
      <c r="L383" s="483"/>
      <c r="M383" s="314">
        <f>'01-Mapa de riesgo-UO'!W384</f>
        <v>0</v>
      </c>
      <c r="N383" s="315">
        <f>'01-Mapa de riesgo-UO'!AB384</f>
        <v>0</v>
      </c>
      <c r="O383" s="315">
        <f>'01-Mapa de riesgo-UO'!AF384</f>
        <v>0</v>
      </c>
      <c r="P383" s="316">
        <f>'01-Mapa de riesgo-UO'!AK384</f>
        <v>0</v>
      </c>
      <c r="Q383" s="316">
        <f>'01-Mapa de riesgo-UO'!AP384</f>
        <v>0</v>
      </c>
      <c r="R383" s="473"/>
      <c r="S383" s="477"/>
      <c r="T383" s="478"/>
      <c r="U383" s="317">
        <f>'01-Mapa de riesgo-UO'!AW384</f>
        <v>0</v>
      </c>
      <c r="V383" s="317">
        <f>'01-Mapa de riesgo-UO'!AX384</f>
        <v>0</v>
      </c>
      <c r="W383" s="318">
        <f>'01-Mapa de riesgo-UO'!K384</f>
        <v>0</v>
      </c>
      <c r="X383" s="319"/>
      <c r="Y383" s="320"/>
      <c r="Z383" s="321"/>
      <c r="AA383" s="321"/>
      <c r="AB383" s="480"/>
      <c r="AC383" s="324"/>
    </row>
    <row r="384" spans="1:29" ht="12.75" hidden="1" customHeight="1" x14ac:dyDescent="0.2">
      <c r="A384" s="474"/>
      <c r="B384" s="474"/>
      <c r="C384" s="474"/>
      <c r="D384" s="474"/>
      <c r="E384" s="474"/>
      <c r="F384" s="474"/>
      <c r="G384" s="313">
        <f>'01-Mapa de riesgo-UO'!I385</f>
        <v>0</v>
      </c>
      <c r="H384" s="474"/>
      <c r="I384" s="474"/>
      <c r="J384" s="474"/>
      <c r="K384" s="484"/>
      <c r="L384" s="484"/>
      <c r="M384" s="314">
        <f>'01-Mapa de riesgo-UO'!W385</f>
        <v>0</v>
      </c>
      <c r="N384" s="315">
        <f>'01-Mapa de riesgo-UO'!AB385</f>
        <v>0</v>
      </c>
      <c r="O384" s="315">
        <f>'01-Mapa de riesgo-UO'!AF385</f>
        <v>0</v>
      </c>
      <c r="P384" s="316">
        <f>'01-Mapa de riesgo-UO'!AK385</f>
        <v>0</v>
      </c>
      <c r="Q384" s="316">
        <f>'01-Mapa de riesgo-UO'!AP385</f>
        <v>0</v>
      </c>
      <c r="R384" s="474"/>
      <c r="S384" s="477"/>
      <c r="T384" s="478"/>
      <c r="U384" s="317">
        <f>'01-Mapa de riesgo-UO'!AW385</f>
        <v>0</v>
      </c>
      <c r="V384" s="317">
        <f>'01-Mapa de riesgo-UO'!AX385</f>
        <v>0</v>
      </c>
      <c r="W384" s="318">
        <f>'01-Mapa de riesgo-UO'!K385</f>
        <v>0</v>
      </c>
      <c r="X384" s="319"/>
      <c r="Y384" s="320"/>
      <c r="Z384" s="321"/>
      <c r="AA384" s="321"/>
      <c r="AB384" s="481"/>
      <c r="AC384" s="324"/>
    </row>
    <row r="385" spans="1:29" ht="12.75" hidden="1" customHeight="1" x14ac:dyDescent="0.2">
      <c r="A385" s="476">
        <v>126</v>
      </c>
      <c r="B385" s="476">
        <f>'01-Mapa de riesgo-UO'!D386</f>
        <v>0</v>
      </c>
      <c r="C385" s="472">
        <f>+'01-Mapa de riesgo-UO'!F386</f>
        <v>0</v>
      </c>
      <c r="D385" s="472">
        <f>'01-Mapa de riesgo-UO'!J386</f>
        <v>0</v>
      </c>
      <c r="E385" s="472">
        <f>'01-Mapa de riesgo-UO'!K386</f>
        <v>0</v>
      </c>
      <c r="F385" s="472">
        <f>'01-Mapa de riesgo-UO'!L386</f>
        <v>0</v>
      </c>
      <c r="G385" s="313">
        <f>'01-Mapa de riesgo-UO'!I386</f>
        <v>0</v>
      </c>
      <c r="H385" s="472">
        <f>'01-Mapa de riesgo-UO'!M386</f>
        <v>0</v>
      </c>
      <c r="I385" s="475" t="str">
        <f>'01-Mapa de riesgo-UO'!AT386</f>
        <v>LEVE</v>
      </c>
      <c r="J385" s="472">
        <f>'01-Mapa de riesgo-UO'!AU386</f>
        <v>0</v>
      </c>
      <c r="K385" s="482"/>
      <c r="L385" s="485"/>
      <c r="M385" s="314">
        <f>'01-Mapa de riesgo-UO'!W386</f>
        <v>0</v>
      </c>
      <c r="N385" s="315">
        <f>'01-Mapa de riesgo-UO'!AB386</f>
        <v>0</v>
      </c>
      <c r="O385" s="315">
        <f>'01-Mapa de riesgo-UO'!AF386</f>
        <v>0</v>
      </c>
      <c r="P385" s="316">
        <f>'01-Mapa de riesgo-UO'!AK386</f>
        <v>0</v>
      </c>
      <c r="Q385" s="316">
        <f>'01-Mapa de riesgo-UO'!AP386</f>
        <v>0</v>
      </c>
      <c r="R385" s="475" t="e">
        <f>'01-Mapa de riesgo-UO'!AR386</f>
        <v>#DIV/0!</v>
      </c>
      <c r="S385" s="477"/>
      <c r="T385" s="478"/>
      <c r="U385" s="317">
        <f>'01-Mapa de riesgo-UO'!AW386</f>
        <v>0</v>
      </c>
      <c r="V385" s="317">
        <f>'01-Mapa de riesgo-UO'!AX386</f>
        <v>0</v>
      </c>
      <c r="W385" s="318">
        <f>'01-Mapa de riesgo-UO'!K386</f>
        <v>0</v>
      </c>
      <c r="X385" s="319"/>
      <c r="Y385" s="320"/>
      <c r="Z385" s="321"/>
      <c r="AA385" s="321"/>
      <c r="AB385" s="479"/>
      <c r="AC385" s="324"/>
    </row>
    <row r="386" spans="1:29" ht="12.75" hidden="1" customHeight="1" x14ac:dyDescent="0.2">
      <c r="A386" s="473"/>
      <c r="B386" s="473"/>
      <c r="C386" s="473"/>
      <c r="D386" s="473"/>
      <c r="E386" s="473"/>
      <c r="F386" s="473"/>
      <c r="G386" s="313">
        <f>'01-Mapa de riesgo-UO'!I387</f>
        <v>0</v>
      </c>
      <c r="H386" s="473"/>
      <c r="I386" s="473"/>
      <c r="J386" s="473"/>
      <c r="K386" s="483"/>
      <c r="L386" s="483"/>
      <c r="M386" s="314">
        <f>'01-Mapa de riesgo-UO'!W387</f>
        <v>0</v>
      </c>
      <c r="N386" s="315">
        <f>'01-Mapa de riesgo-UO'!AB387</f>
        <v>0</v>
      </c>
      <c r="O386" s="315">
        <f>'01-Mapa de riesgo-UO'!AF387</f>
        <v>0</v>
      </c>
      <c r="P386" s="316">
        <f>'01-Mapa de riesgo-UO'!AK387</f>
        <v>0</v>
      </c>
      <c r="Q386" s="316">
        <f>'01-Mapa de riesgo-UO'!AP387</f>
        <v>0</v>
      </c>
      <c r="R386" s="473"/>
      <c r="S386" s="477"/>
      <c r="T386" s="478"/>
      <c r="U386" s="317">
        <f>'01-Mapa de riesgo-UO'!AW387</f>
        <v>0</v>
      </c>
      <c r="V386" s="317">
        <f>'01-Mapa de riesgo-UO'!AX387</f>
        <v>0</v>
      </c>
      <c r="W386" s="318">
        <f>'01-Mapa de riesgo-UO'!K387</f>
        <v>0</v>
      </c>
      <c r="X386" s="319"/>
      <c r="Y386" s="320"/>
      <c r="Z386" s="321"/>
      <c r="AA386" s="321"/>
      <c r="AB386" s="480"/>
      <c r="AC386" s="324"/>
    </row>
    <row r="387" spans="1:29" ht="12.75" hidden="1" customHeight="1" x14ac:dyDescent="0.2">
      <c r="A387" s="474"/>
      <c r="B387" s="474"/>
      <c r="C387" s="474"/>
      <c r="D387" s="474"/>
      <c r="E387" s="474"/>
      <c r="F387" s="474"/>
      <c r="G387" s="313">
        <f>'01-Mapa de riesgo-UO'!I388</f>
        <v>0</v>
      </c>
      <c r="H387" s="474"/>
      <c r="I387" s="474"/>
      <c r="J387" s="474"/>
      <c r="K387" s="484"/>
      <c r="L387" s="484"/>
      <c r="M387" s="314">
        <f>'01-Mapa de riesgo-UO'!W388</f>
        <v>0</v>
      </c>
      <c r="N387" s="315">
        <f>'01-Mapa de riesgo-UO'!AB388</f>
        <v>0</v>
      </c>
      <c r="O387" s="315">
        <f>'01-Mapa de riesgo-UO'!AF388</f>
        <v>0</v>
      </c>
      <c r="P387" s="316">
        <f>'01-Mapa de riesgo-UO'!AK388</f>
        <v>0</v>
      </c>
      <c r="Q387" s="316">
        <f>'01-Mapa de riesgo-UO'!AP388</f>
        <v>0</v>
      </c>
      <c r="R387" s="474"/>
      <c r="S387" s="477"/>
      <c r="T387" s="478"/>
      <c r="U387" s="317">
        <f>'01-Mapa de riesgo-UO'!AW388</f>
        <v>0</v>
      </c>
      <c r="V387" s="317">
        <f>'01-Mapa de riesgo-UO'!AX388</f>
        <v>0</v>
      </c>
      <c r="W387" s="318">
        <f>'01-Mapa de riesgo-UO'!K388</f>
        <v>0</v>
      </c>
      <c r="X387" s="319"/>
      <c r="Y387" s="320"/>
      <c r="Z387" s="321"/>
      <c r="AA387" s="321"/>
      <c r="AB387" s="481"/>
      <c r="AC387" s="324"/>
    </row>
    <row r="388" spans="1:29" ht="12.75" hidden="1" customHeight="1" x14ac:dyDescent="0.2">
      <c r="A388" s="476">
        <v>127</v>
      </c>
      <c r="B388" s="476">
        <f>'01-Mapa de riesgo-UO'!D389</f>
        <v>0</v>
      </c>
      <c r="C388" s="472">
        <f>+'01-Mapa de riesgo-UO'!F389</f>
        <v>0</v>
      </c>
      <c r="D388" s="472">
        <f>'01-Mapa de riesgo-UO'!J389</f>
        <v>0</v>
      </c>
      <c r="E388" s="472">
        <f>'01-Mapa de riesgo-UO'!K389</f>
        <v>0</v>
      </c>
      <c r="F388" s="472">
        <f>'01-Mapa de riesgo-UO'!L389</f>
        <v>0</v>
      </c>
      <c r="G388" s="313">
        <f>'01-Mapa de riesgo-UO'!I389</f>
        <v>0</v>
      </c>
      <c r="H388" s="472">
        <f>'01-Mapa de riesgo-UO'!M389</f>
        <v>0</v>
      </c>
      <c r="I388" s="475" t="str">
        <f>'01-Mapa de riesgo-UO'!AT389</f>
        <v>LEVE</v>
      </c>
      <c r="J388" s="472">
        <f>'01-Mapa de riesgo-UO'!AU389</f>
        <v>0</v>
      </c>
      <c r="K388" s="482"/>
      <c r="L388" s="485"/>
      <c r="M388" s="314">
        <f>'01-Mapa de riesgo-UO'!W389</f>
        <v>0</v>
      </c>
      <c r="N388" s="315">
        <f>'01-Mapa de riesgo-UO'!AB389</f>
        <v>0</v>
      </c>
      <c r="O388" s="315">
        <f>'01-Mapa de riesgo-UO'!AF389</f>
        <v>0</v>
      </c>
      <c r="P388" s="316">
        <f>'01-Mapa de riesgo-UO'!AK389</f>
        <v>0</v>
      </c>
      <c r="Q388" s="316">
        <f>'01-Mapa de riesgo-UO'!AP389</f>
        <v>0</v>
      </c>
      <c r="R388" s="475" t="e">
        <f>'01-Mapa de riesgo-UO'!AR389</f>
        <v>#DIV/0!</v>
      </c>
      <c r="S388" s="477"/>
      <c r="T388" s="478"/>
      <c r="U388" s="317">
        <f>'01-Mapa de riesgo-UO'!AW389</f>
        <v>0</v>
      </c>
      <c r="V388" s="317">
        <f>'01-Mapa de riesgo-UO'!AX389</f>
        <v>0</v>
      </c>
      <c r="W388" s="318">
        <f>'01-Mapa de riesgo-UO'!K389</f>
        <v>0</v>
      </c>
      <c r="X388" s="319"/>
      <c r="Y388" s="320"/>
      <c r="Z388" s="321"/>
      <c r="AA388" s="321"/>
      <c r="AB388" s="479"/>
      <c r="AC388" s="324"/>
    </row>
    <row r="389" spans="1:29" ht="12.75" hidden="1" customHeight="1" x14ac:dyDescent="0.2">
      <c r="A389" s="473"/>
      <c r="B389" s="473"/>
      <c r="C389" s="473"/>
      <c r="D389" s="473"/>
      <c r="E389" s="473"/>
      <c r="F389" s="473"/>
      <c r="G389" s="313">
        <f>'01-Mapa de riesgo-UO'!I390</f>
        <v>0</v>
      </c>
      <c r="H389" s="473"/>
      <c r="I389" s="473"/>
      <c r="J389" s="473"/>
      <c r="K389" s="483"/>
      <c r="L389" s="483"/>
      <c r="M389" s="314">
        <f>'01-Mapa de riesgo-UO'!W390</f>
        <v>0</v>
      </c>
      <c r="N389" s="315">
        <f>'01-Mapa de riesgo-UO'!AB390</f>
        <v>0</v>
      </c>
      <c r="O389" s="315">
        <f>'01-Mapa de riesgo-UO'!AF390</f>
        <v>0</v>
      </c>
      <c r="P389" s="316">
        <f>'01-Mapa de riesgo-UO'!AK390</f>
        <v>0</v>
      </c>
      <c r="Q389" s="316">
        <f>'01-Mapa de riesgo-UO'!AP390</f>
        <v>0</v>
      </c>
      <c r="R389" s="473"/>
      <c r="S389" s="477"/>
      <c r="T389" s="478"/>
      <c r="U389" s="317">
        <f>'01-Mapa de riesgo-UO'!AW390</f>
        <v>0</v>
      </c>
      <c r="V389" s="317">
        <f>'01-Mapa de riesgo-UO'!AX390</f>
        <v>0</v>
      </c>
      <c r="W389" s="318">
        <f>'01-Mapa de riesgo-UO'!K390</f>
        <v>0</v>
      </c>
      <c r="X389" s="319"/>
      <c r="Y389" s="320"/>
      <c r="Z389" s="321"/>
      <c r="AA389" s="321"/>
      <c r="AB389" s="480"/>
      <c r="AC389" s="324"/>
    </row>
    <row r="390" spans="1:29" ht="12.75" hidden="1" customHeight="1" x14ac:dyDescent="0.2">
      <c r="A390" s="474"/>
      <c r="B390" s="474"/>
      <c r="C390" s="474"/>
      <c r="D390" s="474"/>
      <c r="E390" s="474"/>
      <c r="F390" s="474"/>
      <c r="G390" s="313">
        <f>'01-Mapa de riesgo-UO'!I391</f>
        <v>0</v>
      </c>
      <c r="H390" s="474"/>
      <c r="I390" s="474"/>
      <c r="J390" s="474"/>
      <c r="K390" s="484"/>
      <c r="L390" s="484"/>
      <c r="M390" s="314">
        <f>'01-Mapa de riesgo-UO'!W391</f>
        <v>0</v>
      </c>
      <c r="N390" s="315">
        <f>'01-Mapa de riesgo-UO'!AB391</f>
        <v>0</v>
      </c>
      <c r="O390" s="315">
        <f>'01-Mapa de riesgo-UO'!AF391</f>
        <v>0</v>
      </c>
      <c r="P390" s="316">
        <f>'01-Mapa de riesgo-UO'!AK391</f>
        <v>0</v>
      </c>
      <c r="Q390" s="316">
        <f>'01-Mapa de riesgo-UO'!AP391</f>
        <v>0</v>
      </c>
      <c r="R390" s="474"/>
      <c r="S390" s="477"/>
      <c r="T390" s="478"/>
      <c r="U390" s="317">
        <f>'01-Mapa de riesgo-UO'!AW391</f>
        <v>0</v>
      </c>
      <c r="V390" s="317">
        <f>'01-Mapa de riesgo-UO'!AX391</f>
        <v>0</v>
      </c>
      <c r="W390" s="318">
        <f>'01-Mapa de riesgo-UO'!K391</f>
        <v>0</v>
      </c>
      <c r="X390" s="319"/>
      <c r="Y390" s="320"/>
      <c r="Z390" s="321"/>
      <c r="AA390" s="321"/>
      <c r="AB390" s="481"/>
      <c r="AC390" s="324"/>
    </row>
    <row r="391" spans="1:29" ht="12.75" hidden="1" customHeight="1" x14ac:dyDescent="0.2">
      <c r="A391" s="476">
        <v>128</v>
      </c>
      <c r="B391" s="476">
        <f>'01-Mapa de riesgo-UO'!D392</f>
        <v>0</v>
      </c>
      <c r="C391" s="472">
        <f>+'01-Mapa de riesgo-UO'!F392</f>
        <v>0</v>
      </c>
      <c r="D391" s="472">
        <f>'01-Mapa de riesgo-UO'!J392</f>
        <v>0</v>
      </c>
      <c r="E391" s="472">
        <f>'01-Mapa de riesgo-UO'!K392</f>
        <v>0</v>
      </c>
      <c r="F391" s="472">
        <f>'01-Mapa de riesgo-UO'!L392</f>
        <v>0</v>
      </c>
      <c r="G391" s="313">
        <f>'01-Mapa de riesgo-UO'!I392</f>
        <v>0</v>
      </c>
      <c r="H391" s="472">
        <f>'01-Mapa de riesgo-UO'!M392</f>
        <v>0</v>
      </c>
      <c r="I391" s="475" t="str">
        <f>'01-Mapa de riesgo-UO'!AT392</f>
        <v>LEVE</v>
      </c>
      <c r="J391" s="472">
        <f>'01-Mapa de riesgo-UO'!AU392</f>
        <v>0</v>
      </c>
      <c r="K391" s="482"/>
      <c r="L391" s="485"/>
      <c r="M391" s="314">
        <f>'01-Mapa de riesgo-UO'!W392</f>
        <v>0</v>
      </c>
      <c r="N391" s="315">
        <f>'01-Mapa de riesgo-UO'!AB392</f>
        <v>0</v>
      </c>
      <c r="O391" s="315">
        <f>'01-Mapa de riesgo-UO'!AF392</f>
        <v>0</v>
      </c>
      <c r="P391" s="316">
        <f>'01-Mapa de riesgo-UO'!AK392</f>
        <v>0</v>
      </c>
      <c r="Q391" s="316">
        <f>'01-Mapa de riesgo-UO'!AP392</f>
        <v>0</v>
      </c>
      <c r="R391" s="475" t="e">
        <f>'01-Mapa de riesgo-UO'!AR392</f>
        <v>#DIV/0!</v>
      </c>
      <c r="S391" s="477"/>
      <c r="T391" s="478"/>
      <c r="U391" s="317">
        <f>'01-Mapa de riesgo-UO'!AW392</f>
        <v>0</v>
      </c>
      <c r="V391" s="317">
        <f>'01-Mapa de riesgo-UO'!AX392</f>
        <v>0</v>
      </c>
      <c r="W391" s="318">
        <f>'01-Mapa de riesgo-UO'!K392</f>
        <v>0</v>
      </c>
      <c r="X391" s="319"/>
      <c r="Y391" s="320"/>
      <c r="Z391" s="321"/>
      <c r="AA391" s="321"/>
      <c r="AB391" s="479"/>
      <c r="AC391" s="324"/>
    </row>
    <row r="392" spans="1:29" ht="12.75" hidden="1" customHeight="1" x14ac:dyDescent="0.2">
      <c r="A392" s="473"/>
      <c r="B392" s="473"/>
      <c r="C392" s="473"/>
      <c r="D392" s="473"/>
      <c r="E392" s="473"/>
      <c r="F392" s="473"/>
      <c r="G392" s="313">
        <f>'01-Mapa de riesgo-UO'!I393</f>
        <v>0</v>
      </c>
      <c r="H392" s="473"/>
      <c r="I392" s="473"/>
      <c r="J392" s="473"/>
      <c r="K392" s="483"/>
      <c r="L392" s="483"/>
      <c r="M392" s="314">
        <f>'01-Mapa de riesgo-UO'!W393</f>
        <v>0</v>
      </c>
      <c r="N392" s="315">
        <f>'01-Mapa de riesgo-UO'!AB393</f>
        <v>0</v>
      </c>
      <c r="O392" s="315">
        <f>'01-Mapa de riesgo-UO'!AF393</f>
        <v>0</v>
      </c>
      <c r="P392" s="316">
        <f>'01-Mapa de riesgo-UO'!AK393</f>
        <v>0</v>
      </c>
      <c r="Q392" s="316">
        <f>'01-Mapa de riesgo-UO'!AP393</f>
        <v>0</v>
      </c>
      <c r="R392" s="473"/>
      <c r="S392" s="477"/>
      <c r="T392" s="478"/>
      <c r="U392" s="317">
        <f>'01-Mapa de riesgo-UO'!AW393</f>
        <v>0</v>
      </c>
      <c r="V392" s="317">
        <f>'01-Mapa de riesgo-UO'!AX393</f>
        <v>0</v>
      </c>
      <c r="W392" s="318">
        <f>'01-Mapa de riesgo-UO'!K393</f>
        <v>0</v>
      </c>
      <c r="X392" s="319"/>
      <c r="Y392" s="320"/>
      <c r="Z392" s="321"/>
      <c r="AA392" s="321"/>
      <c r="AB392" s="480"/>
      <c r="AC392" s="324"/>
    </row>
    <row r="393" spans="1:29" ht="12.75" hidden="1" customHeight="1" x14ac:dyDescent="0.2">
      <c r="A393" s="474"/>
      <c r="B393" s="474"/>
      <c r="C393" s="474"/>
      <c r="D393" s="474"/>
      <c r="E393" s="474"/>
      <c r="F393" s="474"/>
      <c r="G393" s="313">
        <f>'01-Mapa de riesgo-UO'!I394</f>
        <v>0</v>
      </c>
      <c r="H393" s="474"/>
      <c r="I393" s="474"/>
      <c r="J393" s="474"/>
      <c r="K393" s="484"/>
      <c r="L393" s="484"/>
      <c r="M393" s="314">
        <f>'01-Mapa de riesgo-UO'!W394</f>
        <v>0</v>
      </c>
      <c r="N393" s="315">
        <f>'01-Mapa de riesgo-UO'!AB394</f>
        <v>0</v>
      </c>
      <c r="O393" s="315">
        <f>'01-Mapa de riesgo-UO'!AF394</f>
        <v>0</v>
      </c>
      <c r="P393" s="316">
        <f>'01-Mapa de riesgo-UO'!AK394</f>
        <v>0</v>
      </c>
      <c r="Q393" s="316">
        <f>'01-Mapa de riesgo-UO'!AP394</f>
        <v>0</v>
      </c>
      <c r="R393" s="474"/>
      <c r="S393" s="477"/>
      <c r="T393" s="478"/>
      <c r="U393" s="317">
        <f>'01-Mapa de riesgo-UO'!AW394</f>
        <v>0</v>
      </c>
      <c r="V393" s="317">
        <f>'01-Mapa de riesgo-UO'!AX394</f>
        <v>0</v>
      </c>
      <c r="W393" s="318">
        <f>'01-Mapa de riesgo-UO'!K394</f>
        <v>0</v>
      </c>
      <c r="X393" s="319"/>
      <c r="Y393" s="320"/>
      <c r="Z393" s="321"/>
      <c r="AA393" s="321"/>
      <c r="AB393" s="481"/>
      <c r="AC393" s="324"/>
    </row>
    <row r="394" spans="1:29" ht="12.75" hidden="1" customHeight="1" x14ac:dyDescent="0.2">
      <c r="A394" s="476">
        <v>129</v>
      </c>
      <c r="B394" s="476">
        <f>'01-Mapa de riesgo-UO'!D395</f>
        <v>0</v>
      </c>
      <c r="C394" s="472">
        <f>+'01-Mapa de riesgo-UO'!F395</f>
        <v>0</v>
      </c>
      <c r="D394" s="472">
        <f>'01-Mapa de riesgo-UO'!J395</f>
        <v>0</v>
      </c>
      <c r="E394" s="472">
        <f>'01-Mapa de riesgo-UO'!K395</f>
        <v>0</v>
      </c>
      <c r="F394" s="472">
        <f>'01-Mapa de riesgo-UO'!L395</f>
        <v>0</v>
      </c>
      <c r="G394" s="313">
        <f>'01-Mapa de riesgo-UO'!I395</f>
        <v>0</v>
      </c>
      <c r="H394" s="472">
        <f>'01-Mapa de riesgo-UO'!M395</f>
        <v>0</v>
      </c>
      <c r="I394" s="475" t="str">
        <f>'01-Mapa de riesgo-UO'!AT395</f>
        <v>LEVE</v>
      </c>
      <c r="J394" s="472">
        <f>'01-Mapa de riesgo-UO'!AU395</f>
        <v>0</v>
      </c>
      <c r="K394" s="482"/>
      <c r="L394" s="485"/>
      <c r="M394" s="314">
        <f>'01-Mapa de riesgo-UO'!W395</f>
        <v>0</v>
      </c>
      <c r="N394" s="315">
        <f>'01-Mapa de riesgo-UO'!AB395</f>
        <v>0</v>
      </c>
      <c r="O394" s="315">
        <f>'01-Mapa de riesgo-UO'!AF395</f>
        <v>0</v>
      </c>
      <c r="P394" s="316">
        <f>'01-Mapa de riesgo-UO'!AK395</f>
        <v>0</v>
      </c>
      <c r="Q394" s="316">
        <f>'01-Mapa de riesgo-UO'!AP395</f>
        <v>0</v>
      </c>
      <c r="R394" s="475" t="e">
        <f>'01-Mapa de riesgo-UO'!AR395</f>
        <v>#DIV/0!</v>
      </c>
      <c r="S394" s="477"/>
      <c r="T394" s="478"/>
      <c r="U394" s="317">
        <f>'01-Mapa de riesgo-UO'!AW395</f>
        <v>0</v>
      </c>
      <c r="V394" s="317">
        <f>'01-Mapa de riesgo-UO'!AX395</f>
        <v>0</v>
      </c>
      <c r="W394" s="318">
        <f>'01-Mapa de riesgo-UO'!K395</f>
        <v>0</v>
      </c>
      <c r="X394" s="319"/>
      <c r="Y394" s="320"/>
      <c r="Z394" s="321"/>
      <c r="AA394" s="321"/>
      <c r="AB394" s="479"/>
      <c r="AC394" s="324"/>
    </row>
    <row r="395" spans="1:29" ht="12.75" hidden="1" customHeight="1" x14ac:dyDescent="0.2">
      <c r="A395" s="473"/>
      <c r="B395" s="473"/>
      <c r="C395" s="473"/>
      <c r="D395" s="473"/>
      <c r="E395" s="473"/>
      <c r="F395" s="473"/>
      <c r="G395" s="313">
        <f>'01-Mapa de riesgo-UO'!I396</f>
        <v>0</v>
      </c>
      <c r="H395" s="473"/>
      <c r="I395" s="473"/>
      <c r="J395" s="473"/>
      <c r="K395" s="483"/>
      <c r="L395" s="483"/>
      <c r="M395" s="314">
        <f>'01-Mapa de riesgo-UO'!W396</f>
        <v>0</v>
      </c>
      <c r="N395" s="315">
        <f>'01-Mapa de riesgo-UO'!AB396</f>
        <v>0</v>
      </c>
      <c r="O395" s="315">
        <f>'01-Mapa de riesgo-UO'!AF396</f>
        <v>0</v>
      </c>
      <c r="P395" s="316">
        <f>'01-Mapa de riesgo-UO'!AK396</f>
        <v>0</v>
      </c>
      <c r="Q395" s="316">
        <f>'01-Mapa de riesgo-UO'!AP396</f>
        <v>0</v>
      </c>
      <c r="R395" s="473"/>
      <c r="S395" s="477"/>
      <c r="T395" s="478"/>
      <c r="U395" s="317">
        <f>'01-Mapa de riesgo-UO'!AW396</f>
        <v>0</v>
      </c>
      <c r="V395" s="317">
        <f>'01-Mapa de riesgo-UO'!AX396</f>
        <v>0</v>
      </c>
      <c r="W395" s="318">
        <f>'01-Mapa de riesgo-UO'!K396</f>
        <v>0</v>
      </c>
      <c r="X395" s="319"/>
      <c r="Y395" s="320"/>
      <c r="Z395" s="321"/>
      <c r="AA395" s="321"/>
      <c r="AB395" s="480"/>
      <c r="AC395" s="324"/>
    </row>
    <row r="396" spans="1:29" ht="12.75" hidden="1" customHeight="1" x14ac:dyDescent="0.2">
      <c r="A396" s="474"/>
      <c r="B396" s="474"/>
      <c r="C396" s="474"/>
      <c r="D396" s="474"/>
      <c r="E396" s="474"/>
      <c r="F396" s="474"/>
      <c r="G396" s="313">
        <f>'01-Mapa de riesgo-UO'!I397</f>
        <v>0</v>
      </c>
      <c r="H396" s="474"/>
      <c r="I396" s="474"/>
      <c r="J396" s="474"/>
      <c r="K396" s="484"/>
      <c r="L396" s="484"/>
      <c r="M396" s="314">
        <f>'01-Mapa de riesgo-UO'!W397</f>
        <v>0</v>
      </c>
      <c r="N396" s="315">
        <f>'01-Mapa de riesgo-UO'!AB397</f>
        <v>0</v>
      </c>
      <c r="O396" s="315">
        <f>'01-Mapa de riesgo-UO'!AF397</f>
        <v>0</v>
      </c>
      <c r="P396" s="316">
        <f>'01-Mapa de riesgo-UO'!AK397</f>
        <v>0</v>
      </c>
      <c r="Q396" s="316">
        <f>'01-Mapa de riesgo-UO'!AP397</f>
        <v>0</v>
      </c>
      <c r="R396" s="474"/>
      <c r="S396" s="477"/>
      <c r="T396" s="478"/>
      <c r="U396" s="317">
        <f>'01-Mapa de riesgo-UO'!AW397</f>
        <v>0</v>
      </c>
      <c r="V396" s="317">
        <f>'01-Mapa de riesgo-UO'!AX397</f>
        <v>0</v>
      </c>
      <c r="W396" s="318">
        <f>'01-Mapa de riesgo-UO'!K397</f>
        <v>0</v>
      </c>
      <c r="X396" s="319"/>
      <c r="Y396" s="320"/>
      <c r="Z396" s="321"/>
      <c r="AA396" s="321"/>
      <c r="AB396" s="481"/>
      <c r="AC396" s="324"/>
    </row>
    <row r="397" spans="1:29" ht="12.75" hidden="1" customHeight="1" x14ac:dyDescent="0.2">
      <c r="A397" s="476">
        <v>130</v>
      </c>
      <c r="B397" s="476">
        <f>'01-Mapa de riesgo-UO'!D398</f>
        <v>0</v>
      </c>
      <c r="C397" s="472">
        <f>+'01-Mapa de riesgo-UO'!F398</f>
        <v>0</v>
      </c>
      <c r="D397" s="472">
        <f>'01-Mapa de riesgo-UO'!J398</f>
        <v>0</v>
      </c>
      <c r="E397" s="472">
        <f>'01-Mapa de riesgo-UO'!K398</f>
        <v>0</v>
      </c>
      <c r="F397" s="472">
        <f>'01-Mapa de riesgo-UO'!L398</f>
        <v>0</v>
      </c>
      <c r="G397" s="313">
        <f>'01-Mapa de riesgo-UO'!I398</f>
        <v>0</v>
      </c>
      <c r="H397" s="472">
        <f>'01-Mapa de riesgo-UO'!M398</f>
        <v>0</v>
      </c>
      <c r="I397" s="475" t="str">
        <f>'01-Mapa de riesgo-UO'!AT398</f>
        <v>LEVE</v>
      </c>
      <c r="J397" s="472">
        <f>'01-Mapa de riesgo-UO'!AU398</f>
        <v>0</v>
      </c>
      <c r="K397" s="482"/>
      <c r="L397" s="485"/>
      <c r="M397" s="314">
        <f>'01-Mapa de riesgo-UO'!W398</f>
        <v>0</v>
      </c>
      <c r="N397" s="315">
        <f>'01-Mapa de riesgo-UO'!AB398</f>
        <v>0</v>
      </c>
      <c r="O397" s="315">
        <f>'01-Mapa de riesgo-UO'!AF398</f>
        <v>0</v>
      </c>
      <c r="P397" s="316">
        <f>'01-Mapa de riesgo-UO'!AK398</f>
        <v>0</v>
      </c>
      <c r="Q397" s="316">
        <f>'01-Mapa de riesgo-UO'!AP398</f>
        <v>0</v>
      </c>
      <c r="R397" s="475" t="e">
        <f>'01-Mapa de riesgo-UO'!AR398</f>
        <v>#DIV/0!</v>
      </c>
      <c r="S397" s="477"/>
      <c r="T397" s="478"/>
      <c r="U397" s="317">
        <f>'01-Mapa de riesgo-UO'!AW398</f>
        <v>0</v>
      </c>
      <c r="V397" s="317">
        <f>'01-Mapa de riesgo-UO'!AX398</f>
        <v>0</v>
      </c>
      <c r="W397" s="318">
        <f>'01-Mapa de riesgo-UO'!K398</f>
        <v>0</v>
      </c>
      <c r="X397" s="319"/>
      <c r="Y397" s="320"/>
      <c r="Z397" s="321"/>
      <c r="AA397" s="321"/>
      <c r="AB397" s="479"/>
      <c r="AC397" s="324"/>
    </row>
    <row r="398" spans="1:29" ht="12.75" hidden="1" customHeight="1" x14ac:dyDescent="0.2">
      <c r="A398" s="473"/>
      <c r="B398" s="473"/>
      <c r="C398" s="473"/>
      <c r="D398" s="473"/>
      <c r="E398" s="473"/>
      <c r="F398" s="473"/>
      <c r="G398" s="313">
        <f>'01-Mapa de riesgo-UO'!I399</f>
        <v>0</v>
      </c>
      <c r="H398" s="473"/>
      <c r="I398" s="473"/>
      <c r="J398" s="473"/>
      <c r="K398" s="483"/>
      <c r="L398" s="483"/>
      <c r="M398" s="314">
        <f>'01-Mapa de riesgo-UO'!W399</f>
        <v>0</v>
      </c>
      <c r="N398" s="315">
        <f>'01-Mapa de riesgo-UO'!AB399</f>
        <v>0</v>
      </c>
      <c r="O398" s="315">
        <f>'01-Mapa de riesgo-UO'!AF399</f>
        <v>0</v>
      </c>
      <c r="P398" s="316">
        <f>'01-Mapa de riesgo-UO'!AK399</f>
        <v>0</v>
      </c>
      <c r="Q398" s="316">
        <f>'01-Mapa de riesgo-UO'!AP399</f>
        <v>0</v>
      </c>
      <c r="R398" s="473"/>
      <c r="S398" s="477"/>
      <c r="T398" s="478"/>
      <c r="U398" s="317">
        <f>'01-Mapa de riesgo-UO'!AW399</f>
        <v>0</v>
      </c>
      <c r="V398" s="317">
        <f>'01-Mapa de riesgo-UO'!AX399</f>
        <v>0</v>
      </c>
      <c r="W398" s="318">
        <f>'01-Mapa de riesgo-UO'!K399</f>
        <v>0</v>
      </c>
      <c r="X398" s="319"/>
      <c r="Y398" s="320"/>
      <c r="Z398" s="321"/>
      <c r="AA398" s="321"/>
      <c r="AB398" s="480"/>
      <c r="AC398" s="324"/>
    </row>
    <row r="399" spans="1:29" ht="12.75" hidden="1" customHeight="1" x14ac:dyDescent="0.2">
      <c r="A399" s="474"/>
      <c r="B399" s="474"/>
      <c r="C399" s="474"/>
      <c r="D399" s="474"/>
      <c r="E399" s="474"/>
      <c r="F399" s="474"/>
      <c r="G399" s="313">
        <f>'01-Mapa de riesgo-UO'!I400</f>
        <v>0</v>
      </c>
      <c r="H399" s="474"/>
      <c r="I399" s="474"/>
      <c r="J399" s="474"/>
      <c r="K399" s="484"/>
      <c r="L399" s="484"/>
      <c r="M399" s="314">
        <f>'01-Mapa de riesgo-UO'!W400</f>
        <v>0</v>
      </c>
      <c r="N399" s="315">
        <f>'01-Mapa de riesgo-UO'!AB400</f>
        <v>0</v>
      </c>
      <c r="O399" s="315">
        <f>'01-Mapa de riesgo-UO'!AF400</f>
        <v>0</v>
      </c>
      <c r="P399" s="316">
        <f>'01-Mapa de riesgo-UO'!AK400</f>
        <v>0</v>
      </c>
      <c r="Q399" s="316">
        <f>'01-Mapa de riesgo-UO'!AP400</f>
        <v>0</v>
      </c>
      <c r="R399" s="474"/>
      <c r="S399" s="477"/>
      <c r="T399" s="478"/>
      <c r="U399" s="317">
        <f>'01-Mapa de riesgo-UO'!AW400</f>
        <v>0</v>
      </c>
      <c r="V399" s="317">
        <f>'01-Mapa de riesgo-UO'!AX400</f>
        <v>0</v>
      </c>
      <c r="W399" s="318">
        <f>'01-Mapa de riesgo-UO'!K400</f>
        <v>0</v>
      </c>
      <c r="X399" s="319"/>
      <c r="Y399" s="320"/>
      <c r="Z399" s="321"/>
      <c r="AA399" s="321"/>
      <c r="AB399" s="481"/>
      <c r="AC399" s="324"/>
    </row>
    <row r="400" spans="1:29" ht="12.75" hidden="1" customHeight="1" x14ac:dyDescent="0.2">
      <c r="A400" s="476">
        <v>131</v>
      </c>
      <c r="B400" s="476">
        <f>'01-Mapa de riesgo-UO'!D401</f>
        <v>0</v>
      </c>
      <c r="C400" s="472">
        <f>+'01-Mapa de riesgo-UO'!F401</f>
        <v>0</v>
      </c>
      <c r="D400" s="472">
        <f>'01-Mapa de riesgo-UO'!J401</f>
        <v>0</v>
      </c>
      <c r="E400" s="472">
        <f>'01-Mapa de riesgo-UO'!K401</f>
        <v>0</v>
      </c>
      <c r="F400" s="472">
        <f>'01-Mapa de riesgo-UO'!L401</f>
        <v>0</v>
      </c>
      <c r="G400" s="313">
        <f>'01-Mapa de riesgo-UO'!I401</f>
        <v>0</v>
      </c>
      <c r="H400" s="472">
        <f>'01-Mapa de riesgo-UO'!M401</f>
        <v>0</v>
      </c>
      <c r="I400" s="475" t="str">
        <f>'01-Mapa de riesgo-UO'!AT401</f>
        <v>LEVE</v>
      </c>
      <c r="J400" s="472">
        <f>'01-Mapa de riesgo-UO'!AU401</f>
        <v>0</v>
      </c>
      <c r="K400" s="482"/>
      <c r="L400" s="485"/>
      <c r="M400" s="314">
        <f>'01-Mapa de riesgo-UO'!W401</f>
        <v>0</v>
      </c>
      <c r="N400" s="315">
        <f>'01-Mapa de riesgo-UO'!AB401</f>
        <v>0</v>
      </c>
      <c r="O400" s="315">
        <f>'01-Mapa de riesgo-UO'!AF401</f>
        <v>0</v>
      </c>
      <c r="P400" s="316">
        <f>'01-Mapa de riesgo-UO'!AK401</f>
        <v>0</v>
      </c>
      <c r="Q400" s="316">
        <f>'01-Mapa de riesgo-UO'!AP401</f>
        <v>0</v>
      </c>
      <c r="R400" s="475" t="e">
        <f>'01-Mapa de riesgo-UO'!AR401</f>
        <v>#DIV/0!</v>
      </c>
      <c r="S400" s="477"/>
      <c r="T400" s="478"/>
      <c r="U400" s="317">
        <f>'01-Mapa de riesgo-UO'!AW401</f>
        <v>0</v>
      </c>
      <c r="V400" s="317">
        <f>'01-Mapa de riesgo-UO'!AX401</f>
        <v>0</v>
      </c>
      <c r="W400" s="318">
        <f>'01-Mapa de riesgo-UO'!K401</f>
        <v>0</v>
      </c>
      <c r="X400" s="319"/>
      <c r="Y400" s="320"/>
      <c r="Z400" s="321"/>
      <c r="AA400" s="321"/>
      <c r="AB400" s="479"/>
      <c r="AC400" s="324"/>
    </row>
    <row r="401" spans="1:29" ht="12.75" hidden="1" customHeight="1" x14ac:dyDescent="0.2">
      <c r="A401" s="473"/>
      <c r="B401" s="473"/>
      <c r="C401" s="473"/>
      <c r="D401" s="473"/>
      <c r="E401" s="473"/>
      <c r="F401" s="473"/>
      <c r="G401" s="313">
        <f>'01-Mapa de riesgo-UO'!I402</f>
        <v>0</v>
      </c>
      <c r="H401" s="473"/>
      <c r="I401" s="473"/>
      <c r="J401" s="473"/>
      <c r="K401" s="483"/>
      <c r="L401" s="483"/>
      <c r="M401" s="314">
        <f>'01-Mapa de riesgo-UO'!W402</f>
        <v>0</v>
      </c>
      <c r="N401" s="315">
        <f>'01-Mapa de riesgo-UO'!AB402</f>
        <v>0</v>
      </c>
      <c r="O401" s="315">
        <f>'01-Mapa de riesgo-UO'!AF402</f>
        <v>0</v>
      </c>
      <c r="P401" s="316">
        <f>'01-Mapa de riesgo-UO'!AK402</f>
        <v>0</v>
      </c>
      <c r="Q401" s="316">
        <f>'01-Mapa de riesgo-UO'!AP402</f>
        <v>0</v>
      </c>
      <c r="R401" s="473"/>
      <c r="S401" s="477"/>
      <c r="T401" s="478"/>
      <c r="U401" s="317">
        <f>'01-Mapa de riesgo-UO'!AW402</f>
        <v>0</v>
      </c>
      <c r="V401" s="317">
        <f>'01-Mapa de riesgo-UO'!AX402</f>
        <v>0</v>
      </c>
      <c r="W401" s="318">
        <f>'01-Mapa de riesgo-UO'!K402</f>
        <v>0</v>
      </c>
      <c r="X401" s="319"/>
      <c r="Y401" s="320"/>
      <c r="Z401" s="321"/>
      <c r="AA401" s="321"/>
      <c r="AB401" s="480"/>
      <c r="AC401" s="324"/>
    </row>
    <row r="402" spans="1:29" ht="12.75" hidden="1" customHeight="1" x14ac:dyDescent="0.2">
      <c r="A402" s="474"/>
      <c r="B402" s="474"/>
      <c r="C402" s="474"/>
      <c r="D402" s="474"/>
      <c r="E402" s="474"/>
      <c r="F402" s="474"/>
      <c r="G402" s="313">
        <f>'01-Mapa de riesgo-UO'!I403</f>
        <v>0</v>
      </c>
      <c r="H402" s="474"/>
      <c r="I402" s="474"/>
      <c r="J402" s="474"/>
      <c r="K402" s="484"/>
      <c r="L402" s="484"/>
      <c r="M402" s="314">
        <f>'01-Mapa de riesgo-UO'!W403</f>
        <v>0</v>
      </c>
      <c r="N402" s="315">
        <f>'01-Mapa de riesgo-UO'!AB403</f>
        <v>0</v>
      </c>
      <c r="O402" s="315">
        <f>'01-Mapa de riesgo-UO'!AF403</f>
        <v>0</v>
      </c>
      <c r="P402" s="316">
        <f>'01-Mapa de riesgo-UO'!AK403</f>
        <v>0</v>
      </c>
      <c r="Q402" s="316">
        <f>'01-Mapa de riesgo-UO'!AP403</f>
        <v>0</v>
      </c>
      <c r="R402" s="474"/>
      <c r="S402" s="477"/>
      <c r="T402" s="478"/>
      <c r="U402" s="317">
        <f>'01-Mapa de riesgo-UO'!AW403</f>
        <v>0</v>
      </c>
      <c r="V402" s="317">
        <f>'01-Mapa de riesgo-UO'!AX403</f>
        <v>0</v>
      </c>
      <c r="W402" s="318">
        <f>'01-Mapa de riesgo-UO'!K403</f>
        <v>0</v>
      </c>
      <c r="X402" s="319"/>
      <c r="Y402" s="320"/>
      <c r="Z402" s="321"/>
      <c r="AA402" s="321"/>
      <c r="AB402" s="481"/>
      <c r="AC402" s="324"/>
    </row>
    <row r="403" spans="1:29" ht="12.75" hidden="1" customHeight="1" x14ac:dyDescent="0.2">
      <c r="A403" s="476">
        <v>132</v>
      </c>
      <c r="B403" s="476">
        <f>'01-Mapa de riesgo-UO'!D404</f>
        <v>0</v>
      </c>
      <c r="C403" s="472">
        <f>+'01-Mapa de riesgo-UO'!F404</f>
        <v>0</v>
      </c>
      <c r="D403" s="472">
        <f>'01-Mapa de riesgo-UO'!J404</f>
        <v>0</v>
      </c>
      <c r="E403" s="472">
        <f>'01-Mapa de riesgo-UO'!K404</f>
        <v>0</v>
      </c>
      <c r="F403" s="472">
        <f>'01-Mapa de riesgo-UO'!L404</f>
        <v>0</v>
      </c>
      <c r="G403" s="313">
        <f>'01-Mapa de riesgo-UO'!I404</f>
        <v>0</v>
      </c>
      <c r="H403" s="472">
        <f>'01-Mapa de riesgo-UO'!M404</f>
        <v>0</v>
      </c>
      <c r="I403" s="475" t="str">
        <f>'01-Mapa de riesgo-UO'!AT404</f>
        <v>LEVE</v>
      </c>
      <c r="J403" s="472">
        <f>'01-Mapa de riesgo-UO'!AU404</f>
        <v>0</v>
      </c>
      <c r="K403" s="482"/>
      <c r="L403" s="485"/>
      <c r="M403" s="314">
        <f>'01-Mapa de riesgo-UO'!W404</f>
        <v>0</v>
      </c>
      <c r="N403" s="315">
        <f>'01-Mapa de riesgo-UO'!AB404</f>
        <v>0</v>
      </c>
      <c r="O403" s="315">
        <f>'01-Mapa de riesgo-UO'!AF404</f>
        <v>0</v>
      </c>
      <c r="P403" s="316">
        <f>'01-Mapa de riesgo-UO'!AK404</f>
        <v>0</v>
      </c>
      <c r="Q403" s="316">
        <f>'01-Mapa de riesgo-UO'!AP404</f>
        <v>0</v>
      </c>
      <c r="R403" s="475" t="e">
        <f>'01-Mapa de riesgo-UO'!AR404</f>
        <v>#DIV/0!</v>
      </c>
      <c r="S403" s="477"/>
      <c r="T403" s="478"/>
      <c r="U403" s="317">
        <f>'01-Mapa de riesgo-UO'!AW404</f>
        <v>0</v>
      </c>
      <c r="V403" s="317">
        <f>'01-Mapa de riesgo-UO'!AX404</f>
        <v>0</v>
      </c>
      <c r="W403" s="318">
        <f>'01-Mapa de riesgo-UO'!K404</f>
        <v>0</v>
      </c>
      <c r="X403" s="319"/>
      <c r="Y403" s="320"/>
      <c r="Z403" s="321"/>
      <c r="AA403" s="321"/>
      <c r="AB403" s="479"/>
      <c r="AC403" s="324"/>
    </row>
    <row r="404" spans="1:29" ht="12.75" hidden="1" customHeight="1" x14ac:dyDescent="0.2">
      <c r="A404" s="473"/>
      <c r="B404" s="473"/>
      <c r="C404" s="473"/>
      <c r="D404" s="473"/>
      <c r="E404" s="473"/>
      <c r="F404" s="473"/>
      <c r="G404" s="313">
        <f>'01-Mapa de riesgo-UO'!I405</f>
        <v>0</v>
      </c>
      <c r="H404" s="473"/>
      <c r="I404" s="473"/>
      <c r="J404" s="473"/>
      <c r="K404" s="483"/>
      <c r="L404" s="483"/>
      <c r="M404" s="314">
        <f>'01-Mapa de riesgo-UO'!W405</f>
        <v>0</v>
      </c>
      <c r="N404" s="315">
        <f>'01-Mapa de riesgo-UO'!AB405</f>
        <v>0</v>
      </c>
      <c r="O404" s="315">
        <f>'01-Mapa de riesgo-UO'!AF405</f>
        <v>0</v>
      </c>
      <c r="P404" s="316">
        <f>'01-Mapa de riesgo-UO'!AK405</f>
        <v>0</v>
      </c>
      <c r="Q404" s="316">
        <f>'01-Mapa de riesgo-UO'!AP405</f>
        <v>0</v>
      </c>
      <c r="R404" s="473"/>
      <c r="S404" s="477"/>
      <c r="T404" s="478"/>
      <c r="U404" s="317">
        <f>'01-Mapa de riesgo-UO'!AW405</f>
        <v>0</v>
      </c>
      <c r="V404" s="317">
        <f>'01-Mapa de riesgo-UO'!AX405</f>
        <v>0</v>
      </c>
      <c r="W404" s="318">
        <f>'01-Mapa de riesgo-UO'!K405</f>
        <v>0</v>
      </c>
      <c r="X404" s="319"/>
      <c r="Y404" s="320"/>
      <c r="Z404" s="321"/>
      <c r="AA404" s="321"/>
      <c r="AB404" s="480"/>
      <c r="AC404" s="324"/>
    </row>
    <row r="405" spans="1:29" ht="12.75" hidden="1" customHeight="1" x14ac:dyDescent="0.2">
      <c r="A405" s="474"/>
      <c r="B405" s="474"/>
      <c r="C405" s="474"/>
      <c r="D405" s="474"/>
      <c r="E405" s="474"/>
      <c r="F405" s="474"/>
      <c r="G405" s="313">
        <f>'01-Mapa de riesgo-UO'!I406</f>
        <v>0</v>
      </c>
      <c r="H405" s="474"/>
      <c r="I405" s="474"/>
      <c r="J405" s="474"/>
      <c r="K405" s="484"/>
      <c r="L405" s="484"/>
      <c r="M405" s="314">
        <f>'01-Mapa de riesgo-UO'!W406</f>
        <v>0</v>
      </c>
      <c r="N405" s="315">
        <f>'01-Mapa de riesgo-UO'!AB406</f>
        <v>0</v>
      </c>
      <c r="O405" s="315">
        <f>'01-Mapa de riesgo-UO'!AF406</f>
        <v>0</v>
      </c>
      <c r="P405" s="316">
        <f>'01-Mapa de riesgo-UO'!AK406</f>
        <v>0</v>
      </c>
      <c r="Q405" s="316">
        <f>'01-Mapa de riesgo-UO'!AP406</f>
        <v>0</v>
      </c>
      <c r="R405" s="474"/>
      <c r="S405" s="477"/>
      <c r="T405" s="478"/>
      <c r="U405" s="317">
        <f>'01-Mapa de riesgo-UO'!AW406</f>
        <v>0</v>
      </c>
      <c r="V405" s="317">
        <f>'01-Mapa de riesgo-UO'!AX406</f>
        <v>0</v>
      </c>
      <c r="W405" s="318">
        <f>'01-Mapa de riesgo-UO'!K406</f>
        <v>0</v>
      </c>
      <c r="X405" s="319"/>
      <c r="Y405" s="320"/>
      <c r="Z405" s="321"/>
      <c r="AA405" s="321"/>
      <c r="AB405" s="481"/>
      <c r="AC405" s="324"/>
    </row>
    <row r="406" spans="1:29" ht="12.75" hidden="1" customHeight="1" x14ac:dyDescent="0.2">
      <c r="A406" s="476">
        <v>133</v>
      </c>
      <c r="B406" s="476">
        <f>'01-Mapa de riesgo-UO'!D407</f>
        <v>0</v>
      </c>
      <c r="C406" s="472">
        <f>+'01-Mapa de riesgo-UO'!F407</f>
        <v>0</v>
      </c>
      <c r="D406" s="472">
        <f>'01-Mapa de riesgo-UO'!J407</f>
        <v>0</v>
      </c>
      <c r="E406" s="472">
        <f>'01-Mapa de riesgo-UO'!K407</f>
        <v>0</v>
      </c>
      <c r="F406" s="472">
        <f>'01-Mapa de riesgo-UO'!L407</f>
        <v>0</v>
      </c>
      <c r="G406" s="313">
        <f>'01-Mapa de riesgo-UO'!I407</f>
        <v>0</v>
      </c>
      <c r="H406" s="472">
        <f>'01-Mapa de riesgo-UO'!M407</f>
        <v>0</v>
      </c>
      <c r="I406" s="475" t="str">
        <f>'01-Mapa de riesgo-UO'!AT407</f>
        <v>LEVE</v>
      </c>
      <c r="J406" s="472">
        <f>'01-Mapa de riesgo-UO'!AU407</f>
        <v>0</v>
      </c>
      <c r="K406" s="482"/>
      <c r="L406" s="485"/>
      <c r="M406" s="314">
        <f>'01-Mapa de riesgo-UO'!W407</f>
        <v>0</v>
      </c>
      <c r="N406" s="315">
        <f>'01-Mapa de riesgo-UO'!AB407</f>
        <v>0</v>
      </c>
      <c r="O406" s="315">
        <f>'01-Mapa de riesgo-UO'!AF407</f>
        <v>0</v>
      </c>
      <c r="P406" s="316">
        <f>'01-Mapa de riesgo-UO'!AK407</f>
        <v>0</v>
      </c>
      <c r="Q406" s="316">
        <f>'01-Mapa de riesgo-UO'!AP407</f>
        <v>0</v>
      </c>
      <c r="R406" s="475" t="e">
        <f>'01-Mapa de riesgo-UO'!AR407</f>
        <v>#DIV/0!</v>
      </c>
      <c r="S406" s="477"/>
      <c r="T406" s="478"/>
      <c r="U406" s="317">
        <f>'01-Mapa de riesgo-UO'!AW407</f>
        <v>0</v>
      </c>
      <c r="V406" s="317">
        <f>'01-Mapa de riesgo-UO'!AX407</f>
        <v>0</v>
      </c>
      <c r="W406" s="318">
        <f>'01-Mapa de riesgo-UO'!K407</f>
        <v>0</v>
      </c>
      <c r="X406" s="319"/>
      <c r="Y406" s="320"/>
      <c r="Z406" s="321"/>
      <c r="AA406" s="321"/>
      <c r="AB406" s="479"/>
      <c r="AC406" s="324"/>
    </row>
    <row r="407" spans="1:29" ht="12.75" hidden="1" customHeight="1" x14ac:dyDescent="0.2">
      <c r="A407" s="473"/>
      <c r="B407" s="473"/>
      <c r="C407" s="473"/>
      <c r="D407" s="473"/>
      <c r="E407" s="473"/>
      <c r="F407" s="473"/>
      <c r="G407" s="313">
        <f>'01-Mapa de riesgo-UO'!I408</f>
        <v>0</v>
      </c>
      <c r="H407" s="473"/>
      <c r="I407" s="473"/>
      <c r="J407" s="473"/>
      <c r="K407" s="483"/>
      <c r="L407" s="483"/>
      <c r="M407" s="314">
        <f>'01-Mapa de riesgo-UO'!W408</f>
        <v>0</v>
      </c>
      <c r="N407" s="315">
        <f>'01-Mapa de riesgo-UO'!AB408</f>
        <v>0</v>
      </c>
      <c r="O407" s="315">
        <f>'01-Mapa de riesgo-UO'!AF408</f>
        <v>0</v>
      </c>
      <c r="P407" s="316">
        <f>'01-Mapa de riesgo-UO'!AK408</f>
        <v>0</v>
      </c>
      <c r="Q407" s="316">
        <f>'01-Mapa de riesgo-UO'!AP408</f>
        <v>0</v>
      </c>
      <c r="R407" s="473"/>
      <c r="S407" s="477"/>
      <c r="T407" s="478"/>
      <c r="U407" s="317">
        <f>'01-Mapa de riesgo-UO'!AW408</f>
        <v>0</v>
      </c>
      <c r="V407" s="317">
        <f>'01-Mapa de riesgo-UO'!AX408</f>
        <v>0</v>
      </c>
      <c r="W407" s="318">
        <f>'01-Mapa de riesgo-UO'!K408</f>
        <v>0</v>
      </c>
      <c r="X407" s="319"/>
      <c r="Y407" s="320"/>
      <c r="Z407" s="321"/>
      <c r="AA407" s="321"/>
      <c r="AB407" s="480"/>
      <c r="AC407" s="324"/>
    </row>
    <row r="408" spans="1:29" ht="12.75" hidden="1" customHeight="1" x14ac:dyDescent="0.2">
      <c r="A408" s="474"/>
      <c r="B408" s="474"/>
      <c r="C408" s="474"/>
      <c r="D408" s="474"/>
      <c r="E408" s="474"/>
      <c r="F408" s="474"/>
      <c r="G408" s="313">
        <f>'01-Mapa de riesgo-UO'!I409</f>
        <v>0</v>
      </c>
      <c r="H408" s="474"/>
      <c r="I408" s="474"/>
      <c r="J408" s="474"/>
      <c r="K408" s="484"/>
      <c r="L408" s="484"/>
      <c r="M408" s="314">
        <f>'01-Mapa de riesgo-UO'!W409</f>
        <v>0</v>
      </c>
      <c r="N408" s="315">
        <f>'01-Mapa de riesgo-UO'!AB409</f>
        <v>0</v>
      </c>
      <c r="O408" s="315">
        <f>'01-Mapa de riesgo-UO'!AF409</f>
        <v>0</v>
      </c>
      <c r="P408" s="316">
        <f>'01-Mapa de riesgo-UO'!AK409</f>
        <v>0</v>
      </c>
      <c r="Q408" s="316">
        <f>'01-Mapa de riesgo-UO'!AP409</f>
        <v>0</v>
      </c>
      <c r="R408" s="474"/>
      <c r="S408" s="477"/>
      <c r="T408" s="478"/>
      <c r="U408" s="317">
        <f>'01-Mapa de riesgo-UO'!AW409</f>
        <v>0</v>
      </c>
      <c r="V408" s="317">
        <f>'01-Mapa de riesgo-UO'!AX409</f>
        <v>0</v>
      </c>
      <c r="W408" s="318">
        <f>'01-Mapa de riesgo-UO'!K409</f>
        <v>0</v>
      </c>
      <c r="X408" s="319"/>
      <c r="Y408" s="320"/>
      <c r="Z408" s="321"/>
      <c r="AA408" s="321"/>
      <c r="AB408" s="481"/>
      <c r="AC408" s="324"/>
    </row>
    <row r="409" spans="1:29" ht="12.75" hidden="1" customHeight="1" x14ac:dyDescent="0.2">
      <c r="A409" s="476">
        <v>134</v>
      </c>
      <c r="B409" s="476">
        <f>'01-Mapa de riesgo-UO'!D410</f>
        <v>0</v>
      </c>
      <c r="C409" s="472">
        <f>+'01-Mapa de riesgo-UO'!F410</f>
        <v>0</v>
      </c>
      <c r="D409" s="472">
        <f>'01-Mapa de riesgo-UO'!J410</f>
        <v>0</v>
      </c>
      <c r="E409" s="472">
        <f>'01-Mapa de riesgo-UO'!K410</f>
        <v>0</v>
      </c>
      <c r="F409" s="472">
        <f>'01-Mapa de riesgo-UO'!L410</f>
        <v>0</v>
      </c>
      <c r="G409" s="313">
        <f>'01-Mapa de riesgo-UO'!I410</f>
        <v>0</v>
      </c>
      <c r="H409" s="472">
        <f>'01-Mapa de riesgo-UO'!M410</f>
        <v>0</v>
      </c>
      <c r="I409" s="475" t="str">
        <f>'01-Mapa de riesgo-UO'!AT410</f>
        <v>LEVE</v>
      </c>
      <c r="J409" s="472">
        <f>'01-Mapa de riesgo-UO'!AU410</f>
        <v>0</v>
      </c>
      <c r="K409" s="482"/>
      <c r="L409" s="485"/>
      <c r="M409" s="314">
        <f>'01-Mapa de riesgo-UO'!W410</f>
        <v>0</v>
      </c>
      <c r="N409" s="315">
        <f>'01-Mapa de riesgo-UO'!AB410</f>
        <v>0</v>
      </c>
      <c r="O409" s="315">
        <f>'01-Mapa de riesgo-UO'!AF410</f>
        <v>0</v>
      </c>
      <c r="P409" s="316">
        <f>'01-Mapa de riesgo-UO'!AK410</f>
        <v>0</v>
      </c>
      <c r="Q409" s="316">
        <f>'01-Mapa de riesgo-UO'!AP410</f>
        <v>0</v>
      </c>
      <c r="R409" s="475" t="e">
        <f>'01-Mapa de riesgo-UO'!AR410</f>
        <v>#DIV/0!</v>
      </c>
      <c r="S409" s="477"/>
      <c r="T409" s="478"/>
      <c r="U409" s="317">
        <f>'01-Mapa de riesgo-UO'!AW410</f>
        <v>0</v>
      </c>
      <c r="V409" s="317">
        <f>'01-Mapa de riesgo-UO'!AX410</f>
        <v>0</v>
      </c>
      <c r="W409" s="318">
        <f>'01-Mapa de riesgo-UO'!K410</f>
        <v>0</v>
      </c>
      <c r="X409" s="319"/>
      <c r="Y409" s="320"/>
      <c r="Z409" s="321"/>
      <c r="AA409" s="321"/>
      <c r="AB409" s="479"/>
      <c r="AC409" s="324"/>
    </row>
    <row r="410" spans="1:29" ht="12.75" hidden="1" customHeight="1" x14ac:dyDescent="0.2">
      <c r="A410" s="473"/>
      <c r="B410" s="473"/>
      <c r="C410" s="473"/>
      <c r="D410" s="473"/>
      <c r="E410" s="473"/>
      <c r="F410" s="473"/>
      <c r="G410" s="313">
        <f>'01-Mapa de riesgo-UO'!I411</f>
        <v>0</v>
      </c>
      <c r="H410" s="473"/>
      <c r="I410" s="473"/>
      <c r="J410" s="473"/>
      <c r="K410" s="483"/>
      <c r="L410" s="483"/>
      <c r="M410" s="314">
        <f>'01-Mapa de riesgo-UO'!W411</f>
        <v>0</v>
      </c>
      <c r="N410" s="315">
        <f>'01-Mapa de riesgo-UO'!AB411</f>
        <v>0</v>
      </c>
      <c r="O410" s="315">
        <f>'01-Mapa de riesgo-UO'!AF411</f>
        <v>0</v>
      </c>
      <c r="P410" s="316">
        <f>'01-Mapa de riesgo-UO'!AK411</f>
        <v>0</v>
      </c>
      <c r="Q410" s="316">
        <f>'01-Mapa de riesgo-UO'!AP411</f>
        <v>0</v>
      </c>
      <c r="R410" s="473"/>
      <c r="S410" s="477"/>
      <c r="T410" s="478"/>
      <c r="U410" s="317">
        <f>'01-Mapa de riesgo-UO'!AW411</f>
        <v>0</v>
      </c>
      <c r="V410" s="317">
        <f>'01-Mapa de riesgo-UO'!AX411</f>
        <v>0</v>
      </c>
      <c r="W410" s="318">
        <f>'01-Mapa de riesgo-UO'!K411</f>
        <v>0</v>
      </c>
      <c r="X410" s="319"/>
      <c r="Y410" s="320"/>
      <c r="Z410" s="321"/>
      <c r="AA410" s="321"/>
      <c r="AB410" s="480"/>
      <c r="AC410" s="324"/>
    </row>
    <row r="411" spans="1:29" ht="12.75" hidden="1" customHeight="1" x14ac:dyDescent="0.2">
      <c r="A411" s="474"/>
      <c r="B411" s="474"/>
      <c r="C411" s="474"/>
      <c r="D411" s="474"/>
      <c r="E411" s="474"/>
      <c r="F411" s="474"/>
      <c r="G411" s="313">
        <f>'01-Mapa de riesgo-UO'!I412</f>
        <v>0</v>
      </c>
      <c r="H411" s="474"/>
      <c r="I411" s="474"/>
      <c r="J411" s="474"/>
      <c r="K411" s="484"/>
      <c r="L411" s="484"/>
      <c r="M411" s="314">
        <f>'01-Mapa de riesgo-UO'!W412</f>
        <v>0</v>
      </c>
      <c r="N411" s="315">
        <f>'01-Mapa de riesgo-UO'!AB412</f>
        <v>0</v>
      </c>
      <c r="O411" s="315">
        <f>'01-Mapa de riesgo-UO'!AF412</f>
        <v>0</v>
      </c>
      <c r="P411" s="316">
        <f>'01-Mapa de riesgo-UO'!AK412</f>
        <v>0</v>
      </c>
      <c r="Q411" s="316">
        <f>'01-Mapa de riesgo-UO'!AP412</f>
        <v>0</v>
      </c>
      <c r="R411" s="474"/>
      <c r="S411" s="477"/>
      <c r="T411" s="478"/>
      <c r="U411" s="317">
        <f>'01-Mapa de riesgo-UO'!AW412</f>
        <v>0</v>
      </c>
      <c r="V411" s="317">
        <f>'01-Mapa de riesgo-UO'!AX412</f>
        <v>0</v>
      </c>
      <c r="W411" s="318">
        <f>'01-Mapa de riesgo-UO'!K412</f>
        <v>0</v>
      </c>
      <c r="X411" s="319"/>
      <c r="Y411" s="320"/>
      <c r="Z411" s="321"/>
      <c r="AA411" s="321"/>
      <c r="AB411" s="481"/>
      <c r="AC411" s="324"/>
    </row>
    <row r="412" spans="1:29" ht="12.75" hidden="1" customHeight="1" x14ac:dyDescent="0.2">
      <c r="A412" s="476">
        <v>135</v>
      </c>
      <c r="B412" s="476">
        <f>'01-Mapa de riesgo-UO'!D413</f>
        <v>0</v>
      </c>
      <c r="C412" s="472">
        <f>+'01-Mapa de riesgo-UO'!F413</f>
        <v>0</v>
      </c>
      <c r="D412" s="472">
        <f>'01-Mapa de riesgo-UO'!J413</f>
        <v>0</v>
      </c>
      <c r="E412" s="472">
        <f>'01-Mapa de riesgo-UO'!K413</f>
        <v>0</v>
      </c>
      <c r="F412" s="472">
        <f>'01-Mapa de riesgo-UO'!L413</f>
        <v>0</v>
      </c>
      <c r="G412" s="313">
        <f>'01-Mapa de riesgo-UO'!I413</f>
        <v>0</v>
      </c>
      <c r="H412" s="472">
        <f>'01-Mapa de riesgo-UO'!M413</f>
        <v>0</v>
      </c>
      <c r="I412" s="475" t="str">
        <f>'01-Mapa de riesgo-UO'!AT413</f>
        <v>LEVE</v>
      </c>
      <c r="J412" s="472">
        <f>'01-Mapa de riesgo-UO'!AU413</f>
        <v>0</v>
      </c>
      <c r="K412" s="482"/>
      <c r="L412" s="485"/>
      <c r="M412" s="314">
        <f>'01-Mapa de riesgo-UO'!W413</f>
        <v>0</v>
      </c>
      <c r="N412" s="315">
        <f>'01-Mapa de riesgo-UO'!AB413</f>
        <v>0</v>
      </c>
      <c r="O412" s="315">
        <f>'01-Mapa de riesgo-UO'!AF413</f>
        <v>0</v>
      </c>
      <c r="P412" s="316">
        <f>'01-Mapa de riesgo-UO'!AK413</f>
        <v>0</v>
      </c>
      <c r="Q412" s="316">
        <f>'01-Mapa de riesgo-UO'!AP413</f>
        <v>0</v>
      </c>
      <c r="R412" s="475" t="e">
        <f>'01-Mapa de riesgo-UO'!AR413</f>
        <v>#DIV/0!</v>
      </c>
      <c r="S412" s="477"/>
      <c r="T412" s="478"/>
      <c r="U412" s="317">
        <f>'01-Mapa de riesgo-UO'!AW413</f>
        <v>0</v>
      </c>
      <c r="V412" s="317">
        <f>'01-Mapa de riesgo-UO'!AX413</f>
        <v>0</v>
      </c>
      <c r="W412" s="318">
        <f>'01-Mapa de riesgo-UO'!K413</f>
        <v>0</v>
      </c>
      <c r="X412" s="319"/>
      <c r="Y412" s="320"/>
      <c r="Z412" s="321"/>
      <c r="AA412" s="321"/>
      <c r="AB412" s="479"/>
      <c r="AC412" s="324"/>
    </row>
    <row r="413" spans="1:29" ht="12.75" hidden="1" customHeight="1" x14ac:dyDescent="0.2">
      <c r="A413" s="473"/>
      <c r="B413" s="473"/>
      <c r="C413" s="473"/>
      <c r="D413" s="473"/>
      <c r="E413" s="473"/>
      <c r="F413" s="473"/>
      <c r="G413" s="313">
        <f>'01-Mapa de riesgo-UO'!I414</f>
        <v>0</v>
      </c>
      <c r="H413" s="473"/>
      <c r="I413" s="473"/>
      <c r="J413" s="473"/>
      <c r="K413" s="483"/>
      <c r="L413" s="483"/>
      <c r="M413" s="314">
        <f>'01-Mapa de riesgo-UO'!W414</f>
        <v>0</v>
      </c>
      <c r="N413" s="315">
        <f>'01-Mapa de riesgo-UO'!AB414</f>
        <v>0</v>
      </c>
      <c r="O413" s="315">
        <f>'01-Mapa de riesgo-UO'!AF414</f>
        <v>0</v>
      </c>
      <c r="P413" s="316">
        <f>'01-Mapa de riesgo-UO'!AK414</f>
        <v>0</v>
      </c>
      <c r="Q413" s="316">
        <f>'01-Mapa de riesgo-UO'!AP414</f>
        <v>0</v>
      </c>
      <c r="R413" s="473"/>
      <c r="S413" s="477"/>
      <c r="T413" s="478"/>
      <c r="U413" s="317">
        <f>'01-Mapa de riesgo-UO'!AW414</f>
        <v>0</v>
      </c>
      <c r="V413" s="317">
        <f>'01-Mapa de riesgo-UO'!AX414</f>
        <v>0</v>
      </c>
      <c r="W413" s="318">
        <f>'01-Mapa de riesgo-UO'!K414</f>
        <v>0</v>
      </c>
      <c r="X413" s="319"/>
      <c r="Y413" s="320"/>
      <c r="Z413" s="321"/>
      <c r="AA413" s="321"/>
      <c r="AB413" s="480"/>
      <c r="AC413" s="324"/>
    </row>
    <row r="414" spans="1:29" ht="12.75" hidden="1" customHeight="1" x14ac:dyDescent="0.2">
      <c r="A414" s="474"/>
      <c r="B414" s="474"/>
      <c r="C414" s="474"/>
      <c r="D414" s="474"/>
      <c r="E414" s="474"/>
      <c r="F414" s="474"/>
      <c r="G414" s="313">
        <f>'01-Mapa de riesgo-UO'!I415</f>
        <v>0</v>
      </c>
      <c r="H414" s="474"/>
      <c r="I414" s="474"/>
      <c r="J414" s="474"/>
      <c r="K414" s="484"/>
      <c r="L414" s="484"/>
      <c r="M414" s="314">
        <f>'01-Mapa de riesgo-UO'!W415</f>
        <v>0</v>
      </c>
      <c r="N414" s="315">
        <f>'01-Mapa de riesgo-UO'!AB415</f>
        <v>0</v>
      </c>
      <c r="O414" s="315">
        <f>'01-Mapa de riesgo-UO'!AF415</f>
        <v>0</v>
      </c>
      <c r="P414" s="316">
        <f>'01-Mapa de riesgo-UO'!AK415</f>
        <v>0</v>
      </c>
      <c r="Q414" s="316">
        <f>'01-Mapa de riesgo-UO'!AP415</f>
        <v>0</v>
      </c>
      <c r="R414" s="474"/>
      <c r="S414" s="477"/>
      <c r="T414" s="478"/>
      <c r="U414" s="317">
        <f>'01-Mapa de riesgo-UO'!AW415</f>
        <v>0</v>
      </c>
      <c r="V414" s="317">
        <f>'01-Mapa de riesgo-UO'!AX415</f>
        <v>0</v>
      </c>
      <c r="W414" s="318">
        <f>'01-Mapa de riesgo-UO'!K415</f>
        <v>0</v>
      </c>
      <c r="X414" s="319"/>
      <c r="Y414" s="320"/>
      <c r="Z414" s="321"/>
      <c r="AA414" s="321"/>
      <c r="AB414" s="481"/>
      <c r="AC414" s="324"/>
    </row>
    <row r="415" spans="1:29" ht="12.75" hidden="1" customHeight="1" x14ac:dyDescent="0.2">
      <c r="A415" s="476">
        <v>136</v>
      </c>
      <c r="B415" s="476">
        <f>'01-Mapa de riesgo-UO'!D416</f>
        <v>0</v>
      </c>
      <c r="C415" s="472">
        <f>+'01-Mapa de riesgo-UO'!F416</f>
        <v>0</v>
      </c>
      <c r="D415" s="472">
        <f>'01-Mapa de riesgo-UO'!J416</f>
        <v>0</v>
      </c>
      <c r="E415" s="472">
        <f>'01-Mapa de riesgo-UO'!K416</f>
        <v>0</v>
      </c>
      <c r="F415" s="472">
        <f>'01-Mapa de riesgo-UO'!L416</f>
        <v>0</v>
      </c>
      <c r="G415" s="313">
        <f>'01-Mapa de riesgo-UO'!I416</f>
        <v>0</v>
      </c>
      <c r="H415" s="472">
        <f>'01-Mapa de riesgo-UO'!M416</f>
        <v>0</v>
      </c>
      <c r="I415" s="475" t="str">
        <f>'01-Mapa de riesgo-UO'!AT416</f>
        <v>LEVE</v>
      </c>
      <c r="J415" s="472">
        <f>'01-Mapa de riesgo-UO'!AU416</f>
        <v>0</v>
      </c>
      <c r="K415" s="482"/>
      <c r="L415" s="485"/>
      <c r="M415" s="314">
        <f>'01-Mapa de riesgo-UO'!W416</f>
        <v>0</v>
      </c>
      <c r="N415" s="315">
        <f>'01-Mapa de riesgo-UO'!AB416</f>
        <v>0</v>
      </c>
      <c r="O415" s="315">
        <f>'01-Mapa de riesgo-UO'!AF416</f>
        <v>0</v>
      </c>
      <c r="P415" s="316">
        <f>'01-Mapa de riesgo-UO'!AK416</f>
        <v>0</v>
      </c>
      <c r="Q415" s="316">
        <f>'01-Mapa de riesgo-UO'!AP416</f>
        <v>0</v>
      </c>
      <c r="R415" s="475" t="e">
        <f>'01-Mapa de riesgo-UO'!AR416</f>
        <v>#DIV/0!</v>
      </c>
      <c r="S415" s="477"/>
      <c r="T415" s="478"/>
      <c r="U415" s="317">
        <f>'01-Mapa de riesgo-UO'!AW416</f>
        <v>0</v>
      </c>
      <c r="V415" s="317">
        <f>'01-Mapa de riesgo-UO'!AX416</f>
        <v>0</v>
      </c>
      <c r="W415" s="318">
        <f>'01-Mapa de riesgo-UO'!K416</f>
        <v>0</v>
      </c>
      <c r="X415" s="319"/>
      <c r="Y415" s="320"/>
      <c r="Z415" s="321"/>
      <c r="AA415" s="321"/>
      <c r="AB415" s="479"/>
      <c r="AC415" s="324"/>
    </row>
    <row r="416" spans="1:29" ht="12.75" hidden="1" customHeight="1" x14ac:dyDescent="0.2">
      <c r="A416" s="473"/>
      <c r="B416" s="473"/>
      <c r="C416" s="473"/>
      <c r="D416" s="473"/>
      <c r="E416" s="473"/>
      <c r="F416" s="473"/>
      <c r="G416" s="313">
        <f>'01-Mapa de riesgo-UO'!I417</f>
        <v>0</v>
      </c>
      <c r="H416" s="473"/>
      <c r="I416" s="473"/>
      <c r="J416" s="473"/>
      <c r="K416" s="483"/>
      <c r="L416" s="483"/>
      <c r="M416" s="314">
        <f>'01-Mapa de riesgo-UO'!W417</f>
        <v>0</v>
      </c>
      <c r="N416" s="315">
        <f>'01-Mapa de riesgo-UO'!AB417</f>
        <v>0</v>
      </c>
      <c r="O416" s="315">
        <f>'01-Mapa de riesgo-UO'!AF417</f>
        <v>0</v>
      </c>
      <c r="P416" s="316">
        <f>'01-Mapa de riesgo-UO'!AK417</f>
        <v>0</v>
      </c>
      <c r="Q416" s="316">
        <f>'01-Mapa de riesgo-UO'!AP417</f>
        <v>0</v>
      </c>
      <c r="R416" s="473"/>
      <c r="S416" s="477"/>
      <c r="T416" s="478"/>
      <c r="U416" s="317">
        <f>'01-Mapa de riesgo-UO'!AW417</f>
        <v>0</v>
      </c>
      <c r="V416" s="317">
        <f>'01-Mapa de riesgo-UO'!AX417</f>
        <v>0</v>
      </c>
      <c r="W416" s="318">
        <f>'01-Mapa de riesgo-UO'!K417</f>
        <v>0</v>
      </c>
      <c r="X416" s="319"/>
      <c r="Y416" s="320"/>
      <c r="Z416" s="321"/>
      <c r="AA416" s="321"/>
      <c r="AB416" s="480"/>
      <c r="AC416" s="324"/>
    </row>
    <row r="417" spans="1:29" ht="12.75" hidden="1" customHeight="1" x14ac:dyDescent="0.2">
      <c r="A417" s="474"/>
      <c r="B417" s="474"/>
      <c r="C417" s="474"/>
      <c r="D417" s="474"/>
      <c r="E417" s="474"/>
      <c r="F417" s="474"/>
      <c r="G417" s="313">
        <f>'01-Mapa de riesgo-UO'!I418</f>
        <v>0</v>
      </c>
      <c r="H417" s="474"/>
      <c r="I417" s="474"/>
      <c r="J417" s="474"/>
      <c r="K417" s="484"/>
      <c r="L417" s="484"/>
      <c r="M417" s="314">
        <f>'01-Mapa de riesgo-UO'!W418</f>
        <v>0</v>
      </c>
      <c r="N417" s="315">
        <f>'01-Mapa de riesgo-UO'!AB418</f>
        <v>0</v>
      </c>
      <c r="O417" s="315">
        <f>'01-Mapa de riesgo-UO'!AF418</f>
        <v>0</v>
      </c>
      <c r="P417" s="316">
        <f>'01-Mapa de riesgo-UO'!AK418</f>
        <v>0</v>
      </c>
      <c r="Q417" s="316">
        <f>'01-Mapa de riesgo-UO'!AP418</f>
        <v>0</v>
      </c>
      <c r="R417" s="474"/>
      <c r="S417" s="477"/>
      <c r="T417" s="478"/>
      <c r="U417" s="317">
        <f>'01-Mapa de riesgo-UO'!AW418</f>
        <v>0</v>
      </c>
      <c r="V417" s="317">
        <f>'01-Mapa de riesgo-UO'!AX418</f>
        <v>0</v>
      </c>
      <c r="W417" s="318">
        <f>'01-Mapa de riesgo-UO'!K418</f>
        <v>0</v>
      </c>
      <c r="X417" s="319"/>
      <c r="Y417" s="320"/>
      <c r="Z417" s="321"/>
      <c r="AA417" s="321"/>
      <c r="AB417" s="481"/>
      <c r="AC417" s="324"/>
    </row>
    <row r="418" spans="1:29" ht="12.75" hidden="1" customHeight="1" x14ac:dyDescent="0.2">
      <c r="A418" s="476">
        <v>137</v>
      </c>
      <c r="B418" s="476">
        <f>'01-Mapa de riesgo-UO'!D419</f>
        <v>0</v>
      </c>
      <c r="C418" s="472">
        <f>+'01-Mapa de riesgo-UO'!F419</f>
        <v>0</v>
      </c>
      <c r="D418" s="472">
        <f>'01-Mapa de riesgo-UO'!J419</f>
        <v>0</v>
      </c>
      <c r="E418" s="472">
        <f>'01-Mapa de riesgo-UO'!K419</f>
        <v>0</v>
      </c>
      <c r="F418" s="472">
        <f>'01-Mapa de riesgo-UO'!L419</f>
        <v>0</v>
      </c>
      <c r="G418" s="313">
        <f>'01-Mapa de riesgo-UO'!I419</f>
        <v>0</v>
      </c>
      <c r="H418" s="472">
        <f>'01-Mapa de riesgo-UO'!M419</f>
        <v>0</v>
      </c>
      <c r="I418" s="475" t="str">
        <f>'01-Mapa de riesgo-UO'!AT419</f>
        <v>LEVE</v>
      </c>
      <c r="J418" s="472">
        <f>'01-Mapa de riesgo-UO'!AU419</f>
        <v>0</v>
      </c>
      <c r="K418" s="482"/>
      <c r="L418" s="485"/>
      <c r="M418" s="314">
        <f>'01-Mapa de riesgo-UO'!W419</f>
        <v>0</v>
      </c>
      <c r="N418" s="315">
        <f>'01-Mapa de riesgo-UO'!AB419</f>
        <v>0</v>
      </c>
      <c r="O418" s="315">
        <f>'01-Mapa de riesgo-UO'!AF419</f>
        <v>0</v>
      </c>
      <c r="P418" s="316">
        <f>'01-Mapa de riesgo-UO'!AK419</f>
        <v>0</v>
      </c>
      <c r="Q418" s="316">
        <f>'01-Mapa de riesgo-UO'!AP419</f>
        <v>0</v>
      </c>
      <c r="R418" s="475" t="e">
        <f>'01-Mapa de riesgo-UO'!AR419</f>
        <v>#DIV/0!</v>
      </c>
      <c r="S418" s="477"/>
      <c r="T418" s="478"/>
      <c r="U418" s="317">
        <f>'01-Mapa de riesgo-UO'!AW419</f>
        <v>0</v>
      </c>
      <c r="V418" s="317">
        <f>'01-Mapa de riesgo-UO'!AX419</f>
        <v>0</v>
      </c>
      <c r="W418" s="318">
        <f>'01-Mapa de riesgo-UO'!K419</f>
        <v>0</v>
      </c>
      <c r="X418" s="319"/>
      <c r="Y418" s="320"/>
      <c r="Z418" s="321"/>
      <c r="AA418" s="321"/>
      <c r="AB418" s="479"/>
      <c r="AC418" s="324"/>
    </row>
    <row r="419" spans="1:29" ht="12.75" hidden="1" customHeight="1" x14ac:dyDescent="0.2">
      <c r="A419" s="473"/>
      <c r="B419" s="473"/>
      <c r="C419" s="473"/>
      <c r="D419" s="473"/>
      <c r="E419" s="473"/>
      <c r="F419" s="473"/>
      <c r="G419" s="313">
        <f>'01-Mapa de riesgo-UO'!I420</f>
        <v>0</v>
      </c>
      <c r="H419" s="473"/>
      <c r="I419" s="473"/>
      <c r="J419" s="473"/>
      <c r="K419" s="483"/>
      <c r="L419" s="483"/>
      <c r="M419" s="314">
        <f>'01-Mapa de riesgo-UO'!W420</f>
        <v>0</v>
      </c>
      <c r="N419" s="315">
        <f>'01-Mapa de riesgo-UO'!AB420</f>
        <v>0</v>
      </c>
      <c r="O419" s="315">
        <f>'01-Mapa de riesgo-UO'!AF420</f>
        <v>0</v>
      </c>
      <c r="P419" s="316">
        <f>'01-Mapa de riesgo-UO'!AK420</f>
        <v>0</v>
      </c>
      <c r="Q419" s="316">
        <f>'01-Mapa de riesgo-UO'!AP420</f>
        <v>0</v>
      </c>
      <c r="R419" s="473"/>
      <c r="S419" s="477"/>
      <c r="T419" s="478"/>
      <c r="U419" s="317">
        <f>'01-Mapa de riesgo-UO'!AW420</f>
        <v>0</v>
      </c>
      <c r="V419" s="317">
        <f>'01-Mapa de riesgo-UO'!AX420</f>
        <v>0</v>
      </c>
      <c r="W419" s="318">
        <f>'01-Mapa de riesgo-UO'!K420</f>
        <v>0</v>
      </c>
      <c r="X419" s="319"/>
      <c r="Y419" s="320"/>
      <c r="Z419" s="321"/>
      <c r="AA419" s="321"/>
      <c r="AB419" s="480"/>
      <c r="AC419" s="324"/>
    </row>
    <row r="420" spans="1:29" ht="12.75" hidden="1" customHeight="1" x14ac:dyDescent="0.2">
      <c r="A420" s="474"/>
      <c r="B420" s="474"/>
      <c r="C420" s="474"/>
      <c r="D420" s="474"/>
      <c r="E420" s="474"/>
      <c r="F420" s="474"/>
      <c r="G420" s="313">
        <f>'01-Mapa de riesgo-UO'!I421</f>
        <v>0</v>
      </c>
      <c r="H420" s="474"/>
      <c r="I420" s="474"/>
      <c r="J420" s="474"/>
      <c r="K420" s="484"/>
      <c r="L420" s="484"/>
      <c r="M420" s="314">
        <f>'01-Mapa de riesgo-UO'!W421</f>
        <v>0</v>
      </c>
      <c r="N420" s="315">
        <f>'01-Mapa de riesgo-UO'!AB421</f>
        <v>0</v>
      </c>
      <c r="O420" s="315">
        <f>'01-Mapa de riesgo-UO'!AF421</f>
        <v>0</v>
      </c>
      <c r="P420" s="316">
        <f>'01-Mapa de riesgo-UO'!AK421</f>
        <v>0</v>
      </c>
      <c r="Q420" s="316">
        <f>'01-Mapa de riesgo-UO'!AP421</f>
        <v>0</v>
      </c>
      <c r="R420" s="474"/>
      <c r="S420" s="477"/>
      <c r="T420" s="478"/>
      <c r="U420" s="317">
        <f>'01-Mapa de riesgo-UO'!AW421</f>
        <v>0</v>
      </c>
      <c r="V420" s="317">
        <f>'01-Mapa de riesgo-UO'!AX421</f>
        <v>0</v>
      </c>
      <c r="W420" s="318">
        <f>'01-Mapa de riesgo-UO'!K421</f>
        <v>0</v>
      </c>
      <c r="X420" s="319"/>
      <c r="Y420" s="320"/>
      <c r="Z420" s="321"/>
      <c r="AA420" s="321"/>
      <c r="AB420" s="481"/>
      <c r="AC420" s="324"/>
    </row>
    <row r="421" spans="1:29" ht="12.75" hidden="1" customHeight="1" x14ac:dyDescent="0.2">
      <c r="A421" s="476">
        <v>138</v>
      </c>
      <c r="B421" s="476">
        <f>'01-Mapa de riesgo-UO'!D422</f>
        <v>0</v>
      </c>
      <c r="C421" s="472">
        <f>+'01-Mapa de riesgo-UO'!F422</f>
        <v>0</v>
      </c>
      <c r="D421" s="472">
        <f>'01-Mapa de riesgo-UO'!J422</f>
        <v>0</v>
      </c>
      <c r="E421" s="472">
        <f>'01-Mapa de riesgo-UO'!K422</f>
        <v>0</v>
      </c>
      <c r="F421" s="472">
        <f>'01-Mapa de riesgo-UO'!L422</f>
        <v>0</v>
      </c>
      <c r="G421" s="313">
        <f>'01-Mapa de riesgo-UO'!I422</f>
        <v>0</v>
      </c>
      <c r="H421" s="472">
        <f>'01-Mapa de riesgo-UO'!M422</f>
        <v>0</v>
      </c>
      <c r="I421" s="475" t="str">
        <f>'01-Mapa de riesgo-UO'!AT422</f>
        <v>LEVE</v>
      </c>
      <c r="J421" s="472">
        <f>'01-Mapa de riesgo-UO'!AU422</f>
        <v>0</v>
      </c>
      <c r="K421" s="482"/>
      <c r="L421" s="485"/>
      <c r="M421" s="314">
        <f>'01-Mapa de riesgo-UO'!W422</f>
        <v>0</v>
      </c>
      <c r="N421" s="315">
        <f>'01-Mapa de riesgo-UO'!AB422</f>
        <v>0</v>
      </c>
      <c r="O421" s="315">
        <f>'01-Mapa de riesgo-UO'!AF422</f>
        <v>0</v>
      </c>
      <c r="P421" s="316">
        <f>'01-Mapa de riesgo-UO'!AK422</f>
        <v>0</v>
      </c>
      <c r="Q421" s="316">
        <f>'01-Mapa de riesgo-UO'!AP422</f>
        <v>0</v>
      </c>
      <c r="R421" s="475" t="e">
        <f>'01-Mapa de riesgo-UO'!AR422</f>
        <v>#DIV/0!</v>
      </c>
      <c r="S421" s="477"/>
      <c r="T421" s="478"/>
      <c r="U421" s="317">
        <f>'01-Mapa de riesgo-UO'!AW422</f>
        <v>0</v>
      </c>
      <c r="V421" s="317">
        <f>'01-Mapa de riesgo-UO'!AX422</f>
        <v>0</v>
      </c>
      <c r="W421" s="318">
        <f>'01-Mapa de riesgo-UO'!K422</f>
        <v>0</v>
      </c>
      <c r="X421" s="319"/>
      <c r="Y421" s="320"/>
      <c r="Z421" s="321"/>
      <c r="AA421" s="321"/>
      <c r="AB421" s="479"/>
      <c r="AC421" s="324"/>
    </row>
    <row r="422" spans="1:29" ht="12.75" hidden="1" customHeight="1" x14ac:dyDescent="0.2">
      <c r="A422" s="473"/>
      <c r="B422" s="473"/>
      <c r="C422" s="473"/>
      <c r="D422" s="473"/>
      <c r="E422" s="473"/>
      <c r="F422" s="473"/>
      <c r="G422" s="313">
        <f>'01-Mapa de riesgo-UO'!I423</f>
        <v>0</v>
      </c>
      <c r="H422" s="473"/>
      <c r="I422" s="473"/>
      <c r="J422" s="473"/>
      <c r="K422" s="483"/>
      <c r="L422" s="483"/>
      <c r="M422" s="314">
        <f>'01-Mapa de riesgo-UO'!W423</f>
        <v>0</v>
      </c>
      <c r="N422" s="315">
        <f>'01-Mapa de riesgo-UO'!AB423</f>
        <v>0</v>
      </c>
      <c r="O422" s="315">
        <f>'01-Mapa de riesgo-UO'!AF423</f>
        <v>0</v>
      </c>
      <c r="P422" s="316">
        <f>'01-Mapa de riesgo-UO'!AK423</f>
        <v>0</v>
      </c>
      <c r="Q422" s="316">
        <f>'01-Mapa de riesgo-UO'!AP423</f>
        <v>0</v>
      </c>
      <c r="R422" s="473"/>
      <c r="S422" s="477"/>
      <c r="T422" s="478"/>
      <c r="U422" s="317">
        <f>'01-Mapa de riesgo-UO'!AW423</f>
        <v>0</v>
      </c>
      <c r="V422" s="317">
        <f>'01-Mapa de riesgo-UO'!AX423</f>
        <v>0</v>
      </c>
      <c r="W422" s="318">
        <f>'01-Mapa de riesgo-UO'!K423</f>
        <v>0</v>
      </c>
      <c r="X422" s="319"/>
      <c r="Y422" s="320"/>
      <c r="Z422" s="321"/>
      <c r="AA422" s="321"/>
      <c r="AB422" s="480"/>
      <c r="AC422" s="324"/>
    </row>
    <row r="423" spans="1:29" ht="12.75" hidden="1" customHeight="1" x14ac:dyDescent="0.2">
      <c r="A423" s="474"/>
      <c r="B423" s="474"/>
      <c r="C423" s="474"/>
      <c r="D423" s="474"/>
      <c r="E423" s="474"/>
      <c r="F423" s="474"/>
      <c r="G423" s="313">
        <f>'01-Mapa de riesgo-UO'!I424</f>
        <v>0</v>
      </c>
      <c r="H423" s="474"/>
      <c r="I423" s="474"/>
      <c r="J423" s="474"/>
      <c r="K423" s="484"/>
      <c r="L423" s="484"/>
      <c r="M423" s="314">
        <f>'01-Mapa de riesgo-UO'!W424</f>
        <v>0</v>
      </c>
      <c r="N423" s="315">
        <f>'01-Mapa de riesgo-UO'!AB424</f>
        <v>0</v>
      </c>
      <c r="O423" s="315">
        <f>'01-Mapa de riesgo-UO'!AF424</f>
        <v>0</v>
      </c>
      <c r="P423" s="316">
        <f>'01-Mapa de riesgo-UO'!AK424</f>
        <v>0</v>
      </c>
      <c r="Q423" s="316">
        <f>'01-Mapa de riesgo-UO'!AP424</f>
        <v>0</v>
      </c>
      <c r="R423" s="474"/>
      <c r="S423" s="477"/>
      <c r="T423" s="478"/>
      <c r="U423" s="317">
        <f>'01-Mapa de riesgo-UO'!AW424</f>
        <v>0</v>
      </c>
      <c r="V423" s="317">
        <f>'01-Mapa de riesgo-UO'!AX424</f>
        <v>0</v>
      </c>
      <c r="W423" s="318">
        <f>'01-Mapa de riesgo-UO'!K424</f>
        <v>0</v>
      </c>
      <c r="X423" s="319"/>
      <c r="Y423" s="320"/>
      <c r="Z423" s="321"/>
      <c r="AA423" s="321"/>
      <c r="AB423" s="481"/>
      <c r="AC423" s="324"/>
    </row>
    <row r="424" spans="1:29" ht="12.75" hidden="1" customHeight="1" x14ac:dyDescent="0.2">
      <c r="A424" s="476">
        <v>139</v>
      </c>
      <c r="B424" s="476">
        <f>'01-Mapa de riesgo-UO'!D425</f>
        <v>0</v>
      </c>
      <c r="C424" s="472">
        <f>+'01-Mapa de riesgo-UO'!F425</f>
        <v>0</v>
      </c>
      <c r="D424" s="472">
        <f>'01-Mapa de riesgo-UO'!J425</f>
        <v>0</v>
      </c>
      <c r="E424" s="472">
        <f>'01-Mapa de riesgo-UO'!K425</f>
        <v>0</v>
      </c>
      <c r="F424" s="472">
        <f>'01-Mapa de riesgo-UO'!L425</f>
        <v>0</v>
      </c>
      <c r="G424" s="313">
        <f>'01-Mapa de riesgo-UO'!I425</f>
        <v>0</v>
      </c>
      <c r="H424" s="472">
        <f>'01-Mapa de riesgo-UO'!M425</f>
        <v>0</v>
      </c>
      <c r="I424" s="475" t="str">
        <f>'01-Mapa de riesgo-UO'!AT425</f>
        <v>LEVE</v>
      </c>
      <c r="J424" s="472">
        <f>'01-Mapa de riesgo-UO'!AU425</f>
        <v>0</v>
      </c>
      <c r="K424" s="482"/>
      <c r="L424" s="485"/>
      <c r="M424" s="314">
        <f>'01-Mapa de riesgo-UO'!W425</f>
        <v>0</v>
      </c>
      <c r="N424" s="315">
        <f>'01-Mapa de riesgo-UO'!AB425</f>
        <v>0</v>
      </c>
      <c r="O424" s="315">
        <f>'01-Mapa de riesgo-UO'!AF425</f>
        <v>0</v>
      </c>
      <c r="P424" s="316">
        <f>'01-Mapa de riesgo-UO'!AK425</f>
        <v>0</v>
      </c>
      <c r="Q424" s="316">
        <f>'01-Mapa de riesgo-UO'!AP425</f>
        <v>0</v>
      </c>
      <c r="R424" s="475" t="e">
        <f>'01-Mapa de riesgo-UO'!AR425</f>
        <v>#DIV/0!</v>
      </c>
      <c r="S424" s="477"/>
      <c r="T424" s="478"/>
      <c r="U424" s="317">
        <f>'01-Mapa de riesgo-UO'!AW425</f>
        <v>0</v>
      </c>
      <c r="V424" s="317">
        <f>'01-Mapa de riesgo-UO'!AX425</f>
        <v>0</v>
      </c>
      <c r="W424" s="318">
        <f>'01-Mapa de riesgo-UO'!K425</f>
        <v>0</v>
      </c>
      <c r="X424" s="319"/>
      <c r="Y424" s="320"/>
      <c r="Z424" s="321"/>
      <c r="AA424" s="321"/>
      <c r="AB424" s="479"/>
      <c r="AC424" s="324"/>
    </row>
    <row r="425" spans="1:29" ht="12.75" hidden="1" customHeight="1" x14ac:dyDescent="0.2">
      <c r="A425" s="473"/>
      <c r="B425" s="473"/>
      <c r="C425" s="473"/>
      <c r="D425" s="473"/>
      <c r="E425" s="473"/>
      <c r="F425" s="473"/>
      <c r="G425" s="313">
        <f>'01-Mapa de riesgo-UO'!I426</f>
        <v>0</v>
      </c>
      <c r="H425" s="473"/>
      <c r="I425" s="473"/>
      <c r="J425" s="473"/>
      <c r="K425" s="483"/>
      <c r="L425" s="483"/>
      <c r="M425" s="314">
        <f>'01-Mapa de riesgo-UO'!W426</f>
        <v>0</v>
      </c>
      <c r="N425" s="315">
        <f>'01-Mapa de riesgo-UO'!AB426</f>
        <v>0</v>
      </c>
      <c r="O425" s="315">
        <f>'01-Mapa de riesgo-UO'!AF426</f>
        <v>0</v>
      </c>
      <c r="P425" s="316">
        <f>'01-Mapa de riesgo-UO'!AK426</f>
        <v>0</v>
      </c>
      <c r="Q425" s="316">
        <f>'01-Mapa de riesgo-UO'!AP426</f>
        <v>0</v>
      </c>
      <c r="R425" s="473"/>
      <c r="S425" s="477"/>
      <c r="T425" s="478"/>
      <c r="U425" s="317">
        <f>'01-Mapa de riesgo-UO'!AW426</f>
        <v>0</v>
      </c>
      <c r="V425" s="317">
        <f>'01-Mapa de riesgo-UO'!AX426</f>
        <v>0</v>
      </c>
      <c r="W425" s="318">
        <f>'01-Mapa de riesgo-UO'!K426</f>
        <v>0</v>
      </c>
      <c r="X425" s="319"/>
      <c r="Y425" s="320"/>
      <c r="Z425" s="321"/>
      <c r="AA425" s="321"/>
      <c r="AB425" s="480"/>
      <c r="AC425" s="324"/>
    </row>
    <row r="426" spans="1:29" ht="12.75" hidden="1" customHeight="1" x14ac:dyDescent="0.2">
      <c r="A426" s="474"/>
      <c r="B426" s="474"/>
      <c r="C426" s="474"/>
      <c r="D426" s="474"/>
      <c r="E426" s="474"/>
      <c r="F426" s="474"/>
      <c r="G426" s="313">
        <f>'01-Mapa de riesgo-UO'!I427</f>
        <v>0</v>
      </c>
      <c r="H426" s="474"/>
      <c r="I426" s="474"/>
      <c r="J426" s="474"/>
      <c r="K426" s="484"/>
      <c r="L426" s="484"/>
      <c r="M426" s="314">
        <f>'01-Mapa de riesgo-UO'!W427</f>
        <v>0</v>
      </c>
      <c r="N426" s="315">
        <f>'01-Mapa de riesgo-UO'!AB427</f>
        <v>0</v>
      </c>
      <c r="O426" s="315">
        <f>'01-Mapa de riesgo-UO'!AF427</f>
        <v>0</v>
      </c>
      <c r="P426" s="316">
        <f>'01-Mapa de riesgo-UO'!AK427</f>
        <v>0</v>
      </c>
      <c r="Q426" s="316">
        <f>'01-Mapa de riesgo-UO'!AP427</f>
        <v>0</v>
      </c>
      <c r="R426" s="474"/>
      <c r="S426" s="477"/>
      <c r="T426" s="478"/>
      <c r="U426" s="317">
        <f>'01-Mapa de riesgo-UO'!AW427</f>
        <v>0</v>
      </c>
      <c r="V426" s="317">
        <f>'01-Mapa de riesgo-UO'!AX427</f>
        <v>0</v>
      </c>
      <c r="W426" s="318">
        <f>'01-Mapa de riesgo-UO'!K427</f>
        <v>0</v>
      </c>
      <c r="X426" s="319"/>
      <c r="Y426" s="320"/>
      <c r="Z426" s="321"/>
      <c r="AA426" s="321"/>
      <c r="AB426" s="481"/>
      <c r="AC426" s="324"/>
    </row>
    <row r="427" spans="1:29" ht="12.75" hidden="1" customHeight="1" x14ac:dyDescent="0.2">
      <c r="A427" s="476">
        <v>140</v>
      </c>
      <c r="B427" s="476">
        <f>'01-Mapa de riesgo-UO'!D428</f>
        <v>0</v>
      </c>
      <c r="C427" s="472">
        <f>+'01-Mapa de riesgo-UO'!F428</f>
        <v>0</v>
      </c>
      <c r="D427" s="472">
        <f>'01-Mapa de riesgo-UO'!J428</f>
        <v>0</v>
      </c>
      <c r="E427" s="472">
        <f>'01-Mapa de riesgo-UO'!K428</f>
        <v>0</v>
      </c>
      <c r="F427" s="472">
        <f>'01-Mapa de riesgo-UO'!L428</f>
        <v>0</v>
      </c>
      <c r="G427" s="313">
        <f>'01-Mapa de riesgo-UO'!I428</f>
        <v>0</v>
      </c>
      <c r="H427" s="472">
        <f>'01-Mapa de riesgo-UO'!M428</f>
        <v>0</v>
      </c>
      <c r="I427" s="475" t="str">
        <f>'01-Mapa de riesgo-UO'!AT428</f>
        <v>LEVE</v>
      </c>
      <c r="J427" s="472">
        <f>'01-Mapa de riesgo-UO'!AU428</f>
        <v>0</v>
      </c>
      <c r="K427" s="482"/>
      <c r="L427" s="485"/>
      <c r="M427" s="314">
        <f>'01-Mapa de riesgo-UO'!W428</f>
        <v>0</v>
      </c>
      <c r="N427" s="315">
        <f>'01-Mapa de riesgo-UO'!AB428</f>
        <v>0</v>
      </c>
      <c r="O427" s="315">
        <f>'01-Mapa de riesgo-UO'!AF428</f>
        <v>0</v>
      </c>
      <c r="P427" s="316">
        <f>'01-Mapa de riesgo-UO'!AK428</f>
        <v>0</v>
      </c>
      <c r="Q427" s="316">
        <f>'01-Mapa de riesgo-UO'!AP428</f>
        <v>0</v>
      </c>
      <c r="R427" s="475" t="e">
        <f>'01-Mapa de riesgo-UO'!AR428</f>
        <v>#DIV/0!</v>
      </c>
      <c r="S427" s="477"/>
      <c r="T427" s="478"/>
      <c r="U427" s="317">
        <f>'01-Mapa de riesgo-UO'!AW428</f>
        <v>0</v>
      </c>
      <c r="V427" s="317">
        <f>'01-Mapa de riesgo-UO'!AX428</f>
        <v>0</v>
      </c>
      <c r="W427" s="318">
        <f>'01-Mapa de riesgo-UO'!K428</f>
        <v>0</v>
      </c>
      <c r="X427" s="319"/>
      <c r="Y427" s="320"/>
      <c r="Z427" s="321"/>
      <c r="AA427" s="321"/>
      <c r="AB427" s="479"/>
      <c r="AC427" s="324"/>
    </row>
    <row r="428" spans="1:29" ht="12.75" hidden="1" customHeight="1" x14ac:dyDescent="0.2">
      <c r="A428" s="473"/>
      <c r="B428" s="473"/>
      <c r="C428" s="473"/>
      <c r="D428" s="473"/>
      <c r="E428" s="473"/>
      <c r="F428" s="473"/>
      <c r="G428" s="313">
        <f>'01-Mapa de riesgo-UO'!I429</f>
        <v>0</v>
      </c>
      <c r="H428" s="473"/>
      <c r="I428" s="473"/>
      <c r="J428" s="473"/>
      <c r="K428" s="483"/>
      <c r="L428" s="483"/>
      <c r="M428" s="314">
        <f>'01-Mapa de riesgo-UO'!W429</f>
        <v>0</v>
      </c>
      <c r="N428" s="315">
        <f>'01-Mapa de riesgo-UO'!AB429</f>
        <v>0</v>
      </c>
      <c r="O428" s="315">
        <f>'01-Mapa de riesgo-UO'!AF429</f>
        <v>0</v>
      </c>
      <c r="P428" s="316">
        <f>'01-Mapa de riesgo-UO'!AK429</f>
        <v>0</v>
      </c>
      <c r="Q428" s="316">
        <f>'01-Mapa de riesgo-UO'!AP429</f>
        <v>0</v>
      </c>
      <c r="R428" s="473"/>
      <c r="S428" s="477"/>
      <c r="T428" s="478"/>
      <c r="U428" s="317">
        <f>'01-Mapa de riesgo-UO'!AW429</f>
        <v>0</v>
      </c>
      <c r="V428" s="317">
        <f>'01-Mapa de riesgo-UO'!AX429</f>
        <v>0</v>
      </c>
      <c r="W428" s="318">
        <f>'01-Mapa de riesgo-UO'!K429</f>
        <v>0</v>
      </c>
      <c r="X428" s="319"/>
      <c r="Y428" s="320"/>
      <c r="Z428" s="321"/>
      <c r="AA428" s="321"/>
      <c r="AB428" s="480"/>
      <c r="AC428" s="324"/>
    </row>
    <row r="429" spans="1:29" ht="12.75" hidden="1" customHeight="1" x14ac:dyDescent="0.2">
      <c r="A429" s="474"/>
      <c r="B429" s="474"/>
      <c r="C429" s="474"/>
      <c r="D429" s="474"/>
      <c r="E429" s="474"/>
      <c r="F429" s="474"/>
      <c r="G429" s="313">
        <f>'01-Mapa de riesgo-UO'!I430</f>
        <v>0</v>
      </c>
      <c r="H429" s="474"/>
      <c r="I429" s="474"/>
      <c r="J429" s="474"/>
      <c r="K429" s="484"/>
      <c r="L429" s="484"/>
      <c r="M429" s="314">
        <f>'01-Mapa de riesgo-UO'!W430</f>
        <v>0</v>
      </c>
      <c r="N429" s="315">
        <f>'01-Mapa de riesgo-UO'!AB430</f>
        <v>0</v>
      </c>
      <c r="O429" s="315">
        <f>'01-Mapa de riesgo-UO'!AF430</f>
        <v>0</v>
      </c>
      <c r="P429" s="316">
        <f>'01-Mapa de riesgo-UO'!AK430</f>
        <v>0</v>
      </c>
      <c r="Q429" s="316">
        <f>'01-Mapa de riesgo-UO'!AP430</f>
        <v>0</v>
      </c>
      <c r="R429" s="474"/>
      <c r="S429" s="477"/>
      <c r="T429" s="478"/>
      <c r="U429" s="317">
        <f>'01-Mapa de riesgo-UO'!AW430</f>
        <v>0</v>
      </c>
      <c r="V429" s="317">
        <f>'01-Mapa de riesgo-UO'!AX430</f>
        <v>0</v>
      </c>
      <c r="W429" s="318">
        <f>'01-Mapa de riesgo-UO'!K430</f>
        <v>0</v>
      </c>
      <c r="X429" s="319"/>
      <c r="Y429" s="320"/>
      <c r="Z429" s="321"/>
      <c r="AA429" s="321"/>
      <c r="AB429" s="481"/>
      <c r="AC429" s="324"/>
    </row>
    <row r="430" spans="1:29" ht="12.75" hidden="1" customHeight="1" x14ac:dyDescent="0.2">
      <c r="A430" s="476">
        <v>141</v>
      </c>
      <c r="B430" s="476">
        <f>'01-Mapa de riesgo-UO'!D431</f>
        <v>0</v>
      </c>
      <c r="C430" s="472">
        <f>+'01-Mapa de riesgo-UO'!F431</f>
        <v>0</v>
      </c>
      <c r="D430" s="472">
        <f>'01-Mapa de riesgo-UO'!J431</f>
        <v>0</v>
      </c>
      <c r="E430" s="472">
        <f>'01-Mapa de riesgo-UO'!K431</f>
        <v>0</v>
      </c>
      <c r="F430" s="472">
        <f>'01-Mapa de riesgo-UO'!L431</f>
        <v>0</v>
      </c>
      <c r="G430" s="313">
        <f>'01-Mapa de riesgo-UO'!I431</f>
        <v>0</v>
      </c>
      <c r="H430" s="472">
        <f>'01-Mapa de riesgo-UO'!M431</f>
        <v>0</v>
      </c>
      <c r="I430" s="475" t="str">
        <f>'01-Mapa de riesgo-UO'!AT431</f>
        <v>LEVE</v>
      </c>
      <c r="J430" s="472">
        <f>'01-Mapa de riesgo-UO'!AU431</f>
        <v>0</v>
      </c>
      <c r="K430" s="482"/>
      <c r="L430" s="485"/>
      <c r="M430" s="314">
        <f>'01-Mapa de riesgo-UO'!W431</f>
        <v>0</v>
      </c>
      <c r="N430" s="315">
        <f>'01-Mapa de riesgo-UO'!AB431</f>
        <v>0</v>
      </c>
      <c r="O430" s="315">
        <f>'01-Mapa de riesgo-UO'!AF431</f>
        <v>0</v>
      </c>
      <c r="P430" s="316">
        <f>'01-Mapa de riesgo-UO'!AK431</f>
        <v>0</v>
      </c>
      <c r="Q430" s="316">
        <f>'01-Mapa de riesgo-UO'!AP431</f>
        <v>0</v>
      </c>
      <c r="R430" s="475" t="e">
        <f>'01-Mapa de riesgo-UO'!AR431</f>
        <v>#DIV/0!</v>
      </c>
      <c r="S430" s="477"/>
      <c r="T430" s="478"/>
      <c r="U430" s="317">
        <f>'01-Mapa de riesgo-UO'!AW431</f>
        <v>0</v>
      </c>
      <c r="V430" s="317">
        <f>'01-Mapa de riesgo-UO'!AX431</f>
        <v>0</v>
      </c>
      <c r="W430" s="318">
        <f>'01-Mapa de riesgo-UO'!K431</f>
        <v>0</v>
      </c>
      <c r="X430" s="319"/>
      <c r="Y430" s="320"/>
      <c r="Z430" s="321"/>
      <c r="AA430" s="321"/>
      <c r="AB430" s="479"/>
      <c r="AC430" s="324"/>
    </row>
    <row r="431" spans="1:29" ht="12.75" hidden="1" customHeight="1" x14ac:dyDescent="0.2">
      <c r="A431" s="473"/>
      <c r="B431" s="473"/>
      <c r="C431" s="473"/>
      <c r="D431" s="473"/>
      <c r="E431" s="473"/>
      <c r="F431" s="473"/>
      <c r="G431" s="313">
        <f>'01-Mapa de riesgo-UO'!I432</f>
        <v>0</v>
      </c>
      <c r="H431" s="473"/>
      <c r="I431" s="473"/>
      <c r="J431" s="473"/>
      <c r="K431" s="483"/>
      <c r="L431" s="483"/>
      <c r="M431" s="314">
        <f>'01-Mapa de riesgo-UO'!W432</f>
        <v>0</v>
      </c>
      <c r="N431" s="315">
        <f>'01-Mapa de riesgo-UO'!AB432</f>
        <v>0</v>
      </c>
      <c r="O431" s="315">
        <f>'01-Mapa de riesgo-UO'!AF432</f>
        <v>0</v>
      </c>
      <c r="P431" s="316">
        <f>'01-Mapa de riesgo-UO'!AK432</f>
        <v>0</v>
      </c>
      <c r="Q431" s="316">
        <f>'01-Mapa de riesgo-UO'!AP432</f>
        <v>0</v>
      </c>
      <c r="R431" s="473"/>
      <c r="S431" s="477"/>
      <c r="T431" s="478"/>
      <c r="U431" s="317">
        <f>'01-Mapa de riesgo-UO'!AW432</f>
        <v>0</v>
      </c>
      <c r="V431" s="317">
        <f>'01-Mapa de riesgo-UO'!AX432</f>
        <v>0</v>
      </c>
      <c r="W431" s="318">
        <f>'01-Mapa de riesgo-UO'!K432</f>
        <v>0</v>
      </c>
      <c r="X431" s="319"/>
      <c r="Y431" s="320"/>
      <c r="Z431" s="321"/>
      <c r="AA431" s="321"/>
      <c r="AB431" s="480"/>
      <c r="AC431" s="324"/>
    </row>
    <row r="432" spans="1:29" ht="12.75" hidden="1" customHeight="1" x14ac:dyDescent="0.2">
      <c r="A432" s="474"/>
      <c r="B432" s="474"/>
      <c r="C432" s="474"/>
      <c r="D432" s="474"/>
      <c r="E432" s="474"/>
      <c r="F432" s="474"/>
      <c r="G432" s="313">
        <f>'01-Mapa de riesgo-UO'!I433</f>
        <v>0</v>
      </c>
      <c r="H432" s="474"/>
      <c r="I432" s="474"/>
      <c r="J432" s="474"/>
      <c r="K432" s="484"/>
      <c r="L432" s="484"/>
      <c r="M432" s="314">
        <f>'01-Mapa de riesgo-UO'!W433</f>
        <v>0</v>
      </c>
      <c r="N432" s="315">
        <f>'01-Mapa de riesgo-UO'!AB433</f>
        <v>0</v>
      </c>
      <c r="O432" s="315">
        <f>'01-Mapa de riesgo-UO'!AF433</f>
        <v>0</v>
      </c>
      <c r="P432" s="316">
        <f>'01-Mapa de riesgo-UO'!AK433</f>
        <v>0</v>
      </c>
      <c r="Q432" s="316">
        <f>'01-Mapa de riesgo-UO'!AP433</f>
        <v>0</v>
      </c>
      <c r="R432" s="474"/>
      <c r="S432" s="477"/>
      <c r="T432" s="478"/>
      <c r="U432" s="317">
        <f>'01-Mapa de riesgo-UO'!AW433</f>
        <v>0</v>
      </c>
      <c r="V432" s="317">
        <f>'01-Mapa de riesgo-UO'!AX433</f>
        <v>0</v>
      </c>
      <c r="W432" s="318">
        <f>'01-Mapa de riesgo-UO'!K433</f>
        <v>0</v>
      </c>
      <c r="X432" s="319"/>
      <c r="Y432" s="320"/>
      <c r="Z432" s="321"/>
      <c r="AA432" s="321"/>
      <c r="AB432" s="481"/>
      <c r="AC432" s="324"/>
    </row>
    <row r="433" spans="1:29" ht="12.75" hidden="1" customHeight="1" x14ac:dyDescent="0.2">
      <c r="A433" s="476">
        <v>142</v>
      </c>
      <c r="B433" s="476">
        <f>'01-Mapa de riesgo-UO'!D434</f>
        <v>0</v>
      </c>
      <c r="C433" s="472">
        <f>+'01-Mapa de riesgo-UO'!F434</f>
        <v>0</v>
      </c>
      <c r="D433" s="472">
        <f>'01-Mapa de riesgo-UO'!J434</f>
        <v>0</v>
      </c>
      <c r="E433" s="472">
        <f>'01-Mapa de riesgo-UO'!K434</f>
        <v>0</v>
      </c>
      <c r="F433" s="472">
        <f>'01-Mapa de riesgo-UO'!L434</f>
        <v>0</v>
      </c>
      <c r="G433" s="313">
        <f>'01-Mapa de riesgo-UO'!I434</f>
        <v>0</v>
      </c>
      <c r="H433" s="472">
        <f>'01-Mapa de riesgo-UO'!M434</f>
        <v>0</v>
      </c>
      <c r="I433" s="475" t="str">
        <f>'01-Mapa de riesgo-UO'!AT434</f>
        <v>LEVE</v>
      </c>
      <c r="J433" s="472">
        <f>'01-Mapa de riesgo-UO'!AU434</f>
        <v>0</v>
      </c>
      <c r="K433" s="482"/>
      <c r="L433" s="485"/>
      <c r="M433" s="314">
        <f>'01-Mapa de riesgo-UO'!W434</f>
        <v>0</v>
      </c>
      <c r="N433" s="315">
        <f>'01-Mapa de riesgo-UO'!AB434</f>
        <v>0</v>
      </c>
      <c r="O433" s="315">
        <f>'01-Mapa de riesgo-UO'!AF434</f>
        <v>0</v>
      </c>
      <c r="P433" s="316">
        <f>'01-Mapa de riesgo-UO'!AK434</f>
        <v>0</v>
      </c>
      <c r="Q433" s="316">
        <f>'01-Mapa de riesgo-UO'!AP434</f>
        <v>0</v>
      </c>
      <c r="R433" s="475" t="e">
        <f>'01-Mapa de riesgo-UO'!AR434</f>
        <v>#DIV/0!</v>
      </c>
      <c r="S433" s="477"/>
      <c r="T433" s="478"/>
      <c r="U433" s="317">
        <f>'01-Mapa de riesgo-UO'!AW434</f>
        <v>0</v>
      </c>
      <c r="V433" s="317">
        <f>'01-Mapa de riesgo-UO'!AX434</f>
        <v>0</v>
      </c>
      <c r="W433" s="318">
        <f>'01-Mapa de riesgo-UO'!K434</f>
        <v>0</v>
      </c>
      <c r="X433" s="319"/>
      <c r="Y433" s="320"/>
      <c r="Z433" s="321"/>
      <c r="AA433" s="321"/>
      <c r="AB433" s="479"/>
      <c r="AC433" s="324"/>
    </row>
    <row r="434" spans="1:29" ht="12.75" hidden="1" customHeight="1" x14ac:dyDescent="0.2">
      <c r="A434" s="473"/>
      <c r="B434" s="473"/>
      <c r="C434" s="473"/>
      <c r="D434" s="473"/>
      <c r="E434" s="473"/>
      <c r="F434" s="473"/>
      <c r="G434" s="313">
        <f>'01-Mapa de riesgo-UO'!I435</f>
        <v>0</v>
      </c>
      <c r="H434" s="473"/>
      <c r="I434" s="473"/>
      <c r="J434" s="473"/>
      <c r="K434" s="483"/>
      <c r="L434" s="483"/>
      <c r="M434" s="314">
        <f>'01-Mapa de riesgo-UO'!W435</f>
        <v>0</v>
      </c>
      <c r="N434" s="315">
        <f>'01-Mapa de riesgo-UO'!AB435</f>
        <v>0</v>
      </c>
      <c r="O434" s="315">
        <f>'01-Mapa de riesgo-UO'!AF435</f>
        <v>0</v>
      </c>
      <c r="P434" s="316">
        <f>'01-Mapa de riesgo-UO'!AK435</f>
        <v>0</v>
      </c>
      <c r="Q434" s="316">
        <f>'01-Mapa de riesgo-UO'!AP435</f>
        <v>0</v>
      </c>
      <c r="R434" s="473"/>
      <c r="S434" s="477"/>
      <c r="T434" s="478"/>
      <c r="U434" s="317">
        <f>'01-Mapa de riesgo-UO'!AW435</f>
        <v>0</v>
      </c>
      <c r="V434" s="317">
        <f>'01-Mapa de riesgo-UO'!AX435</f>
        <v>0</v>
      </c>
      <c r="W434" s="318">
        <f>'01-Mapa de riesgo-UO'!K435</f>
        <v>0</v>
      </c>
      <c r="X434" s="319"/>
      <c r="Y434" s="320"/>
      <c r="Z434" s="321"/>
      <c r="AA434" s="321"/>
      <c r="AB434" s="480"/>
      <c r="AC434" s="324"/>
    </row>
    <row r="435" spans="1:29" ht="12.75" hidden="1" customHeight="1" x14ac:dyDescent="0.2">
      <c r="A435" s="474"/>
      <c r="B435" s="474"/>
      <c r="C435" s="474"/>
      <c r="D435" s="474"/>
      <c r="E435" s="474"/>
      <c r="F435" s="474"/>
      <c r="G435" s="313">
        <f>'01-Mapa de riesgo-UO'!I436</f>
        <v>0</v>
      </c>
      <c r="H435" s="474"/>
      <c r="I435" s="474"/>
      <c r="J435" s="474"/>
      <c r="K435" s="484"/>
      <c r="L435" s="484"/>
      <c r="M435" s="314">
        <f>'01-Mapa de riesgo-UO'!W436</f>
        <v>0</v>
      </c>
      <c r="N435" s="315">
        <f>'01-Mapa de riesgo-UO'!AB436</f>
        <v>0</v>
      </c>
      <c r="O435" s="315">
        <f>'01-Mapa de riesgo-UO'!AF436</f>
        <v>0</v>
      </c>
      <c r="P435" s="316">
        <f>'01-Mapa de riesgo-UO'!AK436</f>
        <v>0</v>
      </c>
      <c r="Q435" s="316">
        <f>'01-Mapa de riesgo-UO'!AP436</f>
        <v>0</v>
      </c>
      <c r="R435" s="474"/>
      <c r="S435" s="477"/>
      <c r="T435" s="478"/>
      <c r="U435" s="317">
        <f>'01-Mapa de riesgo-UO'!AW436</f>
        <v>0</v>
      </c>
      <c r="V435" s="317">
        <f>'01-Mapa de riesgo-UO'!AX436</f>
        <v>0</v>
      </c>
      <c r="W435" s="318">
        <f>'01-Mapa de riesgo-UO'!K436</f>
        <v>0</v>
      </c>
      <c r="X435" s="319"/>
      <c r="Y435" s="320"/>
      <c r="Z435" s="321"/>
      <c r="AA435" s="321"/>
      <c r="AB435" s="481"/>
      <c r="AC435" s="324"/>
    </row>
    <row r="436" spans="1:29" ht="12.75" hidden="1" customHeight="1" x14ac:dyDescent="0.2">
      <c r="A436" s="476">
        <v>143</v>
      </c>
      <c r="B436" s="476">
        <f>'01-Mapa de riesgo-UO'!D437</f>
        <v>0</v>
      </c>
      <c r="C436" s="472">
        <f>+'01-Mapa de riesgo-UO'!F437</f>
        <v>0</v>
      </c>
      <c r="D436" s="472">
        <f>'01-Mapa de riesgo-UO'!J437</f>
        <v>0</v>
      </c>
      <c r="E436" s="472">
        <f>'01-Mapa de riesgo-UO'!K437</f>
        <v>0</v>
      </c>
      <c r="F436" s="472">
        <f>'01-Mapa de riesgo-UO'!L437</f>
        <v>0</v>
      </c>
      <c r="G436" s="313">
        <f>'01-Mapa de riesgo-UO'!I437</f>
        <v>0</v>
      </c>
      <c r="H436" s="472">
        <f>'01-Mapa de riesgo-UO'!M437</f>
        <v>0</v>
      </c>
      <c r="I436" s="475" t="str">
        <f>'01-Mapa de riesgo-UO'!AT437</f>
        <v>LEVE</v>
      </c>
      <c r="J436" s="472">
        <f>'01-Mapa de riesgo-UO'!AU437</f>
        <v>0</v>
      </c>
      <c r="K436" s="482"/>
      <c r="L436" s="485"/>
      <c r="M436" s="314">
        <f>'01-Mapa de riesgo-UO'!W437</f>
        <v>0</v>
      </c>
      <c r="N436" s="315">
        <f>'01-Mapa de riesgo-UO'!AB437</f>
        <v>0</v>
      </c>
      <c r="O436" s="315">
        <f>'01-Mapa de riesgo-UO'!AF437</f>
        <v>0</v>
      </c>
      <c r="P436" s="316">
        <f>'01-Mapa de riesgo-UO'!AK437</f>
        <v>0</v>
      </c>
      <c r="Q436" s="316">
        <f>'01-Mapa de riesgo-UO'!AP437</f>
        <v>0</v>
      </c>
      <c r="R436" s="475" t="e">
        <f>'01-Mapa de riesgo-UO'!AR437</f>
        <v>#DIV/0!</v>
      </c>
      <c r="S436" s="477"/>
      <c r="T436" s="478"/>
      <c r="U436" s="317">
        <f>'01-Mapa de riesgo-UO'!AW437</f>
        <v>0</v>
      </c>
      <c r="V436" s="317">
        <f>'01-Mapa de riesgo-UO'!AX437</f>
        <v>0</v>
      </c>
      <c r="W436" s="318">
        <f>'01-Mapa de riesgo-UO'!K437</f>
        <v>0</v>
      </c>
      <c r="X436" s="319"/>
      <c r="Y436" s="320"/>
      <c r="Z436" s="321"/>
      <c r="AA436" s="321"/>
      <c r="AB436" s="479"/>
      <c r="AC436" s="324"/>
    </row>
    <row r="437" spans="1:29" ht="12.75" hidden="1" customHeight="1" x14ac:dyDescent="0.2">
      <c r="A437" s="473"/>
      <c r="B437" s="473"/>
      <c r="C437" s="473"/>
      <c r="D437" s="473"/>
      <c r="E437" s="473"/>
      <c r="F437" s="473"/>
      <c r="G437" s="313">
        <f>'01-Mapa de riesgo-UO'!I438</f>
        <v>0</v>
      </c>
      <c r="H437" s="473"/>
      <c r="I437" s="473"/>
      <c r="J437" s="473"/>
      <c r="K437" s="483"/>
      <c r="L437" s="483"/>
      <c r="M437" s="314">
        <f>'01-Mapa de riesgo-UO'!W438</f>
        <v>0</v>
      </c>
      <c r="N437" s="315">
        <f>'01-Mapa de riesgo-UO'!AB438</f>
        <v>0</v>
      </c>
      <c r="O437" s="315">
        <f>'01-Mapa de riesgo-UO'!AF438</f>
        <v>0</v>
      </c>
      <c r="P437" s="316">
        <f>'01-Mapa de riesgo-UO'!AK438</f>
        <v>0</v>
      </c>
      <c r="Q437" s="316">
        <f>'01-Mapa de riesgo-UO'!AP438</f>
        <v>0</v>
      </c>
      <c r="R437" s="473"/>
      <c r="S437" s="477"/>
      <c r="T437" s="478"/>
      <c r="U437" s="317">
        <f>'01-Mapa de riesgo-UO'!AW438</f>
        <v>0</v>
      </c>
      <c r="V437" s="317">
        <f>'01-Mapa de riesgo-UO'!AX438</f>
        <v>0</v>
      </c>
      <c r="W437" s="318">
        <f>'01-Mapa de riesgo-UO'!K438</f>
        <v>0</v>
      </c>
      <c r="X437" s="319"/>
      <c r="Y437" s="320"/>
      <c r="Z437" s="321"/>
      <c r="AA437" s="321"/>
      <c r="AB437" s="480"/>
      <c r="AC437" s="324"/>
    </row>
    <row r="438" spans="1:29" ht="12.75" hidden="1" customHeight="1" x14ac:dyDescent="0.2">
      <c r="A438" s="474"/>
      <c r="B438" s="474"/>
      <c r="C438" s="474"/>
      <c r="D438" s="474"/>
      <c r="E438" s="474"/>
      <c r="F438" s="474"/>
      <c r="G438" s="313">
        <f>'01-Mapa de riesgo-UO'!I439</f>
        <v>0</v>
      </c>
      <c r="H438" s="474"/>
      <c r="I438" s="474"/>
      <c r="J438" s="474"/>
      <c r="K438" s="484"/>
      <c r="L438" s="484"/>
      <c r="M438" s="314">
        <f>'01-Mapa de riesgo-UO'!W439</f>
        <v>0</v>
      </c>
      <c r="N438" s="315">
        <f>'01-Mapa de riesgo-UO'!AB439</f>
        <v>0</v>
      </c>
      <c r="O438" s="315">
        <f>'01-Mapa de riesgo-UO'!AF439</f>
        <v>0</v>
      </c>
      <c r="P438" s="316">
        <f>'01-Mapa de riesgo-UO'!AK439</f>
        <v>0</v>
      </c>
      <c r="Q438" s="316">
        <f>'01-Mapa de riesgo-UO'!AP439</f>
        <v>0</v>
      </c>
      <c r="R438" s="474"/>
      <c r="S438" s="477"/>
      <c r="T438" s="478"/>
      <c r="U438" s="317">
        <f>'01-Mapa de riesgo-UO'!AW439</f>
        <v>0</v>
      </c>
      <c r="V438" s="317">
        <f>'01-Mapa de riesgo-UO'!AX439</f>
        <v>0</v>
      </c>
      <c r="W438" s="318">
        <f>'01-Mapa de riesgo-UO'!K439</f>
        <v>0</v>
      </c>
      <c r="X438" s="319"/>
      <c r="Y438" s="320"/>
      <c r="Z438" s="321"/>
      <c r="AA438" s="321"/>
      <c r="AB438" s="481"/>
      <c r="AC438" s="324"/>
    </row>
    <row r="439" spans="1:29" ht="12.75" hidden="1" customHeight="1" x14ac:dyDescent="0.2">
      <c r="A439" s="476">
        <v>144</v>
      </c>
      <c r="B439" s="476">
        <f>'01-Mapa de riesgo-UO'!D440</f>
        <v>0</v>
      </c>
      <c r="C439" s="472">
        <f>+'01-Mapa de riesgo-UO'!F440</f>
        <v>0</v>
      </c>
      <c r="D439" s="472">
        <f>'01-Mapa de riesgo-UO'!J440</f>
        <v>0</v>
      </c>
      <c r="E439" s="472">
        <f>'01-Mapa de riesgo-UO'!K440</f>
        <v>0</v>
      </c>
      <c r="F439" s="472">
        <f>'01-Mapa de riesgo-UO'!L440</f>
        <v>0</v>
      </c>
      <c r="G439" s="313">
        <f>'01-Mapa de riesgo-UO'!I440</f>
        <v>0</v>
      </c>
      <c r="H439" s="472">
        <f>'01-Mapa de riesgo-UO'!M440</f>
        <v>0</v>
      </c>
      <c r="I439" s="475" t="str">
        <f>'01-Mapa de riesgo-UO'!AT440</f>
        <v>LEVE</v>
      </c>
      <c r="J439" s="472">
        <f>'01-Mapa de riesgo-UO'!AU440</f>
        <v>0</v>
      </c>
      <c r="K439" s="482"/>
      <c r="L439" s="485"/>
      <c r="M439" s="314">
        <f>'01-Mapa de riesgo-UO'!W440</f>
        <v>0</v>
      </c>
      <c r="N439" s="315">
        <f>'01-Mapa de riesgo-UO'!AB440</f>
        <v>0</v>
      </c>
      <c r="O439" s="315">
        <f>'01-Mapa de riesgo-UO'!AF440</f>
        <v>0</v>
      </c>
      <c r="P439" s="316">
        <f>'01-Mapa de riesgo-UO'!AK440</f>
        <v>0</v>
      </c>
      <c r="Q439" s="316">
        <f>'01-Mapa de riesgo-UO'!AP440</f>
        <v>0</v>
      </c>
      <c r="R439" s="475" t="e">
        <f>'01-Mapa de riesgo-UO'!AR440</f>
        <v>#DIV/0!</v>
      </c>
      <c r="S439" s="477"/>
      <c r="T439" s="478"/>
      <c r="U439" s="317">
        <f>'01-Mapa de riesgo-UO'!AW440</f>
        <v>0</v>
      </c>
      <c r="V439" s="317">
        <f>'01-Mapa de riesgo-UO'!AX440</f>
        <v>0</v>
      </c>
      <c r="W439" s="318">
        <f>'01-Mapa de riesgo-UO'!K440</f>
        <v>0</v>
      </c>
      <c r="X439" s="319"/>
      <c r="Y439" s="320"/>
      <c r="Z439" s="321"/>
      <c r="AA439" s="321"/>
      <c r="AB439" s="479"/>
      <c r="AC439" s="324"/>
    </row>
    <row r="440" spans="1:29" ht="12.75" hidden="1" customHeight="1" x14ac:dyDescent="0.2">
      <c r="A440" s="473"/>
      <c r="B440" s="473"/>
      <c r="C440" s="473"/>
      <c r="D440" s="473"/>
      <c r="E440" s="473"/>
      <c r="F440" s="473"/>
      <c r="G440" s="313">
        <f>'01-Mapa de riesgo-UO'!I441</f>
        <v>0</v>
      </c>
      <c r="H440" s="473"/>
      <c r="I440" s="473"/>
      <c r="J440" s="473"/>
      <c r="K440" s="483"/>
      <c r="L440" s="483"/>
      <c r="M440" s="314">
        <f>'01-Mapa de riesgo-UO'!W441</f>
        <v>0</v>
      </c>
      <c r="N440" s="315">
        <f>'01-Mapa de riesgo-UO'!AB441</f>
        <v>0</v>
      </c>
      <c r="O440" s="315">
        <f>'01-Mapa de riesgo-UO'!AF441</f>
        <v>0</v>
      </c>
      <c r="P440" s="316">
        <f>'01-Mapa de riesgo-UO'!AK441</f>
        <v>0</v>
      </c>
      <c r="Q440" s="316">
        <f>'01-Mapa de riesgo-UO'!AP441</f>
        <v>0</v>
      </c>
      <c r="R440" s="473"/>
      <c r="S440" s="477"/>
      <c r="T440" s="478"/>
      <c r="U440" s="317">
        <f>'01-Mapa de riesgo-UO'!AW441</f>
        <v>0</v>
      </c>
      <c r="V440" s="317">
        <f>'01-Mapa de riesgo-UO'!AX441</f>
        <v>0</v>
      </c>
      <c r="W440" s="318">
        <f>'01-Mapa de riesgo-UO'!K441</f>
        <v>0</v>
      </c>
      <c r="X440" s="319"/>
      <c r="Y440" s="320"/>
      <c r="Z440" s="321"/>
      <c r="AA440" s="321"/>
      <c r="AB440" s="480"/>
      <c r="AC440" s="324"/>
    </row>
    <row r="441" spans="1:29" ht="12.75" hidden="1" customHeight="1" x14ac:dyDescent="0.2">
      <c r="A441" s="474"/>
      <c r="B441" s="474"/>
      <c r="C441" s="474"/>
      <c r="D441" s="474"/>
      <c r="E441" s="474"/>
      <c r="F441" s="474"/>
      <c r="G441" s="313">
        <f>'01-Mapa de riesgo-UO'!I442</f>
        <v>0</v>
      </c>
      <c r="H441" s="474"/>
      <c r="I441" s="474"/>
      <c r="J441" s="474"/>
      <c r="K441" s="484"/>
      <c r="L441" s="484"/>
      <c r="M441" s="314">
        <f>'01-Mapa de riesgo-UO'!W442</f>
        <v>0</v>
      </c>
      <c r="N441" s="315">
        <f>'01-Mapa de riesgo-UO'!AB442</f>
        <v>0</v>
      </c>
      <c r="O441" s="315">
        <f>'01-Mapa de riesgo-UO'!AF442</f>
        <v>0</v>
      </c>
      <c r="P441" s="316">
        <f>'01-Mapa de riesgo-UO'!AK442</f>
        <v>0</v>
      </c>
      <c r="Q441" s="316">
        <f>'01-Mapa de riesgo-UO'!AP442</f>
        <v>0</v>
      </c>
      <c r="R441" s="474"/>
      <c r="S441" s="477"/>
      <c r="T441" s="478"/>
      <c r="U441" s="317">
        <f>'01-Mapa de riesgo-UO'!AW442</f>
        <v>0</v>
      </c>
      <c r="V441" s="317">
        <f>'01-Mapa de riesgo-UO'!AX442</f>
        <v>0</v>
      </c>
      <c r="W441" s="318">
        <f>'01-Mapa de riesgo-UO'!K442</f>
        <v>0</v>
      </c>
      <c r="X441" s="319"/>
      <c r="Y441" s="320"/>
      <c r="Z441" s="321"/>
      <c r="AA441" s="321"/>
      <c r="AB441" s="481"/>
      <c r="AC441" s="324"/>
    </row>
    <row r="442" spans="1:29" ht="12.75" hidden="1" customHeight="1" x14ac:dyDescent="0.2">
      <c r="A442" s="476">
        <v>145</v>
      </c>
      <c r="B442" s="476">
        <f>'01-Mapa de riesgo-UO'!D443</f>
        <v>0</v>
      </c>
      <c r="C442" s="472">
        <f>+'01-Mapa de riesgo-UO'!F443</f>
        <v>0</v>
      </c>
      <c r="D442" s="472">
        <f>'01-Mapa de riesgo-UO'!J443</f>
        <v>0</v>
      </c>
      <c r="E442" s="472">
        <f>'01-Mapa de riesgo-UO'!K443</f>
        <v>0</v>
      </c>
      <c r="F442" s="472">
        <f>'01-Mapa de riesgo-UO'!L443</f>
        <v>0</v>
      </c>
      <c r="G442" s="313">
        <f>'01-Mapa de riesgo-UO'!I443</f>
        <v>0</v>
      </c>
      <c r="H442" s="472">
        <f>'01-Mapa de riesgo-UO'!M443</f>
        <v>0</v>
      </c>
      <c r="I442" s="475" t="str">
        <f>'01-Mapa de riesgo-UO'!AT443</f>
        <v>LEVE</v>
      </c>
      <c r="J442" s="472">
        <f>'01-Mapa de riesgo-UO'!AU443</f>
        <v>0</v>
      </c>
      <c r="K442" s="482"/>
      <c r="L442" s="485"/>
      <c r="M442" s="314">
        <f>'01-Mapa de riesgo-UO'!W443</f>
        <v>0</v>
      </c>
      <c r="N442" s="315">
        <f>'01-Mapa de riesgo-UO'!AB443</f>
        <v>0</v>
      </c>
      <c r="O442" s="315">
        <f>'01-Mapa de riesgo-UO'!AF443</f>
        <v>0</v>
      </c>
      <c r="P442" s="316">
        <f>'01-Mapa de riesgo-UO'!AK443</f>
        <v>0</v>
      </c>
      <c r="Q442" s="316">
        <f>'01-Mapa de riesgo-UO'!AP443</f>
        <v>0</v>
      </c>
      <c r="R442" s="475" t="e">
        <f>'01-Mapa de riesgo-UO'!AR443</f>
        <v>#DIV/0!</v>
      </c>
      <c r="S442" s="477"/>
      <c r="T442" s="478"/>
      <c r="U442" s="317">
        <f>'01-Mapa de riesgo-UO'!AW443</f>
        <v>0</v>
      </c>
      <c r="V442" s="317">
        <f>'01-Mapa de riesgo-UO'!AX443</f>
        <v>0</v>
      </c>
      <c r="W442" s="318">
        <f>'01-Mapa de riesgo-UO'!K443</f>
        <v>0</v>
      </c>
      <c r="X442" s="319"/>
      <c r="Y442" s="320"/>
      <c r="Z442" s="321"/>
      <c r="AA442" s="321"/>
      <c r="AB442" s="479"/>
      <c r="AC442" s="324"/>
    </row>
    <row r="443" spans="1:29" ht="12.75" hidden="1" customHeight="1" x14ac:dyDescent="0.2">
      <c r="A443" s="473"/>
      <c r="B443" s="473"/>
      <c r="C443" s="473"/>
      <c r="D443" s="473"/>
      <c r="E443" s="473"/>
      <c r="F443" s="473"/>
      <c r="G443" s="313">
        <f>'01-Mapa de riesgo-UO'!I444</f>
        <v>0</v>
      </c>
      <c r="H443" s="473"/>
      <c r="I443" s="473"/>
      <c r="J443" s="473"/>
      <c r="K443" s="483"/>
      <c r="L443" s="483"/>
      <c r="M443" s="314">
        <f>'01-Mapa de riesgo-UO'!W444</f>
        <v>0</v>
      </c>
      <c r="N443" s="315">
        <f>'01-Mapa de riesgo-UO'!AB444</f>
        <v>0</v>
      </c>
      <c r="O443" s="315">
        <f>'01-Mapa de riesgo-UO'!AF444</f>
        <v>0</v>
      </c>
      <c r="P443" s="316">
        <f>'01-Mapa de riesgo-UO'!AK444</f>
        <v>0</v>
      </c>
      <c r="Q443" s="316">
        <f>'01-Mapa de riesgo-UO'!AP444</f>
        <v>0</v>
      </c>
      <c r="R443" s="473"/>
      <c r="S443" s="477"/>
      <c r="T443" s="478"/>
      <c r="U443" s="317">
        <f>'01-Mapa de riesgo-UO'!AW444</f>
        <v>0</v>
      </c>
      <c r="V443" s="317">
        <f>'01-Mapa de riesgo-UO'!AX444</f>
        <v>0</v>
      </c>
      <c r="W443" s="318">
        <f>'01-Mapa de riesgo-UO'!K444</f>
        <v>0</v>
      </c>
      <c r="X443" s="319"/>
      <c r="Y443" s="320"/>
      <c r="Z443" s="321"/>
      <c r="AA443" s="321"/>
      <c r="AB443" s="480"/>
      <c r="AC443" s="324"/>
    </row>
    <row r="444" spans="1:29" ht="12.75" hidden="1" customHeight="1" x14ac:dyDescent="0.2">
      <c r="A444" s="474"/>
      <c r="B444" s="474"/>
      <c r="C444" s="474"/>
      <c r="D444" s="474"/>
      <c r="E444" s="474"/>
      <c r="F444" s="474"/>
      <c r="G444" s="313">
        <f>'01-Mapa de riesgo-UO'!I445</f>
        <v>0</v>
      </c>
      <c r="H444" s="474"/>
      <c r="I444" s="474"/>
      <c r="J444" s="474"/>
      <c r="K444" s="484"/>
      <c r="L444" s="484"/>
      <c r="M444" s="314">
        <f>'01-Mapa de riesgo-UO'!W445</f>
        <v>0</v>
      </c>
      <c r="N444" s="315">
        <f>'01-Mapa de riesgo-UO'!AB445</f>
        <v>0</v>
      </c>
      <c r="O444" s="315">
        <f>'01-Mapa de riesgo-UO'!AF445</f>
        <v>0</v>
      </c>
      <c r="P444" s="316">
        <f>'01-Mapa de riesgo-UO'!AK445</f>
        <v>0</v>
      </c>
      <c r="Q444" s="316">
        <f>'01-Mapa de riesgo-UO'!AP445</f>
        <v>0</v>
      </c>
      <c r="R444" s="474"/>
      <c r="S444" s="477"/>
      <c r="T444" s="478"/>
      <c r="U444" s="317">
        <f>'01-Mapa de riesgo-UO'!AW445</f>
        <v>0</v>
      </c>
      <c r="V444" s="317">
        <f>'01-Mapa de riesgo-UO'!AX445</f>
        <v>0</v>
      </c>
      <c r="W444" s="318">
        <f>'01-Mapa de riesgo-UO'!K445</f>
        <v>0</v>
      </c>
      <c r="X444" s="319"/>
      <c r="Y444" s="320"/>
      <c r="Z444" s="321"/>
      <c r="AA444" s="321"/>
      <c r="AB444" s="481"/>
      <c r="AC444" s="324"/>
    </row>
    <row r="445" spans="1:29" ht="12.75" hidden="1" customHeight="1" x14ac:dyDescent="0.2">
      <c r="A445" s="476">
        <v>146</v>
      </c>
      <c r="B445" s="476">
        <f>'01-Mapa de riesgo-UO'!D446</f>
        <v>0</v>
      </c>
      <c r="C445" s="472">
        <f>+'01-Mapa de riesgo-UO'!F446</f>
        <v>0</v>
      </c>
      <c r="D445" s="472">
        <f>'01-Mapa de riesgo-UO'!J446</f>
        <v>0</v>
      </c>
      <c r="E445" s="472">
        <f>'01-Mapa de riesgo-UO'!K446</f>
        <v>0</v>
      </c>
      <c r="F445" s="472">
        <f>'01-Mapa de riesgo-UO'!L446</f>
        <v>0</v>
      </c>
      <c r="G445" s="313">
        <f>'01-Mapa de riesgo-UO'!I446</f>
        <v>0</v>
      </c>
      <c r="H445" s="472">
        <f>'01-Mapa de riesgo-UO'!M446</f>
        <v>0</v>
      </c>
      <c r="I445" s="475" t="str">
        <f>'01-Mapa de riesgo-UO'!AT446</f>
        <v>LEVE</v>
      </c>
      <c r="J445" s="472">
        <f>'01-Mapa de riesgo-UO'!AU446</f>
        <v>0</v>
      </c>
      <c r="K445" s="482"/>
      <c r="L445" s="485"/>
      <c r="M445" s="314">
        <f>'01-Mapa de riesgo-UO'!W446</f>
        <v>0</v>
      </c>
      <c r="N445" s="315">
        <f>'01-Mapa de riesgo-UO'!AB446</f>
        <v>0</v>
      </c>
      <c r="O445" s="315">
        <f>'01-Mapa de riesgo-UO'!AF446</f>
        <v>0</v>
      </c>
      <c r="P445" s="316">
        <f>'01-Mapa de riesgo-UO'!AK446</f>
        <v>0</v>
      </c>
      <c r="Q445" s="316">
        <f>'01-Mapa de riesgo-UO'!AP446</f>
        <v>0</v>
      </c>
      <c r="R445" s="475" t="e">
        <f>'01-Mapa de riesgo-UO'!AR446</f>
        <v>#DIV/0!</v>
      </c>
      <c r="S445" s="477"/>
      <c r="T445" s="478"/>
      <c r="U445" s="317">
        <f>'01-Mapa de riesgo-UO'!AW446</f>
        <v>0</v>
      </c>
      <c r="V445" s="317">
        <f>'01-Mapa de riesgo-UO'!AX446</f>
        <v>0</v>
      </c>
      <c r="W445" s="318">
        <f>'01-Mapa de riesgo-UO'!K446</f>
        <v>0</v>
      </c>
      <c r="X445" s="319"/>
      <c r="Y445" s="320"/>
      <c r="Z445" s="321"/>
      <c r="AA445" s="321"/>
      <c r="AB445" s="479"/>
      <c r="AC445" s="324"/>
    </row>
    <row r="446" spans="1:29" ht="12.75" hidden="1" customHeight="1" x14ac:dyDescent="0.2">
      <c r="A446" s="473"/>
      <c r="B446" s="473"/>
      <c r="C446" s="473"/>
      <c r="D446" s="473"/>
      <c r="E446" s="473"/>
      <c r="F446" s="473"/>
      <c r="G446" s="313">
        <f>'01-Mapa de riesgo-UO'!I447</f>
        <v>0</v>
      </c>
      <c r="H446" s="473"/>
      <c r="I446" s="473"/>
      <c r="J446" s="473"/>
      <c r="K446" s="483"/>
      <c r="L446" s="483"/>
      <c r="M446" s="314">
        <f>'01-Mapa de riesgo-UO'!W447</f>
        <v>0</v>
      </c>
      <c r="N446" s="315">
        <f>'01-Mapa de riesgo-UO'!AB447</f>
        <v>0</v>
      </c>
      <c r="O446" s="315">
        <f>'01-Mapa de riesgo-UO'!AF447</f>
        <v>0</v>
      </c>
      <c r="P446" s="316">
        <f>'01-Mapa de riesgo-UO'!AK447</f>
        <v>0</v>
      </c>
      <c r="Q446" s="316">
        <f>'01-Mapa de riesgo-UO'!AP447</f>
        <v>0</v>
      </c>
      <c r="R446" s="473"/>
      <c r="S446" s="477"/>
      <c r="T446" s="478"/>
      <c r="U446" s="317">
        <f>'01-Mapa de riesgo-UO'!AW447</f>
        <v>0</v>
      </c>
      <c r="V446" s="317">
        <f>'01-Mapa de riesgo-UO'!AX447</f>
        <v>0</v>
      </c>
      <c r="W446" s="318">
        <f>'01-Mapa de riesgo-UO'!K447</f>
        <v>0</v>
      </c>
      <c r="X446" s="319"/>
      <c r="Y446" s="320"/>
      <c r="Z446" s="321"/>
      <c r="AA446" s="321"/>
      <c r="AB446" s="480"/>
      <c r="AC446" s="324"/>
    </row>
    <row r="447" spans="1:29" ht="12.75" hidden="1" customHeight="1" x14ac:dyDescent="0.2">
      <c r="A447" s="474"/>
      <c r="B447" s="474"/>
      <c r="C447" s="474"/>
      <c r="D447" s="474"/>
      <c r="E447" s="474"/>
      <c r="F447" s="474"/>
      <c r="G447" s="313">
        <f>'01-Mapa de riesgo-UO'!I448</f>
        <v>0</v>
      </c>
      <c r="H447" s="474"/>
      <c r="I447" s="474"/>
      <c r="J447" s="474"/>
      <c r="K447" s="484"/>
      <c r="L447" s="484"/>
      <c r="M447" s="314">
        <f>'01-Mapa de riesgo-UO'!W448</f>
        <v>0</v>
      </c>
      <c r="N447" s="315">
        <f>'01-Mapa de riesgo-UO'!AB448</f>
        <v>0</v>
      </c>
      <c r="O447" s="315">
        <f>'01-Mapa de riesgo-UO'!AF448</f>
        <v>0</v>
      </c>
      <c r="P447" s="316">
        <f>'01-Mapa de riesgo-UO'!AK448</f>
        <v>0</v>
      </c>
      <c r="Q447" s="316">
        <f>'01-Mapa de riesgo-UO'!AP448</f>
        <v>0</v>
      </c>
      <c r="R447" s="474"/>
      <c r="S447" s="477"/>
      <c r="T447" s="478"/>
      <c r="U447" s="317">
        <f>'01-Mapa de riesgo-UO'!AW448</f>
        <v>0</v>
      </c>
      <c r="V447" s="317">
        <f>'01-Mapa de riesgo-UO'!AX448</f>
        <v>0</v>
      </c>
      <c r="W447" s="318">
        <f>'01-Mapa de riesgo-UO'!K448</f>
        <v>0</v>
      </c>
      <c r="X447" s="319"/>
      <c r="Y447" s="320"/>
      <c r="Z447" s="321"/>
      <c r="AA447" s="321"/>
      <c r="AB447" s="481"/>
      <c r="AC447" s="324"/>
    </row>
    <row r="448" spans="1:29" ht="12.75" hidden="1" customHeight="1" x14ac:dyDescent="0.2">
      <c r="A448" s="476">
        <v>147</v>
      </c>
      <c r="B448" s="476">
        <f>'01-Mapa de riesgo-UO'!D449</f>
        <v>0</v>
      </c>
      <c r="C448" s="472">
        <f>+'01-Mapa de riesgo-UO'!F449</f>
        <v>0</v>
      </c>
      <c r="D448" s="472">
        <f>'01-Mapa de riesgo-UO'!J449</f>
        <v>0</v>
      </c>
      <c r="E448" s="472">
        <f>'01-Mapa de riesgo-UO'!K449</f>
        <v>0</v>
      </c>
      <c r="F448" s="472">
        <f>'01-Mapa de riesgo-UO'!L449</f>
        <v>0</v>
      </c>
      <c r="G448" s="313">
        <f>'01-Mapa de riesgo-UO'!I449</f>
        <v>0</v>
      </c>
      <c r="H448" s="472">
        <f>'01-Mapa de riesgo-UO'!M449</f>
        <v>0</v>
      </c>
      <c r="I448" s="475" t="str">
        <f>'01-Mapa de riesgo-UO'!AT449</f>
        <v>LEVE</v>
      </c>
      <c r="J448" s="472">
        <f>'01-Mapa de riesgo-UO'!AU449</f>
        <v>0</v>
      </c>
      <c r="K448" s="482"/>
      <c r="L448" s="485"/>
      <c r="M448" s="314">
        <f>'01-Mapa de riesgo-UO'!W449</f>
        <v>0</v>
      </c>
      <c r="N448" s="315">
        <f>'01-Mapa de riesgo-UO'!AB449</f>
        <v>0</v>
      </c>
      <c r="O448" s="315">
        <f>'01-Mapa de riesgo-UO'!AF449</f>
        <v>0</v>
      </c>
      <c r="P448" s="316">
        <f>'01-Mapa de riesgo-UO'!AK449</f>
        <v>0</v>
      </c>
      <c r="Q448" s="316">
        <f>'01-Mapa de riesgo-UO'!AP449</f>
        <v>0</v>
      </c>
      <c r="R448" s="475" t="e">
        <f>'01-Mapa de riesgo-UO'!AR449</f>
        <v>#DIV/0!</v>
      </c>
      <c r="S448" s="477"/>
      <c r="T448" s="478"/>
      <c r="U448" s="317">
        <f>'01-Mapa de riesgo-UO'!AW449</f>
        <v>0</v>
      </c>
      <c r="V448" s="317">
        <f>'01-Mapa de riesgo-UO'!AX449</f>
        <v>0</v>
      </c>
      <c r="W448" s="318">
        <f>'01-Mapa de riesgo-UO'!K449</f>
        <v>0</v>
      </c>
      <c r="X448" s="319"/>
      <c r="Y448" s="320"/>
      <c r="Z448" s="321"/>
      <c r="AA448" s="321"/>
      <c r="AB448" s="479"/>
      <c r="AC448" s="324"/>
    </row>
    <row r="449" spans="1:29" ht="12.75" hidden="1" customHeight="1" x14ac:dyDescent="0.2">
      <c r="A449" s="473"/>
      <c r="B449" s="473"/>
      <c r="C449" s="473"/>
      <c r="D449" s="473"/>
      <c r="E449" s="473"/>
      <c r="F449" s="473"/>
      <c r="G449" s="313">
        <f>'01-Mapa de riesgo-UO'!I450</f>
        <v>0</v>
      </c>
      <c r="H449" s="473"/>
      <c r="I449" s="473"/>
      <c r="J449" s="473"/>
      <c r="K449" s="483"/>
      <c r="L449" s="483"/>
      <c r="M449" s="314">
        <f>'01-Mapa de riesgo-UO'!W450</f>
        <v>0</v>
      </c>
      <c r="N449" s="315">
        <f>'01-Mapa de riesgo-UO'!AB450</f>
        <v>0</v>
      </c>
      <c r="O449" s="315">
        <f>'01-Mapa de riesgo-UO'!AF450</f>
        <v>0</v>
      </c>
      <c r="P449" s="316">
        <f>'01-Mapa de riesgo-UO'!AK450</f>
        <v>0</v>
      </c>
      <c r="Q449" s="316">
        <f>'01-Mapa de riesgo-UO'!AP450</f>
        <v>0</v>
      </c>
      <c r="R449" s="473"/>
      <c r="S449" s="477"/>
      <c r="T449" s="478"/>
      <c r="U449" s="317">
        <f>'01-Mapa de riesgo-UO'!AW450</f>
        <v>0</v>
      </c>
      <c r="V449" s="317">
        <f>'01-Mapa de riesgo-UO'!AX450</f>
        <v>0</v>
      </c>
      <c r="W449" s="318">
        <f>'01-Mapa de riesgo-UO'!K450</f>
        <v>0</v>
      </c>
      <c r="X449" s="319"/>
      <c r="Y449" s="320"/>
      <c r="Z449" s="321"/>
      <c r="AA449" s="321"/>
      <c r="AB449" s="480"/>
      <c r="AC449" s="324"/>
    </row>
    <row r="450" spans="1:29" ht="12.75" hidden="1" customHeight="1" x14ac:dyDescent="0.2">
      <c r="A450" s="474"/>
      <c r="B450" s="474"/>
      <c r="C450" s="474"/>
      <c r="D450" s="474"/>
      <c r="E450" s="474"/>
      <c r="F450" s="474"/>
      <c r="G450" s="313">
        <f>'01-Mapa de riesgo-UO'!I451</f>
        <v>0</v>
      </c>
      <c r="H450" s="474"/>
      <c r="I450" s="474"/>
      <c r="J450" s="474"/>
      <c r="K450" s="484"/>
      <c r="L450" s="484"/>
      <c r="M450" s="314">
        <f>'01-Mapa de riesgo-UO'!W451</f>
        <v>0</v>
      </c>
      <c r="N450" s="315">
        <f>'01-Mapa de riesgo-UO'!AB451</f>
        <v>0</v>
      </c>
      <c r="O450" s="315">
        <f>'01-Mapa de riesgo-UO'!AF451</f>
        <v>0</v>
      </c>
      <c r="P450" s="316">
        <f>'01-Mapa de riesgo-UO'!AK451</f>
        <v>0</v>
      </c>
      <c r="Q450" s="316">
        <f>'01-Mapa de riesgo-UO'!AP451</f>
        <v>0</v>
      </c>
      <c r="R450" s="474"/>
      <c r="S450" s="477"/>
      <c r="T450" s="478"/>
      <c r="U450" s="317">
        <f>'01-Mapa de riesgo-UO'!AW451</f>
        <v>0</v>
      </c>
      <c r="V450" s="317">
        <f>'01-Mapa de riesgo-UO'!AX451</f>
        <v>0</v>
      </c>
      <c r="W450" s="318">
        <f>'01-Mapa de riesgo-UO'!K451</f>
        <v>0</v>
      </c>
      <c r="X450" s="319"/>
      <c r="Y450" s="320"/>
      <c r="Z450" s="321"/>
      <c r="AA450" s="321"/>
      <c r="AB450" s="481"/>
      <c r="AC450" s="324"/>
    </row>
    <row r="451" spans="1:29" ht="12.75" hidden="1" customHeight="1" x14ac:dyDescent="0.2">
      <c r="A451" s="476">
        <v>148</v>
      </c>
      <c r="B451" s="476">
        <f>'01-Mapa de riesgo-UO'!D452</f>
        <v>0</v>
      </c>
      <c r="C451" s="472">
        <f>+'01-Mapa de riesgo-UO'!F452</f>
        <v>0</v>
      </c>
      <c r="D451" s="472">
        <f>'01-Mapa de riesgo-UO'!J452</f>
        <v>0</v>
      </c>
      <c r="E451" s="472">
        <f>'01-Mapa de riesgo-UO'!K452</f>
        <v>0</v>
      </c>
      <c r="F451" s="472">
        <f>'01-Mapa de riesgo-UO'!L452</f>
        <v>0</v>
      </c>
      <c r="G451" s="313">
        <f>'01-Mapa de riesgo-UO'!I452</f>
        <v>0</v>
      </c>
      <c r="H451" s="472">
        <f>'01-Mapa de riesgo-UO'!M452</f>
        <v>0</v>
      </c>
      <c r="I451" s="475" t="str">
        <f>'01-Mapa de riesgo-UO'!AT452</f>
        <v>LEVE</v>
      </c>
      <c r="J451" s="472">
        <f>'01-Mapa de riesgo-UO'!AU452</f>
        <v>0</v>
      </c>
      <c r="K451" s="482"/>
      <c r="L451" s="485"/>
      <c r="M451" s="314">
        <f>'01-Mapa de riesgo-UO'!W452</f>
        <v>0</v>
      </c>
      <c r="N451" s="315">
        <f>'01-Mapa de riesgo-UO'!AB452</f>
        <v>0</v>
      </c>
      <c r="O451" s="315">
        <f>'01-Mapa de riesgo-UO'!AF452</f>
        <v>0</v>
      </c>
      <c r="P451" s="316">
        <f>'01-Mapa de riesgo-UO'!AK452</f>
        <v>0</v>
      </c>
      <c r="Q451" s="316">
        <f>'01-Mapa de riesgo-UO'!AP452</f>
        <v>0</v>
      </c>
      <c r="R451" s="475" t="e">
        <f>'01-Mapa de riesgo-UO'!AR452</f>
        <v>#DIV/0!</v>
      </c>
      <c r="S451" s="477"/>
      <c r="T451" s="478"/>
      <c r="U451" s="317">
        <f>'01-Mapa de riesgo-UO'!AW452</f>
        <v>0</v>
      </c>
      <c r="V451" s="317">
        <f>'01-Mapa de riesgo-UO'!AX452</f>
        <v>0</v>
      </c>
      <c r="W451" s="318">
        <f>'01-Mapa de riesgo-UO'!K452</f>
        <v>0</v>
      </c>
      <c r="X451" s="319"/>
      <c r="Y451" s="320"/>
      <c r="Z451" s="321"/>
      <c r="AA451" s="321"/>
      <c r="AB451" s="479"/>
      <c r="AC451" s="324"/>
    </row>
    <row r="452" spans="1:29" ht="12.75" hidden="1" customHeight="1" x14ac:dyDescent="0.2">
      <c r="A452" s="473"/>
      <c r="B452" s="473"/>
      <c r="C452" s="473"/>
      <c r="D452" s="473"/>
      <c r="E452" s="473"/>
      <c r="F452" s="473"/>
      <c r="G452" s="313">
        <f>'01-Mapa de riesgo-UO'!I453</f>
        <v>0</v>
      </c>
      <c r="H452" s="473"/>
      <c r="I452" s="473"/>
      <c r="J452" s="473"/>
      <c r="K452" s="483"/>
      <c r="L452" s="483"/>
      <c r="M452" s="314">
        <f>'01-Mapa de riesgo-UO'!W453</f>
        <v>0</v>
      </c>
      <c r="N452" s="315">
        <f>'01-Mapa de riesgo-UO'!AB453</f>
        <v>0</v>
      </c>
      <c r="O452" s="315">
        <f>'01-Mapa de riesgo-UO'!AF453</f>
        <v>0</v>
      </c>
      <c r="P452" s="316">
        <f>'01-Mapa de riesgo-UO'!AK453</f>
        <v>0</v>
      </c>
      <c r="Q452" s="316">
        <f>'01-Mapa de riesgo-UO'!AP453</f>
        <v>0</v>
      </c>
      <c r="R452" s="473"/>
      <c r="S452" s="477"/>
      <c r="T452" s="478"/>
      <c r="U452" s="317">
        <f>'01-Mapa de riesgo-UO'!AW453</f>
        <v>0</v>
      </c>
      <c r="V452" s="317">
        <f>'01-Mapa de riesgo-UO'!AX453</f>
        <v>0</v>
      </c>
      <c r="W452" s="318">
        <f>'01-Mapa de riesgo-UO'!K453</f>
        <v>0</v>
      </c>
      <c r="X452" s="319"/>
      <c r="Y452" s="320"/>
      <c r="Z452" s="321"/>
      <c r="AA452" s="321"/>
      <c r="AB452" s="480"/>
      <c r="AC452" s="324"/>
    </row>
    <row r="453" spans="1:29" ht="12.75" hidden="1" customHeight="1" x14ac:dyDescent="0.2">
      <c r="A453" s="474"/>
      <c r="B453" s="474"/>
      <c r="C453" s="474"/>
      <c r="D453" s="474"/>
      <c r="E453" s="474"/>
      <c r="F453" s="474"/>
      <c r="G453" s="313">
        <f>'01-Mapa de riesgo-UO'!I454</f>
        <v>0</v>
      </c>
      <c r="H453" s="474"/>
      <c r="I453" s="474"/>
      <c r="J453" s="474"/>
      <c r="K453" s="484"/>
      <c r="L453" s="484"/>
      <c r="M453" s="314">
        <f>'01-Mapa de riesgo-UO'!W454</f>
        <v>0</v>
      </c>
      <c r="N453" s="315">
        <f>'01-Mapa de riesgo-UO'!AB454</f>
        <v>0</v>
      </c>
      <c r="O453" s="315">
        <f>'01-Mapa de riesgo-UO'!AF454</f>
        <v>0</v>
      </c>
      <c r="P453" s="316">
        <f>'01-Mapa de riesgo-UO'!AK454</f>
        <v>0</v>
      </c>
      <c r="Q453" s="316">
        <f>'01-Mapa de riesgo-UO'!AP454</f>
        <v>0</v>
      </c>
      <c r="R453" s="474"/>
      <c r="S453" s="477"/>
      <c r="T453" s="478"/>
      <c r="U453" s="317">
        <f>'01-Mapa de riesgo-UO'!AW454</f>
        <v>0</v>
      </c>
      <c r="V453" s="317">
        <f>'01-Mapa de riesgo-UO'!AX454</f>
        <v>0</v>
      </c>
      <c r="W453" s="318">
        <f>'01-Mapa de riesgo-UO'!K454</f>
        <v>0</v>
      </c>
      <c r="X453" s="319"/>
      <c r="Y453" s="320"/>
      <c r="Z453" s="321"/>
      <c r="AA453" s="321"/>
      <c r="AB453" s="481"/>
      <c r="AC453" s="324"/>
    </row>
    <row r="454" spans="1:29" ht="12.75" hidden="1" customHeight="1" x14ac:dyDescent="0.2">
      <c r="A454" s="476">
        <v>149</v>
      </c>
      <c r="B454" s="476">
        <f>'01-Mapa de riesgo-UO'!D455</f>
        <v>0</v>
      </c>
      <c r="C454" s="472">
        <f>+'01-Mapa de riesgo-UO'!F455</f>
        <v>0</v>
      </c>
      <c r="D454" s="472">
        <f>'01-Mapa de riesgo-UO'!J455</f>
        <v>0</v>
      </c>
      <c r="E454" s="472">
        <f>'01-Mapa de riesgo-UO'!K455</f>
        <v>0</v>
      </c>
      <c r="F454" s="472">
        <f>'01-Mapa de riesgo-UO'!L455</f>
        <v>0</v>
      </c>
      <c r="G454" s="313">
        <f>'01-Mapa de riesgo-UO'!I455</f>
        <v>0</v>
      </c>
      <c r="H454" s="472">
        <f>'01-Mapa de riesgo-UO'!M455</f>
        <v>0</v>
      </c>
      <c r="I454" s="475" t="str">
        <f>'01-Mapa de riesgo-UO'!AT455</f>
        <v>LEVE</v>
      </c>
      <c r="J454" s="472">
        <f>'01-Mapa de riesgo-UO'!AU455</f>
        <v>0</v>
      </c>
      <c r="K454" s="482"/>
      <c r="L454" s="485"/>
      <c r="M454" s="314">
        <f>'01-Mapa de riesgo-UO'!W455</f>
        <v>0</v>
      </c>
      <c r="N454" s="315">
        <f>'01-Mapa de riesgo-UO'!AB455</f>
        <v>0</v>
      </c>
      <c r="O454" s="315">
        <f>'01-Mapa de riesgo-UO'!AF455</f>
        <v>0</v>
      </c>
      <c r="P454" s="316">
        <f>'01-Mapa de riesgo-UO'!AK455</f>
        <v>0</v>
      </c>
      <c r="Q454" s="316">
        <f>'01-Mapa de riesgo-UO'!AP455</f>
        <v>0</v>
      </c>
      <c r="R454" s="475" t="e">
        <f>'01-Mapa de riesgo-UO'!AR455</f>
        <v>#DIV/0!</v>
      </c>
      <c r="S454" s="477"/>
      <c r="T454" s="478"/>
      <c r="U454" s="317">
        <f>'01-Mapa de riesgo-UO'!AW455</f>
        <v>0</v>
      </c>
      <c r="V454" s="317">
        <f>'01-Mapa de riesgo-UO'!AX455</f>
        <v>0</v>
      </c>
      <c r="W454" s="318">
        <f>'01-Mapa de riesgo-UO'!K455</f>
        <v>0</v>
      </c>
      <c r="X454" s="319"/>
      <c r="Y454" s="320"/>
      <c r="Z454" s="321"/>
      <c r="AA454" s="321"/>
      <c r="AB454" s="479"/>
      <c r="AC454" s="324"/>
    </row>
    <row r="455" spans="1:29" ht="12.75" hidden="1" customHeight="1" x14ac:dyDescent="0.2">
      <c r="A455" s="473"/>
      <c r="B455" s="473"/>
      <c r="C455" s="473"/>
      <c r="D455" s="473"/>
      <c r="E455" s="473"/>
      <c r="F455" s="473"/>
      <c r="G455" s="313">
        <f>'01-Mapa de riesgo-UO'!I456</f>
        <v>0</v>
      </c>
      <c r="H455" s="473"/>
      <c r="I455" s="473"/>
      <c r="J455" s="473"/>
      <c r="K455" s="483"/>
      <c r="L455" s="483"/>
      <c r="M455" s="314">
        <f>'01-Mapa de riesgo-UO'!W456</f>
        <v>0</v>
      </c>
      <c r="N455" s="315">
        <f>'01-Mapa de riesgo-UO'!AB456</f>
        <v>0</v>
      </c>
      <c r="O455" s="315">
        <f>'01-Mapa de riesgo-UO'!AF456</f>
        <v>0</v>
      </c>
      <c r="P455" s="316">
        <f>'01-Mapa de riesgo-UO'!AK456</f>
        <v>0</v>
      </c>
      <c r="Q455" s="316">
        <f>'01-Mapa de riesgo-UO'!AP456</f>
        <v>0</v>
      </c>
      <c r="R455" s="473"/>
      <c r="S455" s="477"/>
      <c r="T455" s="478"/>
      <c r="U455" s="317">
        <f>'01-Mapa de riesgo-UO'!AW456</f>
        <v>0</v>
      </c>
      <c r="V455" s="317">
        <f>'01-Mapa de riesgo-UO'!AX456</f>
        <v>0</v>
      </c>
      <c r="W455" s="318">
        <f>'01-Mapa de riesgo-UO'!K456</f>
        <v>0</v>
      </c>
      <c r="X455" s="319"/>
      <c r="Y455" s="320"/>
      <c r="Z455" s="321"/>
      <c r="AA455" s="321"/>
      <c r="AB455" s="480"/>
      <c r="AC455" s="324"/>
    </row>
    <row r="456" spans="1:29" ht="12.75" hidden="1" customHeight="1" x14ac:dyDescent="0.2">
      <c r="A456" s="474"/>
      <c r="B456" s="474"/>
      <c r="C456" s="474"/>
      <c r="D456" s="474"/>
      <c r="E456" s="474"/>
      <c r="F456" s="474"/>
      <c r="G456" s="313">
        <f>'01-Mapa de riesgo-UO'!I457</f>
        <v>0</v>
      </c>
      <c r="H456" s="474"/>
      <c r="I456" s="474"/>
      <c r="J456" s="474"/>
      <c r="K456" s="484"/>
      <c r="L456" s="484"/>
      <c r="M456" s="314">
        <f>'01-Mapa de riesgo-UO'!W457</f>
        <v>0</v>
      </c>
      <c r="N456" s="315">
        <f>'01-Mapa de riesgo-UO'!AB457</f>
        <v>0</v>
      </c>
      <c r="O456" s="315">
        <f>'01-Mapa de riesgo-UO'!AF457</f>
        <v>0</v>
      </c>
      <c r="P456" s="316">
        <f>'01-Mapa de riesgo-UO'!AK457</f>
        <v>0</v>
      </c>
      <c r="Q456" s="316">
        <f>'01-Mapa de riesgo-UO'!AP457</f>
        <v>0</v>
      </c>
      <c r="R456" s="474"/>
      <c r="S456" s="477"/>
      <c r="T456" s="478"/>
      <c r="U456" s="317">
        <f>'01-Mapa de riesgo-UO'!AW457</f>
        <v>0</v>
      </c>
      <c r="V456" s="317">
        <f>'01-Mapa de riesgo-UO'!AX457</f>
        <v>0</v>
      </c>
      <c r="W456" s="318">
        <f>'01-Mapa de riesgo-UO'!K457</f>
        <v>0</v>
      </c>
      <c r="X456" s="319"/>
      <c r="Y456" s="320"/>
      <c r="Z456" s="321"/>
      <c r="AA456" s="321"/>
      <c r="AB456" s="481"/>
      <c r="AC456" s="324"/>
    </row>
    <row r="457" spans="1:29" ht="12.75" hidden="1" customHeight="1" x14ac:dyDescent="0.2">
      <c r="A457" s="476">
        <v>150</v>
      </c>
      <c r="B457" s="476">
        <f>'01-Mapa de riesgo-UO'!D458</f>
        <v>0</v>
      </c>
      <c r="C457" s="472">
        <f>+'01-Mapa de riesgo-UO'!F458</f>
        <v>0</v>
      </c>
      <c r="D457" s="472">
        <f>'01-Mapa de riesgo-UO'!J458</f>
        <v>0</v>
      </c>
      <c r="E457" s="472">
        <f>'01-Mapa de riesgo-UO'!K458</f>
        <v>0</v>
      </c>
      <c r="F457" s="472">
        <f>'01-Mapa de riesgo-UO'!L458</f>
        <v>0</v>
      </c>
      <c r="G457" s="313">
        <f>'01-Mapa de riesgo-UO'!I458</f>
        <v>0</v>
      </c>
      <c r="H457" s="472">
        <f>'01-Mapa de riesgo-UO'!M458</f>
        <v>0</v>
      </c>
      <c r="I457" s="475" t="str">
        <f>'01-Mapa de riesgo-UO'!AT458</f>
        <v>LEVE</v>
      </c>
      <c r="J457" s="472">
        <f>'01-Mapa de riesgo-UO'!AU458</f>
        <v>0</v>
      </c>
      <c r="K457" s="482"/>
      <c r="L457" s="485"/>
      <c r="M457" s="314">
        <f>'01-Mapa de riesgo-UO'!W458</f>
        <v>0</v>
      </c>
      <c r="N457" s="315">
        <f>'01-Mapa de riesgo-UO'!AB458</f>
        <v>0</v>
      </c>
      <c r="O457" s="315">
        <f>'01-Mapa de riesgo-UO'!AF458</f>
        <v>0</v>
      </c>
      <c r="P457" s="316">
        <f>'01-Mapa de riesgo-UO'!AK458</f>
        <v>0</v>
      </c>
      <c r="Q457" s="316">
        <f>'01-Mapa de riesgo-UO'!AP458</f>
        <v>0</v>
      </c>
      <c r="R457" s="475" t="e">
        <f>'01-Mapa de riesgo-UO'!AR458</f>
        <v>#DIV/0!</v>
      </c>
      <c r="S457" s="477"/>
      <c r="T457" s="478"/>
      <c r="U457" s="317">
        <f>'01-Mapa de riesgo-UO'!AW458</f>
        <v>0</v>
      </c>
      <c r="V457" s="317">
        <f>'01-Mapa de riesgo-UO'!AX458</f>
        <v>0</v>
      </c>
      <c r="W457" s="318">
        <f>'01-Mapa de riesgo-UO'!K458</f>
        <v>0</v>
      </c>
      <c r="X457" s="319"/>
      <c r="Y457" s="320"/>
      <c r="Z457" s="321"/>
      <c r="AA457" s="321"/>
      <c r="AB457" s="479"/>
      <c r="AC457" s="324"/>
    </row>
    <row r="458" spans="1:29" ht="12.75" hidden="1" customHeight="1" x14ac:dyDescent="0.2">
      <c r="A458" s="473"/>
      <c r="B458" s="473"/>
      <c r="C458" s="473"/>
      <c r="D458" s="473"/>
      <c r="E458" s="473"/>
      <c r="F458" s="473"/>
      <c r="G458" s="313">
        <f>'01-Mapa de riesgo-UO'!I459</f>
        <v>0</v>
      </c>
      <c r="H458" s="473"/>
      <c r="I458" s="473"/>
      <c r="J458" s="473"/>
      <c r="K458" s="483"/>
      <c r="L458" s="483"/>
      <c r="M458" s="314">
        <f>'01-Mapa de riesgo-UO'!W459</f>
        <v>0</v>
      </c>
      <c r="N458" s="315">
        <f>'01-Mapa de riesgo-UO'!AB459</f>
        <v>0</v>
      </c>
      <c r="O458" s="315">
        <f>'01-Mapa de riesgo-UO'!AF459</f>
        <v>0</v>
      </c>
      <c r="P458" s="316">
        <f>'01-Mapa de riesgo-UO'!AK459</f>
        <v>0</v>
      </c>
      <c r="Q458" s="316">
        <f>'01-Mapa de riesgo-UO'!AP459</f>
        <v>0</v>
      </c>
      <c r="R458" s="473"/>
      <c r="S458" s="477"/>
      <c r="T458" s="478"/>
      <c r="U458" s="317">
        <f>'01-Mapa de riesgo-UO'!AW459</f>
        <v>0</v>
      </c>
      <c r="V458" s="317">
        <f>'01-Mapa de riesgo-UO'!AX459</f>
        <v>0</v>
      </c>
      <c r="W458" s="318">
        <f>'01-Mapa de riesgo-UO'!K459</f>
        <v>0</v>
      </c>
      <c r="X458" s="319"/>
      <c r="Y458" s="320"/>
      <c r="Z458" s="321"/>
      <c r="AA458" s="321"/>
      <c r="AB458" s="480"/>
      <c r="AC458" s="324"/>
    </row>
    <row r="459" spans="1:29" ht="12.75" hidden="1" customHeight="1" x14ac:dyDescent="0.2">
      <c r="A459" s="474"/>
      <c r="B459" s="474"/>
      <c r="C459" s="474"/>
      <c r="D459" s="474"/>
      <c r="E459" s="474"/>
      <c r="F459" s="474"/>
      <c r="G459" s="313">
        <f>'01-Mapa de riesgo-UO'!I460</f>
        <v>0</v>
      </c>
      <c r="H459" s="474"/>
      <c r="I459" s="474"/>
      <c r="J459" s="474"/>
      <c r="K459" s="484"/>
      <c r="L459" s="484"/>
      <c r="M459" s="314">
        <f>'01-Mapa de riesgo-UO'!W460</f>
        <v>0</v>
      </c>
      <c r="N459" s="315">
        <f>'01-Mapa de riesgo-UO'!AB460</f>
        <v>0</v>
      </c>
      <c r="O459" s="315">
        <f>'01-Mapa de riesgo-UO'!AF460</f>
        <v>0</v>
      </c>
      <c r="P459" s="316">
        <f>'01-Mapa de riesgo-UO'!AK460</f>
        <v>0</v>
      </c>
      <c r="Q459" s="316">
        <f>'01-Mapa de riesgo-UO'!AP460</f>
        <v>0</v>
      </c>
      <c r="R459" s="474"/>
      <c r="S459" s="477"/>
      <c r="T459" s="478"/>
      <c r="U459" s="317">
        <f>'01-Mapa de riesgo-UO'!AW460</f>
        <v>0</v>
      </c>
      <c r="V459" s="317">
        <f>'01-Mapa de riesgo-UO'!AX460</f>
        <v>0</v>
      </c>
      <c r="W459" s="318">
        <f>'01-Mapa de riesgo-UO'!K460</f>
        <v>0</v>
      </c>
      <c r="X459" s="319"/>
      <c r="Y459" s="320"/>
      <c r="Z459" s="321"/>
      <c r="AA459" s="321"/>
      <c r="AB459" s="481"/>
      <c r="AC459" s="324"/>
    </row>
    <row r="460" spans="1:29" ht="12.75" hidden="1" customHeight="1" x14ac:dyDescent="0.2">
      <c r="A460" s="476">
        <v>151</v>
      </c>
      <c r="B460" s="476">
        <f>'01-Mapa de riesgo-UO'!D461</f>
        <v>0</v>
      </c>
      <c r="C460" s="472">
        <f>+'01-Mapa de riesgo-UO'!F461</f>
        <v>0</v>
      </c>
      <c r="D460" s="472">
        <f>'01-Mapa de riesgo-UO'!J461</f>
        <v>0</v>
      </c>
      <c r="E460" s="472">
        <f>'01-Mapa de riesgo-UO'!K461</f>
        <v>0</v>
      </c>
      <c r="F460" s="472">
        <f>'01-Mapa de riesgo-UO'!L461</f>
        <v>0</v>
      </c>
      <c r="G460" s="313">
        <f>'01-Mapa de riesgo-UO'!I461</f>
        <v>0</v>
      </c>
      <c r="H460" s="472">
        <f>'01-Mapa de riesgo-UO'!M461</f>
        <v>0</v>
      </c>
      <c r="I460" s="475" t="str">
        <f>'01-Mapa de riesgo-UO'!AT461</f>
        <v>LEVE</v>
      </c>
      <c r="J460" s="472">
        <f>'01-Mapa de riesgo-UO'!AU461</f>
        <v>0</v>
      </c>
      <c r="K460" s="482"/>
      <c r="L460" s="485"/>
      <c r="M460" s="314">
        <f>'01-Mapa de riesgo-UO'!W461</f>
        <v>0</v>
      </c>
      <c r="N460" s="315">
        <f>'01-Mapa de riesgo-UO'!AB461</f>
        <v>0</v>
      </c>
      <c r="O460" s="315">
        <f>'01-Mapa de riesgo-UO'!AF461</f>
        <v>0</v>
      </c>
      <c r="P460" s="316">
        <f>'01-Mapa de riesgo-UO'!AK461</f>
        <v>0</v>
      </c>
      <c r="Q460" s="316">
        <f>'01-Mapa de riesgo-UO'!AP461</f>
        <v>0</v>
      </c>
      <c r="R460" s="475" t="e">
        <f>'01-Mapa de riesgo-UO'!AR461</f>
        <v>#DIV/0!</v>
      </c>
      <c r="S460" s="477"/>
      <c r="T460" s="478"/>
      <c r="U460" s="317">
        <f>'01-Mapa de riesgo-UO'!AW461</f>
        <v>0</v>
      </c>
      <c r="V460" s="317">
        <f>'01-Mapa de riesgo-UO'!AX461</f>
        <v>0</v>
      </c>
      <c r="W460" s="318">
        <f>'01-Mapa de riesgo-UO'!K461</f>
        <v>0</v>
      </c>
      <c r="X460" s="319"/>
      <c r="Y460" s="320"/>
      <c r="Z460" s="321"/>
      <c r="AA460" s="321"/>
      <c r="AB460" s="479"/>
      <c r="AC460" s="324"/>
    </row>
    <row r="461" spans="1:29" ht="12.75" hidden="1" customHeight="1" x14ac:dyDescent="0.2">
      <c r="A461" s="473"/>
      <c r="B461" s="473"/>
      <c r="C461" s="473"/>
      <c r="D461" s="473"/>
      <c r="E461" s="473"/>
      <c r="F461" s="473"/>
      <c r="G461" s="313">
        <f>'01-Mapa de riesgo-UO'!I462</f>
        <v>0</v>
      </c>
      <c r="H461" s="473"/>
      <c r="I461" s="473"/>
      <c r="J461" s="473"/>
      <c r="K461" s="483"/>
      <c r="L461" s="483"/>
      <c r="M461" s="314">
        <f>'01-Mapa de riesgo-UO'!W462</f>
        <v>0</v>
      </c>
      <c r="N461" s="315">
        <f>'01-Mapa de riesgo-UO'!AB462</f>
        <v>0</v>
      </c>
      <c r="O461" s="315">
        <f>'01-Mapa de riesgo-UO'!AF462</f>
        <v>0</v>
      </c>
      <c r="P461" s="316">
        <f>'01-Mapa de riesgo-UO'!AK462</f>
        <v>0</v>
      </c>
      <c r="Q461" s="316">
        <f>'01-Mapa de riesgo-UO'!AP462</f>
        <v>0</v>
      </c>
      <c r="R461" s="473"/>
      <c r="S461" s="477"/>
      <c r="T461" s="478"/>
      <c r="U461" s="317">
        <f>'01-Mapa de riesgo-UO'!AW462</f>
        <v>0</v>
      </c>
      <c r="V461" s="317">
        <f>'01-Mapa de riesgo-UO'!AX462</f>
        <v>0</v>
      </c>
      <c r="W461" s="318">
        <f>'01-Mapa de riesgo-UO'!K462</f>
        <v>0</v>
      </c>
      <c r="X461" s="319"/>
      <c r="Y461" s="320"/>
      <c r="Z461" s="321"/>
      <c r="AA461" s="321"/>
      <c r="AB461" s="480"/>
      <c r="AC461" s="324"/>
    </row>
    <row r="462" spans="1:29" ht="12.75" hidden="1" customHeight="1" x14ac:dyDescent="0.2">
      <c r="A462" s="474"/>
      <c r="B462" s="474"/>
      <c r="C462" s="474"/>
      <c r="D462" s="474"/>
      <c r="E462" s="474"/>
      <c r="F462" s="474"/>
      <c r="G462" s="313">
        <f>'01-Mapa de riesgo-UO'!I463</f>
        <v>0</v>
      </c>
      <c r="H462" s="474"/>
      <c r="I462" s="474"/>
      <c r="J462" s="474"/>
      <c r="K462" s="484"/>
      <c r="L462" s="484"/>
      <c r="M462" s="314">
        <f>'01-Mapa de riesgo-UO'!W463</f>
        <v>0</v>
      </c>
      <c r="N462" s="315">
        <f>'01-Mapa de riesgo-UO'!AB463</f>
        <v>0</v>
      </c>
      <c r="O462" s="315">
        <f>'01-Mapa de riesgo-UO'!AF463</f>
        <v>0</v>
      </c>
      <c r="P462" s="316">
        <f>'01-Mapa de riesgo-UO'!AK463</f>
        <v>0</v>
      </c>
      <c r="Q462" s="316">
        <f>'01-Mapa de riesgo-UO'!AP463</f>
        <v>0</v>
      </c>
      <c r="R462" s="474"/>
      <c r="S462" s="477"/>
      <c r="T462" s="478"/>
      <c r="U462" s="317">
        <f>'01-Mapa de riesgo-UO'!AW463</f>
        <v>0</v>
      </c>
      <c r="V462" s="317">
        <f>'01-Mapa de riesgo-UO'!AX463</f>
        <v>0</v>
      </c>
      <c r="W462" s="318">
        <f>'01-Mapa de riesgo-UO'!K463</f>
        <v>0</v>
      </c>
      <c r="X462" s="319"/>
      <c r="Y462" s="320"/>
      <c r="Z462" s="321"/>
      <c r="AA462" s="321"/>
      <c r="AB462" s="481"/>
      <c r="AC462" s="324"/>
    </row>
    <row r="463" spans="1:29" ht="12.75" hidden="1" customHeight="1" x14ac:dyDescent="0.2">
      <c r="A463" s="476">
        <v>152</v>
      </c>
      <c r="B463" s="476">
        <f>'01-Mapa de riesgo-UO'!D464</f>
        <v>0</v>
      </c>
      <c r="C463" s="472">
        <f>+'01-Mapa de riesgo-UO'!F464</f>
        <v>0</v>
      </c>
      <c r="D463" s="472">
        <f>'01-Mapa de riesgo-UO'!J464</f>
        <v>0</v>
      </c>
      <c r="E463" s="472">
        <f>'01-Mapa de riesgo-UO'!K464</f>
        <v>0</v>
      </c>
      <c r="F463" s="472">
        <f>'01-Mapa de riesgo-UO'!L464</f>
        <v>0</v>
      </c>
      <c r="G463" s="313">
        <f>'01-Mapa de riesgo-UO'!I464</f>
        <v>0</v>
      </c>
      <c r="H463" s="472">
        <f>'01-Mapa de riesgo-UO'!M464</f>
        <v>0</v>
      </c>
      <c r="I463" s="475" t="str">
        <f>'01-Mapa de riesgo-UO'!AT464</f>
        <v>LEVE</v>
      </c>
      <c r="J463" s="472">
        <f>'01-Mapa de riesgo-UO'!AU464</f>
        <v>0</v>
      </c>
      <c r="K463" s="482"/>
      <c r="L463" s="485"/>
      <c r="M463" s="314">
        <f>'01-Mapa de riesgo-UO'!W464</f>
        <v>0</v>
      </c>
      <c r="N463" s="315">
        <f>'01-Mapa de riesgo-UO'!AB464</f>
        <v>0</v>
      </c>
      <c r="O463" s="315">
        <f>'01-Mapa de riesgo-UO'!AF464</f>
        <v>0</v>
      </c>
      <c r="P463" s="316">
        <f>'01-Mapa de riesgo-UO'!AK464</f>
        <v>0</v>
      </c>
      <c r="Q463" s="316">
        <f>'01-Mapa de riesgo-UO'!AP464</f>
        <v>0</v>
      </c>
      <c r="R463" s="475" t="e">
        <f>'01-Mapa de riesgo-UO'!AR464</f>
        <v>#DIV/0!</v>
      </c>
      <c r="S463" s="477"/>
      <c r="T463" s="478"/>
      <c r="U463" s="317">
        <f>'01-Mapa de riesgo-UO'!AW464</f>
        <v>0</v>
      </c>
      <c r="V463" s="317">
        <f>'01-Mapa de riesgo-UO'!AX464</f>
        <v>0</v>
      </c>
      <c r="W463" s="318">
        <f>'01-Mapa de riesgo-UO'!K464</f>
        <v>0</v>
      </c>
      <c r="X463" s="319"/>
      <c r="Y463" s="320"/>
      <c r="Z463" s="321"/>
      <c r="AA463" s="321"/>
      <c r="AB463" s="479"/>
      <c r="AC463" s="324"/>
    </row>
    <row r="464" spans="1:29" ht="12.75" hidden="1" customHeight="1" x14ac:dyDescent="0.2">
      <c r="A464" s="473"/>
      <c r="B464" s="473"/>
      <c r="C464" s="473"/>
      <c r="D464" s="473"/>
      <c r="E464" s="473"/>
      <c r="F464" s="473"/>
      <c r="G464" s="313">
        <f>'01-Mapa de riesgo-UO'!I465</f>
        <v>0</v>
      </c>
      <c r="H464" s="473"/>
      <c r="I464" s="473"/>
      <c r="J464" s="473"/>
      <c r="K464" s="483"/>
      <c r="L464" s="483"/>
      <c r="M464" s="314">
        <f>'01-Mapa de riesgo-UO'!W465</f>
        <v>0</v>
      </c>
      <c r="N464" s="315">
        <f>'01-Mapa de riesgo-UO'!AB465</f>
        <v>0</v>
      </c>
      <c r="O464" s="315">
        <f>'01-Mapa de riesgo-UO'!AF465</f>
        <v>0</v>
      </c>
      <c r="P464" s="316">
        <f>'01-Mapa de riesgo-UO'!AK465</f>
        <v>0</v>
      </c>
      <c r="Q464" s="316">
        <f>'01-Mapa de riesgo-UO'!AP465</f>
        <v>0</v>
      </c>
      <c r="R464" s="473"/>
      <c r="S464" s="477"/>
      <c r="T464" s="478"/>
      <c r="U464" s="317">
        <f>'01-Mapa de riesgo-UO'!AW465</f>
        <v>0</v>
      </c>
      <c r="V464" s="317">
        <f>'01-Mapa de riesgo-UO'!AX465</f>
        <v>0</v>
      </c>
      <c r="W464" s="318">
        <f>'01-Mapa de riesgo-UO'!K465</f>
        <v>0</v>
      </c>
      <c r="X464" s="319"/>
      <c r="Y464" s="320"/>
      <c r="Z464" s="321"/>
      <c r="AA464" s="321"/>
      <c r="AB464" s="480"/>
      <c r="AC464" s="324"/>
    </row>
    <row r="465" spans="1:29" ht="12.75" hidden="1" customHeight="1" x14ac:dyDescent="0.2">
      <c r="A465" s="474"/>
      <c r="B465" s="474"/>
      <c r="C465" s="474"/>
      <c r="D465" s="474"/>
      <c r="E465" s="474"/>
      <c r="F465" s="474"/>
      <c r="G465" s="313">
        <f>'01-Mapa de riesgo-UO'!I466</f>
        <v>0</v>
      </c>
      <c r="H465" s="474"/>
      <c r="I465" s="474"/>
      <c r="J465" s="474"/>
      <c r="K465" s="484"/>
      <c r="L465" s="484"/>
      <c r="M465" s="314">
        <f>'01-Mapa de riesgo-UO'!W466</f>
        <v>0</v>
      </c>
      <c r="N465" s="315">
        <f>'01-Mapa de riesgo-UO'!AB466</f>
        <v>0</v>
      </c>
      <c r="O465" s="315">
        <f>'01-Mapa de riesgo-UO'!AF466</f>
        <v>0</v>
      </c>
      <c r="P465" s="316">
        <f>'01-Mapa de riesgo-UO'!AK466</f>
        <v>0</v>
      </c>
      <c r="Q465" s="316">
        <f>'01-Mapa de riesgo-UO'!AP466</f>
        <v>0</v>
      </c>
      <c r="R465" s="474"/>
      <c r="S465" s="477"/>
      <c r="T465" s="478"/>
      <c r="U465" s="317">
        <f>'01-Mapa de riesgo-UO'!AW466</f>
        <v>0</v>
      </c>
      <c r="V465" s="317">
        <f>'01-Mapa de riesgo-UO'!AX466</f>
        <v>0</v>
      </c>
      <c r="W465" s="318">
        <f>'01-Mapa de riesgo-UO'!K466</f>
        <v>0</v>
      </c>
      <c r="X465" s="319"/>
      <c r="Y465" s="320"/>
      <c r="Z465" s="321"/>
      <c r="AA465" s="321"/>
      <c r="AB465" s="481"/>
      <c r="AC465" s="324"/>
    </row>
    <row r="466" spans="1:29" ht="12.75" hidden="1" customHeight="1" x14ac:dyDescent="0.2">
      <c r="A466" s="476">
        <v>153</v>
      </c>
      <c r="B466" s="476">
        <f>'01-Mapa de riesgo-UO'!D467</f>
        <v>0</v>
      </c>
      <c r="C466" s="472">
        <f>+'01-Mapa de riesgo-UO'!F467</f>
        <v>0</v>
      </c>
      <c r="D466" s="472">
        <f>'01-Mapa de riesgo-UO'!J467</f>
        <v>0</v>
      </c>
      <c r="E466" s="472">
        <f>'01-Mapa de riesgo-UO'!K467</f>
        <v>0</v>
      </c>
      <c r="F466" s="472">
        <f>'01-Mapa de riesgo-UO'!L467</f>
        <v>0</v>
      </c>
      <c r="G466" s="313">
        <f>'01-Mapa de riesgo-UO'!I467</f>
        <v>0</v>
      </c>
      <c r="H466" s="472">
        <f>'01-Mapa de riesgo-UO'!M467</f>
        <v>0</v>
      </c>
      <c r="I466" s="475" t="str">
        <f>'01-Mapa de riesgo-UO'!AT467</f>
        <v>LEVE</v>
      </c>
      <c r="J466" s="472">
        <f>'01-Mapa de riesgo-UO'!AU467</f>
        <v>0</v>
      </c>
      <c r="K466" s="482"/>
      <c r="L466" s="485"/>
      <c r="M466" s="314">
        <f>'01-Mapa de riesgo-UO'!W467</f>
        <v>0</v>
      </c>
      <c r="N466" s="315">
        <f>'01-Mapa de riesgo-UO'!AB467</f>
        <v>0</v>
      </c>
      <c r="O466" s="315">
        <f>'01-Mapa de riesgo-UO'!AF467</f>
        <v>0</v>
      </c>
      <c r="P466" s="316">
        <f>'01-Mapa de riesgo-UO'!AK467</f>
        <v>0</v>
      </c>
      <c r="Q466" s="316">
        <f>'01-Mapa de riesgo-UO'!AP467</f>
        <v>0</v>
      </c>
      <c r="R466" s="475" t="e">
        <f>'01-Mapa de riesgo-UO'!AR467</f>
        <v>#DIV/0!</v>
      </c>
      <c r="S466" s="477"/>
      <c r="T466" s="478"/>
      <c r="U466" s="317">
        <f>'01-Mapa de riesgo-UO'!AW467</f>
        <v>0</v>
      </c>
      <c r="V466" s="317">
        <f>'01-Mapa de riesgo-UO'!AX467</f>
        <v>0</v>
      </c>
      <c r="W466" s="318">
        <f>'01-Mapa de riesgo-UO'!K467</f>
        <v>0</v>
      </c>
      <c r="X466" s="319"/>
      <c r="Y466" s="320"/>
      <c r="Z466" s="321"/>
      <c r="AA466" s="321"/>
      <c r="AB466" s="479"/>
      <c r="AC466" s="324"/>
    </row>
    <row r="467" spans="1:29" ht="12.75" hidden="1" customHeight="1" x14ac:dyDescent="0.2">
      <c r="A467" s="473"/>
      <c r="B467" s="473"/>
      <c r="C467" s="473"/>
      <c r="D467" s="473"/>
      <c r="E467" s="473"/>
      <c r="F467" s="473"/>
      <c r="G467" s="313">
        <f>'01-Mapa de riesgo-UO'!I468</f>
        <v>0</v>
      </c>
      <c r="H467" s="473"/>
      <c r="I467" s="473"/>
      <c r="J467" s="473"/>
      <c r="K467" s="483"/>
      <c r="L467" s="483"/>
      <c r="M467" s="314">
        <f>'01-Mapa de riesgo-UO'!W468</f>
        <v>0</v>
      </c>
      <c r="N467" s="315">
        <f>'01-Mapa de riesgo-UO'!AB468</f>
        <v>0</v>
      </c>
      <c r="O467" s="315">
        <f>'01-Mapa de riesgo-UO'!AF468</f>
        <v>0</v>
      </c>
      <c r="P467" s="316">
        <f>'01-Mapa de riesgo-UO'!AK468</f>
        <v>0</v>
      </c>
      <c r="Q467" s="316">
        <f>'01-Mapa de riesgo-UO'!AP468</f>
        <v>0</v>
      </c>
      <c r="R467" s="473"/>
      <c r="S467" s="477"/>
      <c r="T467" s="478"/>
      <c r="U467" s="317">
        <f>'01-Mapa de riesgo-UO'!AW468</f>
        <v>0</v>
      </c>
      <c r="V467" s="317">
        <f>'01-Mapa de riesgo-UO'!AX468</f>
        <v>0</v>
      </c>
      <c r="W467" s="318">
        <f>'01-Mapa de riesgo-UO'!K468</f>
        <v>0</v>
      </c>
      <c r="X467" s="319"/>
      <c r="Y467" s="320"/>
      <c r="Z467" s="321"/>
      <c r="AA467" s="321"/>
      <c r="AB467" s="480"/>
      <c r="AC467" s="324"/>
    </row>
    <row r="468" spans="1:29" ht="12.75" hidden="1" customHeight="1" x14ac:dyDescent="0.2">
      <c r="A468" s="474"/>
      <c r="B468" s="474"/>
      <c r="C468" s="474"/>
      <c r="D468" s="474"/>
      <c r="E468" s="474"/>
      <c r="F468" s="474"/>
      <c r="G468" s="313">
        <f>'01-Mapa de riesgo-UO'!I469</f>
        <v>0</v>
      </c>
      <c r="H468" s="474"/>
      <c r="I468" s="474"/>
      <c r="J468" s="474"/>
      <c r="K468" s="484"/>
      <c r="L468" s="484"/>
      <c r="M468" s="314">
        <f>'01-Mapa de riesgo-UO'!W469</f>
        <v>0</v>
      </c>
      <c r="N468" s="315">
        <f>'01-Mapa de riesgo-UO'!AB469</f>
        <v>0</v>
      </c>
      <c r="O468" s="315">
        <f>'01-Mapa de riesgo-UO'!AF469</f>
        <v>0</v>
      </c>
      <c r="P468" s="316">
        <f>'01-Mapa de riesgo-UO'!AK469</f>
        <v>0</v>
      </c>
      <c r="Q468" s="316">
        <f>'01-Mapa de riesgo-UO'!AP469</f>
        <v>0</v>
      </c>
      <c r="R468" s="474"/>
      <c r="S468" s="477"/>
      <c r="T468" s="478"/>
      <c r="U468" s="317">
        <f>'01-Mapa de riesgo-UO'!AW469</f>
        <v>0</v>
      </c>
      <c r="V468" s="317">
        <f>'01-Mapa de riesgo-UO'!AX469</f>
        <v>0</v>
      </c>
      <c r="W468" s="318">
        <f>'01-Mapa de riesgo-UO'!K469</f>
        <v>0</v>
      </c>
      <c r="X468" s="319"/>
      <c r="Y468" s="320"/>
      <c r="Z468" s="321"/>
      <c r="AA468" s="321"/>
      <c r="AB468" s="481"/>
      <c r="AC468" s="324"/>
    </row>
    <row r="469" spans="1:29" ht="12.75" hidden="1" customHeight="1" x14ac:dyDescent="0.2">
      <c r="A469" s="476">
        <v>154</v>
      </c>
      <c r="B469" s="476">
        <f>'01-Mapa de riesgo-UO'!D470</f>
        <v>0</v>
      </c>
      <c r="C469" s="472">
        <f>+'01-Mapa de riesgo-UO'!F470</f>
        <v>0</v>
      </c>
      <c r="D469" s="472">
        <f>'01-Mapa de riesgo-UO'!J470</f>
        <v>0</v>
      </c>
      <c r="E469" s="472">
        <f>'01-Mapa de riesgo-UO'!K470</f>
        <v>0</v>
      </c>
      <c r="F469" s="472">
        <f>'01-Mapa de riesgo-UO'!L470</f>
        <v>0</v>
      </c>
      <c r="G469" s="313">
        <f>'01-Mapa de riesgo-UO'!I470</f>
        <v>0</v>
      </c>
      <c r="H469" s="472">
        <f>'01-Mapa de riesgo-UO'!M470</f>
        <v>0</v>
      </c>
      <c r="I469" s="475" t="str">
        <f>'01-Mapa de riesgo-UO'!AT470</f>
        <v>LEVE</v>
      </c>
      <c r="J469" s="472">
        <f>'01-Mapa de riesgo-UO'!AU470</f>
        <v>0</v>
      </c>
      <c r="K469" s="482"/>
      <c r="L469" s="485"/>
      <c r="M469" s="314">
        <f>'01-Mapa de riesgo-UO'!W470</f>
        <v>0</v>
      </c>
      <c r="N469" s="315">
        <f>'01-Mapa de riesgo-UO'!AB470</f>
        <v>0</v>
      </c>
      <c r="O469" s="315">
        <f>'01-Mapa de riesgo-UO'!AF470</f>
        <v>0</v>
      </c>
      <c r="P469" s="316">
        <f>'01-Mapa de riesgo-UO'!AK470</f>
        <v>0</v>
      </c>
      <c r="Q469" s="316">
        <f>'01-Mapa de riesgo-UO'!AP470</f>
        <v>0</v>
      </c>
      <c r="R469" s="475" t="e">
        <f>'01-Mapa de riesgo-UO'!AR470</f>
        <v>#DIV/0!</v>
      </c>
      <c r="S469" s="477"/>
      <c r="T469" s="478"/>
      <c r="U469" s="317">
        <f>'01-Mapa de riesgo-UO'!AW470</f>
        <v>0</v>
      </c>
      <c r="V469" s="317">
        <f>'01-Mapa de riesgo-UO'!AX470</f>
        <v>0</v>
      </c>
      <c r="W469" s="318">
        <f>'01-Mapa de riesgo-UO'!K470</f>
        <v>0</v>
      </c>
      <c r="X469" s="319"/>
      <c r="Y469" s="320"/>
      <c r="Z469" s="321"/>
      <c r="AA469" s="321"/>
      <c r="AB469" s="479"/>
      <c r="AC469" s="324"/>
    </row>
    <row r="470" spans="1:29" ht="12.75" hidden="1" customHeight="1" x14ac:dyDescent="0.2">
      <c r="A470" s="473"/>
      <c r="B470" s="473"/>
      <c r="C470" s="473"/>
      <c r="D470" s="473"/>
      <c r="E470" s="473"/>
      <c r="F470" s="473"/>
      <c r="G470" s="313">
        <f>'01-Mapa de riesgo-UO'!I471</f>
        <v>0</v>
      </c>
      <c r="H470" s="473"/>
      <c r="I470" s="473"/>
      <c r="J470" s="473"/>
      <c r="K470" s="483"/>
      <c r="L470" s="483"/>
      <c r="M470" s="314">
        <f>'01-Mapa de riesgo-UO'!W471</f>
        <v>0</v>
      </c>
      <c r="N470" s="315">
        <f>'01-Mapa de riesgo-UO'!AB471</f>
        <v>0</v>
      </c>
      <c r="O470" s="315">
        <f>'01-Mapa de riesgo-UO'!AF471</f>
        <v>0</v>
      </c>
      <c r="P470" s="316">
        <f>'01-Mapa de riesgo-UO'!AK471</f>
        <v>0</v>
      </c>
      <c r="Q470" s="316">
        <f>'01-Mapa de riesgo-UO'!AP471</f>
        <v>0</v>
      </c>
      <c r="R470" s="473"/>
      <c r="S470" s="477"/>
      <c r="T470" s="478"/>
      <c r="U470" s="317">
        <f>'01-Mapa de riesgo-UO'!AW471</f>
        <v>0</v>
      </c>
      <c r="V470" s="317">
        <f>'01-Mapa de riesgo-UO'!AX471</f>
        <v>0</v>
      </c>
      <c r="W470" s="318">
        <f>'01-Mapa de riesgo-UO'!K471</f>
        <v>0</v>
      </c>
      <c r="X470" s="319"/>
      <c r="Y470" s="320"/>
      <c r="Z470" s="321"/>
      <c r="AA470" s="321"/>
      <c r="AB470" s="480"/>
      <c r="AC470" s="324"/>
    </row>
    <row r="471" spans="1:29" ht="12.75" hidden="1" customHeight="1" x14ac:dyDescent="0.2">
      <c r="A471" s="474"/>
      <c r="B471" s="474"/>
      <c r="C471" s="474"/>
      <c r="D471" s="474"/>
      <c r="E471" s="474"/>
      <c r="F471" s="474"/>
      <c r="G471" s="313">
        <f>'01-Mapa de riesgo-UO'!I472</f>
        <v>0</v>
      </c>
      <c r="H471" s="474"/>
      <c r="I471" s="474"/>
      <c r="J471" s="474"/>
      <c r="K471" s="484"/>
      <c r="L471" s="484"/>
      <c r="M471" s="314">
        <f>'01-Mapa de riesgo-UO'!W472</f>
        <v>0</v>
      </c>
      <c r="N471" s="315">
        <f>'01-Mapa de riesgo-UO'!AB472</f>
        <v>0</v>
      </c>
      <c r="O471" s="315">
        <f>'01-Mapa de riesgo-UO'!AF472</f>
        <v>0</v>
      </c>
      <c r="P471" s="316">
        <f>'01-Mapa de riesgo-UO'!AK472</f>
        <v>0</v>
      </c>
      <c r="Q471" s="316">
        <f>'01-Mapa de riesgo-UO'!AP472</f>
        <v>0</v>
      </c>
      <c r="R471" s="474"/>
      <c r="S471" s="477"/>
      <c r="T471" s="478"/>
      <c r="U471" s="317">
        <f>'01-Mapa de riesgo-UO'!AW472</f>
        <v>0</v>
      </c>
      <c r="V471" s="317">
        <f>'01-Mapa de riesgo-UO'!AX472</f>
        <v>0</v>
      </c>
      <c r="W471" s="318">
        <f>'01-Mapa de riesgo-UO'!K472</f>
        <v>0</v>
      </c>
      <c r="X471" s="319"/>
      <c r="Y471" s="320"/>
      <c r="Z471" s="321"/>
      <c r="AA471" s="321"/>
      <c r="AB471" s="481"/>
      <c r="AC471" s="324"/>
    </row>
    <row r="472" spans="1:29" ht="12.75" hidden="1" customHeight="1" x14ac:dyDescent="0.2">
      <c r="A472" s="476">
        <v>155</v>
      </c>
      <c r="B472" s="476">
        <f>'01-Mapa de riesgo-UO'!D473</f>
        <v>0</v>
      </c>
      <c r="C472" s="472">
        <f>+'01-Mapa de riesgo-UO'!F473</f>
        <v>0</v>
      </c>
      <c r="D472" s="472">
        <f>'01-Mapa de riesgo-UO'!J473</f>
        <v>0</v>
      </c>
      <c r="E472" s="472">
        <f>'01-Mapa de riesgo-UO'!K473</f>
        <v>0</v>
      </c>
      <c r="F472" s="472">
        <f>'01-Mapa de riesgo-UO'!L473</f>
        <v>0</v>
      </c>
      <c r="G472" s="313">
        <f>'01-Mapa de riesgo-UO'!I473</f>
        <v>0</v>
      </c>
      <c r="H472" s="472">
        <f>'01-Mapa de riesgo-UO'!M473</f>
        <v>0</v>
      </c>
      <c r="I472" s="475" t="str">
        <f>'01-Mapa de riesgo-UO'!AT473</f>
        <v>LEVE</v>
      </c>
      <c r="J472" s="472">
        <f>'01-Mapa de riesgo-UO'!AU473</f>
        <v>0</v>
      </c>
      <c r="K472" s="482"/>
      <c r="L472" s="485"/>
      <c r="M472" s="314">
        <f>'01-Mapa de riesgo-UO'!W473</f>
        <v>0</v>
      </c>
      <c r="N472" s="315">
        <f>'01-Mapa de riesgo-UO'!AB473</f>
        <v>0</v>
      </c>
      <c r="O472" s="315">
        <f>'01-Mapa de riesgo-UO'!AF473</f>
        <v>0</v>
      </c>
      <c r="P472" s="316">
        <f>'01-Mapa de riesgo-UO'!AK473</f>
        <v>0</v>
      </c>
      <c r="Q472" s="316">
        <f>'01-Mapa de riesgo-UO'!AP473</f>
        <v>0</v>
      </c>
      <c r="R472" s="475" t="e">
        <f>'01-Mapa de riesgo-UO'!AR473</f>
        <v>#DIV/0!</v>
      </c>
      <c r="S472" s="477"/>
      <c r="T472" s="478"/>
      <c r="U472" s="317">
        <f>'01-Mapa de riesgo-UO'!AW473</f>
        <v>0</v>
      </c>
      <c r="V472" s="317">
        <f>'01-Mapa de riesgo-UO'!AX473</f>
        <v>0</v>
      </c>
      <c r="W472" s="318">
        <f>'01-Mapa de riesgo-UO'!K473</f>
        <v>0</v>
      </c>
      <c r="X472" s="319"/>
      <c r="Y472" s="320"/>
      <c r="Z472" s="321"/>
      <c r="AA472" s="321"/>
      <c r="AB472" s="479"/>
      <c r="AC472" s="324"/>
    </row>
    <row r="473" spans="1:29" ht="12.75" hidden="1" customHeight="1" x14ac:dyDescent="0.2">
      <c r="A473" s="473"/>
      <c r="B473" s="473"/>
      <c r="C473" s="473"/>
      <c r="D473" s="473"/>
      <c r="E473" s="473"/>
      <c r="F473" s="473"/>
      <c r="G473" s="313">
        <f>'01-Mapa de riesgo-UO'!I474</f>
        <v>0</v>
      </c>
      <c r="H473" s="473"/>
      <c r="I473" s="473"/>
      <c r="J473" s="473"/>
      <c r="K473" s="483"/>
      <c r="L473" s="483"/>
      <c r="M473" s="314">
        <f>'01-Mapa de riesgo-UO'!W474</f>
        <v>0</v>
      </c>
      <c r="N473" s="315">
        <f>'01-Mapa de riesgo-UO'!AB474</f>
        <v>0</v>
      </c>
      <c r="O473" s="315">
        <f>'01-Mapa de riesgo-UO'!AF474</f>
        <v>0</v>
      </c>
      <c r="P473" s="316">
        <f>'01-Mapa de riesgo-UO'!AK474</f>
        <v>0</v>
      </c>
      <c r="Q473" s="316">
        <f>'01-Mapa de riesgo-UO'!AP474</f>
        <v>0</v>
      </c>
      <c r="R473" s="473"/>
      <c r="S473" s="477"/>
      <c r="T473" s="478"/>
      <c r="U473" s="317">
        <f>'01-Mapa de riesgo-UO'!AW474</f>
        <v>0</v>
      </c>
      <c r="V473" s="317">
        <f>'01-Mapa de riesgo-UO'!AX474</f>
        <v>0</v>
      </c>
      <c r="W473" s="318">
        <f>'01-Mapa de riesgo-UO'!K474</f>
        <v>0</v>
      </c>
      <c r="X473" s="319"/>
      <c r="Y473" s="320"/>
      <c r="Z473" s="321"/>
      <c r="AA473" s="321"/>
      <c r="AB473" s="480"/>
      <c r="AC473" s="324"/>
    </row>
    <row r="474" spans="1:29" ht="12.75" hidden="1" customHeight="1" x14ac:dyDescent="0.2">
      <c r="A474" s="474"/>
      <c r="B474" s="474"/>
      <c r="C474" s="474"/>
      <c r="D474" s="474"/>
      <c r="E474" s="474"/>
      <c r="F474" s="474"/>
      <c r="G474" s="313">
        <f>'01-Mapa de riesgo-UO'!I475</f>
        <v>0</v>
      </c>
      <c r="H474" s="474"/>
      <c r="I474" s="474"/>
      <c r="J474" s="474"/>
      <c r="K474" s="484"/>
      <c r="L474" s="484"/>
      <c r="M474" s="314">
        <f>'01-Mapa de riesgo-UO'!W475</f>
        <v>0</v>
      </c>
      <c r="N474" s="315">
        <f>'01-Mapa de riesgo-UO'!AB475</f>
        <v>0</v>
      </c>
      <c r="O474" s="315">
        <f>'01-Mapa de riesgo-UO'!AF475</f>
        <v>0</v>
      </c>
      <c r="P474" s="316">
        <f>'01-Mapa de riesgo-UO'!AK475</f>
        <v>0</v>
      </c>
      <c r="Q474" s="316">
        <f>'01-Mapa de riesgo-UO'!AP475</f>
        <v>0</v>
      </c>
      <c r="R474" s="474"/>
      <c r="S474" s="477"/>
      <c r="T474" s="478"/>
      <c r="U474" s="317">
        <f>'01-Mapa de riesgo-UO'!AW475</f>
        <v>0</v>
      </c>
      <c r="V474" s="317">
        <f>'01-Mapa de riesgo-UO'!AX475</f>
        <v>0</v>
      </c>
      <c r="W474" s="318">
        <f>'01-Mapa de riesgo-UO'!K475</f>
        <v>0</v>
      </c>
      <c r="X474" s="319"/>
      <c r="Y474" s="320"/>
      <c r="Z474" s="321"/>
      <c r="AA474" s="321"/>
      <c r="AB474" s="481"/>
      <c r="AC474" s="324"/>
    </row>
    <row r="475" spans="1:29" ht="12.75" hidden="1" customHeight="1" x14ac:dyDescent="0.2">
      <c r="A475" s="476">
        <v>156</v>
      </c>
      <c r="B475" s="476">
        <f>'01-Mapa de riesgo-UO'!D476</f>
        <v>0</v>
      </c>
      <c r="C475" s="472">
        <f>+'01-Mapa de riesgo-UO'!F476</f>
        <v>0</v>
      </c>
      <c r="D475" s="472">
        <f>'01-Mapa de riesgo-UO'!J476</f>
        <v>0</v>
      </c>
      <c r="E475" s="472">
        <f>'01-Mapa de riesgo-UO'!K476</f>
        <v>0</v>
      </c>
      <c r="F475" s="472">
        <f>'01-Mapa de riesgo-UO'!L476</f>
        <v>0</v>
      </c>
      <c r="G475" s="313">
        <f>'01-Mapa de riesgo-UO'!I476</f>
        <v>0</v>
      </c>
      <c r="H475" s="472">
        <f>'01-Mapa de riesgo-UO'!M476</f>
        <v>0</v>
      </c>
      <c r="I475" s="475" t="str">
        <f>'01-Mapa de riesgo-UO'!AT476</f>
        <v>LEVE</v>
      </c>
      <c r="J475" s="472">
        <f>'01-Mapa de riesgo-UO'!AU476</f>
        <v>0</v>
      </c>
      <c r="K475" s="482"/>
      <c r="L475" s="485"/>
      <c r="M475" s="314">
        <f>'01-Mapa de riesgo-UO'!W476</f>
        <v>0</v>
      </c>
      <c r="N475" s="315">
        <f>'01-Mapa de riesgo-UO'!AB476</f>
        <v>0</v>
      </c>
      <c r="O475" s="315">
        <f>'01-Mapa de riesgo-UO'!AF476</f>
        <v>0</v>
      </c>
      <c r="P475" s="316">
        <f>'01-Mapa de riesgo-UO'!AK476</f>
        <v>0</v>
      </c>
      <c r="Q475" s="316">
        <f>'01-Mapa de riesgo-UO'!AP476</f>
        <v>0</v>
      </c>
      <c r="R475" s="475" t="e">
        <f>'01-Mapa de riesgo-UO'!AR476</f>
        <v>#DIV/0!</v>
      </c>
      <c r="S475" s="477"/>
      <c r="T475" s="478"/>
      <c r="U475" s="317">
        <f>'01-Mapa de riesgo-UO'!AW476</f>
        <v>0</v>
      </c>
      <c r="V475" s="317">
        <f>'01-Mapa de riesgo-UO'!AX476</f>
        <v>0</v>
      </c>
      <c r="W475" s="318">
        <f>'01-Mapa de riesgo-UO'!K476</f>
        <v>0</v>
      </c>
      <c r="X475" s="319"/>
      <c r="Y475" s="320"/>
      <c r="Z475" s="321"/>
      <c r="AA475" s="321"/>
      <c r="AB475" s="479"/>
      <c r="AC475" s="324"/>
    </row>
    <row r="476" spans="1:29" ht="12.75" hidden="1" customHeight="1" x14ac:dyDescent="0.2">
      <c r="A476" s="473"/>
      <c r="B476" s="473"/>
      <c r="C476" s="473"/>
      <c r="D476" s="473"/>
      <c r="E476" s="473"/>
      <c r="F476" s="473"/>
      <c r="G476" s="313">
        <f>'01-Mapa de riesgo-UO'!I477</f>
        <v>0</v>
      </c>
      <c r="H476" s="473"/>
      <c r="I476" s="473"/>
      <c r="J476" s="473"/>
      <c r="K476" s="483"/>
      <c r="L476" s="483"/>
      <c r="M476" s="314">
        <f>'01-Mapa de riesgo-UO'!W477</f>
        <v>0</v>
      </c>
      <c r="N476" s="315">
        <f>'01-Mapa de riesgo-UO'!AB477</f>
        <v>0</v>
      </c>
      <c r="O476" s="315">
        <f>'01-Mapa de riesgo-UO'!AF477</f>
        <v>0</v>
      </c>
      <c r="P476" s="316">
        <f>'01-Mapa de riesgo-UO'!AK477</f>
        <v>0</v>
      </c>
      <c r="Q476" s="316">
        <f>'01-Mapa de riesgo-UO'!AP477</f>
        <v>0</v>
      </c>
      <c r="R476" s="473"/>
      <c r="S476" s="477"/>
      <c r="T476" s="478"/>
      <c r="U476" s="317">
        <f>'01-Mapa de riesgo-UO'!AW477</f>
        <v>0</v>
      </c>
      <c r="V476" s="317">
        <f>'01-Mapa de riesgo-UO'!AX477</f>
        <v>0</v>
      </c>
      <c r="W476" s="318">
        <f>'01-Mapa de riesgo-UO'!K477</f>
        <v>0</v>
      </c>
      <c r="X476" s="319"/>
      <c r="Y476" s="320"/>
      <c r="Z476" s="321"/>
      <c r="AA476" s="321"/>
      <c r="AB476" s="480"/>
      <c r="AC476" s="324"/>
    </row>
    <row r="477" spans="1:29" ht="12.75" hidden="1" customHeight="1" x14ac:dyDescent="0.2">
      <c r="A477" s="474"/>
      <c r="B477" s="474"/>
      <c r="C477" s="474"/>
      <c r="D477" s="474"/>
      <c r="E477" s="474"/>
      <c r="F477" s="474"/>
      <c r="G477" s="313">
        <f>'01-Mapa de riesgo-UO'!I478</f>
        <v>0</v>
      </c>
      <c r="H477" s="474"/>
      <c r="I477" s="474"/>
      <c r="J477" s="474"/>
      <c r="K477" s="484"/>
      <c r="L477" s="484"/>
      <c r="M477" s="314">
        <f>'01-Mapa de riesgo-UO'!W478</f>
        <v>0</v>
      </c>
      <c r="N477" s="315">
        <f>'01-Mapa de riesgo-UO'!AB478</f>
        <v>0</v>
      </c>
      <c r="O477" s="315">
        <f>'01-Mapa de riesgo-UO'!AF478</f>
        <v>0</v>
      </c>
      <c r="P477" s="316">
        <f>'01-Mapa de riesgo-UO'!AK478</f>
        <v>0</v>
      </c>
      <c r="Q477" s="316">
        <f>'01-Mapa de riesgo-UO'!AP478</f>
        <v>0</v>
      </c>
      <c r="R477" s="474"/>
      <c r="S477" s="477"/>
      <c r="T477" s="478"/>
      <c r="U477" s="317">
        <f>'01-Mapa de riesgo-UO'!AW478</f>
        <v>0</v>
      </c>
      <c r="V477" s="317">
        <f>'01-Mapa de riesgo-UO'!AX478</f>
        <v>0</v>
      </c>
      <c r="W477" s="318">
        <f>'01-Mapa de riesgo-UO'!K478</f>
        <v>0</v>
      </c>
      <c r="X477" s="319"/>
      <c r="Y477" s="320"/>
      <c r="Z477" s="321"/>
      <c r="AA477" s="321"/>
      <c r="AB477" s="481"/>
      <c r="AC477" s="324"/>
    </row>
    <row r="478" spans="1:29" ht="12.75" hidden="1" customHeight="1" x14ac:dyDescent="0.2">
      <c r="A478" s="476">
        <v>157</v>
      </c>
      <c r="B478" s="476">
        <f>'01-Mapa de riesgo-UO'!D479</f>
        <v>0</v>
      </c>
      <c r="C478" s="472">
        <f>+'01-Mapa de riesgo-UO'!F479</f>
        <v>0</v>
      </c>
      <c r="D478" s="472">
        <f>'01-Mapa de riesgo-UO'!J479</f>
        <v>0</v>
      </c>
      <c r="E478" s="472">
        <f>'01-Mapa de riesgo-UO'!K479</f>
        <v>0</v>
      </c>
      <c r="F478" s="472">
        <f>'01-Mapa de riesgo-UO'!L479</f>
        <v>0</v>
      </c>
      <c r="G478" s="313">
        <f>'01-Mapa de riesgo-UO'!I479</f>
        <v>0</v>
      </c>
      <c r="H478" s="472">
        <f>'01-Mapa de riesgo-UO'!M479</f>
        <v>0</v>
      </c>
      <c r="I478" s="475" t="str">
        <f>'01-Mapa de riesgo-UO'!AT479</f>
        <v>LEVE</v>
      </c>
      <c r="J478" s="472">
        <f>'01-Mapa de riesgo-UO'!AU479</f>
        <v>0</v>
      </c>
      <c r="K478" s="482"/>
      <c r="L478" s="485"/>
      <c r="M478" s="314">
        <f>'01-Mapa de riesgo-UO'!W479</f>
        <v>0</v>
      </c>
      <c r="N478" s="315">
        <f>'01-Mapa de riesgo-UO'!AB479</f>
        <v>0</v>
      </c>
      <c r="O478" s="315">
        <f>'01-Mapa de riesgo-UO'!AF479</f>
        <v>0</v>
      </c>
      <c r="P478" s="316">
        <f>'01-Mapa de riesgo-UO'!AK479</f>
        <v>0</v>
      </c>
      <c r="Q478" s="316">
        <f>'01-Mapa de riesgo-UO'!AP479</f>
        <v>0</v>
      </c>
      <c r="R478" s="475" t="e">
        <f>'01-Mapa de riesgo-UO'!AR479</f>
        <v>#DIV/0!</v>
      </c>
      <c r="S478" s="477"/>
      <c r="T478" s="478"/>
      <c r="U478" s="317">
        <f>'01-Mapa de riesgo-UO'!AW479</f>
        <v>0</v>
      </c>
      <c r="V478" s="317">
        <f>'01-Mapa de riesgo-UO'!AX479</f>
        <v>0</v>
      </c>
      <c r="W478" s="318">
        <f>'01-Mapa de riesgo-UO'!K479</f>
        <v>0</v>
      </c>
      <c r="X478" s="319"/>
      <c r="Y478" s="320"/>
      <c r="Z478" s="321"/>
      <c r="AA478" s="321"/>
      <c r="AB478" s="479"/>
      <c r="AC478" s="324"/>
    </row>
    <row r="479" spans="1:29" ht="12.75" hidden="1" customHeight="1" x14ac:dyDescent="0.2">
      <c r="A479" s="473"/>
      <c r="B479" s="473"/>
      <c r="C479" s="473"/>
      <c r="D479" s="473"/>
      <c r="E479" s="473"/>
      <c r="F479" s="473"/>
      <c r="G479" s="313">
        <f>'01-Mapa de riesgo-UO'!I480</f>
        <v>0</v>
      </c>
      <c r="H479" s="473"/>
      <c r="I479" s="473"/>
      <c r="J479" s="473"/>
      <c r="K479" s="483"/>
      <c r="L479" s="483"/>
      <c r="M479" s="314">
        <f>'01-Mapa de riesgo-UO'!W480</f>
        <v>0</v>
      </c>
      <c r="N479" s="315">
        <f>'01-Mapa de riesgo-UO'!AB480</f>
        <v>0</v>
      </c>
      <c r="O479" s="315">
        <f>'01-Mapa de riesgo-UO'!AF480</f>
        <v>0</v>
      </c>
      <c r="P479" s="316">
        <f>'01-Mapa de riesgo-UO'!AK480</f>
        <v>0</v>
      </c>
      <c r="Q479" s="316">
        <f>'01-Mapa de riesgo-UO'!AP480</f>
        <v>0</v>
      </c>
      <c r="R479" s="473"/>
      <c r="S479" s="477"/>
      <c r="T479" s="478"/>
      <c r="U479" s="317">
        <f>'01-Mapa de riesgo-UO'!AW480</f>
        <v>0</v>
      </c>
      <c r="V479" s="317">
        <f>'01-Mapa de riesgo-UO'!AX480</f>
        <v>0</v>
      </c>
      <c r="W479" s="318">
        <f>'01-Mapa de riesgo-UO'!K480</f>
        <v>0</v>
      </c>
      <c r="X479" s="319"/>
      <c r="Y479" s="320"/>
      <c r="Z479" s="321"/>
      <c r="AA479" s="321"/>
      <c r="AB479" s="480"/>
      <c r="AC479" s="324"/>
    </row>
    <row r="480" spans="1:29" ht="12.75" hidden="1" customHeight="1" x14ac:dyDescent="0.2">
      <c r="A480" s="474"/>
      <c r="B480" s="474"/>
      <c r="C480" s="474"/>
      <c r="D480" s="474"/>
      <c r="E480" s="474"/>
      <c r="F480" s="474"/>
      <c r="G480" s="313">
        <f>'01-Mapa de riesgo-UO'!I481</f>
        <v>0</v>
      </c>
      <c r="H480" s="474"/>
      <c r="I480" s="474"/>
      <c r="J480" s="474"/>
      <c r="K480" s="484"/>
      <c r="L480" s="484"/>
      <c r="M480" s="314">
        <f>'01-Mapa de riesgo-UO'!W481</f>
        <v>0</v>
      </c>
      <c r="N480" s="315">
        <f>'01-Mapa de riesgo-UO'!AB481</f>
        <v>0</v>
      </c>
      <c r="O480" s="315">
        <f>'01-Mapa de riesgo-UO'!AF481</f>
        <v>0</v>
      </c>
      <c r="P480" s="316">
        <f>'01-Mapa de riesgo-UO'!AK481</f>
        <v>0</v>
      </c>
      <c r="Q480" s="316">
        <f>'01-Mapa de riesgo-UO'!AP481</f>
        <v>0</v>
      </c>
      <c r="R480" s="474"/>
      <c r="S480" s="477"/>
      <c r="T480" s="478"/>
      <c r="U480" s="317">
        <f>'01-Mapa de riesgo-UO'!AW481</f>
        <v>0</v>
      </c>
      <c r="V480" s="317">
        <f>'01-Mapa de riesgo-UO'!AX481</f>
        <v>0</v>
      </c>
      <c r="W480" s="318">
        <f>'01-Mapa de riesgo-UO'!K481</f>
        <v>0</v>
      </c>
      <c r="X480" s="319"/>
      <c r="Y480" s="320"/>
      <c r="Z480" s="321"/>
      <c r="AA480" s="321"/>
      <c r="AB480" s="481"/>
      <c r="AC480" s="324"/>
    </row>
    <row r="481" spans="1:29" ht="12.75" hidden="1" customHeight="1" x14ac:dyDescent="0.2">
      <c r="A481" s="476">
        <v>158</v>
      </c>
      <c r="B481" s="476">
        <f>'01-Mapa de riesgo-UO'!D482</f>
        <v>0</v>
      </c>
      <c r="C481" s="472">
        <f>+'01-Mapa de riesgo-UO'!F482</f>
        <v>0</v>
      </c>
      <c r="D481" s="472">
        <f>'01-Mapa de riesgo-UO'!J482</f>
        <v>0</v>
      </c>
      <c r="E481" s="472">
        <f>'01-Mapa de riesgo-UO'!K482</f>
        <v>0</v>
      </c>
      <c r="F481" s="472">
        <f>'01-Mapa de riesgo-UO'!L482</f>
        <v>0</v>
      </c>
      <c r="G481" s="313">
        <f>'01-Mapa de riesgo-UO'!I482</f>
        <v>0</v>
      </c>
      <c r="H481" s="472">
        <f>'01-Mapa de riesgo-UO'!M482</f>
        <v>0</v>
      </c>
      <c r="I481" s="475" t="str">
        <f>'01-Mapa de riesgo-UO'!AT482</f>
        <v>LEVE</v>
      </c>
      <c r="J481" s="472">
        <f>'01-Mapa de riesgo-UO'!AU482</f>
        <v>0</v>
      </c>
      <c r="K481" s="482"/>
      <c r="L481" s="485"/>
      <c r="M481" s="314">
        <f>'01-Mapa de riesgo-UO'!W482</f>
        <v>0</v>
      </c>
      <c r="N481" s="315">
        <f>'01-Mapa de riesgo-UO'!AB482</f>
        <v>0</v>
      </c>
      <c r="O481" s="315">
        <f>'01-Mapa de riesgo-UO'!AF482</f>
        <v>0</v>
      </c>
      <c r="P481" s="316">
        <f>'01-Mapa de riesgo-UO'!AK482</f>
        <v>0</v>
      </c>
      <c r="Q481" s="316">
        <f>'01-Mapa de riesgo-UO'!AP482</f>
        <v>0</v>
      </c>
      <c r="R481" s="475" t="e">
        <f>'01-Mapa de riesgo-UO'!AR482</f>
        <v>#DIV/0!</v>
      </c>
      <c r="S481" s="477"/>
      <c r="T481" s="478"/>
      <c r="U481" s="317">
        <f>'01-Mapa de riesgo-UO'!AW482</f>
        <v>0</v>
      </c>
      <c r="V481" s="317">
        <f>'01-Mapa de riesgo-UO'!AX482</f>
        <v>0</v>
      </c>
      <c r="W481" s="318">
        <f>'01-Mapa de riesgo-UO'!K482</f>
        <v>0</v>
      </c>
      <c r="X481" s="319"/>
      <c r="Y481" s="320"/>
      <c r="Z481" s="321"/>
      <c r="AA481" s="321"/>
      <c r="AB481" s="479"/>
      <c r="AC481" s="324"/>
    </row>
    <row r="482" spans="1:29" ht="12.75" hidden="1" customHeight="1" x14ac:dyDescent="0.2">
      <c r="A482" s="473"/>
      <c r="B482" s="473"/>
      <c r="C482" s="473"/>
      <c r="D482" s="473"/>
      <c r="E482" s="473"/>
      <c r="F482" s="473"/>
      <c r="G482" s="313">
        <f>'01-Mapa de riesgo-UO'!I483</f>
        <v>0</v>
      </c>
      <c r="H482" s="473"/>
      <c r="I482" s="473"/>
      <c r="J482" s="473"/>
      <c r="K482" s="483"/>
      <c r="L482" s="483"/>
      <c r="M482" s="314">
        <f>'01-Mapa de riesgo-UO'!W483</f>
        <v>0</v>
      </c>
      <c r="N482" s="315">
        <f>'01-Mapa de riesgo-UO'!AB483</f>
        <v>0</v>
      </c>
      <c r="O482" s="315">
        <f>'01-Mapa de riesgo-UO'!AF483</f>
        <v>0</v>
      </c>
      <c r="P482" s="316">
        <f>'01-Mapa de riesgo-UO'!AK483</f>
        <v>0</v>
      </c>
      <c r="Q482" s="316">
        <f>'01-Mapa de riesgo-UO'!AP483</f>
        <v>0</v>
      </c>
      <c r="R482" s="473"/>
      <c r="S482" s="477"/>
      <c r="T482" s="478"/>
      <c r="U482" s="317">
        <f>'01-Mapa de riesgo-UO'!AW483</f>
        <v>0</v>
      </c>
      <c r="V482" s="317">
        <f>'01-Mapa de riesgo-UO'!AX483</f>
        <v>0</v>
      </c>
      <c r="W482" s="318">
        <f>'01-Mapa de riesgo-UO'!K483</f>
        <v>0</v>
      </c>
      <c r="X482" s="319"/>
      <c r="Y482" s="320"/>
      <c r="Z482" s="321"/>
      <c r="AA482" s="321"/>
      <c r="AB482" s="480"/>
      <c r="AC482" s="324"/>
    </row>
    <row r="483" spans="1:29" ht="12.75" hidden="1" customHeight="1" x14ac:dyDescent="0.2">
      <c r="A483" s="474"/>
      <c r="B483" s="474"/>
      <c r="C483" s="474"/>
      <c r="D483" s="474"/>
      <c r="E483" s="474"/>
      <c r="F483" s="474"/>
      <c r="G483" s="313">
        <f>'01-Mapa de riesgo-UO'!I484</f>
        <v>0</v>
      </c>
      <c r="H483" s="474"/>
      <c r="I483" s="474"/>
      <c r="J483" s="474"/>
      <c r="K483" s="484"/>
      <c r="L483" s="484"/>
      <c r="M483" s="314">
        <f>'01-Mapa de riesgo-UO'!W484</f>
        <v>0</v>
      </c>
      <c r="N483" s="315">
        <f>'01-Mapa de riesgo-UO'!AB484</f>
        <v>0</v>
      </c>
      <c r="O483" s="315">
        <f>'01-Mapa de riesgo-UO'!AF484</f>
        <v>0</v>
      </c>
      <c r="P483" s="316">
        <f>'01-Mapa de riesgo-UO'!AK484</f>
        <v>0</v>
      </c>
      <c r="Q483" s="316">
        <f>'01-Mapa de riesgo-UO'!AP484</f>
        <v>0</v>
      </c>
      <c r="R483" s="474"/>
      <c r="S483" s="477"/>
      <c r="T483" s="478"/>
      <c r="U483" s="317">
        <f>'01-Mapa de riesgo-UO'!AW484</f>
        <v>0</v>
      </c>
      <c r="V483" s="317">
        <f>'01-Mapa de riesgo-UO'!AX484</f>
        <v>0</v>
      </c>
      <c r="W483" s="318">
        <f>'01-Mapa de riesgo-UO'!K484</f>
        <v>0</v>
      </c>
      <c r="X483" s="319"/>
      <c r="Y483" s="320"/>
      <c r="Z483" s="321"/>
      <c r="AA483" s="321"/>
      <c r="AB483" s="481"/>
      <c r="AC483" s="324"/>
    </row>
    <row r="484" spans="1:29" ht="12.75" hidden="1" customHeight="1" x14ac:dyDescent="0.2">
      <c r="A484" s="476">
        <v>159</v>
      </c>
      <c r="B484" s="476">
        <f>'01-Mapa de riesgo-UO'!D485</f>
        <v>0</v>
      </c>
      <c r="C484" s="472">
        <f>+'01-Mapa de riesgo-UO'!F485</f>
        <v>0</v>
      </c>
      <c r="D484" s="472">
        <f>'01-Mapa de riesgo-UO'!J485</f>
        <v>0</v>
      </c>
      <c r="E484" s="472">
        <f>'01-Mapa de riesgo-UO'!K485</f>
        <v>0</v>
      </c>
      <c r="F484" s="472">
        <f>'01-Mapa de riesgo-UO'!L485</f>
        <v>0</v>
      </c>
      <c r="G484" s="313">
        <f>'01-Mapa de riesgo-UO'!I485</f>
        <v>0</v>
      </c>
      <c r="H484" s="472">
        <f>'01-Mapa de riesgo-UO'!M485</f>
        <v>0</v>
      </c>
      <c r="I484" s="475" t="str">
        <f>'01-Mapa de riesgo-UO'!AT485</f>
        <v>LEVE</v>
      </c>
      <c r="J484" s="472">
        <f>'01-Mapa de riesgo-UO'!AU485</f>
        <v>0</v>
      </c>
      <c r="K484" s="482"/>
      <c r="L484" s="485"/>
      <c r="M484" s="314">
        <f>'01-Mapa de riesgo-UO'!W485</f>
        <v>0</v>
      </c>
      <c r="N484" s="315">
        <f>'01-Mapa de riesgo-UO'!AB485</f>
        <v>0</v>
      </c>
      <c r="O484" s="315">
        <f>'01-Mapa de riesgo-UO'!AF485</f>
        <v>0</v>
      </c>
      <c r="P484" s="316">
        <f>'01-Mapa de riesgo-UO'!AK485</f>
        <v>0</v>
      </c>
      <c r="Q484" s="316">
        <f>'01-Mapa de riesgo-UO'!AP485</f>
        <v>0</v>
      </c>
      <c r="R484" s="475" t="e">
        <f>'01-Mapa de riesgo-UO'!AR485</f>
        <v>#DIV/0!</v>
      </c>
      <c r="S484" s="477"/>
      <c r="T484" s="478"/>
      <c r="U484" s="317">
        <f>'01-Mapa de riesgo-UO'!AW485</f>
        <v>0</v>
      </c>
      <c r="V484" s="317">
        <f>'01-Mapa de riesgo-UO'!AX485</f>
        <v>0</v>
      </c>
      <c r="W484" s="318">
        <f>'01-Mapa de riesgo-UO'!K485</f>
        <v>0</v>
      </c>
      <c r="X484" s="319"/>
      <c r="Y484" s="320"/>
      <c r="Z484" s="321"/>
      <c r="AA484" s="321"/>
      <c r="AB484" s="479"/>
      <c r="AC484" s="324"/>
    </row>
    <row r="485" spans="1:29" ht="12.75" hidden="1" customHeight="1" x14ac:dyDescent="0.2">
      <c r="A485" s="473"/>
      <c r="B485" s="473"/>
      <c r="C485" s="473"/>
      <c r="D485" s="473"/>
      <c r="E485" s="473"/>
      <c r="F485" s="473"/>
      <c r="G485" s="313">
        <f>'01-Mapa de riesgo-UO'!I486</f>
        <v>0</v>
      </c>
      <c r="H485" s="473"/>
      <c r="I485" s="473"/>
      <c r="J485" s="473"/>
      <c r="K485" s="483"/>
      <c r="L485" s="483"/>
      <c r="M485" s="314">
        <f>'01-Mapa de riesgo-UO'!W486</f>
        <v>0</v>
      </c>
      <c r="N485" s="315">
        <f>'01-Mapa de riesgo-UO'!AB486</f>
        <v>0</v>
      </c>
      <c r="O485" s="315">
        <f>'01-Mapa de riesgo-UO'!AF486</f>
        <v>0</v>
      </c>
      <c r="P485" s="316">
        <f>'01-Mapa de riesgo-UO'!AK486</f>
        <v>0</v>
      </c>
      <c r="Q485" s="316">
        <f>'01-Mapa de riesgo-UO'!AP486</f>
        <v>0</v>
      </c>
      <c r="R485" s="473"/>
      <c r="S485" s="477"/>
      <c r="T485" s="478"/>
      <c r="U485" s="317">
        <f>'01-Mapa de riesgo-UO'!AW486</f>
        <v>0</v>
      </c>
      <c r="V485" s="317">
        <f>'01-Mapa de riesgo-UO'!AX486</f>
        <v>0</v>
      </c>
      <c r="W485" s="318">
        <f>'01-Mapa de riesgo-UO'!K486</f>
        <v>0</v>
      </c>
      <c r="X485" s="319"/>
      <c r="Y485" s="320"/>
      <c r="Z485" s="321"/>
      <c r="AA485" s="321"/>
      <c r="AB485" s="480"/>
      <c r="AC485" s="324"/>
    </row>
    <row r="486" spans="1:29" ht="12.75" hidden="1" customHeight="1" x14ac:dyDescent="0.2">
      <c r="A486" s="474"/>
      <c r="B486" s="474"/>
      <c r="C486" s="474"/>
      <c r="D486" s="474"/>
      <c r="E486" s="474"/>
      <c r="F486" s="474"/>
      <c r="G486" s="313">
        <f>'01-Mapa de riesgo-UO'!I487</f>
        <v>0</v>
      </c>
      <c r="H486" s="474"/>
      <c r="I486" s="474"/>
      <c r="J486" s="474"/>
      <c r="K486" s="484"/>
      <c r="L486" s="484"/>
      <c r="M486" s="314">
        <f>'01-Mapa de riesgo-UO'!W487</f>
        <v>0</v>
      </c>
      <c r="N486" s="315">
        <f>'01-Mapa de riesgo-UO'!AB487</f>
        <v>0</v>
      </c>
      <c r="O486" s="315">
        <f>'01-Mapa de riesgo-UO'!AF487</f>
        <v>0</v>
      </c>
      <c r="P486" s="316">
        <f>'01-Mapa de riesgo-UO'!AK487</f>
        <v>0</v>
      </c>
      <c r="Q486" s="316">
        <f>'01-Mapa de riesgo-UO'!AP487</f>
        <v>0</v>
      </c>
      <c r="R486" s="474"/>
      <c r="S486" s="477"/>
      <c r="T486" s="478"/>
      <c r="U486" s="317">
        <f>'01-Mapa de riesgo-UO'!AW487</f>
        <v>0</v>
      </c>
      <c r="V486" s="317">
        <f>'01-Mapa de riesgo-UO'!AX487</f>
        <v>0</v>
      </c>
      <c r="W486" s="318">
        <f>'01-Mapa de riesgo-UO'!K487</f>
        <v>0</v>
      </c>
      <c r="X486" s="319"/>
      <c r="Y486" s="320"/>
      <c r="Z486" s="321"/>
      <c r="AA486" s="321"/>
      <c r="AB486" s="481"/>
      <c r="AC486" s="324"/>
    </row>
    <row r="487" spans="1:29" ht="12.75" hidden="1" customHeight="1" x14ac:dyDescent="0.2">
      <c r="A487" s="476">
        <v>160</v>
      </c>
      <c r="B487" s="476">
        <f>'01-Mapa de riesgo-UO'!D488</f>
        <v>0</v>
      </c>
      <c r="C487" s="472">
        <f>+'01-Mapa de riesgo-UO'!F488</f>
        <v>0</v>
      </c>
      <c r="D487" s="472">
        <f>'01-Mapa de riesgo-UO'!J488</f>
        <v>0</v>
      </c>
      <c r="E487" s="472">
        <f>'01-Mapa de riesgo-UO'!K488</f>
        <v>0</v>
      </c>
      <c r="F487" s="472">
        <f>'01-Mapa de riesgo-UO'!L488</f>
        <v>0</v>
      </c>
      <c r="G487" s="313">
        <f>'01-Mapa de riesgo-UO'!I488</f>
        <v>0</v>
      </c>
      <c r="H487" s="472">
        <f>'01-Mapa de riesgo-UO'!M488</f>
        <v>0</v>
      </c>
      <c r="I487" s="475" t="str">
        <f>'01-Mapa de riesgo-UO'!AT488</f>
        <v>LEVE</v>
      </c>
      <c r="J487" s="472">
        <f>'01-Mapa de riesgo-UO'!AU488</f>
        <v>0</v>
      </c>
      <c r="K487" s="482"/>
      <c r="L487" s="485"/>
      <c r="M487" s="314">
        <f>'01-Mapa de riesgo-UO'!W488</f>
        <v>0</v>
      </c>
      <c r="N487" s="315">
        <f>'01-Mapa de riesgo-UO'!AB488</f>
        <v>0</v>
      </c>
      <c r="O487" s="315">
        <f>'01-Mapa de riesgo-UO'!AF488</f>
        <v>0</v>
      </c>
      <c r="P487" s="316">
        <f>'01-Mapa de riesgo-UO'!AK488</f>
        <v>0</v>
      </c>
      <c r="Q487" s="316">
        <f>'01-Mapa de riesgo-UO'!AP488</f>
        <v>0</v>
      </c>
      <c r="R487" s="475" t="e">
        <f>'01-Mapa de riesgo-UO'!AR488</f>
        <v>#DIV/0!</v>
      </c>
      <c r="S487" s="477"/>
      <c r="T487" s="478"/>
      <c r="U487" s="317">
        <f>'01-Mapa de riesgo-UO'!AW488</f>
        <v>0</v>
      </c>
      <c r="V487" s="317">
        <f>'01-Mapa de riesgo-UO'!AX488</f>
        <v>0</v>
      </c>
      <c r="W487" s="318">
        <f>'01-Mapa de riesgo-UO'!K488</f>
        <v>0</v>
      </c>
      <c r="X487" s="319"/>
      <c r="Y487" s="320"/>
      <c r="Z487" s="321"/>
      <c r="AA487" s="321"/>
      <c r="AB487" s="479"/>
      <c r="AC487" s="324"/>
    </row>
    <row r="488" spans="1:29" ht="12.75" hidden="1" customHeight="1" x14ac:dyDescent="0.2">
      <c r="A488" s="473"/>
      <c r="B488" s="473"/>
      <c r="C488" s="473"/>
      <c r="D488" s="473"/>
      <c r="E488" s="473"/>
      <c r="F488" s="473"/>
      <c r="G488" s="313">
        <f>'01-Mapa de riesgo-UO'!I489</f>
        <v>0</v>
      </c>
      <c r="H488" s="473"/>
      <c r="I488" s="473"/>
      <c r="J488" s="473"/>
      <c r="K488" s="483"/>
      <c r="L488" s="483"/>
      <c r="M488" s="314">
        <f>'01-Mapa de riesgo-UO'!W489</f>
        <v>0</v>
      </c>
      <c r="N488" s="315">
        <f>'01-Mapa de riesgo-UO'!AB489</f>
        <v>0</v>
      </c>
      <c r="O488" s="315">
        <f>'01-Mapa de riesgo-UO'!AF489</f>
        <v>0</v>
      </c>
      <c r="P488" s="316">
        <f>'01-Mapa de riesgo-UO'!AK489</f>
        <v>0</v>
      </c>
      <c r="Q488" s="316">
        <f>'01-Mapa de riesgo-UO'!AP489</f>
        <v>0</v>
      </c>
      <c r="R488" s="473"/>
      <c r="S488" s="477"/>
      <c r="T488" s="478"/>
      <c r="U488" s="317">
        <f>'01-Mapa de riesgo-UO'!AW489</f>
        <v>0</v>
      </c>
      <c r="V488" s="317">
        <f>'01-Mapa de riesgo-UO'!AX489</f>
        <v>0</v>
      </c>
      <c r="W488" s="318">
        <f>'01-Mapa de riesgo-UO'!K489</f>
        <v>0</v>
      </c>
      <c r="X488" s="319"/>
      <c r="Y488" s="320"/>
      <c r="Z488" s="321"/>
      <c r="AA488" s="321"/>
      <c r="AB488" s="480"/>
      <c r="AC488" s="324"/>
    </row>
    <row r="489" spans="1:29" ht="12.75" hidden="1" customHeight="1" x14ac:dyDescent="0.2">
      <c r="A489" s="474"/>
      <c r="B489" s="474"/>
      <c r="C489" s="474"/>
      <c r="D489" s="474"/>
      <c r="E489" s="474"/>
      <c r="F489" s="474"/>
      <c r="G489" s="313">
        <f>'01-Mapa de riesgo-UO'!I490</f>
        <v>0</v>
      </c>
      <c r="H489" s="474"/>
      <c r="I489" s="474"/>
      <c r="J489" s="474"/>
      <c r="K489" s="484"/>
      <c r="L489" s="484"/>
      <c r="M489" s="314">
        <f>'01-Mapa de riesgo-UO'!W490</f>
        <v>0</v>
      </c>
      <c r="N489" s="315">
        <f>'01-Mapa de riesgo-UO'!AB490</f>
        <v>0</v>
      </c>
      <c r="O489" s="315">
        <f>'01-Mapa de riesgo-UO'!AF490</f>
        <v>0</v>
      </c>
      <c r="P489" s="316">
        <f>'01-Mapa de riesgo-UO'!AK490</f>
        <v>0</v>
      </c>
      <c r="Q489" s="316">
        <f>'01-Mapa de riesgo-UO'!AP490</f>
        <v>0</v>
      </c>
      <c r="R489" s="474"/>
      <c r="S489" s="477"/>
      <c r="T489" s="478"/>
      <c r="U489" s="317">
        <f>'01-Mapa de riesgo-UO'!AW490</f>
        <v>0</v>
      </c>
      <c r="V489" s="317">
        <f>'01-Mapa de riesgo-UO'!AX490</f>
        <v>0</v>
      </c>
      <c r="W489" s="318">
        <f>'01-Mapa de riesgo-UO'!K490</f>
        <v>0</v>
      </c>
      <c r="X489" s="319"/>
      <c r="Y489" s="320"/>
      <c r="Z489" s="321"/>
      <c r="AA489" s="321"/>
      <c r="AB489" s="481"/>
      <c r="AC489" s="324"/>
    </row>
    <row r="490" spans="1:29" ht="12.75" hidden="1" customHeight="1" x14ac:dyDescent="0.2">
      <c r="A490" s="476">
        <v>161</v>
      </c>
      <c r="B490" s="476">
        <f>'01-Mapa de riesgo-UO'!D491</f>
        <v>0</v>
      </c>
      <c r="C490" s="472">
        <f>+'01-Mapa de riesgo-UO'!F491</f>
        <v>0</v>
      </c>
      <c r="D490" s="472">
        <f>'01-Mapa de riesgo-UO'!J491</f>
        <v>0</v>
      </c>
      <c r="E490" s="472">
        <f>'01-Mapa de riesgo-UO'!K491</f>
        <v>0</v>
      </c>
      <c r="F490" s="472">
        <f>'01-Mapa de riesgo-UO'!L491</f>
        <v>0</v>
      </c>
      <c r="G490" s="313">
        <f>'01-Mapa de riesgo-UO'!I491</f>
        <v>0</v>
      </c>
      <c r="H490" s="472">
        <f>'01-Mapa de riesgo-UO'!M491</f>
        <v>0</v>
      </c>
      <c r="I490" s="475" t="str">
        <f>'01-Mapa de riesgo-UO'!AT491</f>
        <v>LEVE</v>
      </c>
      <c r="J490" s="472">
        <f>'01-Mapa de riesgo-UO'!AU491</f>
        <v>0</v>
      </c>
      <c r="K490" s="482"/>
      <c r="L490" s="485"/>
      <c r="M490" s="314">
        <f>'01-Mapa de riesgo-UO'!W491</f>
        <v>0</v>
      </c>
      <c r="N490" s="315">
        <f>'01-Mapa de riesgo-UO'!AB491</f>
        <v>0</v>
      </c>
      <c r="O490" s="315">
        <f>'01-Mapa de riesgo-UO'!AF491</f>
        <v>0</v>
      </c>
      <c r="P490" s="316">
        <f>'01-Mapa de riesgo-UO'!AK491</f>
        <v>0</v>
      </c>
      <c r="Q490" s="316">
        <f>'01-Mapa de riesgo-UO'!AP491</f>
        <v>0</v>
      </c>
      <c r="R490" s="475" t="e">
        <f>'01-Mapa de riesgo-UO'!AR491</f>
        <v>#DIV/0!</v>
      </c>
      <c r="S490" s="477"/>
      <c r="T490" s="478"/>
      <c r="U490" s="317">
        <f>'01-Mapa de riesgo-UO'!AW491</f>
        <v>0</v>
      </c>
      <c r="V490" s="317">
        <f>'01-Mapa de riesgo-UO'!AX491</f>
        <v>0</v>
      </c>
      <c r="W490" s="318">
        <f>'01-Mapa de riesgo-UO'!K491</f>
        <v>0</v>
      </c>
      <c r="X490" s="319"/>
      <c r="Y490" s="320"/>
      <c r="Z490" s="321"/>
      <c r="AA490" s="321"/>
      <c r="AB490" s="479"/>
      <c r="AC490" s="324"/>
    </row>
    <row r="491" spans="1:29" ht="12.75" hidden="1" customHeight="1" x14ac:dyDescent="0.2">
      <c r="A491" s="473"/>
      <c r="B491" s="473"/>
      <c r="C491" s="473"/>
      <c r="D491" s="473"/>
      <c r="E491" s="473"/>
      <c r="F491" s="473"/>
      <c r="G491" s="313">
        <f>'01-Mapa de riesgo-UO'!I492</f>
        <v>0</v>
      </c>
      <c r="H491" s="473"/>
      <c r="I491" s="473"/>
      <c r="J491" s="473"/>
      <c r="K491" s="483"/>
      <c r="L491" s="483"/>
      <c r="M491" s="314">
        <f>'01-Mapa de riesgo-UO'!W492</f>
        <v>0</v>
      </c>
      <c r="N491" s="315">
        <f>'01-Mapa de riesgo-UO'!AB492</f>
        <v>0</v>
      </c>
      <c r="O491" s="315">
        <f>'01-Mapa de riesgo-UO'!AF492</f>
        <v>0</v>
      </c>
      <c r="P491" s="316">
        <f>'01-Mapa de riesgo-UO'!AK492</f>
        <v>0</v>
      </c>
      <c r="Q491" s="316">
        <f>'01-Mapa de riesgo-UO'!AP492</f>
        <v>0</v>
      </c>
      <c r="R491" s="473"/>
      <c r="S491" s="477"/>
      <c r="T491" s="478"/>
      <c r="U491" s="317">
        <f>'01-Mapa de riesgo-UO'!AW492</f>
        <v>0</v>
      </c>
      <c r="V491" s="317">
        <f>'01-Mapa de riesgo-UO'!AX492</f>
        <v>0</v>
      </c>
      <c r="W491" s="318">
        <f>'01-Mapa de riesgo-UO'!K492</f>
        <v>0</v>
      </c>
      <c r="X491" s="319"/>
      <c r="Y491" s="320"/>
      <c r="Z491" s="321"/>
      <c r="AA491" s="321"/>
      <c r="AB491" s="480"/>
      <c r="AC491" s="324"/>
    </row>
    <row r="492" spans="1:29" ht="12.75" hidden="1" customHeight="1" x14ac:dyDescent="0.2">
      <c r="A492" s="474"/>
      <c r="B492" s="474"/>
      <c r="C492" s="474"/>
      <c r="D492" s="474"/>
      <c r="E492" s="474"/>
      <c r="F492" s="474"/>
      <c r="G492" s="313">
        <f>'01-Mapa de riesgo-UO'!I493</f>
        <v>0</v>
      </c>
      <c r="H492" s="474"/>
      <c r="I492" s="474"/>
      <c r="J492" s="474"/>
      <c r="K492" s="484"/>
      <c r="L492" s="484"/>
      <c r="M492" s="314">
        <f>'01-Mapa de riesgo-UO'!W493</f>
        <v>0</v>
      </c>
      <c r="N492" s="315">
        <f>'01-Mapa de riesgo-UO'!AB493</f>
        <v>0</v>
      </c>
      <c r="O492" s="315">
        <f>'01-Mapa de riesgo-UO'!AF493</f>
        <v>0</v>
      </c>
      <c r="P492" s="316">
        <f>'01-Mapa de riesgo-UO'!AK493</f>
        <v>0</v>
      </c>
      <c r="Q492" s="316">
        <f>'01-Mapa de riesgo-UO'!AP493</f>
        <v>0</v>
      </c>
      <c r="R492" s="474"/>
      <c r="S492" s="477"/>
      <c r="T492" s="478"/>
      <c r="U492" s="317">
        <f>'01-Mapa de riesgo-UO'!AW493</f>
        <v>0</v>
      </c>
      <c r="V492" s="317">
        <f>'01-Mapa de riesgo-UO'!AX493</f>
        <v>0</v>
      </c>
      <c r="W492" s="318">
        <f>'01-Mapa de riesgo-UO'!K493</f>
        <v>0</v>
      </c>
      <c r="X492" s="319"/>
      <c r="Y492" s="320"/>
      <c r="Z492" s="321"/>
      <c r="AA492" s="321"/>
      <c r="AB492" s="481"/>
      <c r="AC492" s="324"/>
    </row>
    <row r="493" spans="1:29" ht="12.75" hidden="1" customHeight="1" x14ac:dyDescent="0.2">
      <c r="A493" s="476">
        <v>162</v>
      </c>
      <c r="B493" s="476">
        <f>'01-Mapa de riesgo-UO'!D494</f>
        <v>0</v>
      </c>
      <c r="C493" s="472">
        <f>+'01-Mapa de riesgo-UO'!F494</f>
        <v>0</v>
      </c>
      <c r="D493" s="472">
        <f>'01-Mapa de riesgo-UO'!J494</f>
        <v>0</v>
      </c>
      <c r="E493" s="472">
        <f>'01-Mapa de riesgo-UO'!K494</f>
        <v>0</v>
      </c>
      <c r="F493" s="472">
        <f>'01-Mapa de riesgo-UO'!L494</f>
        <v>0</v>
      </c>
      <c r="G493" s="313">
        <f>'01-Mapa de riesgo-UO'!I494</f>
        <v>0</v>
      </c>
      <c r="H493" s="472">
        <f>'01-Mapa de riesgo-UO'!M494</f>
        <v>0</v>
      </c>
      <c r="I493" s="475" t="str">
        <f>'01-Mapa de riesgo-UO'!AT494</f>
        <v>LEVE</v>
      </c>
      <c r="J493" s="472">
        <f>'01-Mapa de riesgo-UO'!AU494</f>
        <v>0</v>
      </c>
      <c r="K493" s="482"/>
      <c r="L493" s="485"/>
      <c r="M493" s="314">
        <f>'01-Mapa de riesgo-UO'!W494</f>
        <v>0</v>
      </c>
      <c r="N493" s="315">
        <f>'01-Mapa de riesgo-UO'!AB494</f>
        <v>0</v>
      </c>
      <c r="O493" s="315">
        <f>'01-Mapa de riesgo-UO'!AF494</f>
        <v>0</v>
      </c>
      <c r="P493" s="316">
        <f>'01-Mapa de riesgo-UO'!AK494</f>
        <v>0</v>
      </c>
      <c r="Q493" s="316">
        <f>'01-Mapa de riesgo-UO'!AP494</f>
        <v>0</v>
      </c>
      <c r="R493" s="475" t="e">
        <f>'01-Mapa de riesgo-UO'!AR494</f>
        <v>#DIV/0!</v>
      </c>
      <c r="S493" s="477"/>
      <c r="T493" s="478"/>
      <c r="U493" s="317">
        <f>'01-Mapa de riesgo-UO'!AW494</f>
        <v>0</v>
      </c>
      <c r="V493" s="317">
        <f>'01-Mapa de riesgo-UO'!AX494</f>
        <v>0</v>
      </c>
      <c r="W493" s="318">
        <f>'01-Mapa de riesgo-UO'!K494</f>
        <v>0</v>
      </c>
      <c r="X493" s="319"/>
      <c r="Y493" s="320"/>
      <c r="Z493" s="321"/>
      <c r="AA493" s="321"/>
      <c r="AB493" s="479"/>
      <c r="AC493" s="324"/>
    </row>
    <row r="494" spans="1:29" ht="12.75" hidden="1" customHeight="1" x14ac:dyDescent="0.2">
      <c r="A494" s="473"/>
      <c r="B494" s="473"/>
      <c r="C494" s="473"/>
      <c r="D494" s="473"/>
      <c r="E494" s="473"/>
      <c r="F494" s="473"/>
      <c r="G494" s="313">
        <f>'01-Mapa de riesgo-UO'!I495</f>
        <v>0</v>
      </c>
      <c r="H494" s="473"/>
      <c r="I494" s="473"/>
      <c r="J494" s="473"/>
      <c r="K494" s="483"/>
      <c r="L494" s="483"/>
      <c r="M494" s="314">
        <f>'01-Mapa de riesgo-UO'!W495</f>
        <v>0</v>
      </c>
      <c r="N494" s="315">
        <f>'01-Mapa de riesgo-UO'!AB495</f>
        <v>0</v>
      </c>
      <c r="O494" s="315">
        <f>'01-Mapa de riesgo-UO'!AF495</f>
        <v>0</v>
      </c>
      <c r="P494" s="316">
        <f>'01-Mapa de riesgo-UO'!AK495</f>
        <v>0</v>
      </c>
      <c r="Q494" s="316">
        <f>'01-Mapa de riesgo-UO'!AP495</f>
        <v>0</v>
      </c>
      <c r="R494" s="473"/>
      <c r="S494" s="477"/>
      <c r="T494" s="478"/>
      <c r="U494" s="317">
        <f>'01-Mapa de riesgo-UO'!AW495</f>
        <v>0</v>
      </c>
      <c r="V494" s="317">
        <f>'01-Mapa de riesgo-UO'!AX495</f>
        <v>0</v>
      </c>
      <c r="W494" s="318">
        <f>'01-Mapa de riesgo-UO'!K495</f>
        <v>0</v>
      </c>
      <c r="X494" s="319"/>
      <c r="Y494" s="320"/>
      <c r="Z494" s="321"/>
      <c r="AA494" s="321"/>
      <c r="AB494" s="480"/>
      <c r="AC494" s="324"/>
    </row>
    <row r="495" spans="1:29" ht="12.75" hidden="1" customHeight="1" x14ac:dyDescent="0.2">
      <c r="A495" s="474"/>
      <c r="B495" s="474"/>
      <c r="C495" s="474"/>
      <c r="D495" s="474"/>
      <c r="E495" s="474"/>
      <c r="F495" s="474"/>
      <c r="G495" s="313">
        <f>'01-Mapa de riesgo-UO'!I496</f>
        <v>0</v>
      </c>
      <c r="H495" s="474"/>
      <c r="I495" s="474"/>
      <c r="J495" s="474"/>
      <c r="K495" s="484"/>
      <c r="L495" s="484"/>
      <c r="M495" s="314">
        <f>'01-Mapa de riesgo-UO'!W496</f>
        <v>0</v>
      </c>
      <c r="N495" s="315">
        <f>'01-Mapa de riesgo-UO'!AB496</f>
        <v>0</v>
      </c>
      <c r="O495" s="315">
        <f>'01-Mapa de riesgo-UO'!AF496</f>
        <v>0</v>
      </c>
      <c r="P495" s="316">
        <f>'01-Mapa de riesgo-UO'!AK496</f>
        <v>0</v>
      </c>
      <c r="Q495" s="316">
        <f>'01-Mapa de riesgo-UO'!AP496</f>
        <v>0</v>
      </c>
      <c r="R495" s="474"/>
      <c r="S495" s="477"/>
      <c r="T495" s="478"/>
      <c r="U495" s="317">
        <f>'01-Mapa de riesgo-UO'!AW496</f>
        <v>0</v>
      </c>
      <c r="V495" s="317">
        <f>'01-Mapa de riesgo-UO'!AX496</f>
        <v>0</v>
      </c>
      <c r="W495" s="318">
        <f>'01-Mapa de riesgo-UO'!K496</f>
        <v>0</v>
      </c>
      <c r="X495" s="319"/>
      <c r="Y495" s="320"/>
      <c r="Z495" s="321"/>
      <c r="AA495" s="321"/>
      <c r="AB495" s="481"/>
      <c r="AC495" s="324"/>
    </row>
    <row r="496" spans="1:29" ht="12.75" hidden="1" customHeight="1" x14ac:dyDescent="0.2">
      <c r="A496" s="476">
        <v>163</v>
      </c>
      <c r="B496" s="476">
        <f>'01-Mapa de riesgo-UO'!D497</f>
        <v>0</v>
      </c>
      <c r="C496" s="472">
        <f>+'01-Mapa de riesgo-UO'!F497</f>
        <v>0</v>
      </c>
      <c r="D496" s="472">
        <f>'01-Mapa de riesgo-UO'!J497</f>
        <v>0</v>
      </c>
      <c r="E496" s="472">
        <f>'01-Mapa de riesgo-UO'!K497</f>
        <v>0</v>
      </c>
      <c r="F496" s="472">
        <f>'01-Mapa de riesgo-UO'!L497</f>
        <v>0</v>
      </c>
      <c r="G496" s="313">
        <f>'01-Mapa de riesgo-UO'!I497</f>
        <v>0</v>
      </c>
      <c r="H496" s="472">
        <f>'01-Mapa de riesgo-UO'!M497</f>
        <v>0</v>
      </c>
      <c r="I496" s="475" t="str">
        <f>'01-Mapa de riesgo-UO'!AT497</f>
        <v>LEVE</v>
      </c>
      <c r="J496" s="472">
        <f>'01-Mapa de riesgo-UO'!AU497</f>
        <v>0</v>
      </c>
      <c r="K496" s="482"/>
      <c r="L496" s="485"/>
      <c r="M496" s="314">
        <f>'01-Mapa de riesgo-UO'!W497</f>
        <v>0</v>
      </c>
      <c r="N496" s="315">
        <f>'01-Mapa de riesgo-UO'!AB497</f>
        <v>0</v>
      </c>
      <c r="O496" s="315">
        <f>'01-Mapa de riesgo-UO'!AF497</f>
        <v>0</v>
      </c>
      <c r="P496" s="316">
        <f>'01-Mapa de riesgo-UO'!AK497</f>
        <v>0</v>
      </c>
      <c r="Q496" s="316">
        <f>'01-Mapa de riesgo-UO'!AP497</f>
        <v>0</v>
      </c>
      <c r="R496" s="475" t="e">
        <f>'01-Mapa de riesgo-UO'!AR497</f>
        <v>#DIV/0!</v>
      </c>
      <c r="S496" s="477"/>
      <c r="T496" s="478"/>
      <c r="U496" s="317">
        <f>'01-Mapa de riesgo-UO'!AW497</f>
        <v>0</v>
      </c>
      <c r="V496" s="317">
        <f>'01-Mapa de riesgo-UO'!AX497</f>
        <v>0</v>
      </c>
      <c r="W496" s="318">
        <f>'01-Mapa de riesgo-UO'!K497</f>
        <v>0</v>
      </c>
      <c r="X496" s="319"/>
      <c r="Y496" s="320"/>
      <c r="Z496" s="321"/>
      <c r="AA496" s="321"/>
      <c r="AB496" s="479"/>
      <c r="AC496" s="324"/>
    </row>
    <row r="497" spans="1:29" ht="12.75" hidden="1" customHeight="1" x14ac:dyDescent="0.2">
      <c r="A497" s="473"/>
      <c r="B497" s="473"/>
      <c r="C497" s="473"/>
      <c r="D497" s="473"/>
      <c r="E497" s="473"/>
      <c r="F497" s="473"/>
      <c r="G497" s="313">
        <f>'01-Mapa de riesgo-UO'!I498</f>
        <v>0</v>
      </c>
      <c r="H497" s="473"/>
      <c r="I497" s="473"/>
      <c r="J497" s="473"/>
      <c r="K497" s="483"/>
      <c r="L497" s="483"/>
      <c r="M497" s="314">
        <f>'01-Mapa de riesgo-UO'!W498</f>
        <v>0</v>
      </c>
      <c r="N497" s="315">
        <f>'01-Mapa de riesgo-UO'!AB498</f>
        <v>0</v>
      </c>
      <c r="O497" s="315">
        <f>'01-Mapa de riesgo-UO'!AF498</f>
        <v>0</v>
      </c>
      <c r="P497" s="316">
        <f>'01-Mapa de riesgo-UO'!AK498</f>
        <v>0</v>
      </c>
      <c r="Q497" s="316">
        <f>'01-Mapa de riesgo-UO'!AP498</f>
        <v>0</v>
      </c>
      <c r="R497" s="473"/>
      <c r="S497" s="477"/>
      <c r="T497" s="478"/>
      <c r="U497" s="317">
        <f>'01-Mapa de riesgo-UO'!AW498</f>
        <v>0</v>
      </c>
      <c r="V497" s="317">
        <f>'01-Mapa de riesgo-UO'!AX498</f>
        <v>0</v>
      </c>
      <c r="W497" s="318">
        <f>'01-Mapa de riesgo-UO'!K498</f>
        <v>0</v>
      </c>
      <c r="X497" s="319"/>
      <c r="Y497" s="320"/>
      <c r="Z497" s="321"/>
      <c r="AA497" s="321"/>
      <c r="AB497" s="480"/>
      <c r="AC497" s="324"/>
    </row>
    <row r="498" spans="1:29" ht="12.75" hidden="1" customHeight="1" x14ac:dyDescent="0.2">
      <c r="A498" s="474"/>
      <c r="B498" s="474"/>
      <c r="C498" s="474"/>
      <c r="D498" s="474"/>
      <c r="E498" s="474"/>
      <c r="F498" s="474"/>
      <c r="G498" s="313">
        <f>'01-Mapa de riesgo-UO'!I499</f>
        <v>0</v>
      </c>
      <c r="H498" s="474"/>
      <c r="I498" s="474"/>
      <c r="J498" s="474"/>
      <c r="K498" s="484"/>
      <c r="L498" s="484"/>
      <c r="M498" s="314">
        <f>'01-Mapa de riesgo-UO'!W499</f>
        <v>0</v>
      </c>
      <c r="N498" s="315">
        <f>'01-Mapa de riesgo-UO'!AB499</f>
        <v>0</v>
      </c>
      <c r="O498" s="315">
        <f>'01-Mapa de riesgo-UO'!AF499</f>
        <v>0</v>
      </c>
      <c r="P498" s="316">
        <f>'01-Mapa de riesgo-UO'!AK499</f>
        <v>0</v>
      </c>
      <c r="Q498" s="316">
        <f>'01-Mapa de riesgo-UO'!AP499</f>
        <v>0</v>
      </c>
      <c r="R498" s="474"/>
      <c r="S498" s="477"/>
      <c r="T498" s="478"/>
      <c r="U498" s="317">
        <f>'01-Mapa de riesgo-UO'!AW499</f>
        <v>0</v>
      </c>
      <c r="V498" s="317">
        <f>'01-Mapa de riesgo-UO'!AX499</f>
        <v>0</v>
      </c>
      <c r="W498" s="318">
        <f>'01-Mapa de riesgo-UO'!K499</f>
        <v>0</v>
      </c>
      <c r="X498" s="319"/>
      <c r="Y498" s="320"/>
      <c r="Z498" s="321"/>
      <c r="AA498" s="321"/>
      <c r="AB498" s="481"/>
      <c r="AC498" s="324"/>
    </row>
    <row r="499" spans="1:29" ht="12.75" hidden="1" customHeight="1" x14ac:dyDescent="0.2">
      <c r="A499" s="476">
        <v>164</v>
      </c>
      <c r="B499" s="476">
        <f>'01-Mapa de riesgo-UO'!D500</f>
        <v>0</v>
      </c>
      <c r="C499" s="472">
        <f>+'01-Mapa de riesgo-UO'!F500</f>
        <v>0</v>
      </c>
      <c r="D499" s="472">
        <f>'01-Mapa de riesgo-UO'!J500</f>
        <v>0</v>
      </c>
      <c r="E499" s="472">
        <f>'01-Mapa de riesgo-UO'!K500</f>
        <v>0</v>
      </c>
      <c r="F499" s="472">
        <f>'01-Mapa de riesgo-UO'!L500</f>
        <v>0</v>
      </c>
      <c r="G499" s="313">
        <f>'01-Mapa de riesgo-UO'!I500</f>
        <v>0</v>
      </c>
      <c r="H499" s="472">
        <f>'01-Mapa de riesgo-UO'!M500</f>
        <v>0</v>
      </c>
      <c r="I499" s="475" t="str">
        <f>'01-Mapa de riesgo-UO'!AT500</f>
        <v>LEVE</v>
      </c>
      <c r="J499" s="472">
        <f>'01-Mapa de riesgo-UO'!AU500</f>
        <v>0</v>
      </c>
      <c r="K499" s="482"/>
      <c r="L499" s="485"/>
      <c r="M499" s="314">
        <f>'01-Mapa de riesgo-UO'!W500</f>
        <v>0</v>
      </c>
      <c r="N499" s="315">
        <f>'01-Mapa de riesgo-UO'!AB500</f>
        <v>0</v>
      </c>
      <c r="O499" s="315">
        <f>'01-Mapa de riesgo-UO'!AF500</f>
        <v>0</v>
      </c>
      <c r="P499" s="316">
        <f>'01-Mapa de riesgo-UO'!AK500</f>
        <v>0</v>
      </c>
      <c r="Q499" s="316">
        <f>'01-Mapa de riesgo-UO'!AP500</f>
        <v>0</v>
      </c>
      <c r="R499" s="475" t="e">
        <f>'01-Mapa de riesgo-UO'!AR500</f>
        <v>#DIV/0!</v>
      </c>
      <c r="S499" s="477"/>
      <c r="T499" s="478"/>
      <c r="U499" s="317">
        <f>'01-Mapa de riesgo-UO'!AW500</f>
        <v>0</v>
      </c>
      <c r="V499" s="317">
        <f>'01-Mapa de riesgo-UO'!AX500</f>
        <v>0</v>
      </c>
      <c r="W499" s="318">
        <f>'01-Mapa de riesgo-UO'!K500</f>
        <v>0</v>
      </c>
      <c r="X499" s="319"/>
      <c r="Y499" s="320"/>
      <c r="Z499" s="321"/>
      <c r="AA499" s="321"/>
      <c r="AB499" s="479"/>
      <c r="AC499" s="324"/>
    </row>
    <row r="500" spans="1:29" ht="12.75" hidden="1" customHeight="1" x14ac:dyDescent="0.2">
      <c r="A500" s="473"/>
      <c r="B500" s="473"/>
      <c r="C500" s="473"/>
      <c r="D500" s="473"/>
      <c r="E500" s="473"/>
      <c r="F500" s="473"/>
      <c r="G500" s="313">
        <f>'01-Mapa de riesgo-UO'!I501</f>
        <v>0</v>
      </c>
      <c r="H500" s="473"/>
      <c r="I500" s="473"/>
      <c r="J500" s="473"/>
      <c r="K500" s="483"/>
      <c r="L500" s="483"/>
      <c r="M500" s="314">
        <f>'01-Mapa de riesgo-UO'!W501</f>
        <v>0</v>
      </c>
      <c r="N500" s="315">
        <f>'01-Mapa de riesgo-UO'!AB501</f>
        <v>0</v>
      </c>
      <c r="O500" s="315">
        <f>'01-Mapa de riesgo-UO'!AF501</f>
        <v>0</v>
      </c>
      <c r="P500" s="316">
        <f>'01-Mapa de riesgo-UO'!AK501</f>
        <v>0</v>
      </c>
      <c r="Q500" s="316">
        <f>'01-Mapa de riesgo-UO'!AP501</f>
        <v>0</v>
      </c>
      <c r="R500" s="473"/>
      <c r="S500" s="477"/>
      <c r="T500" s="478"/>
      <c r="U500" s="317">
        <f>'01-Mapa de riesgo-UO'!AW501</f>
        <v>0</v>
      </c>
      <c r="V500" s="317">
        <f>'01-Mapa de riesgo-UO'!AX501</f>
        <v>0</v>
      </c>
      <c r="W500" s="318">
        <f>'01-Mapa de riesgo-UO'!K501</f>
        <v>0</v>
      </c>
      <c r="X500" s="319"/>
      <c r="Y500" s="320"/>
      <c r="Z500" s="321"/>
      <c r="AA500" s="321"/>
      <c r="AB500" s="480"/>
      <c r="AC500" s="324"/>
    </row>
    <row r="501" spans="1:29" ht="12.75" hidden="1" customHeight="1" x14ac:dyDescent="0.2">
      <c r="A501" s="474"/>
      <c r="B501" s="474"/>
      <c r="C501" s="474"/>
      <c r="D501" s="474"/>
      <c r="E501" s="474"/>
      <c r="F501" s="474"/>
      <c r="G501" s="313">
        <f>'01-Mapa de riesgo-UO'!I502</f>
        <v>0</v>
      </c>
      <c r="H501" s="474"/>
      <c r="I501" s="474"/>
      <c r="J501" s="474"/>
      <c r="K501" s="484"/>
      <c r="L501" s="484"/>
      <c r="M501" s="314">
        <f>'01-Mapa de riesgo-UO'!W502</f>
        <v>0</v>
      </c>
      <c r="N501" s="315">
        <f>'01-Mapa de riesgo-UO'!AB502</f>
        <v>0</v>
      </c>
      <c r="O501" s="315">
        <f>'01-Mapa de riesgo-UO'!AF502</f>
        <v>0</v>
      </c>
      <c r="P501" s="316">
        <f>'01-Mapa de riesgo-UO'!AK502</f>
        <v>0</v>
      </c>
      <c r="Q501" s="316">
        <f>'01-Mapa de riesgo-UO'!AP502</f>
        <v>0</v>
      </c>
      <c r="R501" s="474"/>
      <c r="S501" s="477"/>
      <c r="T501" s="478"/>
      <c r="U501" s="317">
        <f>'01-Mapa de riesgo-UO'!AW502</f>
        <v>0</v>
      </c>
      <c r="V501" s="317">
        <f>'01-Mapa de riesgo-UO'!AX502</f>
        <v>0</v>
      </c>
      <c r="W501" s="318">
        <f>'01-Mapa de riesgo-UO'!K502</f>
        <v>0</v>
      </c>
      <c r="X501" s="319"/>
      <c r="Y501" s="320"/>
      <c r="Z501" s="321"/>
      <c r="AA501" s="321"/>
      <c r="AB501" s="481"/>
      <c r="AC501" s="324"/>
    </row>
    <row r="502" spans="1:29" ht="12.75" hidden="1" customHeight="1" x14ac:dyDescent="0.2">
      <c r="A502" s="476">
        <v>165</v>
      </c>
      <c r="B502" s="476">
        <f>'01-Mapa de riesgo-UO'!D503</f>
        <v>0</v>
      </c>
      <c r="C502" s="472">
        <f>+'01-Mapa de riesgo-UO'!F503</f>
        <v>0</v>
      </c>
      <c r="D502" s="472">
        <f>'01-Mapa de riesgo-UO'!J503</f>
        <v>0</v>
      </c>
      <c r="E502" s="472">
        <f>'01-Mapa de riesgo-UO'!K503</f>
        <v>0</v>
      </c>
      <c r="F502" s="472">
        <f>'01-Mapa de riesgo-UO'!L503</f>
        <v>0</v>
      </c>
      <c r="G502" s="313">
        <f>'01-Mapa de riesgo-UO'!I503</f>
        <v>0</v>
      </c>
      <c r="H502" s="472">
        <f>'01-Mapa de riesgo-UO'!M503</f>
        <v>0</v>
      </c>
      <c r="I502" s="475" t="str">
        <f>'01-Mapa de riesgo-UO'!AT503</f>
        <v>LEVE</v>
      </c>
      <c r="J502" s="472">
        <f>'01-Mapa de riesgo-UO'!AU503</f>
        <v>0</v>
      </c>
      <c r="K502" s="482"/>
      <c r="L502" s="485"/>
      <c r="M502" s="314">
        <f>'01-Mapa de riesgo-UO'!W503</f>
        <v>0</v>
      </c>
      <c r="N502" s="315">
        <f>'01-Mapa de riesgo-UO'!AB503</f>
        <v>0</v>
      </c>
      <c r="O502" s="315">
        <f>'01-Mapa de riesgo-UO'!AF503</f>
        <v>0</v>
      </c>
      <c r="P502" s="316">
        <f>'01-Mapa de riesgo-UO'!AK503</f>
        <v>0</v>
      </c>
      <c r="Q502" s="316">
        <f>'01-Mapa de riesgo-UO'!AP503</f>
        <v>0</v>
      </c>
      <c r="R502" s="475" t="e">
        <f>'01-Mapa de riesgo-UO'!AR503</f>
        <v>#DIV/0!</v>
      </c>
      <c r="S502" s="477"/>
      <c r="T502" s="478"/>
      <c r="U502" s="317">
        <f>'01-Mapa de riesgo-UO'!AW503</f>
        <v>0</v>
      </c>
      <c r="V502" s="317">
        <f>'01-Mapa de riesgo-UO'!AX503</f>
        <v>0</v>
      </c>
      <c r="W502" s="318">
        <f>'01-Mapa de riesgo-UO'!K503</f>
        <v>0</v>
      </c>
      <c r="X502" s="319"/>
      <c r="Y502" s="320"/>
      <c r="Z502" s="321"/>
      <c r="AA502" s="321"/>
      <c r="AB502" s="479"/>
      <c r="AC502" s="324"/>
    </row>
    <row r="503" spans="1:29" ht="12.75" hidden="1" customHeight="1" x14ac:dyDescent="0.2">
      <c r="A503" s="473"/>
      <c r="B503" s="473"/>
      <c r="C503" s="473"/>
      <c r="D503" s="473"/>
      <c r="E503" s="473"/>
      <c r="F503" s="473"/>
      <c r="G503" s="313">
        <f>'01-Mapa de riesgo-UO'!I504</f>
        <v>0</v>
      </c>
      <c r="H503" s="473"/>
      <c r="I503" s="473"/>
      <c r="J503" s="473"/>
      <c r="K503" s="483"/>
      <c r="L503" s="483"/>
      <c r="M503" s="314">
        <f>'01-Mapa de riesgo-UO'!W504</f>
        <v>0</v>
      </c>
      <c r="N503" s="315">
        <f>'01-Mapa de riesgo-UO'!AB504</f>
        <v>0</v>
      </c>
      <c r="O503" s="315">
        <f>'01-Mapa de riesgo-UO'!AF504</f>
        <v>0</v>
      </c>
      <c r="P503" s="316">
        <f>'01-Mapa de riesgo-UO'!AK504</f>
        <v>0</v>
      </c>
      <c r="Q503" s="316">
        <f>'01-Mapa de riesgo-UO'!AP504</f>
        <v>0</v>
      </c>
      <c r="R503" s="473"/>
      <c r="S503" s="477"/>
      <c r="T503" s="478"/>
      <c r="U503" s="317">
        <f>'01-Mapa de riesgo-UO'!AW504</f>
        <v>0</v>
      </c>
      <c r="V503" s="317">
        <f>'01-Mapa de riesgo-UO'!AX504</f>
        <v>0</v>
      </c>
      <c r="W503" s="318">
        <f>'01-Mapa de riesgo-UO'!K504</f>
        <v>0</v>
      </c>
      <c r="X503" s="319"/>
      <c r="Y503" s="320"/>
      <c r="Z503" s="321"/>
      <c r="AA503" s="321"/>
      <c r="AB503" s="480"/>
      <c r="AC503" s="324"/>
    </row>
    <row r="504" spans="1:29" ht="12.75" hidden="1" customHeight="1" x14ac:dyDescent="0.2">
      <c r="A504" s="474"/>
      <c r="B504" s="474"/>
      <c r="C504" s="474"/>
      <c r="D504" s="474"/>
      <c r="E504" s="474"/>
      <c r="F504" s="474"/>
      <c r="G504" s="313">
        <f>'01-Mapa de riesgo-UO'!I505</f>
        <v>0</v>
      </c>
      <c r="H504" s="474"/>
      <c r="I504" s="474"/>
      <c r="J504" s="474"/>
      <c r="K504" s="484"/>
      <c r="L504" s="484"/>
      <c r="M504" s="314">
        <f>'01-Mapa de riesgo-UO'!W505</f>
        <v>0</v>
      </c>
      <c r="N504" s="315">
        <f>'01-Mapa de riesgo-UO'!AB505</f>
        <v>0</v>
      </c>
      <c r="O504" s="315">
        <f>'01-Mapa de riesgo-UO'!AF505</f>
        <v>0</v>
      </c>
      <c r="P504" s="316">
        <f>'01-Mapa de riesgo-UO'!AK505</f>
        <v>0</v>
      </c>
      <c r="Q504" s="316">
        <f>'01-Mapa de riesgo-UO'!AP505</f>
        <v>0</v>
      </c>
      <c r="R504" s="474"/>
      <c r="S504" s="477"/>
      <c r="T504" s="478"/>
      <c r="U504" s="317">
        <f>'01-Mapa de riesgo-UO'!AW505</f>
        <v>0</v>
      </c>
      <c r="V504" s="317">
        <f>'01-Mapa de riesgo-UO'!AX505</f>
        <v>0</v>
      </c>
      <c r="W504" s="318">
        <f>'01-Mapa de riesgo-UO'!K505</f>
        <v>0</v>
      </c>
      <c r="X504" s="319"/>
      <c r="Y504" s="320"/>
      <c r="Z504" s="321"/>
      <c r="AA504" s="321"/>
      <c r="AB504" s="481"/>
      <c r="AC504" s="324"/>
    </row>
    <row r="505" spans="1:29" ht="12.75" hidden="1" customHeight="1" x14ac:dyDescent="0.2">
      <c r="A505" s="476">
        <v>166</v>
      </c>
      <c r="B505" s="476">
        <f>'01-Mapa de riesgo-UO'!D506</f>
        <v>0</v>
      </c>
      <c r="C505" s="472">
        <f>+'01-Mapa de riesgo-UO'!F506</f>
        <v>0</v>
      </c>
      <c r="D505" s="472">
        <f>'01-Mapa de riesgo-UO'!J506</f>
        <v>0</v>
      </c>
      <c r="E505" s="472">
        <f>'01-Mapa de riesgo-UO'!K506</f>
        <v>0</v>
      </c>
      <c r="F505" s="472">
        <f>'01-Mapa de riesgo-UO'!L506</f>
        <v>0</v>
      </c>
      <c r="G505" s="313">
        <f>'01-Mapa de riesgo-UO'!I506</f>
        <v>0</v>
      </c>
      <c r="H505" s="472">
        <f>'01-Mapa de riesgo-UO'!M506</f>
        <v>0</v>
      </c>
      <c r="I505" s="475" t="str">
        <f>'01-Mapa de riesgo-UO'!AT506</f>
        <v>LEVE</v>
      </c>
      <c r="J505" s="472">
        <f>'01-Mapa de riesgo-UO'!AU506</f>
        <v>0</v>
      </c>
      <c r="K505" s="482"/>
      <c r="L505" s="485"/>
      <c r="M505" s="314">
        <f>'01-Mapa de riesgo-UO'!W506</f>
        <v>0</v>
      </c>
      <c r="N505" s="315">
        <f>'01-Mapa de riesgo-UO'!AB506</f>
        <v>0</v>
      </c>
      <c r="O505" s="315">
        <f>'01-Mapa de riesgo-UO'!AF506</f>
        <v>0</v>
      </c>
      <c r="P505" s="316">
        <f>'01-Mapa de riesgo-UO'!AK506</f>
        <v>0</v>
      </c>
      <c r="Q505" s="316">
        <f>'01-Mapa de riesgo-UO'!AP506</f>
        <v>0</v>
      </c>
      <c r="R505" s="475" t="e">
        <f>'01-Mapa de riesgo-UO'!AR506</f>
        <v>#DIV/0!</v>
      </c>
      <c r="S505" s="477"/>
      <c r="T505" s="478"/>
      <c r="U505" s="317">
        <f>'01-Mapa de riesgo-UO'!AW506</f>
        <v>0</v>
      </c>
      <c r="V505" s="317">
        <f>'01-Mapa de riesgo-UO'!AX506</f>
        <v>0</v>
      </c>
      <c r="W505" s="318">
        <f>'01-Mapa de riesgo-UO'!K506</f>
        <v>0</v>
      </c>
      <c r="X505" s="319"/>
      <c r="Y505" s="320"/>
      <c r="Z505" s="321"/>
      <c r="AA505" s="321"/>
      <c r="AB505" s="479"/>
      <c r="AC505" s="324"/>
    </row>
    <row r="506" spans="1:29" ht="12.75" hidden="1" customHeight="1" x14ac:dyDescent="0.2">
      <c r="A506" s="473"/>
      <c r="B506" s="473"/>
      <c r="C506" s="473"/>
      <c r="D506" s="473"/>
      <c r="E506" s="473"/>
      <c r="F506" s="473"/>
      <c r="G506" s="313">
        <f>'01-Mapa de riesgo-UO'!I507</f>
        <v>0</v>
      </c>
      <c r="H506" s="473"/>
      <c r="I506" s="473"/>
      <c r="J506" s="473"/>
      <c r="K506" s="483"/>
      <c r="L506" s="483"/>
      <c r="M506" s="314">
        <f>'01-Mapa de riesgo-UO'!W507</f>
        <v>0</v>
      </c>
      <c r="N506" s="315">
        <f>'01-Mapa de riesgo-UO'!AB507</f>
        <v>0</v>
      </c>
      <c r="O506" s="315">
        <f>'01-Mapa de riesgo-UO'!AF507</f>
        <v>0</v>
      </c>
      <c r="P506" s="316">
        <f>'01-Mapa de riesgo-UO'!AK507</f>
        <v>0</v>
      </c>
      <c r="Q506" s="316">
        <f>'01-Mapa de riesgo-UO'!AP507</f>
        <v>0</v>
      </c>
      <c r="R506" s="473"/>
      <c r="S506" s="477"/>
      <c r="T506" s="478"/>
      <c r="U506" s="317">
        <f>'01-Mapa de riesgo-UO'!AW507</f>
        <v>0</v>
      </c>
      <c r="V506" s="317">
        <f>'01-Mapa de riesgo-UO'!AX507</f>
        <v>0</v>
      </c>
      <c r="W506" s="318">
        <f>'01-Mapa de riesgo-UO'!K507</f>
        <v>0</v>
      </c>
      <c r="X506" s="319"/>
      <c r="Y506" s="320"/>
      <c r="Z506" s="321"/>
      <c r="AA506" s="321"/>
      <c r="AB506" s="480"/>
      <c r="AC506" s="324"/>
    </row>
    <row r="507" spans="1:29" ht="12.75" hidden="1" customHeight="1" x14ac:dyDescent="0.2">
      <c r="A507" s="474"/>
      <c r="B507" s="474"/>
      <c r="C507" s="474"/>
      <c r="D507" s="474"/>
      <c r="E507" s="474"/>
      <c r="F507" s="474"/>
      <c r="G507" s="313">
        <f>'01-Mapa de riesgo-UO'!I508</f>
        <v>0</v>
      </c>
      <c r="H507" s="474"/>
      <c r="I507" s="474"/>
      <c r="J507" s="474"/>
      <c r="K507" s="484"/>
      <c r="L507" s="484"/>
      <c r="M507" s="314">
        <f>'01-Mapa de riesgo-UO'!W508</f>
        <v>0</v>
      </c>
      <c r="N507" s="315">
        <f>'01-Mapa de riesgo-UO'!AB508</f>
        <v>0</v>
      </c>
      <c r="O507" s="315">
        <f>'01-Mapa de riesgo-UO'!AF508</f>
        <v>0</v>
      </c>
      <c r="P507" s="316">
        <f>'01-Mapa de riesgo-UO'!AK508</f>
        <v>0</v>
      </c>
      <c r="Q507" s="316">
        <f>'01-Mapa de riesgo-UO'!AP508</f>
        <v>0</v>
      </c>
      <c r="R507" s="474"/>
      <c r="S507" s="477"/>
      <c r="T507" s="478"/>
      <c r="U507" s="317">
        <f>'01-Mapa de riesgo-UO'!AW508</f>
        <v>0</v>
      </c>
      <c r="V507" s="317">
        <f>'01-Mapa de riesgo-UO'!AX508</f>
        <v>0</v>
      </c>
      <c r="W507" s="318">
        <f>'01-Mapa de riesgo-UO'!K508</f>
        <v>0</v>
      </c>
      <c r="X507" s="319"/>
      <c r="Y507" s="320"/>
      <c r="Z507" s="321"/>
      <c r="AA507" s="321"/>
      <c r="AB507" s="481"/>
      <c r="AC507" s="324"/>
    </row>
    <row r="508" spans="1:29" ht="12.75" hidden="1" customHeight="1" x14ac:dyDescent="0.2">
      <c r="A508" s="476">
        <v>167</v>
      </c>
      <c r="B508" s="476">
        <f>'01-Mapa de riesgo-UO'!D509</f>
        <v>0</v>
      </c>
      <c r="C508" s="472">
        <f>+'01-Mapa de riesgo-UO'!F509</f>
        <v>0</v>
      </c>
      <c r="D508" s="472">
        <f>'01-Mapa de riesgo-UO'!J509</f>
        <v>0</v>
      </c>
      <c r="E508" s="472">
        <f>'01-Mapa de riesgo-UO'!K509</f>
        <v>0</v>
      </c>
      <c r="F508" s="472">
        <f>'01-Mapa de riesgo-UO'!L509</f>
        <v>0</v>
      </c>
      <c r="G508" s="313">
        <f>'01-Mapa de riesgo-UO'!I509</f>
        <v>0</v>
      </c>
      <c r="H508" s="472">
        <f>'01-Mapa de riesgo-UO'!M509</f>
        <v>0</v>
      </c>
      <c r="I508" s="475" t="str">
        <f>'01-Mapa de riesgo-UO'!AT509</f>
        <v>LEVE</v>
      </c>
      <c r="J508" s="472">
        <f>'01-Mapa de riesgo-UO'!AU509</f>
        <v>0</v>
      </c>
      <c r="K508" s="482"/>
      <c r="L508" s="485"/>
      <c r="M508" s="314">
        <f>'01-Mapa de riesgo-UO'!W509</f>
        <v>0</v>
      </c>
      <c r="N508" s="315">
        <f>'01-Mapa de riesgo-UO'!AB509</f>
        <v>0</v>
      </c>
      <c r="O508" s="315">
        <f>'01-Mapa de riesgo-UO'!AF509</f>
        <v>0</v>
      </c>
      <c r="P508" s="316">
        <f>'01-Mapa de riesgo-UO'!AK509</f>
        <v>0</v>
      </c>
      <c r="Q508" s="316">
        <f>'01-Mapa de riesgo-UO'!AP509</f>
        <v>0</v>
      </c>
      <c r="R508" s="475" t="e">
        <f>'01-Mapa de riesgo-UO'!AR509</f>
        <v>#DIV/0!</v>
      </c>
      <c r="S508" s="477"/>
      <c r="T508" s="478"/>
      <c r="U508" s="317">
        <f>'01-Mapa de riesgo-UO'!AW509</f>
        <v>0</v>
      </c>
      <c r="V508" s="317">
        <f>'01-Mapa de riesgo-UO'!AX509</f>
        <v>0</v>
      </c>
      <c r="W508" s="318">
        <f>'01-Mapa de riesgo-UO'!K509</f>
        <v>0</v>
      </c>
      <c r="X508" s="319"/>
      <c r="Y508" s="320"/>
      <c r="Z508" s="321"/>
      <c r="AA508" s="321"/>
      <c r="AB508" s="479"/>
      <c r="AC508" s="324"/>
    </row>
    <row r="509" spans="1:29" ht="12.75" hidden="1" customHeight="1" x14ac:dyDescent="0.2">
      <c r="A509" s="473"/>
      <c r="B509" s="473"/>
      <c r="C509" s="473"/>
      <c r="D509" s="473"/>
      <c r="E509" s="473"/>
      <c r="F509" s="473"/>
      <c r="G509" s="313">
        <f>'01-Mapa de riesgo-UO'!I510</f>
        <v>0</v>
      </c>
      <c r="H509" s="473"/>
      <c r="I509" s="473"/>
      <c r="J509" s="473"/>
      <c r="K509" s="483"/>
      <c r="L509" s="483"/>
      <c r="M509" s="314">
        <f>'01-Mapa de riesgo-UO'!W510</f>
        <v>0</v>
      </c>
      <c r="N509" s="315">
        <f>'01-Mapa de riesgo-UO'!AB510</f>
        <v>0</v>
      </c>
      <c r="O509" s="315">
        <f>'01-Mapa de riesgo-UO'!AF510</f>
        <v>0</v>
      </c>
      <c r="P509" s="316">
        <f>'01-Mapa de riesgo-UO'!AK510</f>
        <v>0</v>
      </c>
      <c r="Q509" s="316">
        <f>'01-Mapa de riesgo-UO'!AP510</f>
        <v>0</v>
      </c>
      <c r="R509" s="473"/>
      <c r="S509" s="477"/>
      <c r="T509" s="478"/>
      <c r="U509" s="317">
        <f>'01-Mapa de riesgo-UO'!AW510</f>
        <v>0</v>
      </c>
      <c r="V509" s="317">
        <f>'01-Mapa de riesgo-UO'!AX510</f>
        <v>0</v>
      </c>
      <c r="W509" s="318">
        <f>'01-Mapa de riesgo-UO'!K510</f>
        <v>0</v>
      </c>
      <c r="X509" s="319"/>
      <c r="Y509" s="320"/>
      <c r="Z509" s="321"/>
      <c r="AA509" s="321"/>
      <c r="AB509" s="480"/>
      <c r="AC509" s="324"/>
    </row>
    <row r="510" spans="1:29" ht="12.75" hidden="1" customHeight="1" x14ac:dyDescent="0.2">
      <c r="A510" s="474"/>
      <c r="B510" s="474"/>
      <c r="C510" s="474"/>
      <c r="D510" s="474"/>
      <c r="E510" s="474"/>
      <c r="F510" s="474"/>
      <c r="G510" s="313">
        <f>'01-Mapa de riesgo-UO'!I511</f>
        <v>0</v>
      </c>
      <c r="H510" s="474"/>
      <c r="I510" s="474"/>
      <c r="J510" s="474"/>
      <c r="K510" s="484"/>
      <c r="L510" s="484"/>
      <c r="M510" s="314">
        <f>'01-Mapa de riesgo-UO'!W511</f>
        <v>0</v>
      </c>
      <c r="N510" s="315">
        <f>'01-Mapa de riesgo-UO'!AB511</f>
        <v>0</v>
      </c>
      <c r="O510" s="315">
        <f>'01-Mapa de riesgo-UO'!AF511</f>
        <v>0</v>
      </c>
      <c r="P510" s="316">
        <f>'01-Mapa de riesgo-UO'!AK511</f>
        <v>0</v>
      </c>
      <c r="Q510" s="316">
        <f>'01-Mapa de riesgo-UO'!AP511</f>
        <v>0</v>
      </c>
      <c r="R510" s="474"/>
      <c r="S510" s="477"/>
      <c r="T510" s="478"/>
      <c r="U510" s="317">
        <f>'01-Mapa de riesgo-UO'!AW511</f>
        <v>0</v>
      </c>
      <c r="V510" s="317">
        <f>'01-Mapa de riesgo-UO'!AX511</f>
        <v>0</v>
      </c>
      <c r="W510" s="318">
        <f>'01-Mapa de riesgo-UO'!K511</f>
        <v>0</v>
      </c>
      <c r="X510" s="319"/>
      <c r="Y510" s="320"/>
      <c r="Z510" s="321"/>
      <c r="AA510" s="321"/>
      <c r="AB510" s="481"/>
      <c r="AC510" s="324"/>
    </row>
    <row r="511" spans="1:29" ht="12.75" hidden="1" customHeight="1" x14ac:dyDescent="0.2">
      <c r="A511" s="476">
        <v>168</v>
      </c>
      <c r="B511" s="476">
        <f>'01-Mapa de riesgo-UO'!D512</f>
        <v>0</v>
      </c>
      <c r="C511" s="472">
        <f>+'01-Mapa de riesgo-UO'!F512</f>
        <v>0</v>
      </c>
      <c r="D511" s="472">
        <f>'01-Mapa de riesgo-UO'!J512</f>
        <v>0</v>
      </c>
      <c r="E511" s="472">
        <f>'01-Mapa de riesgo-UO'!K512</f>
        <v>0</v>
      </c>
      <c r="F511" s="472">
        <f>'01-Mapa de riesgo-UO'!L512</f>
        <v>0</v>
      </c>
      <c r="G511" s="313">
        <f>'01-Mapa de riesgo-UO'!I512</f>
        <v>0</v>
      </c>
      <c r="H511" s="472">
        <f>'01-Mapa de riesgo-UO'!M512</f>
        <v>0</v>
      </c>
      <c r="I511" s="475" t="str">
        <f>'01-Mapa de riesgo-UO'!AT512</f>
        <v>LEVE</v>
      </c>
      <c r="J511" s="472">
        <f>'01-Mapa de riesgo-UO'!AU512</f>
        <v>0</v>
      </c>
      <c r="K511" s="482"/>
      <c r="L511" s="485"/>
      <c r="M511" s="314">
        <f>'01-Mapa de riesgo-UO'!W512</f>
        <v>0</v>
      </c>
      <c r="N511" s="315">
        <f>'01-Mapa de riesgo-UO'!AB512</f>
        <v>0</v>
      </c>
      <c r="O511" s="315">
        <f>'01-Mapa de riesgo-UO'!AF512</f>
        <v>0</v>
      </c>
      <c r="P511" s="316">
        <f>'01-Mapa de riesgo-UO'!AK512</f>
        <v>0</v>
      </c>
      <c r="Q511" s="316">
        <f>'01-Mapa de riesgo-UO'!AP512</f>
        <v>0</v>
      </c>
      <c r="R511" s="475" t="e">
        <f>'01-Mapa de riesgo-UO'!AR512</f>
        <v>#DIV/0!</v>
      </c>
      <c r="S511" s="477"/>
      <c r="T511" s="478"/>
      <c r="U511" s="317">
        <f>'01-Mapa de riesgo-UO'!AW512</f>
        <v>0</v>
      </c>
      <c r="V511" s="317">
        <f>'01-Mapa de riesgo-UO'!AX512</f>
        <v>0</v>
      </c>
      <c r="W511" s="318">
        <f>'01-Mapa de riesgo-UO'!K512</f>
        <v>0</v>
      </c>
      <c r="X511" s="319"/>
      <c r="Y511" s="320"/>
      <c r="Z511" s="321"/>
      <c r="AA511" s="321"/>
      <c r="AB511" s="479"/>
      <c r="AC511" s="324"/>
    </row>
    <row r="512" spans="1:29" ht="12.75" hidden="1" customHeight="1" x14ac:dyDescent="0.2">
      <c r="A512" s="473"/>
      <c r="B512" s="473"/>
      <c r="C512" s="473"/>
      <c r="D512" s="473"/>
      <c r="E512" s="473"/>
      <c r="F512" s="473"/>
      <c r="G512" s="313">
        <f>'01-Mapa de riesgo-UO'!I513</f>
        <v>0</v>
      </c>
      <c r="H512" s="473"/>
      <c r="I512" s="473"/>
      <c r="J512" s="473"/>
      <c r="K512" s="483"/>
      <c r="L512" s="483"/>
      <c r="M512" s="314">
        <f>'01-Mapa de riesgo-UO'!W513</f>
        <v>0</v>
      </c>
      <c r="N512" s="315">
        <f>'01-Mapa de riesgo-UO'!AB513</f>
        <v>0</v>
      </c>
      <c r="O512" s="315">
        <f>'01-Mapa de riesgo-UO'!AF513</f>
        <v>0</v>
      </c>
      <c r="P512" s="316">
        <f>'01-Mapa de riesgo-UO'!AK513</f>
        <v>0</v>
      </c>
      <c r="Q512" s="316">
        <f>'01-Mapa de riesgo-UO'!AP513</f>
        <v>0</v>
      </c>
      <c r="R512" s="473"/>
      <c r="S512" s="477"/>
      <c r="T512" s="478"/>
      <c r="U512" s="317">
        <f>'01-Mapa de riesgo-UO'!AW513</f>
        <v>0</v>
      </c>
      <c r="V512" s="317">
        <f>'01-Mapa de riesgo-UO'!AX513</f>
        <v>0</v>
      </c>
      <c r="W512" s="318">
        <f>'01-Mapa de riesgo-UO'!K513</f>
        <v>0</v>
      </c>
      <c r="X512" s="319"/>
      <c r="Y512" s="320"/>
      <c r="Z512" s="321"/>
      <c r="AA512" s="321"/>
      <c r="AB512" s="480"/>
      <c r="AC512" s="324"/>
    </row>
    <row r="513" spans="1:29" ht="12.75" hidden="1" customHeight="1" x14ac:dyDescent="0.2">
      <c r="A513" s="474"/>
      <c r="B513" s="474"/>
      <c r="C513" s="474"/>
      <c r="D513" s="474"/>
      <c r="E513" s="474"/>
      <c r="F513" s="474"/>
      <c r="G513" s="313">
        <f>'01-Mapa de riesgo-UO'!I514</f>
        <v>0</v>
      </c>
      <c r="H513" s="474"/>
      <c r="I513" s="474"/>
      <c r="J513" s="474"/>
      <c r="K513" s="484"/>
      <c r="L513" s="484"/>
      <c r="M513" s="314">
        <f>'01-Mapa de riesgo-UO'!W514</f>
        <v>0</v>
      </c>
      <c r="N513" s="315">
        <f>'01-Mapa de riesgo-UO'!AB514</f>
        <v>0</v>
      </c>
      <c r="O513" s="315">
        <f>'01-Mapa de riesgo-UO'!AF514</f>
        <v>0</v>
      </c>
      <c r="P513" s="316">
        <f>'01-Mapa de riesgo-UO'!AK514</f>
        <v>0</v>
      </c>
      <c r="Q513" s="316">
        <f>'01-Mapa de riesgo-UO'!AP514</f>
        <v>0</v>
      </c>
      <c r="R513" s="474"/>
      <c r="S513" s="477"/>
      <c r="T513" s="478"/>
      <c r="U513" s="317">
        <f>'01-Mapa de riesgo-UO'!AW514</f>
        <v>0</v>
      </c>
      <c r="V513" s="317">
        <f>'01-Mapa de riesgo-UO'!AX514</f>
        <v>0</v>
      </c>
      <c r="W513" s="318">
        <f>'01-Mapa de riesgo-UO'!K514</f>
        <v>0</v>
      </c>
      <c r="X513" s="319"/>
      <c r="Y513" s="320"/>
      <c r="Z513" s="321"/>
      <c r="AA513" s="321"/>
      <c r="AB513" s="481"/>
      <c r="AC513" s="324"/>
    </row>
    <row r="514" spans="1:29" ht="12.75" hidden="1" customHeight="1" x14ac:dyDescent="0.2">
      <c r="A514" s="476">
        <v>169</v>
      </c>
      <c r="B514" s="476">
        <f>'01-Mapa de riesgo-UO'!D515</f>
        <v>0</v>
      </c>
      <c r="C514" s="472">
        <f>+'01-Mapa de riesgo-UO'!F515</f>
        <v>0</v>
      </c>
      <c r="D514" s="472">
        <f>'01-Mapa de riesgo-UO'!J515</f>
        <v>0</v>
      </c>
      <c r="E514" s="472">
        <f>'01-Mapa de riesgo-UO'!K515</f>
        <v>0</v>
      </c>
      <c r="F514" s="472">
        <f>'01-Mapa de riesgo-UO'!L515</f>
        <v>0</v>
      </c>
      <c r="G514" s="313">
        <f>'01-Mapa de riesgo-UO'!I515</f>
        <v>0</v>
      </c>
      <c r="H514" s="472">
        <f>'01-Mapa de riesgo-UO'!M515</f>
        <v>0</v>
      </c>
      <c r="I514" s="475" t="str">
        <f>'01-Mapa de riesgo-UO'!AT515</f>
        <v>LEVE</v>
      </c>
      <c r="J514" s="472">
        <f>'01-Mapa de riesgo-UO'!AU515</f>
        <v>0</v>
      </c>
      <c r="K514" s="482"/>
      <c r="L514" s="485"/>
      <c r="M514" s="314">
        <f>'01-Mapa de riesgo-UO'!W515</f>
        <v>0</v>
      </c>
      <c r="N514" s="315">
        <f>'01-Mapa de riesgo-UO'!AB515</f>
        <v>0</v>
      </c>
      <c r="O514" s="315">
        <f>'01-Mapa de riesgo-UO'!AF515</f>
        <v>0</v>
      </c>
      <c r="P514" s="316">
        <f>'01-Mapa de riesgo-UO'!AK515</f>
        <v>0</v>
      </c>
      <c r="Q514" s="316">
        <f>'01-Mapa de riesgo-UO'!AP515</f>
        <v>0</v>
      </c>
      <c r="R514" s="475" t="e">
        <f>'01-Mapa de riesgo-UO'!AR515</f>
        <v>#DIV/0!</v>
      </c>
      <c r="S514" s="477"/>
      <c r="T514" s="478"/>
      <c r="U514" s="317">
        <f>'01-Mapa de riesgo-UO'!AW515</f>
        <v>0</v>
      </c>
      <c r="V514" s="317">
        <f>'01-Mapa de riesgo-UO'!AX515</f>
        <v>0</v>
      </c>
      <c r="W514" s="318">
        <f>'01-Mapa de riesgo-UO'!K515</f>
        <v>0</v>
      </c>
      <c r="X514" s="319"/>
      <c r="Y514" s="320"/>
      <c r="Z514" s="321"/>
      <c r="AA514" s="321"/>
      <c r="AB514" s="479"/>
      <c r="AC514" s="324"/>
    </row>
    <row r="515" spans="1:29" ht="12.75" hidden="1" customHeight="1" x14ac:dyDescent="0.2">
      <c r="A515" s="473"/>
      <c r="B515" s="473"/>
      <c r="C515" s="473"/>
      <c r="D515" s="473"/>
      <c r="E515" s="473"/>
      <c r="F515" s="473"/>
      <c r="G515" s="313">
        <f>'01-Mapa de riesgo-UO'!I516</f>
        <v>0</v>
      </c>
      <c r="H515" s="473"/>
      <c r="I515" s="473"/>
      <c r="J515" s="473"/>
      <c r="K515" s="483"/>
      <c r="L515" s="483"/>
      <c r="M515" s="314">
        <f>'01-Mapa de riesgo-UO'!W516</f>
        <v>0</v>
      </c>
      <c r="N515" s="315">
        <f>'01-Mapa de riesgo-UO'!AB516</f>
        <v>0</v>
      </c>
      <c r="O515" s="315">
        <f>'01-Mapa de riesgo-UO'!AF516</f>
        <v>0</v>
      </c>
      <c r="P515" s="316">
        <f>'01-Mapa de riesgo-UO'!AK516</f>
        <v>0</v>
      </c>
      <c r="Q515" s="316">
        <f>'01-Mapa de riesgo-UO'!AP516</f>
        <v>0</v>
      </c>
      <c r="R515" s="473"/>
      <c r="S515" s="477"/>
      <c r="T515" s="478"/>
      <c r="U515" s="317">
        <f>'01-Mapa de riesgo-UO'!AW516</f>
        <v>0</v>
      </c>
      <c r="V515" s="317">
        <f>'01-Mapa de riesgo-UO'!AX516</f>
        <v>0</v>
      </c>
      <c r="W515" s="318">
        <f>'01-Mapa de riesgo-UO'!K516</f>
        <v>0</v>
      </c>
      <c r="X515" s="319"/>
      <c r="Y515" s="320"/>
      <c r="Z515" s="321"/>
      <c r="AA515" s="321"/>
      <c r="AB515" s="480"/>
      <c r="AC515" s="324"/>
    </row>
    <row r="516" spans="1:29" ht="12.75" hidden="1" customHeight="1" x14ac:dyDescent="0.2">
      <c r="A516" s="474"/>
      <c r="B516" s="474"/>
      <c r="C516" s="474"/>
      <c r="D516" s="474"/>
      <c r="E516" s="474"/>
      <c r="F516" s="474"/>
      <c r="G516" s="313">
        <f>'01-Mapa de riesgo-UO'!I517</f>
        <v>0</v>
      </c>
      <c r="H516" s="474"/>
      <c r="I516" s="474"/>
      <c r="J516" s="474"/>
      <c r="K516" s="484"/>
      <c r="L516" s="484"/>
      <c r="M516" s="314">
        <f>'01-Mapa de riesgo-UO'!W517</f>
        <v>0</v>
      </c>
      <c r="N516" s="315">
        <f>'01-Mapa de riesgo-UO'!AB517</f>
        <v>0</v>
      </c>
      <c r="O516" s="315">
        <f>'01-Mapa de riesgo-UO'!AF517</f>
        <v>0</v>
      </c>
      <c r="P516" s="316">
        <f>'01-Mapa de riesgo-UO'!AK517</f>
        <v>0</v>
      </c>
      <c r="Q516" s="316">
        <f>'01-Mapa de riesgo-UO'!AP517</f>
        <v>0</v>
      </c>
      <c r="R516" s="474"/>
      <c r="S516" s="477"/>
      <c r="T516" s="478"/>
      <c r="U516" s="317">
        <f>'01-Mapa de riesgo-UO'!AW517</f>
        <v>0</v>
      </c>
      <c r="V516" s="317">
        <f>'01-Mapa de riesgo-UO'!AX517</f>
        <v>0</v>
      </c>
      <c r="W516" s="318">
        <f>'01-Mapa de riesgo-UO'!K517</f>
        <v>0</v>
      </c>
      <c r="X516" s="319"/>
      <c r="Y516" s="320"/>
      <c r="Z516" s="321"/>
      <c r="AA516" s="321"/>
      <c r="AB516" s="481"/>
      <c r="AC516" s="324"/>
    </row>
    <row r="517" spans="1:29" ht="12.75" hidden="1" customHeight="1" x14ac:dyDescent="0.2">
      <c r="A517" s="476">
        <v>170</v>
      </c>
      <c r="B517" s="476">
        <f>'01-Mapa de riesgo-UO'!D518</f>
        <v>0</v>
      </c>
      <c r="C517" s="472">
        <f>+'01-Mapa de riesgo-UO'!F518</f>
        <v>0</v>
      </c>
      <c r="D517" s="472">
        <f>'01-Mapa de riesgo-UO'!J518</f>
        <v>0</v>
      </c>
      <c r="E517" s="472">
        <f>'01-Mapa de riesgo-UO'!K518</f>
        <v>0</v>
      </c>
      <c r="F517" s="472">
        <f>'01-Mapa de riesgo-UO'!L518</f>
        <v>0</v>
      </c>
      <c r="G517" s="313">
        <f>'01-Mapa de riesgo-UO'!I518</f>
        <v>0</v>
      </c>
      <c r="H517" s="472">
        <f>'01-Mapa de riesgo-UO'!M518</f>
        <v>0</v>
      </c>
      <c r="I517" s="475" t="str">
        <f>'01-Mapa de riesgo-UO'!AT518</f>
        <v>LEVE</v>
      </c>
      <c r="J517" s="472">
        <f>'01-Mapa de riesgo-UO'!AU518</f>
        <v>0</v>
      </c>
      <c r="K517" s="482"/>
      <c r="L517" s="485"/>
      <c r="M517" s="314">
        <f>'01-Mapa de riesgo-UO'!W518</f>
        <v>0</v>
      </c>
      <c r="N517" s="315">
        <f>'01-Mapa de riesgo-UO'!AB518</f>
        <v>0</v>
      </c>
      <c r="O517" s="315">
        <f>'01-Mapa de riesgo-UO'!AF518</f>
        <v>0</v>
      </c>
      <c r="P517" s="316">
        <f>'01-Mapa de riesgo-UO'!AK518</f>
        <v>0</v>
      </c>
      <c r="Q517" s="316">
        <f>'01-Mapa de riesgo-UO'!AP518</f>
        <v>0</v>
      </c>
      <c r="R517" s="475" t="e">
        <f>'01-Mapa de riesgo-UO'!AR518</f>
        <v>#DIV/0!</v>
      </c>
      <c r="S517" s="477"/>
      <c r="T517" s="478"/>
      <c r="U517" s="317">
        <f>'01-Mapa de riesgo-UO'!AW518</f>
        <v>0</v>
      </c>
      <c r="V517" s="317">
        <f>'01-Mapa de riesgo-UO'!AX518</f>
        <v>0</v>
      </c>
      <c r="W517" s="318">
        <f>'01-Mapa de riesgo-UO'!K518</f>
        <v>0</v>
      </c>
      <c r="X517" s="319"/>
      <c r="Y517" s="320"/>
      <c r="Z517" s="321"/>
      <c r="AA517" s="321"/>
      <c r="AB517" s="479"/>
      <c r="AC517" s="324"/>
    </row>
    <row r="518" spans="1:29" ht="12.75" hidden="1" customHeight="1" x14ac:dyDescent="0.2">
      <c r="A518" s="473"/>
      <c r="B518" s="473"/>
      <c r="C518" s="473"/>
      <c r="D518" s="473"/>
      <c r="E518" s="473"/>
      <c r="F518" s="473"/>
      <c r="G518" s="313">
        <f>'01-Mapa de riesgo-UO'!I519</f>
        <v>0</v>
      </c>
      <c r="H518" s="473"/>
      <c r="I518" s="473"/>
      <c r="J518" s="473"/>
      <c r="K518" s="483"/>
      <c r="L518" s="483"/>
      <c r="M518" s="314">
        <f>'01-Mapa de riesgo-UO'!W519</f>
        <v>0</v>
      </c>
      <c r="N518" s="315">
        <f>'01-Mapa de riesgo-UO'!AB519</f>
        <v>0</v>
      </c>
      <c r="O518" s="315">
        <f>'01-Mapa de riesgo-UO'!AF519</f>
        <v>0</v>
      </c>
      <c r="P518" s="316">
        <f>'01-Mapa de riesgo-UO'!AK519</f>
        <v>0</v>
      </c>
      <c r="Q518" s="316">
        <f>'01-Mapa de riesgo-UO'!AP519</f>
        <v>0</v>
      </c>
      <c r="R518" s="473"/>
      <c r="S518" s="477"/>
      <c r="T518" s="478"/>
      <c r="U518" s="317">
        <f>'01-Mapa de riesgo-UO'!AW519</f>
        <v>0</v>
      </c>
      <c r="V518" s="317">
        <f>'01-Mapa de riesgo-UO'!AX519</f>
        <v>0</v>
      </c>
      <c r="W518" s="318">
        <f>'01-Mapa de riesgo-UO'!K519</f>
        <v>0</v>
      </c>
      <c r="X518" s="319"/>
      <c r="Y518" s="320"/>
      <c r="Z518" s="321"/>
      <c r="AA518" s="321"/>
      <c r="AB518" s="480"/>
      <c r="AC518" s="324"/>
    </row>
    <row r="519" spans="1:29" ht="12.75" hidden="1" customHeight="1" x14ac:dyDescent="0.2">
      <c r="A519" s="474"/>
      <c r="B519" s="474"/>
      <c r="C519" s="474"/>
      <c r="D519" s="474"/>
      <c r="E519" s="474"/>
      <c r="F519" s="474"/>
      <c r="G519" s="313">
        <f>'01-Mapa de riesgo-UO'!I520</f>
        <v>0</v>
      </c>
      <c r="H519" s="474"/>
      <c r="I519" s="474"/>
      <c r="J519" s="474"/>
      <c r="K519" s="484"/>
      <c r="L519" s="484"/>
      <c r="M519" s="314">
        <f>'01-Mapa de riesgo-UO'!W520</f>
        <v>0</v>
      </c>
      <c r="N519" s="315">
        <f>'01-Mapa de riesgo-UO'!AB520</f>
        <v>0</v>
      </c>
      <c r="O519" s="315">
        <f>'01-Mapa de riesgo-UO'!AF520</f>
        <v>0</v>
      </c>
      <c r="P519" s="316">
        <f>'01-Mapa de riesgo-UO'!AK520</f>
        <v>0</v>
      </c>
      <c r="Q519" s="316">
        <f>'01-Mapa de riesgo-UO'!AP520</f>
        <v>0</v>
      </c>
      <c r="R519" s="474"/>
      <c r="S519" s="477"/>
      <c r="T519" s="478"/>
      <c r="U519" s="317">
        <f>'01-Mapa de riesgo-UO'!AW520</f>
        <v>0</v>
      </c>
      <c r="V519" s="317">
        <f>'01-Mapa de riesgo-UO'!AX520</f>
        <v>0</v>
      </c>
      <c r="W519" s="318">
        <f>'01-Mapa de riesgo-UO'!K520</f>
        <v>0</v>
      </c>
      <c r="X519" s="319"/>
      <c r="Y519" s="320"/>
      <c r="Z519" s="321"/>
      <c r="AA519" s="321"/>
      <c r="AB519" s="481"/>
      <c r="AC519" s="324"/>
    </row>
    <row r="520" spans="1:29" ht="12.75" hidden="1" customHeight="1" x14ac:dyDescent="0.2">
      <c r="A520" s="476">
        <v>171</v>
      </c>
      <c r="B520" s="476">
        <f>'01-Mapa de riesgo-UO'!D521</f>
        <v>0</v>
      </c>
      <c r="C520" s="472">
        <f>+'01-Mapa de riesgo-UO'!F521</f>
        <v>0</v>
      </c>
      <c r="D520" s="472">
        <f>'01-Mapa de riesgo-UO'!J521</f>
        <v>0</v>
      </c>
      <c r="E520" s="472">
        <f>'01-Mapa de riesgo-UO'!K521</f>
        <v>0</v>
      </c>
      <c r="F520" s="472">
        <f>'01-Mapa de riesgo-UO'!L521</f>
        <v>0</v>
      </c>
      <c r="G520" s="313">
        <f>'01-Mapa de riesgo-UO'!I521</f>
        <v>0</v>
      </c>
      <c r="H520" s="472">
        <f>'01-Mapa de riesgo-UO'!M521</f>
        <v>0</v>
      </c>
      <c r="I520" s="475" t="str">
        <f>'01-Mapa de riesgo-UO'!AT521</f>
        <v>LEVE</v>
      </c>
      <c r="J520" s="472">
        <f>'01-Mapa de riesgo-UO'!AU521</f>
        <v>0</v>
      </c>
      <c r="K520" s="482"/>
      <c r="L520" s="485"/>
      <c r="M520" s="314">
        <f>'01-Mapa de riesgo-UO'!W521</f>
        <v>0</v>
      </c>
      <c r="N520" s="315">
        <f>'01-Mapa de riesgo-UO'!AB521</f>
        <v>0</v>
      </c>
      <c r="O520" s="315">
        <f>'01-Mapa de riesgo-UO'!AF521</f>
        <v>0</v>
      </c>
      <c r="P520" s="316">
        <f>'01-Mapa de riesgo-UO'!AK521</f>
        <v>0</v>
      </c>
      <c r="Q520" s="316">
        <f>'01-Mapa de riesgo-UO'!AP521</f>
        <v>0</v>
      </c>
      <c r="R520" s="475" t="e">
        <f>'01-Mapa de riesgo-UO'!AR521</f>
        <v>#DIV/0!</v>
      </c>
      <c r="S520" s="477"/>
      <c r="T520" s="478"/>
      <c r="U520" s="317">
        <f>'01-Mapa de riesgo-UO'!AW521</f>
        <v>0</v>
      </c>
      <c r="V520" s="317">
        <f>'01-Mapa de riesgo-UO'!AX521</f>
        <v>0</v>
      </c>
      <c r="W520" s="318">
        <f>'01-Mapa de riesgo-UO'!K521</f>
        <v>0</v>
      </c>
      <c r="X520" s="319"/>
      <c r="Y520" s="320"/>
      <c r="Z520" s="321"/>
      <c r="AA520" s="321"/>
      <c r="AB520" s="479"/>
      <c r="AC520" s="324"/>
    </row>
    <row r="521" spans="1:29" ht="12.75" hidden="1" customHeight="1" x14ac:dyDescent="0.2">
      <c r="A521" s="473"/>
      <c r="B521" s="473"/>
      <c r="C521" s="473"/>
      <c r="D521" s="473"/>
      <c r="E521" s="473"/>
      <c r="F521" s="473"/>
      <c r="G521" s="313">
        <f>'01-Mapa de riesgo-UO'!I522</f>
        <v>0</v>
      </c>
      <c r="H521" s="473"/>
      <c r="I521" s="473"/>
      <c r="J521" s="473"/>
      <c r="K521" s="483"/>
      <c r="L521" s="483"/>
      <c r="M521" s="314">
        <f>'01-Mapa de riesgo-UO'!W522</f>
        <v>0</v>
      </c>
      <c r="N521" s="315">
        <f>'01-Mapa de riesgo-UO'!AB522</f>
        <v>0</v>
      </c>
      <c r="O521" s="315">
        <f>'01-Mapa de riesgo-UO'!AF522</f>
        <v>0</v>
      </c>
      <c r="P521" s="316">
        <f>'01-Mapa de riesgo-UO'!AK522</f>
        <v>0</v>
      </c>
      <c r="Q521" s="316">
        <f>'01-Mapa de riesgo-UO'!AP522</f>
        <v>0</v>
      </c>
      <c r="R521" s="473"/>
      <c r="S521" s="477"/>
      <c r="T521" s="478"/>
      <c r="U521" s="317">
        <f>'01-Mapa de riesgo-UO'!AW522</f>
        <v>0</v>
      </c>
      <c r="V521" s="317">
        <f>'01-Mapa de riesgo-UO'!AX522</f>
        <v>0</v>
      </c>
      <c r="W521" s="318">
        <f>'01-Mapa de riesgo-UO'!K522</f>
        <v>0</v>
      </c>
      <c r="X521" s="319"/>
      <c r="Y521" s="320"/>
      <c r="Z521" s="321"/>
      <c r="AA521" s="321"/>
      <c r="AB521" s="480"/>
      <c r="AC521" s="324"/>
    </row>
    <row r="522" spans="1:29" ht="12.75" hidden="1" customHeight="1" x14ac:dyDescent="0.2">
      <c r="A522" s="474"/>
      <c r="B522" s="474"/>
      <c r="C522" s="474"/>
      <c r="D522" s="474"/>
      <c r="E522" s="474"/>
      <c r="F522" s="474"/>
      <c r="G522" s="313">
        <f>'01-Mapa de riesgo-UO'!I523</f>
        <v>0</v>
      </c>
      <c r="H522" s="474"/>
      <c r="I522" s="474"/>
      <c r="J522" s="474"/>
      <c r="K522" s="484"/>
      <c r="L522" s="484"/>
      <c r="M522" s="314">
        <f>'01-Mapa de riesgo-UO'!W523</f>
        <v>0</v>
      </c>
      <c r="N522" s="315">
        <f>'01-Mapa de riesgo-UO'!AB523</f>
        <v>0</v>
      </c>
      <c r="O522" s="315">
        <f>'01-Mapa de riesgo-UO'!AF523</f>
        <v>0</v>
      </c>
      <c r="P522" s="316">
        <f>'01-Mapa de riesgo-UO'!AK523</f>
        <v>0</v>
      </c>
      <c r="Q522" s="316">
        <f>'01-Mapa de riesgo-UO'!AP523</f>
        <v>0</v>
      </c>
      <c r="R522" s="474"/>
      <c r="S522" s="477"/>
      <c r="T522" s="478"/>
      <c r="U522" s="317">
        <f>'01-Mapa de riesgo-UO'!AW523</f>
        <v>0</v>
      </c>
      <c r="V522" s="317">
        <f>'01-Mapa de riesgo-UO'!AX523</f>
        <v>0</v>
      </c>
      <c r="W522" s="318">
        <f>'01-Mapa de riesgo-UO'!K523</f>
        <v>0</v>
      </c>
      <c r="X522" s="319"/>
      <c r="Y522" s="320"/>
      <c r="Z522" s="321"/>
      <c r="AA522" s="321"/>
      <c r="AB522" s="481"/>
      <c r="AC522" s="324"/>
    </row>
    <row r="523" spans="1:29" ht="12.75" hidden="1" customHeight="1" x14ac:dyDescent="0.2">
      <c r="A523" s="476">
        <v>172</v>
      </c>
      <c r="B523" s="476">
        <f>'01-Mapa de riesgo-UO'!D524</f>
        <v>0</v>
      </c>
      <c r="C523" s="472">
        <f>+'01-Mapa de riesgo-UO'!F524</f>
        <v>0</v>
      </c>
      <c r="D523" s="472">
        <f>'01-Mapa de riesgo-UO'!J524</f>
        <v>0</v>
      </c>
      <c r="E523" s="472">
        <f>'01-Mapa de riesgo-UO'!K524</f>
        <v>0</v>
      </c>
      <c r="F523" s="472">
        <f>'01-Mapa de riesgo-UO'!L524</f>
        <v>0</v>
      </c>
      <c r="G523" s="313">
        <f>'01-Mapa de riesgo-UO'!I524</f>
        <v>0</v>
      </c>
      <c r="H523" s="472">
        <f>'01-Mapa de riesgo-UO'!M524</f>
        <v>0</v>
      </c>
      <c r="I523" s="475" t="str">
        <f>'01-Mapa de riesgo-UO'!AT524</f>
        <v>LEVE</v>
      </c>
      <c r="J523" s="472">
        <f>'01-Mapa de riesgo-UO'!AU524</f>
        <v>0</v>
      </c>
      <c r="K523" s="482"/>
      <c r="L523" s="485"/>
      <c r="M523" s="314">
        <f>'01-Mapa de riesgo-UO'!W524</f>
        <v>0</v>
      </c>
      <c r="N523" s="315">
        <f>'01-Mapa de riesgo-UO'!AB524</f>
        <v>0</v>
      </c>
      <c r="O523" s="315">
        <f>'01-Mapa de riesgo-UO'!AF524</f>
        <v>0</v>
      </c>
      <c r="P523" s="316">
        <f>'01-Mapa de riesgo-UO'!AK524</f>
        <v>0</v>
      </c>
      <c r="Q523" s="316">
        <f>'01-Mapa de riesgo-UO'!AP524</f>
        <v>0</v>
      </c>
      <c r="R523" s="475" t="e">
        <f>'01-Mapa de riesgo-UO'!AR524</f>
        <v>#DIV/0!</v>
      </c>
      <c r="S523" s="477"/>
      <c r="T523" s="478"/>
      <c r="U523" s="317">
        <f>'01-Mapa de riesgo-UO'!AW524</f>
        <v>0</v>
      </c>
      <c r="V523" s="317">
        <f>'01-Mapa de riesgo-UO'!AX524</f>
        <v>0</v>
      </c>
      <c r="W523" s="318">
        <f>'01-Mapa de riesgo-UO'!K524</f>
        <v>0</v>
      </c>
      <c r="X523" s="319"/>
      <c r="Y523" s="320"/>
      <c r="Z523" s="321"/>
      <c r="AA523" s="321"/>
      <c r="AB523" s="479"/>
      <c r="AC523" s="324"/>
    </row>
    <row r="524" spans="1:29" ht="12.75" hidden="1" customHeight="1" x14ac:dyDescent="0.2">
      <c r="A524" s="473"/>
      <c r="B524" s="473"/>
      <c r="C524" s="473"/>
      <c r="D524" s="473"/>
      <c r="E524" s="473"/>
      <c r="F524" s="473"/>
      <c r="G524" s="313">
        <f>'01-Mapa de riesgo-UO'!I525</f>
        <v>0</v>
      </c>
      <c r="H524" s="473"/>
      <c r="I524" s="473"/>
      <c r="J524" s="473"/>
      <c r="K524" s="483"/>
      <c r="L524" s="483"/>
      <c r="M524" s="314">
        <f>'01-Mapa de riesgo-UO'!W525</f>
        <v>0</v>
      </c>
      <c r="N524" s="315">
        <f>'01-Mapa de riesgo-UO'!AB525</f>
        <v>0</v>
      </c>
      <c r="O524" s="315">
        <f>'01-Mapa de riesgo-UO'!AF525</f>
        <v>0</v>
      </c>
      <c r="P524" s="316">
        <f>'01-Mapa de riesgo-UO'!AK525</f>
        <v>0</v>
      </c>
      <c r="Q524" s="316">
        <f>'01-Mapa de riesgo-UO'!AP525</f>
        <v>0</v>
      </c>
      <c r="R524" s="473"/>
      <c r="S524" s="477"/>
      <c r="T524" s="478"/>
      <c r="U524" s="317">
        <f>'01-Mapa de riesgo-UO'!AW525</f>
        <v>0</v>
      </c>
      <c r="V524" s="317">
        <f>'01-Mapa de riesgo-UO'!AX525</f>
        <v>0</v>
      </c>
      <c r="W524" s="318">
        <f>'01-Mapa de riesgo-UO'!K525</f>
        <v>0</v>
      </c>
      <c r="X524" s="319"/>
      <c r="Y524" s="320"/>
      <c r="Z524" s="321"/>
      <c r="AA524" s="321"/>
      <c r="AB524" s="480"/>
      <c r="AC524" s="324"/>
    </row>
    <row r="525" spans="1:29" ht="12.75" hidden="1" customHeight="1" x14ac:dyDescent="0.2">
      <c r="A525" s="474"/>
      <c r="B525" s="474"/>
      <c r="C525" s="474"/>
      <c r="D525" s="474"/>
      <c r="E525" s="474"/>
      <c r="F525" s="474"/>
      <c r="G525" s="313">
        <f>'01-Mapa de riesgo-UO'!I526</f>
        <v>0</v>
      </c>
      <c r="H525" s="474"/>
      <c r="I525" s="474"/>
      <c r="J525" s="474"/>
      <c r="K525" s="484"/>
      <c r="L525" s="484"/>
      <c r="M525" s="314">
        <f>'01-Mapa de riesgo-UO'!W526</f>
        <v>0</v>
      </c>
      <c r="N525" s="315">
        <f>'01-Mapa de riesgo-UO'!AB526</f>
        <v>0</v>
      </c>
      <c r="O525" s="315">
        <f>'01-Mapa de riesgo-UO'!AF526</f>
        <v>0</v>
      </c>
      <c r="P525" s="316">
        <f>'01-Mapa de riesgo-UO'!AK526</f>
        <v>0</v>
      </c>
      <c r="Q525" s="316">
        <f>'01-Mapa de riesgo-UO'!AP526</f>
        <v>0</v>
      </c>
      <c r="R525" s="474"/>
      <c r="S525" s="477"/>
      <c r="T525" s="478"/>
      <c r="U525" s="317">
        <f>'01-Mapa de riesgo-UO'!AW526</f>
        <v>0</v>
      </c>
      <c r="V525" s="317">
        <f>'01-Mapa de riesgo-UO'!AX526</f>
        <v>0</v>
      </c>
      <c r="W525" s="318">
        <f>'01-Mapa de riesgo-UO'!K526</f>
        <v>0</v>
      </c>
      <c r="X525" s="319"/>
      <c r="Y525" s="320"/>
      <c r="Z525" s="321"/>
      <c r="AA525" s="321"/>
      <c r="AB525" s="481"/>
      <c r="AC525" s="324"/>
    </row>
    <row r="526" spans="1:29" ht="12.75" hidden="1" customHeight="1" x14ac:dyDescent="0.2">
      <c r="A526" s="476">
        <v>173</v>
      </c>
      <c r="B526" s="476">
        <f>'01-Mapa de riesgo-UO'!D527</f>
        <v>0</v>
      </c>
      <c r="C526" s="472">
        <f>+'01-Mapa de riesgo-UO'!F527</f>
        <v>0</v>
      </c>
      <c r="D526" s="472">
        <f>'01-Mapa de riesgo-UO'!J527</f>
        <v>0</v>
      </c>
      <c r="E526" s="472">
        <f>'01-Mapa de riesgo-UO'!K527</f>
        <v>0</v>
      </c>
      <c r="F526" s="472">
        <f>'01-Mapa de riesgo-UO'!L527</f>
        <v>0</v>
      </c>
      <c r="G526" s="313">
        <f>'01-Mapa de riesgo-UO'!I527</f>
        <v>0</v>
      </c>
      <c r="H526" s="472">
        <f>'01-Mapa de riesgo-UO'!M527</f>
        <v>0</v>
      </c>
      <c r="I526" s="475" t="str">
        <f>'01-Mapa de riesgo-UO'!AT527</f>
        <v>LEVE</v>
      </c>
      <c r="J526" s="472">
        <f>'01-Mapa de riesgo-UO'!AU527</f>
        <v>0</v>
      </c>
      <c r="K526" s="482"/>
      <c r="L526" s="485"/>
      <c r="M526" s="314">
        <f>'01-Mapa de riesgo-UO'!W527</f>
        <v>0</v>
      </c>
      <c r="N526" s="315">
        <f>'01-Mapa de riesgo-UO'!AB527</f>
        <v>0</v>
      </c>
      <c r="O526" s="315">
        <f>'01-Mapa de riesgo-UO'!AF527</f>
        <v>0</v>
      </c>
      <c r="P526" s="316">
        <f>'01-Mapa de riesgo-UO'!AK527</f>
        <v>0</v>
      </c>
      <c r="Q526" s="316">
        <f>'01-Mapa de riesgo-UO'!AP527</f>
        <v>0</v>
      </c>
      <c r="R526" s="475" t="e">
        <f>'01-Mapa de riesgo-UO'!AR527</f>
        <v>#DIV/0!</v>
      </c>
      <c r="S526" s="477"/>
      <c r="T526" s="478"/>
      <c r="U526" s="317">
        <f>'01-Mapa de riesgo-UO'!AW527</f>
        <v>0</v>
      </c>
      <c r="V526" s="317">
        <f>'01-Mapa de riesgo-UO'!AX527</f>
        <v>0</v>
      </c>
      <c r="W526" s="318">
        <f>'01-Mapa de riesgo-UO'!K527</f>
        <v>0</v>
      </c>
      <c r="X526" s="319"/>
      <c r="Y526" s="320"/>
      <c r="Z526" s="321"/>
      <c r="AA526" s="321"/>
      <c r="AB526" s="479"/>
      <c r="AC526" s="324"/>
    </row>
    <row r="527" spans="1:29" ht="12.75" hidden="1" customHeight="1" x14ac:dyDescent="0.2">
      <c r="A527" s="473"/>
      <c r="B527" s="473"/>
      <c r="C527" s="473"/>
      <c r="D527" s="473"/>
      <c r="E527" s="473"/>
      <c r="F527" s="473"/>
      <c r="G527" s="313">
        <f>'01-Mapa de riesgo-UO'!I528</f>
        <v>0</v>
      </c>
      <c r="H527" s="473"/>
      <c r="I527" s="473"/>
      <c r="J527" s="473"/>
      <c r="K527" s="483"/>
      <c r="L527" s="483"/>
      <c r="M527" s="314">
        <f>'01-Mapa de riesgo-UO'!W528</f>
        <v>0</v>
      </c>
      <c r="N527" s="315">
        <f>'01-Mapa de riesgo-UO'!AB528</f>
        <v>0</v>
      </c>
      <c r="O527" s="315">
        <f>'01-Mapa de riesgo-UO'!AF528</f>
        <v>0</v>
      </c>
      <c r="P527" s="316">
        <f>'01-Mapa de riesgo-UO'!AK528</f>
        <v>0</v>
      </c>
      <c r="Q527" s="316">
        <f>'01-Mapa de riesgo-UO'!AP528</f>
        <v>0</v>
      </c>
      <c r="R527" s="473"/>
      <c r="S527" s="477"/>
      <c r="T527" s="478"/>
      <c r="U527" s="317">
        <f>'01-Mapa de riesgo-UO'!AW528</f>
        <v>0</v>
      </c>
      <c r="V527" s="317">
        <f>'01-Mapa de riesgo-UO'!AX528</f>
        <v>0</v>
      </c>
      <c r="W527" s="318">
        <f>'01-Mapa de riesgo-UO'!K528</f>
        <v>0</v>
      </c>
      <c r="X527" s="319"/>
      <c r="Y527" s="320"/>
      <c r="Z527" s="321"/>
      <c r="AA527" s="321"/>
      <c r="AB527" s="480"/>
      <c r="AC527" s="324"/>
    </row>
    <row r="528" spans="1:29" ht="12.75" hidden="1" customHeight="1" x14ac:dyDescent="0.2">
      <c r="A528" s="474"/>
      <c r="B528" s="474"/>
      <c r="C528" s="474"/>
      <c r="D528" s="474"/>
      <c r="E528" s="474"/>
      <c r="F528" s="474"/>
      <c r="G528" s="313">
        <f>'01-Mapa de riesgo-UO'!I529</f>
        <v>0</v>
      </c>
      <c r="H528" s="474"/>
      <c r="I528" s="474"/>
      <c r="J528" s="474"/>
      <c r="K528" s="484"/>
      <c r="L528" s="484"/>
      <c r="M528" s="314">
        <f>'01-Mapa de riesgo-UO'!W529</f>
        <v>0</v>
      </c>
      <c r="N528" s="315">
        <f>'01-Mapa de riesgo-UO'!AB529</f>
        <v>0</v>
      </c>
      <c r="O528" s="315">
        <f>'01-Mapa de riesgo-UO'!AF529</f>
        <v>0</v>
      </c>
      <c r="P528" s="316">
        <f>'01-Mapa de riesgo-UO'!AK529</f>
        <v>0</v>
      </c>
      <c r="Q528" s="316">
        <f>'01-Mapa de riesgo-UO'!AP529</f>
        <v>0</v>
      </c>
      <c r="R528" s="474"/>
      <c r="S528" s="477"/>
      <c r="T528" s="478"/>
      <c r="U528" s="317">
        <f>'01-Mapa de riesgo-UO'!AW529</f>
        <v>0</v>
      </c>
      <c r="V528" s="317">
        <f>'01-Mapa de riesgo-UO'!AX529</f>
        <v>0</v>
      </c>
      <c r="W528" s="318">
        <f>'01-Mapa de riesgo-UO'!K529</f>
        <v>0</v>
      </c>
      <c r="X528" s="319"/>
      <c r="Y528" s="320"/>
      <c r="Z528" s="321"/>
      <c r="AA528" s="321"/>
      <c r="AB528" s="481"/>
      <c r="AC528" s="324"/>
    </row>
    <row r="529" spans="1:29" ht="12.75" hidden="1" customHeight="1" x14ac:dyDescent="0.2">
      <c r="A529" s="476">
        <v>174</v>
      </c>
      <c r="B529" s="476">
        <f>'01-Mapa de riesgo-UO'!D530</f>
        <v>0</v>
      </c>
      <c r="C529" s="472">
        <f>+'01-Mapa de riesgo-UO'!F530</f>
        <v>0</v>
      </c>
      <c r="D529" s="472">
        <f>'01-Mapa de riesgo-UO'!J530</f>
        <v>0</v>
      </c>
      <c r="E529" s="472">
        <f>'01-Mapa de riesgo-UO'!K530</f>
        <v>0</v>
      </c>
      <c r="F529" s="472">
        <f>'01-Mapa de riesgo-UO'!L530</f>
        <v>0</v>
      </c>
      <c r="G529" s="313">
        <f>'01-Mapa de riesgo-UO'!I530</f>
        <v>0</v>
      </c>
      <c r="H529" s="472">
        <f>'01-Mapa de riesgo-UO'!M530</f>
        <v>0</v>
      </c>
      <c r="I529" s="475" t="str">
        <f>'01-Mapa de riesgo-UO'!AT530</f>
        <v>LEVE</v>
      </c>
      <c r="J529" s="472">
        <f>'01-Mapa de riesgo-UO'!AU530</f>
        <v>0</v>
      </c>
      <c r="K529" s="482"/>
      <c r="L529" s="485"/>
      <c r="M529" s="314">
        <f>'01-Mapa de riesgo-UO'!W530</f>
        <v>0</v>
      </c>
      <c r="N529" s="315">
        <f>'01-Mapa de riesgo-UO'!AB530</f>
        <v>0</v>
      </c>
      <c r="O529" s="315">
        <f>'01-Mapa de riesgo-UO'!AF530</f>
        <v>0</v>
      </c>
      <c r="P529" s="316">
        <f>'01-Mapa de riesgo-UO'!AK530</f>
        <v>0</v>
      </c>
      <c r="Q529" s="316">
        <f>'01-Mapa de riesgo-UO'!AP530</f>
        <v>0</v>
      </c>
      <c r="R529" s="475" t="e">
        <f>'01-Mapa de riesgo-UO'!AR530</f>
        <v>#DIV/0!</v>
      </c>
      <c r="S529" s="477"/>
      <c r="T529" s="478"/>
      <c r="U529" s="317">
        <f>'01-Mapa de riesgo-UO'!AW530</f>
        <v>0</v>
      </c>
      <c r="V529" s="317">
        <f>'01-Mapa de riesgo-UO'!AX530</f>
        <v>0</v>
      </c>
      <c r="W529" s="318">
        <f>'01-Mapa de riesgo-UO'!K530</f>
        <v>0</v>
      </c>
      <c r="X529" s="319"/>
      <c r="Y529" s="320"/>
      <c r="Z529" s="321"/>
      <c r="AA529" s="321"/>
      <c r="AB529" s="479"/>
      <c r="AC529" s="324"/>
    </row>
    <row r="530" spans="1:29" ht="12.75" hidden="1" customHeight="1" x14ac:dyDescent="0.2">
      <c r="A530" s="473"/>
      <c r="B530" s="473"/>
      <c r="C530" s="473"/>
      <c r="D530" s="473"/>
      <c r="E530" s="473"/>
      <c r="F530" s="473"/>
      <c r="G530" s="313">
        <f>'01-Mapa de riesgo-UO'!I531</f>
        <v>0</v>
      </c>
      <c r="H530" s="473"/>
      <c r="I530" s="473"/>
      <c r="J530" s="473"/>
      <c r="K530" s="483"/>
      <c r="L530" s="483"/>
      <c r="M530" s="314">
        <f>'01-Mapa de riesgo-UO'!W531</f>
        <v>0</v>
      </c>
      <c r="N530" s="315">
        <f>'01-Mapa de riesgo-UO'!AB531</f>
        <v>0</v>
      </c>
      <c r="O530" s="315">
        <f>'01-Mapa de riesgo-UO'!AF531</f>
        <v>0</v>
      </c>
      <c r="P530" s="316">
        <f>'01-Mapa de riesgo-UO'!AK531</f>
        <v>0</v>
      </c>
      <c r="Q530" s="316">
        <f>'01-Mapa de riesgo-UO'!AP531</f>
        <v>0</v>
      </c>
      <c r="R530" s="473"/>
      <c r="S530" s="477"/>
      <c r="T530" s="478"/>
      <c r="U530" s="317">
        <f>'01-Mapa de riesgo-UO'!AW531</f>
        <v>0</v>
      </c>
      <c r="V530" s="317">
        <f>'01-Mapa de riesgo-UO'!AX531</f>
        <v>0</v>
      </c>
      <c r="W530" s="318">
        <f>'01-Mapa de riesgo-UO'!K531</f>
        <v>0</v>
      </c>
      <c r="X530" s="319"/>
      <c r="Y530" s="320"/>
      <c r="Z530" s="321"/>
      <c r="AA530" s="321"/>
      <c r="AB530" s="480"/>
      <c r="AC530" s="324"/>
    </row>
    <row r="531" spans="1:29" ht="12.75" hidden="1" customHeight="1" x14ac:dyDescent="0.2">
      <c r="A531" s="474"/>
      <c r="B531" s="474"/>
      <c r="C531" s="474"/>
      <c r="D531" s="474"/>
      <c r="E531" s="474"/>
      <c r="F531" s="474"/>
      <c r="G531" s="313">
        <f>'01-Mapa de riesgo-UO'!I532</f>
        <v>0</v>
      </c>
      <c r="H531" s="474"/>
      <c r="I531" s="474"/>
      <c r="J531" s="474"/>
      <c r="K531" s="484"/>
      <c r="L531" s="484"/>
      <c r="M531" s="314">
        <f>'01-Mapa de riesgo-UO'!W532</f>
        <v>0</v>
      </c>
      <c r="N531" s="315">
        <f>'01-Mapa de riesgo-UO'!AB532</f>
        <v>0</v>
      </c>
      <c r="O531" s="315">
        <f>'01-Mapa de riesgo-UO'!AF532</f>
        <v>0</v>
      </c>
      <c r="P531" s="316">
        <f>'01-Mapa de riesgo-UO'!AK532</f>
        <v>0</v>
      </c>
      <c r="Q531" s="316">
        <f>'01-Mapa de riesgo-UO'!AP532</f>
        <v>0</v>
      </c>
      <c r="R531" s="474"/>
      <c r="S531" s="477"/>
      <c r="T531" s="478"/>
      <c r="U531" s="317">
        <f>'01-Mapa de riesgo-UO'!AW532</f>
        <v>0</v>
      </c>
      <c r="V531" s="317">
        <f>'01-Mapa de riesgo-UO'!AX532</f>
        <v>0</v>
      </c>
      <c r="W531" s="318">
        <f>'01-Mapa de riesgo-UO'!K532</f>
        <v>0</v>
      </c>
      <c r="X531" s="319"/>
      <c r="Y531" s="320"/>
      <c r="Z531" s="321"/>
      <c r="AA531" s="321"/>
      <c r="AB531" s="481"/>
      <c r="AC531" s="324"/>
    </row>
    <row r="532" spans="1:29" ht="12.75" hidden="1" customHeight="1" x14ac:dyDescent="0.2">
      <c r="A532" s="476">
        <v>175</v>
      </c>
      <c r="B532" s="476">
        <f>'01-Mapa de riesgo-UO'!D533</f>
        <v>0</v>
      </c>
      <c r="C532" s="472">
        <f>+'01-Mapa de riesgo-UO'!F533</f>
        <v>0</v>
      </c>
      <c r="D532" s="472">
        <f>'01-Mapa de riesgo-UO'!J533</f>
        <v>0</v>
      </c>
      <c r="E532" s="472">
        <f>'01-Mapa de riesgo-UO'!K533</f>
        <v>0</v>
      </c>
      <c r="F532" s="472">
        <f>'01-Mapa de riesgo-UO'!L533</f>
        <v>0</v>
      </c>
      <c r="G532" s="313">
        <f>'01-Mapa de riesgo-UO'!I533</f>
        <v>0</v>
      </c>
      <c r="H532" s="472">
        <f>'01-Mapa de riesgo-UO'!M533</f>
        <v>0</v>
      </c>
      <c r="I532" s="475" t="str">
        <f>'01-Mapa de riesgo-UO'!AT533</f>
        <v>LEVE</v>
      </c>
      <c r="J532" s="472">
        <f>'01-Mapa de riesgo-UO'!AU533</f>
        <v>0</v>
      </c>
      <c r="K532" s="482"/>
      <c r="L532" s="485"/>
      <c r="M532" s="314">
        <f>'01-Mapa de riesgo-UO'!W533</f>
        <v>0</v>
      </c>
      <c r="N532" s="315">
        <f>'01-Mapa de riesgo-UO'!AB533</f>
        <v>0</v>
      </c>
      <c r="O532" s="315">
        <f>'01-Mapa de riesgo-UO'!AF533</f>
        <v>0</v>
      </c>
      <c r="P532" s="316">
        <f>'01-Mapa de riesgo-UO'!AK533</f>
        <v>0</v>
      </c>
      <c r="Q532" s="316">
        <f>'01-Mapa de riesgo-UO'!AP533</f>
        <v>0</v>
      </c>
      <c r="R532" s="475" t="e">
        <f>'01-Mapa de riesgo-UO'!AR533</f>
        <v>#DIV/0!</v>
      </c>
      <c r="S532" s="477"/>
      <c r="T532" s="478"/>
      <c r="U532" s="317">
        <f>'01-Mapa de riesgo-UO'!AW533</f>
        <v>0</v>
      </c>
      <c r="V532" s="317">
        <f>'01-Mapa de riesgo-UO'!AX533</f>
        <v>0</v>
      </c>
      <c r="W532" s="318">
        <f>'01-Mapa de riesgo-UO'!K533</f>
        <v>0</v>
      </c>
      <c r="X532" s="319"/>
      <c r="Y532" s="320"/>
      <c r="Z532" s="321"/>
      <c r="AA532" s="321"/>
      <c r="AB532" s="479"/>
      <c r="AC532" s="324"/>
    </row>
    <row r="533" spans="1:29" ht="12.75" hidden="1" customHeight="1" x14ac:dyDescent="0.2">
      <c r="A533" s="473"/>
      <c r="B533" s="473"/>
      <c r="C533" s="473"/>
      <c r="D533" s="473"/>
      <c r="E533" s="473"/>
      <c r="F533" s="473"/>
      <c r="G533" s="313">
        <f>'01-Mapa de riesgo-UO'!I534</f>
        <v>0</v>
      </c>
      <c r="H533" s="473"/>
      <c r="I533" s="473"/>
      <c r="J533" s="473"/>
      <c r="K533" s="483"/>
      <c r="L533" s="483"/>
      <c r="M533" s="314">
        <f>'01-Mapa de riesgo-UO'!W534</f>
        <v>0</v>
      </c>
      <c r="N533" s="315">
        <f>'01-Mapa de riesgo-UO'!AB534</f>
        <v>0</v>
      </c>
      <c r="O533" s="315">
        <f>'01-Mapa de riesgo-UO'!AF534</f>
        <v>0</v>
      </c>
      <c r="P533" s="316">
        <f>'01-Mapa de riesgo-UO'!AK534</f>
        <v>0</v>
      </c>
      <c r="Q533" s="316">
        <f>'01-Mapa de riesgo-UO'!AP534</f>
        <v>0</v>
      </c>
      <c r="R533" s="473"/>
      <c r="S533" s="477"/>
      <c r="T533" s="478"/>
      <c r="U533" s="317">
        <f>'01-Mapa de riesgo-UO'!AW534</f>
        <v>0</v>
      </c>
      <c r="V533" s="317">
        <f>'01-Mapa de riesgo-UO'!AX534</f>
        <v>0</v>
      </c>
      <c r="W533" s="318">
        <f>'01-Mapa de riesgo-UO'!K534</f>
        <v>0</v>
      </c>
      <c r="X533" s="319"/>
      <c r="Y533" s="320"/>
      <c r="Z533" s="321"/>
      <c r="AA533" s="321"/>
      <c r="AB533" s="480"/>
      <c r="AC533" s="324"/>
    </row>
    <row r="534" spans="1:29" ht="12.75" hidden="1" customHeight="1" x14ac:dyDescent="0.2">
      <c r="A534" s="474"/>
      <c r="B534" s="474"/>
      <c r="C534" s="474"/>
      <c r="D534" s="474"/>
      <c r="E534" s="474"/>
      <c r="F534" s="474"/>
      <c r="G534" s="313">
        <f>'01-Mapa de riesgo-UO'!I535</f>
        <v>0</v>
      </c>
      <c r="H534" s="474"/>
      <c r="I534" s="474"/>
      <c r="J534" s="474"/>
      <c r="K534" s="484"/>
      <c r="L534" s="484"/>
      <c r="M534" s="314">
        <f>'01-Mapa de riesgo-UO'!W535</f>
        <v>0</v>
      </c>
      <c r="N534" s="315">
        <f>'01-Mapa de riesgo-UO'!AB535</f>
        <v>0</v>
      </c>
      <c r="O534" s="315">
        <f>'01-Mapa de riesgo-UO'!AF535</f>
        <v>0</v>
      </c>
      <c r="P534" s="316">
        <f>'01-Mapa de riesgo-UO'!AK535</f>
        <v>0</v>
      </c>
      <c r="Q534" s="316">
        <f>'01-Mapa de riesgo-UO'!AP535</f>
        <v>0</v>
      </c>
      <c r="R534" s="474"/>
      <c r="S534" s="477"/>
      <c r="T534" s="478"/>
      <c r="U534" s="317">
        <f>'01-Mapa de riesgo-UO'!AW535</f>
        <v>0</v>
      </c>
      <c r="V534" s="317">
        <f>'01-Mapa de riesgo-UO'!AX535</f>
        <v>0</v>
      </c>
      <c r="W534" s="318">
        <f>'01-Mapa de riesgo-UO'!K535</f>
        <v>0</v>
      </c>
      <c r="X534" s="319"/>
      <c r="Y534" s="320"/>
      <c r="Z534" s="321"/>
      <c r="AA534" s="321"/>
      <c r="AB534" s="481"/>
      <c r="AC534" s="324"/>
    </row>
    <row r="535" spans="1:29" ht="12.75" hidden="1" customHeight="1" x14ac:dyDescent="0.2">
      <c r="A535" s="476">
        <v>176</v>
      </c>
      <c r="B535" s="476">
        <f>'01-Mapa de riesgo-UO'!D536</f>
        <v>0</v>
      </c>
      <c r="C535" s="472">
        <f>+'01-Mapa de riesgo-UO'!F536</f>
        <v>0</v>
      </c>
      <c r="D535" s="472">
        <f>'01-Mapa de riesgo-UO'!J536</f>
        <v>0</v>
      </c>
      <c r="E535" s="472">
        <f>'01-Mapa de riesgo-UO'!K536</f>
        <v>0</v>
      </c>
      <c r="F535" s="472">
        <f>'01-Mapa de riesgo-UO'!L536</f>
        <v>0</v>
      </c>
      <c r="G535" s="313">
        <f>'01-Mapa de riesgo-UO'!I536</f>
        <v>0</v>
      </c>
      <c r="H535" s="472">
        <f>'01-Mapa de riesgo-UO'!M536</f>
        <v>0</v>
      </c>
      <c r="I535" s="475" t="str">
        <f>'01-Mapa de riesgo-UO'!AT536</f>
        <v>LEVE</v>
      </c>
      <c r="J535" s="472">
        <f>'01-Mapa de riesgo-UO'!AU536</f>
        <v>0</v>
      </c>
      <c r="K535" s="482"/>
      <c r="L535" s="485"/>
      <c r="M535" s="314">
        <f>'01-Mapa de riesgo-UO'!W536</f>
        <v>0</v>
      </c>
      <c r="N535" s="315">
        <f>'01-Mapa de riesgo-UO'!AB536</f>
        <v>0</v>
      </c>
      <c r="O535" s="315">
        <f>'01-Mapa de riesgo-UO'!AF536</f>
        <v>0</v>
      </c>
      <c r="P535" s="316">
        <f>'01-Mapa de riesgo-UO'!AK536</f>
        <v>0</v>
      </c>
      <c r="Q535" s="316">
        <f>'01-Mapa de riesgo-UO'!AP536</f>
        <v>0</v>
      </c>
      <c r="R535" s="475" t="e">
        <f>'01-Mapa de riesgo-UO'!AR536</f>
        <v>#DIV/0!</v>
      </c>
      <c r="S535" s="477"/>
      <c r="T535" s="478"/>
      <c r="U535" s="317">
        <f>'01-Mapa de riesgo-UO'!AW536</f>
        <v>0</v>
      </c>
      <c r="V535" s="317">
        <f>'01-Mapa de riesgo-UO'!AX536</f>
        <v>0</v>
      </c>
      <c r="W535" s="318">
        <f>'01-Mapa de riesgo-UO'!K536</f>
        <v>0</v>
      </c>
      <c r="X535" s="319"/>
      <c r="Y535" s="320"/>
      <c r="Z535" s="321"/>
      <c r="AA535" s="321"/>
      <c r="AB535" s="479"/>
      <c r="AC535" s="324"/>
    </row>
    <row r="536" spans="1:29" ht="12.75" hidden="1" customHeight="1" x14ac:dyDescent="0.2">
      <c r="A536" s="473"/>
      <c r="B536" s="473"/>
      <c r="C536" s="473"/>
      <c r="D536" s="473"/>
      <c r="E536" s="473"/>
      <c r="F536" s="473"/>
      <c r="G536" s="313">
        <f>'01-Mapa de riesgo-UO'!I537</f>
        <v>0</v>
      </c>
      <c r="H536" s="473"/>
      <c r="I536" s="473"/>
      <c r="J536" s="473"/>
      <c r="K536" s="483"/>
      <c r="L536" s="483"/>
      <c r="M536" s="314">
        <f>'01-Mapa de riesgo-UO'!W537</f>
        <v>0</v>
      </c>
      <c r="N536" s="315">
        <f>'01-Mapa de riesgo-UO'!AB537</f>
        <v>0</v>
      </c>
      <c r="O536" s="315">
        <f>'01-Mapa de riesgo-UO'!AF537</f>
        <v>0</v>
      </c>
      <c r="P536" s="316">
        <f>'01-Mapa de riesgo-UO'!AK537</f>
        <v>0</v>
      </c>
      <c r="Q536" s="316">
        <f>'01-Mapa de riesgo-UO'!AP537</f>
        <v>0</v>
      </c>
      <c r="R536" s="473"/>
      <c r="S536" s="477"/>
      <c r="T536" s="478"/>
      <c r="U536" s="317">
        <f>'01-Mapa de riesgo-UO'!AW537</f>
        <v>0</v>
      </c>
      <c r="V536" s="317">
        <f>'01-Mapa de riesgo-UO'!AX537</f>
        <v>0</v>
      </c>
      <c r="W536" s="318">
        <f>'01-Mapa de riesgo-UO'!K537</f>
        <v>0</v>
      </c>
      <c r="X536" s="319"/>
      <c r="Y536" s="320"/>
      <c r="Z536" s="321"/>
      <c r="AA536" s="321"/>
      <c r="AB536" s="480"/>
      <c r="AC536" s="324"/>
    </row>
    <row r="537" spans="1:29" ht="12.75" hidden="1" customHeight="1" x14ac:dyDescent="0.2">
      <c r="A537" s="474"/>
      <c r="B537" s="474"/>
      <c r="C537" s="474"/>
      <c r="D537" s="474"/>
      <c r="E537" s="474"/>
      <c r="F537" s="474"/>
      <c r="G537" s="313">
        <f>'01-Mapa de riesgo-UO'!I538</f>
        <v>0</v>
      </c>
      <c r="H537" s="474"/>
      <c r="I537" s="474"/>
      <c r="J537" s="474"/>
      <c r="K537" s="484"/>
      <c r="L537" s="484"/>
      <c r="M537" s="314">
        <f>'01-Mapa de riesgo-UO'!W538</f>
        <v>0</v>
      </c>
      <c r="N537" s="315">
        <f>'01-Mapa de riesgo-UO'!AB538</f>
        <v>0</v>
      </c>
      <c r="O537" s="315">
        <f>'01-Mapa de riesgo-UO'!AF538</f>
        <v>0</v>
      </c>
      <c r="P537" s="316">
        <f>'01-Mapa de riesgo-UO'!AK538</f>
        <v>0</v>
      </c>
      <c r="Q537" s="316">
        <f>'01-Mapa de riesgo-UO'!AP538</f>
        <v>0</v>
      </c>
      <c r="R537" s="474"/>
      <c r="S537" s="477"/>
      <c r="T537" s="478"/>
      <c r="U537" s="317">
        <f>'01-Mapa de riesgo-UO'!AW538</f>
        <v>0</v>
      </c>
      <c r="V537" s="317">
        <f>'01-Mapa de riesgo-UO'!AX538</f>
        <v>0</v>
      </c>
      <c r="W537" s="318">
        <f>'01-Mapa de riesgo-UO'!K538</f>
        <v>0</v>
      </c>
      <c r="X537" s="319"/>
      <c r="Y537" s="320"/>
      <c r="Z537" s="321"/>
      <c r="AA537" s="321"/>
      <c r="AB537" s="481"/>
      <c r="AC537" s="324"/>
    </row>
    <row r="538" spans="1:29" ht="12.75" hidden="1" customHeight="1" x14ac:dyDescent="0.2">
      <c r="A538" s="476">
        <v>177</v>
      </c>
      <c r="B538" s="476">
        <f>'01-Mapa de riesgo-UO'!D539</f>
        <v>0</v>
      </c>
      <c r="C538" s="472">
        <f>+'01-Mapa de riesgo-UO'!F539</f>
        <v>0</v>
      </c>
      <c r="D538" s="472">
        <f>'01-Mapa de riesgo-UO'!J539</f>
        <v>0</v>
      </c>
      <c r="E538" s="472">
        <f>'01-Mapa de riesgo-UO'!K539</f>
        <v>0</v>
      </c>
      <c r="F538" s="472">
        <f>'01-Mapa de riesgo-UO'!L539</f>
        <v>0</v>
      </c>
      <c r="G538" s="313">
        <f>'01-Mapa de riesgo-UO'!I539</f>
        <v>0</v>
      </c>
      <c r="H538" s="472">
        <f>'01-Mapa de riesgo-UO'!M539</f>
        <v>0</v>
      </c>
      <c r="I538" s="475" t="str">
        <f>'01-Mapa de riesgo-UO'!AT539</f>
        <v>LEVE</v>
      </c>
      <c r="J538" s="472">
        <f>'01-Mapa de riesgo-UO'!AU539</f>
        <v>0</v>
      </c>
      <c r="K538" s="482"/>
      <c r="L538" s="485"/>
      <c r="M538" s="314">
        <f>'01-Mapa de riesgo-UO'!W539</f>
        <v>0</v>
      </c>
      <c r="N538" s="315">
        <f>'01-Mapa de riesgo-UO'!AB539</f>
        <v>0</v>
      </c>
      <c r="O538" s="315">
        <f>'01-Mapa de riesgo-UO'!AF539</f>
        <v>0</v>
      </c>
      <c r="P538" s="316">
        <f>'01-Mapa de riesgo-UO'!AK539</f>
        <v>0</v>
      </c>
      <c r="Q538" s="316">
        <f>'01-Mapa de riesgo-UO'!AP539</f>
        <v>0</v>
      </c>
      <c r="R538" s="475" t="e">
        <f>'01-Mapa de riesgo-UO'!AR539</f>
        <v>#DIV/0!</v>
      </c>
      <c r="S538" s="477"/>
      <c r="T538" s="478"/>
      <c r="U538" s="317">
        <f>'01-Mapa de riesgo-UO'!AW539</f>
        <v>0</v>
      </c>
      <c r="V538" s="317">
        <f>'01-Mapa de riesgo-UO'!AX539</f>
        <v>0</v>
      </c>
      <c r="W538" s="318">
        <f>'01-Mapa de riesgo-UO'!K539</f>
        <v>0</v>
      </c>
      <c r="X538" s="319"/>
      <c r="Y538" s="320"/>
      <c r="Z538" s="321"/>
      <c r="AA538" s="321"/>
      <c r="AB538" s="479"/>
      <c r="AC538" s="324"/>
    </row>
    <row r="539" spans="1:29" ht="12.75" hidden="1" customHeight="1" x14ac:dyDescent="0.2">
      <c r="A539" s="473"/>
      <c r="B539" s="473"/>
      <c r="C539" s="473"/>
      <c r="D539" s="473"/>
      <c r="E539" s="473"/>
      <c r="F539" s="473"/>
      <c r="G539" s="313">
        <f>'01-Mapa de riesgo-UO'!I540</f>
        <v>0</v>
      </c>
      <c r="H539" s="473"/>
      <c r="I539" s="473"/>
      <c r="J539" s="473"/>
      <c r="K539" s="483"/>
      <c r="L539" s="483"/>
      <c r="M539" s="314">
        <f>'01-Mapa de riesgo-UO'!W540</f>
        <v>0</v>
      </c>
      <c r="N539" s="315">
        <f>'01-Mapa de riesgo-UO'!AB540</f>
        <v>0</v>
      </c>
      <c r="O539" s="315">
        <f>'01-Mapa de riesgo-UO'!AF540</f>
        <v>0</v>
      </c>
      <c r="P539" s="316">
        <f>'01-Mapa de riesgo-UO'!AK540</f>
        <v>0</v>
      </c>
      <c r="Q539" s="316">
        <f>'01-Mapa de riesgo-UO'!AP540</f>
        <v>0</v>
      </c>
      <c r="R539" s="473"/>
      <c r="S539" s="477"/>
      <c r="T539" s="478"/>
      <c r="U539" s="317">
        <f>'01-Mapa de riesgo-UO'!AW540</f>
        <v>0</v>
      </c>
      <c r="V539" s="317">
        <f>'01-Mapa de riesgo-UO'!AX540</f>
        <v>0</v>
      </c>
      <c r="W539" s="318">
        <f>'01-Mapa de riesgo-UO'!K540</f>
        <v>0</v>
      </c>
      <c r="X539" s="319"/>
      <c r="Y539" s="320"/>
      <c r="Z539" s="321"/>
      <c r="AA539" s="321"/>
      <c r="AB539" s="480"/>
      <c r="AC539" s="324"/>
    </row>
    <row r="540" spans="1:29" ht="12.75" hidden="1" customHeight="1" x14ac:dyDescent="0.2">
      <c r="A540" s="474"/>
      <c r="B540" s="474"/>
      <c r="C540" s="474"/>
      <c r="D540" s="474"/>
      <c r="E540" s="474"/>
      <c r="F540" s="474"/>
      <c r="G540" s="313">
        <f>'01-Mapa de riesgo-UO'!I541</f>
        <v>0</v>
      </c>
      <c r="H540" s="474"/>
      <c r="I540" s="474"/>
      <c r="J540" s="474"/>
      <c r="K540" s="484"/>
      <c r="L540" s="484"/>
      <c r="M540" s="314">
        <f>'01-Mapa de riesgo-UO'!W541</f>
        <v>0</v>
      </c>
      <c r="N540" s="315">
        <f>'01-Mapa de riesgo-UO'!AB541</f>
        <v>0</v>
      </c>
      <c r="O540" s="315">
        <f>'01-Mapa de riesgo-UO'!AF541</f>
        <v>0</v>
      </c>
      <c r="P540" s="316">
        <f>'01-Mapa de riesgo-UO'!AK541</f>
        <v>0</v>
      </c>
      <c r="Q540" s="316">
        <f>'01-Mapa de riesgo-UO'!AP541</f>
        <v>0</v>
      </c>
      <c r="R540" s="474"/>
      <c r="S540" s="477"/>
      <c r="T540" s="478"/>
      <c r="U540" s="317">
        <f>'01-Mapa de riesgo-UO'!AW541</f>
        <v>0</v>
      </c>
      <c r="V540" s="317">
        <f>'01-Mapa de riesgo-UO'!AX541</f>
        <v>0</v>
      </c>
      <c r="W540" s="318">
        <f>'01-Mapa de riesgo-UO'!K541</f>
        <v>0</v>
      </c>
      <c r="X540" s="319"/>
      <c r="Y540" s="320"/>
      <c r="Z540" s="321"/>
      <c r="AA540" s="321"/>
      <c r="AB540" s="481"/>
      <c r="AC540" s="324"/>
    </row>
    <row r="541" spans="1:29" ht="12.75" hidden="1" customHeight="1" x14ac:dyDescent="0.2">
      <c r="A541" s="476">
        <v>178</v>
      </c>
      <c r="B541" s="476">
        <f>'01-Mapa de riesgo-UO'!D542</f>
        <v>0</v>
      </c>
      <c r="C541" s="472">
        <f>+'01-Mapa de riesgo-UO'!F542</f>
        <v>0</v>
      </c>
      <c r="D541" s="472">
        <f>'01-Mapa de riesgo-UO'!J542</f>
        <v>0</v>
      </c>
      <c r="E541" s="472">
        <f>'01-Mapa de riesgo-UO'!K542</f>
        <v>0</v>
      </c>
      <c r="F541" s="472">
        <f>'01-Mapa de riesgo-UO'!L542</f>
        <v>0</v>
      </c>
      <c r="G541" s="313">
        <f>'01-Mapa de riesgo-UO'!I542</f>
        <v>0</v>
      </c>
      <c r="H541" s="472">
        <f>'01-Mapa de riesgo-UO'!M542</f>
        <v>0</v>
      </c>
      <c r="I541" s="475" t="str">
        <f>'01-Mapa de riesgo-UO'!AT542</f>
        <v>LEVE</v>
      </c>
      <c r="J541" s="472">
        <f>'01-Mapa de riesgo-UO'!AU542</f>
        <v>0</v>
      </c>
      <c r="K541" s="482"/>
      <c r="L541" s="485"/>
      <c r="M541" s="314">
        <f>'01-Mapa de riesgo-UO'!W542</f>
        <v>0</v>
      </c>
      <c r="N541" s="315">
        <f>'01-Mapa de riesgo-UO'!AB542</f>
        <v>0</v>
      </c>
      <c r="O541" s="315">
        <f>'01-Mapa de riesgo-UO'!AF542</f>
        <v>0</v>
      </c>
      <c r="P541" s="316">
        <f>'01-Mapa de riesgo-UO'!AK542</f>
        <v>0</v>
      </c>
      <c r="Q541" s="316">
        <f>'01-Mapa de riesgo-UO'!AP542</f>
        <v>0</v>
      </c>
      <c r="R541" s="475" t="e">
        <f>'01-Mapa de riesgo-UO'!AR542</f>
        <v>#DIV/0!</v>
      </c>
      <c r="S541" s="477"/>
      <c r="T541" s="478"/>
      <c r="U541" s="317">
        <f>'01-Mapa de riesgo-UO'!AW542</f>
        <v>0</v>
      </c>
      <c r="V541" s="317">
        <f>'01-Mapa de riesgo-UO'!AX542</f>
        <v>0</v>
      </c>
      <c r="W541" s="318">
        <f>'01-Mapa de riesgo-UO'!K542</f>
        <v>0</v>
      </c>
      <c r="X541" s="319"/>
      <c r="Y541" s="320"/>
      <c r="Z541" s="321"/>
      <c r="AA541" s="321"/>
      <c r="AB541" s="479"/>
      <c r="AC541" s="324"/>
    </row>
    <row r="542" spans="1:29" ht="12.75" hidden="1" customHeight="1" x14ac:dyDescent="0.2">
      <c r="A542" s="473"/>
      <c r="B542" s="473"/>
      <c r="C542" s="473"/>
      <c r="D542" s="473"/>
      <c r="E542" s="473"/>
      <c r="F542" s="473"/>
      <c r="G542" s="313">
        <f>'01-Mapa de riesgo-UO'!I543</f>
        <v>0</v>
      </c>
      <c r="H542" s="473"/>
      <c r="I542" s="473"/>
      <c r="J542" s="473"/>
      <c r="K542" s="483"/>
      <c r="L542" s="483"/>
      <c r="M542" s="314">
        <f>'01-Mapa de riesgo-UO'!W543</f>
        <v>0</v>
      </c>
      <c r="N542" s="315">
        <f>'01-Mapa de riesgo-UO'!AB543</f>
        <v>0</v>
      </c>
      <c r="O542" s="315">
        <f>'01-Mapa de riesgo-UO'!AF543</f>
        <v>0</v>
      </c>
      <c r="P542" s="316">
        <f>'01-Mapa de riesgo-UO'!AK543</f>
        <v>0</v>
      </c>
      <c r="Q542" s="316">
        <f>'01-Mapa de riesgo-UO'!AP543</f>
        <v>0</v>
      </c>
      <c r="R542" s="473"/>
      <c r="S542" s="477"/>
      <c r="T542" s="478"/>
      <c r="U542" s="317">
        <f>'01-Mapa de riesgo-UO'!AW543</f>
        <v>0</v>
      </c>
      <c r="V542" s="317">
        <f>'01-Mapa de riesgo-UO'!AX543</f>
        <v>0</v>
      </c>
      <c r="W542" s="318">
        <f>'01-Mapa de riesgo-UO'!K543</f>
        <v>0</v>
      </c>
      <c r="X542" s="319"/>
      <c r="Y542" s="320"/>
      <c r="Z542" s="321"/>
      <c r="AA542" s="321"/>
      <c r="AB542" s="480"/>
      <c r="AC542" s="324"/>
    </row>
    <row r="543" spans="1:29" ht="12.75" hidden="1" customHeight="1" x14ac:dyDescent="0.2">
      <c r="A543" s="474"/>
      <c r="B543" s="474"/>
      <c r="C543" s="474"/>
      <c r="D543" s="474"/>
      <c r="E543" s="474"/>
      <c r="F543" s="474"/>
      <c r="G543" s="313">
        <f>'01-Mapa de riesgo-UO'!I544</f>
        <v>0</v>
      </c>
      <c r="H543" s="474"/>
      <c r="I543" s="474"/>
      <c r="J543" s="474"/>
      <c r="K543" s="484"/>
      <c r="L543" s="484"/>
      <c r="M543" s="314">
        <f>'01-Mapa de riesgo-UO'!W544</f>
        <v>0</v>
      </c>
      <c r="N543" s="315">
        <f>'01-Mapa de riesgo-UO'!AB544</f>
        <v>0</v>
      </c>
      <c r="O543" s="315">
        <f>'01-Mapa de riesgo-UO'!AF544</f>
        <v>0</v>
      </c>
      <c r="P543" s="316">
        <f>'01-Mapa de riesgo-UO'!AK544</f>
        <v>0</v>
      </c>
      <c r="Q543" s="316">
        <f>'01-Mapa de riesgo-UO'!AP544</f>
        <v>0</v>
      </c>
      <c r="R543" s="474"/>
      <c r="S543" s="477"/>
      <c r="T543" s="478"/>
      <c r="U543" s="317">
        <f>'01-Mapa de riesgo-UO'!AW544</f>
        <v>0</v>
      </c>
      <c r="V543" s="317">
        <f>'01-Mapa de riesgo-UO'!AX544</f>
        <v>0</v>
      </c>
      <c r="W543" s="318">
        <f>'01-Mapa de riesgo-UO'!K544</f>
        <v>0</v>
      </c>
      <c r="X543" s="319"/>
      <c r="Y543" s="320"/>
      <c r="Z543" s="321"/>
      <c r="AA543" s="321"/>
      <c r="AB543" s="481"/>
      <c r="AC543" s="324"/>
    </row>
    <row r="544" spans="1:29" ht="12.75" hidden="1" customHeight="1" x14ac:dyDescent="0.2">
      <c r="A544" s="476">
        <v>179</v>
      </c>
      <c r="B544" s="476">
        <f>'01-Mapa de riesgo-UO'!D545</f>
        <v>0</v>
      </c>
      <c r="C544" s="472">
        <f>+'01-Mapa de riesgo-UO'!F545</f>
        <v>0</v>
      </c>
      <c r="D544" s="472">
        <f>'01-Mapa de riesgo-UO'!J545</f>
        <v>0</v>
      </c>
      <c r="E544" s="472">
        <f>'01-Mapa de riesgo-UO'!K545</f>
        <v>0</v>
      </c>
      <c r="F544" s="472">
        <f>'01-Mapa de riesgo-UO'!L545</f>
        <v>0</v>
      </c>
      <c r="G544" s="313">
        <f>'01-Mapa de riesgo-UO'!I545</f>
        <v>0</v>
      </c>
      <c r="H544" s="472">
        <f>'01-Mapa de riesgo-UO'!M545</f>
        <v>0</v>
      </c>
      <c r="I544" s="475" t="str">
        <f>'01-Mapa de riesgo-UO'!AT545</f>
        <v>LEVE</v>
      </c>
      <c r="J544" s="472">
        <f>'01-Mapa de riesgo-UO'!AU545</f>
        <v>0</v>
      </c>
      <c r="K544" s="482"/>
      <c r="L544" s="485"/>
      <c r="M544" s="314">
        <f>'01-Mapa de riesgo-UO'!W545</f>
        <v>0</v>
      </c>
      <c r="N544" s="315">
        <f>'01-Mapa de riesgo-UO'!AB545</f>
        <v>0</v>
      </c>
      <c r="O544" s="315">
        <f>'01-Mapa de riesgo-UO'!AF545</f>
        <v>0</v>
      </c>
      <c r="P544" s="316">
        <f>'01-Mapa de riesgo-UO'!AK545</f>
        <v>0</v>
      </c>
      <c r="Q544" s="316">
        <f>'01-Mapa de riesgo-UO'!AP545</f>
        <v>0</v>
      </c>
      <c r="R544" s="475" t="e">
        <f>'01-Mapa de riesgo-UO'!AR545</f>
        <v>#DIV/0!</v>
      </c>
      <c r="S544" s="477"/>
      <c r="T544" s="478"/>
      <c r="U544" s="317">
        <f>'01-Mapa de riesgo-UO'!AW545</f>
        <v>0</v>
      </c>
      <c r="V544" s="317">
        <f>'01-Mapa de riesgo-UO'!AX545</f>
        <v>0</v>
      </c>
      <c r="W544" s="318">
        <f>'01-Mapa de riesgo-UO'!K545</f>
        <v>0</v>
      </c>
      <c r="X544" s="319"/>
      <c r="Y544" s="320"/>
      <c r="Z544" s="321"/>
      <c r="AA544" s="321"/>
      <c r="AB544" s="479"/>
      <c r="AC544" s="324"/>
    </row>
    <row r="545" spans="1:29" ht="12.75" hidden="1" customHeight="1" x14ac:dyDescent="0.2">
      <c r="A545" s="473"/>
      <c r="B545" s="473"/>
      <c r="C545" s="473"/>
      <c r="D545" s="473"/>
      <c r="E545" s="473"/>
      <c r="F545" s="473"/>
      <c r="G545" s="313">
        <f>'01-Mapa de riesgo-UO'!I546</f>
        <v>0</v>
      </c>
      <c r="H545" s="473"/>
      <c r="I545" s="473"/>
      <c r="J545" s="473"/>
      <c r="K545" s="483"/>
      <c r="L545" s="483"/>
      <c r="M545" s="314">
        <f>'01-Mapa de riesgo-UO'!W546</f>
        <v>0</v>
      </c>
      <c r="N545" s="315">
        <f>'01-Mapa de riesgo-UO'!AB546</f>
        <v>0</v>
      </c>
      <c r="O545" s="315">
        <f>'01-Mapa de riesgo-UO'!AF546</f>
        <v>0</v>
      </c>
      <c r="P545" s="316">
        <f>'01-Mapa de riesgo-UO'!AK546</f>
        <v>0</v>
      </c>
      <c r="Q545" s="316">
        <f>'01-Mapa de riesgo-UO'!AP546</f>
        <v>0</v>
      </c>
      <c r="R545" s="473"/>
      <c r="S545" s="477"/>
      <c r="T545" s="478"/>
      <c r="U545" s="317">
        <f>'01-Mapa de riesgo-UO'!AW546</f>
        <v>0</v>
      </c>
      <c r="V545" s="317">
        <f>'01-Mapa de riesgo-UO'!AX546</f>
        <v>0</v>
      </c>
      <c r="W545" s="318">
        <f>'01-Mapa de riesgo-UO'!K546</f>
        <v>0</v>
      </c>
      <c r="X545" s="319"/>
      <c r="Y545" s="320"/>
      <c r="Z545" s="321"/>
      <c r="AA545" s="321"/>
      <c r="AB545" s="480"/>
      <c r="AC545" s="324"/>
    </row>
    <row r="546" spans="1:29" ht="12.75" hidden="1" customHeight="1" x14ac:dyDescent="0.2">
      <c r="A546" s="474"/>
      <c r="B546" s="474"/>
      <c r="C546" s="474"/>
      <c r="D546" s="474"/>
      <c r="E546" s="474"/>
      <c r="F546" s="474"/>
      <c r="G546" s="313">
        <f>'01-Mapa de riesgo-UO'!I547</f>
        <v>0</v>
      </c>
      <c r="H546" s="474"/>
      <c r="I546" s="474"/>
      <c r="J546" s="474"/>
      <c r="K546" s="484"/>
      <c r="L546" s="484"/>
      <c r="M546" s="314">
        <f>'01-Mapa de riesgo-UO'!W547</f>
        <v>0</v>
      </c>
      <c r="N546" s="315">
        <f>'01-Mapa de riesgo-UO'!AB547</f>
        <v>0</v>
      </c>
      <c r="O546" s="315">
        <f>'01-Mapa de riesgo-UO'!AF547</f>
        <v>0</v>
      </c>
      <c r="P546" s="316">
        <f>'01-Mapa de riesgo-UO'!AK547</f>
        <v>0</v>
      </c>
      <c r="Q546" s="316">
        <f>'01-Mapa de riesgo-UO'!AP547</f>
        <v>0</v>
      </c>
      <c r="R546" s="474"/>
      <c r="S546" s="477"/>
      <c r="T546" s="478"/>
      <c r="U546" s="317">
        <f>'01-Mapa de riesgo-UO'!AW547</f>
        <v>0</v>
      </c>
      <c r="V546" s="317">
        <f>'01-Mapa de riesgo-UO'!AX547</f>
        <v>0</v>
      </c>
      <c r="W546" s="318">
        <f>'01-Mapa de riesgo-UO'!K547</f>
        <v>0</v>
      </c>
      <c r="X546" s="319"/>
      <c r="Y546" s="320"/>
      <c r="Z546" s="321"/>
      <c r="AA546" s="321"/>
      <c r="AB546" s="481"/>
      <c r="AC546" s="324"/>
    </row>
    <row r="547" spans="1:29" ht="12.75" hidden="1" customHeight="1" x14ac:dyDescent="0.2">
      <c r="A547" s="476">
        <v>180</v>
      </c>
      <c r="B547" s="476">
        <f>'01-Mapa de riesgo-UO'!D548</f>
        <v>0</v>
      </c>
      <c r="C547" s="472">
        <f>+'01-Mapa de riesgo-UO'!F548</f>
        <v>0</v>
      </c>
      <c r="D547" s="472">
        <f>'01-Mapa de riesgo-UO'!J548</f>
        <v>0</v>
      </c>
      <c r="E547" s="472">
        <f>'01-Mapa de riesgo-UO'!K548</f>
        <v>0</v>
      </c>
      <c r="F547" s="472">
        <f>'01-Mapa de riesgo-UO'!L548</f>
        <v>0</v>
      </c>
      <c r="G547" s="313">
        <f>'01-Mapa de riesgo-UO'!I548</f>
        <v>0</v>
      </c>
      <c r="H547" s="472">
        <f>'01-Mapa de riesgo-UO'!M548</f>
        <v>0</v>
      </c>
      <c r="I547" s="475" t="str">
        <f>'01-Mapa de riesgo-UO'!AT548</f>
        <v>LEVE</v>
      </c>
      <c r="J547" s="472">
        <f>'01-Mapa de riesgo-UO'!AU548</f>
        <v>0</v>
      </c>
      <c r="K547" s="482"/>
      <c r="L547" s="485"/>
      <c r="M547" s="314">
        <f>'01-Mapa de riesgo-UO'!W548</f>
        <v>0</v>
      </c>
      <c r="N547" s="315">
        <f>'01-Mapa de riesgo-UO'!AB548</f>
        <v>0</v>
      </c>
      <c r="O547" s="315">
        <f>'01-Mapa de riesgo-UO'!AF548</f>
        <v>0</v>
      </c>
      <c r="P547" s="316">
        <f>'01-Mapa de riesgo-UO'!AK548</f>
        <v>0</v>
      </c>
      <c r="Q547" s="316">
        <f>'01-Mapa de riesgo-UO'!AP548</f>
        <v>0</v>
      </c>
      <c r="R547" s="475" t="e">
        <f>'01-Mapa de riesgo-UO'!AR548</f>
        <v>#DIV/0!</v>
      </c>
      <c r="S547" s="477"/>
      <c r="T547" s="478"/>
      <c r="U547" s="317">
        <f>'01-Mapa de riesgo-UO'!AW548</f>
        <v>0</v>
      </c>
      <c r="V547" s="317">
        <f>'01-Mapa de riesgo-UO'!AX548</f>
        <v>0</v>
      </c>
      <c r="W547" s="318">
        <f>'01-Mapa de riesgo-UO'!K548</f>
        <v>0</v>
      </c>
      <c r="X547" s="319"/>
      <c r="Y547" s="320"/>
      <c r="Z547" s="321"/>
      <c r="AA547" s="321"/>
      <c r="AB547" s="479"/>
      <c r="AC547" s="324"/>
    </row>
    <row r="548" spans="1:29" ht="12.75" hidden="1" customHeight="1" x14ac:dyDescent="0.2">
      <c r="A548" s="473"/>
      <c r="B548" s="473"/>
      <c r="C548" s="473"/>
      <c r="D548" s="473"/>
      <c r="E548" s="473"/>
      <c r="F548" s="473"/>
      <c r="G548" s="313">
        <f>'01-Mapa de riesgo-UO'!I549</f>
        <v>0</v>
      </c>
      <c r="H548" s="473"/>
      <c r="I548" s="473"/>
      <c r="J548" s="473"/>
      <c r="K548" s="483"/>
      <c r="L548" s="483"/>
      <c r="M548" s="314">
        <f>'01-Mapa de riesgo-UO'!W549</f>
        <v>0</v>
      </c>
      <c r="N548" s="315">
        <f>'01-Mapa de riesgo-UO'!AB549</f>
        <v>0</v>
      </c>
      <c r="O548" s="315">
        <f>'01-Mapa de riesgo-UO'!AF549</f>
        <v>0</v>
      </c>
      <c r="P548" s="316">
        <f>'01-Mapa de riesgo-UO'!AK549</f>
        <v>0</v>
      </c>
      <c r="Q548" s="316">
        <f>'01-Mapa de riesgo-UO'!AP549</f>
        <v>0</v>
      </c>
      <c r="R548" s="473"/>
      <c r="S548" s="477"/>
      <c r="T548" s="478"/>
      <c r="U548" s="317">
        <f>'01-Mapa de riesgo-UO'!AW549</f>
        <v>0</v>
      </c>
      <c r="V548" s="317">
        <f>'01-Mapa de riesgo-UO'!AX549</f>
        <v>0</v>
      </c>
      <c r="W548" s="318">
        <f>'01-Mapa de riesgo-UO'!K549</f>
        <v>0</v>
      </c>
      <c r="X548" s="319"/>
      <c r="Y548" s="320"/>
      <c r="Z548" s="321"/>
      <c r="AA548" s="321"/>
      <c r="AB548" s="480"/>
      <c r="AC548" s="324"/>
    </row>
    <row r="549" spans="1:29" ht="12.75" hidden="1" customHeight="1" x14ac:dyDescent="0.2">
      <c r="A549" s="474"/>
      <c r="B549" s="474"/>
      <c r="C549" s="474"/>
      <c r="D549" s="474"/>
      <c r="E549" s="474"/>
      <c r="F549" s="474"/>
      <c r="G549" s="313">
        <f>'01-Mapa de riesgo-UO'!I550</f>
        <v>0</v>
      </c>
      <c r="H549" s="474"/>
      <c r="I549" s="474"/>
      <c r="J549" s="474"/>
      <c r="K549" s="484"/>
      <c r="L549" s="484"/>
      <c r="M549" s="314">
        <f>'01-Mapa de riesgo-UO'!W550</f>
        <v>0</v>
      </c>
      <c r="N549" s="315">
        <f>'01-Mapa de riesgo-UO'!AB550</f>
        <v>0</v>
      </c>
      <c r="O549" s="315">
        <f>'01-Mapa de riesgo-UO'!AF550</f>
        <v>0</v>
      </c>
      <c r="P549" s="316">
        <f>'01-Mapa de riesgo-UO'!AK550</f>
        <v>0</v>
      </c>
      <c r="Q549" s="316">
        <f>'01-Mapa de riesgo-UO'!AP550</f>
        <v>0</v>
      </c>
      <c r="R549" s="474"/>
      <c r="S549" s="477"/>
      <c r="T549" s="478"/>
      <c r="U549" s="317">
        <f>'01-Mapa de riesgo-UO'!AW550</f>
        <v>0</v>
      </c>
      <c r="V549" s="317">
        <f>'01-Mapa de riesgo-UO'!AX550</f>
        <v>0</v>
      </c>
      <c r="W549" s="318">
        <f>'01-Mapa de riesgo-UO'!K550</f>
        <v>0</v>
      </c>
      <c r="X549" s="319"/>
      <c r="Y549" s="320"/>
      <c r="Z549" s="321"/>
      <c r="AA549" s="321"/>
      <c r="AB549" s="481"/>
      <c r="AC549" s="324"/>
    </row>
    <row r="550" spans="1:29" ht="12.75" hidden="1" customHeight="1" x14ac:dyDescent="0.2">
      <c r="A550" s="476">
        <v>181</v>
      </c>
      <c r="B550" s="476">
        <f>'01-Mapa de riesgo-UO'!D551</f>
        <v>0</v>
      </c>
      <c r="C550" s="472">
        <f>+'01-Mapa de riesgo-UO'!F551</f>
        <v>0</v>
      </c>
      <c r="D550" s="472">
        <f>'01-Mapa de riesgo-UO'!J551</f>
        <v>0</v>
      </c>
      <c r="E550" s="472">
        <f>'01-Mapa de riesgo-UO'!K551</f>
        <v>0</v>
      </c>
      <c r="F550" s="472">
        <f>'01-Mapa de riesgo-UO'!L551</f>
        <v>0</v>
      </c>
      <c r="G550" s="313">
        <f>'01-Mapa de riesgo-UO'!I551</f>
        <v>0</v>
      </c>
      <c r="H550" s="472">
        <f>'01-Mapa de riesgo-UO'!M551</f>
        <v>0</v>
      </c>
      <c r="I550" s="475" t="str">
        <f>'01-Mapa de riesgo-UO'!AT551</f>
        <v>LEVE</v>
      </c>
      <c r="J550" s="472">
        <f>'01-Mapa de riesgo-UO'!AU551</f>
        <v>0</v>
      </c>
      <c r="K550" s="482"/>
      <c r="L550" s="485"/>
      <c r="M550" s="314">
        <f>'01-Mapa de riesgo-UO'!W551</f>
        <v>0</v>
      </c>
      <c r="N550" s="315">
        <f>'01-Mapa de riesgo-UO'!AB551</f>
        <v>0</v>
      </c>
      <c r="O550" s="315">
        <f>'01-Mapa de riesgo-UO'!AF551</f>
        <v>0</v>
      </c>
      <c r="P550" s="316">
        <f>'01-Mapa de riesgo-UO'!AK551</f>
        <v>0</v>
      </c>
      <c r="Q550" s="316">
        <f>'01-Mapa de riesgo-UO'!AP551</f>
        <v>0</v>
      </c>
      <c r="R550" s="475" t="e">
        <f>'01-Mapa de riesgo-UO'!AR551</f>
        <v>#DIV/0!</v>
      </c>
      <c r="S550" s="477"/>
      <c r="T550" s="478"/>
      <c r="U550" s="317">
        <f>'01-Mapa de riesgo-UO'!AW551</f>
        <v>0</v>
      </c>
      <c r="V550" s="317">
        <f>'01-Mapa de riesgo-UO'!AX551</f>
        <v>0</v>
      </c>
      <c r="W550" s="318">
        <f>'01-Mapa de riesgo-UO'!K551</f>
        <v>0</v>
      </c>
      <c r="X550" s="319"/>
      <c r="Y550" s="320"/>
      <c r="Z550" s="321"/>
      <c r="AA550" s="321"/>
      <c r="AB550" s="479"/>
      <c r="AC550" s="324"/>
    </row>
    <row r="551" spans="1:29" ht="12.75" hidden="1" customHeight="1" x14ac:dyDescent="0.2">
      <c r="A551" s="473"/>
      <c r="B551" s="473"/>
      <c r="C551" s="473"/>
      <c r="D551" s="473"/>
      <c r="E551" s="473"/>
      <c r="F551" s="473"/>
      <c r="G551" s="313">
        <f>'01-Mapa de riesgo-UO'!I552</f>
        <v>0</v>
      </c>
      <c r="H551" s="473"/>
      <c r="I551" s="473"/>
      <c r="J551" s="473"/>
      <c r="K551" s="483"/>
      <c r="L551" s="483"/>
      <c r="M551" s="314">
        <f>'01-Mapa de riesgo-UO'!W552</f>
        <v>0</v>
      </c>
      <c r="N551" s="315">
        <f>'01-Mapa de riesgo-UO'!AB552</f>
        <v>0</v>
      </c>
      <c r="O551" s="315">
        <f>'01-Mapa de riesgo-UO'!AF552</f>
        <v>0</v>
      </c>
      <c r="P551" s="316">
        <f>'01-Mapa de riesgo-UO'!AK552</f>
        <v>0</v>
      </c>
      <c r="Q551" s="316">
        <f>'01-Mapa de riesgo-UO'!AP552</f>
        <v>0</v>
      </c>
      <c r="R551" s="473"/>
      <c r="S551" s="477"/>
      <c r="T551" s="478"/>
      <c r="U551" s="317">
        <f>'01-Mapa de riesgo-UO'!AW552</f>
        <v>0</v>
      </c>
      <c r="V551" s="317">
        <f>'01-Mapa de riesgo-UO'!AX552</f>
        <v>0</v>
      </c>
      <c r="W551" s="318">
        <f>'01-Mapa de riesgo-UO'!K552</f>
        <v>0</v>
      </c>
      <c r="X551" s="319"/>
      <c r="Y551" s="320"/>
      <c r="Z551" s="321"/>
      <c r="AA551" s="321"/>
      <c r="AB551" s="480"/>
      <c r="AC551" s="324"/>
    </row>
    <row r="552" spans="1:29" ht="12.75" hidden="1" customHeight="1" x14ac:dyDescent="0.2">
      <c r="A552" s="474"/>
      <c r="B552" s="474"/>
      <c r="C552" s="474"/>
      <c r="D552" s="474"/>
      <c r="E552" s="474"/>
      <c r="F552" s="474"/>
      <c r="G552" s="313">
        <f>'01-Mapa de riesgo-UO'!I553</f>
        <v>0</v>
      </c>
      <c r="H552" s="474"/>
      <c r="I552" s="474"/>
      <c r="J552" s="474"/>
      <c r="K552" s="484"/>
      <c r="L552" s="484"/>
      <c r="M552" s="314">
        <f>'01-Mapa de riesgo-UO'!W553</f>
        <v>0</v>
      </c>
      <c r="N552" s="315">
        <f>'01-Mapa de riesgo-UO'!AB553</f>
        <v>0</v>
      </c>
      <c r="O552" s="315">
        <f>'01-Mapa de riesgo-UO'!AF553</f>
        <v>0</v>
      </c>
      <c r="P552" s="316">
        <f>'01-Mapa de riesgo-UO'!AK553</f>
        <v>0</v>
      </c>
      <c r="Q552" s="316">
        <f>'01-Mapa de riesgo-UO'!AP553</f>
        <v>0</v>
      </c>
      <c r="R552" s="474"/>
      <c r="S552" s="477"/>
      <c r="T552" s="478"/>
      <c r="U552" s="317">
        <f>'01-Mapa de riesgo-UO'!AW553</f>
        <v>0</v>
      </c>
      <c r="V552" s="317">
        <f>'01-Mapa de riesgo-UO'!AX553</f>
        <v>0</v>
      </c>
      <c r="W552" s="318">
        <f>'01-Mapa de riesgo-UO'!K553</f>
        <v>0</v>
      </c>
      <c r="X552" s="319"/>
      <c r="Y552" s="320"/>
      <c r="Z552" s="321"/>
      <c r="AA552" s="321"/>
      <c r="AB552" s="481"/>
      <c r="AC552" s="324"/>
    </row>
    <row r="553" spans="1:29" ht="12.75" hidden="1" customHeight="1" x14ac:dyDescent="0.2">
      <c r="A553" s="476">
        <v>182</v>
      </c>
      <c r="B553" s="476">
        <f>'01-Mapa de riesgo-UO'!D554</f>
        <v>0</v>
      </c>
      <c r="C553" s="472">
        <f>+'01-Mapa de riesgo-UO'!F554</f>
        <v>0</v>
      </c>
      <c r="D553" s="472">
        <f>'01-Mapa de riesgo-UO'!J554</f>
        <v>0</v>
      </c>
      <c r="E553" s="472">
        <f>'01-Mapa de riesgo-UO'!K554</f>
        <v>0</v>
      </c>
      <c r="F553" s="472">
        <f>'01-Mapa de riesgo-UO'!L554</f>
        <v>0</v>
      </c>
      <c r="G553" s="313">
        <f>'01-Mapa de riesgo-UO'!I554</f>
        <v>0</v>
      </c>
      <c r="H553" s="472">
        <f>'01-Mapa de riesgo-UO'!M554</f>
        <v>0</v>
      </c>
      <c r="I553" s="475" t="str">
        <f>'01-Mapa de riesgo-UO'!AT554</f>
        <v>LEVE</v>
      </c>
      <c r="J553" s="472">
        <f>'01-Mapa de riesgo-UO'!AU554</f>
        <v>0</v>
      </c>
      <c r="K553" s="482"/>
      <c r="L553" s="485"/>
      <c r="M553" s="314">
        <f>'01-Mapa de riesgo-UO'!W554</f>
        <v>0</v>
      </c>
      <c r="N553" s="315">
        <f>'01-Mapa de riesgo-UO'!AB554</f>
        <v>0</v>
      </c>
      <c r="O553" s="315">
        <f>'01-Mapa de riesgo-UO'!AF554</f>
        <v>0</v>
      </c>
      <c r="P553" s="316">
        <f>'01-Mapa de riesgo-UO'!AK554</f>
        <v>0</v>
      </c>
      <c r="Q553" s="316">
        <f>'01-Mapa de riesgo-UO'!AP554</f>
        <v>0</v>
      </c>
      <c r="R553" s="475" t="e">
        <f>'01-Mapa de riesgo-UO'!AR554</f>
        <v>#DIV/0!</v>
      </c>
      <c r="S553" s="477"/>
      <c r="T553" s="478"/>
      <c r="U553" s="317">
        <f>'01-Mapa de riesgo-UO'!AW554</f>
        <v>0</v>
      </c>
      <c r="V553" s="317">
        <f>'01-Mapa de riesgo-UO'!AX554</f>
        <v>0</v>
      </c>
      <c r="W553" s="318">
        <f>'01-Mapa de riesgo-UO'!K554</f>
        <v>0</v>
      </c>
      <c r="X553" s="319"/>
      <c r="Y553" s="320"/>
      <c r="Z553" s="321"/>
      <c r="AA553" s="321"/>
      <c r="AB553" s="479"/>
      <c r="AC553" s="324"/>
    </row>
    <row r="554" spans="1:29" ht="12.75" hidden="1" customHeight="1" x14ac:dyDescent="0.2">
      <c r="A554" s="473"/>
      <c r="B554" s="473"/>
      <c r="C554" s="473"/>
      <c r="D554" s="473"/>
      <c r="E554" s="473"/>
      <c r="F554" s="473"/>
      <c r="G554" s="313">
        <f>'01-Mapa de riesgo-UO'!I555</f>
        <v>0</v>
      </c>
      <c r="H554" s="473"/>
      <c r="I554" s="473"/>
      <c r="J554" s="473"/>
      <c r="K554" s="483"/>
      <c r="L554" s="483"/>
      <c r="M554" s="314">
        <f>'01-Mapa de riesgo-UO'!W555</f>
        <v>0</v>
      </c>
      <c r="N554" s="315">
        <f>'01-Mapa de riesgo-UO'!AB555</f>
        <v>0</v>
      </c>
      <c r="O554" s="315">
        <f>'01-Mapa de riesgo-UO'!AF555</f>
        <v>0</v>
      </c>
      <c r="P554" s="316">
        <f>'01-Mapa de riesgo-UO'!AK555</f>
        <v>0</v>
      </c>
      <c r="Q554" s="316">
        <f>'01-Mapa de riesgo-UO'!AP555</f>
        <v>0</v>
      </c>
      <c r="R554" s="473"/>
      <c r="S554" s="477"/>
      <c r="T554" s="478"/>
      <c r="U554" s="317">
        <f>'01-Mapa de riesgo-UO'!AW555</f>
        <v>0</v>
      </c>
      <c r="V554" s="317">
        <f>'01-Mapa de riesgo-UO'!AX555</f>
        <v>0</v>
      </c>
      <c r="W554" s="318">
        <f>'01-Mapa de riesgo-UO'!K555</f>
        <v>0</v>
      </c>
      <c r="X554" s="319"/>
      <c r="Y554" s="320"/>
      <c r="Z554" s="321"/>
      <c r="AA554" s="321"/>
      <c r="AB554" s="480"/>
      <c r="AC554" s="324"/>
    </row>
    <row r="555" spans="1:29" ht="12.75" hidden="1" customHeight="1" x14ac:dyDescent="0.2">
      <c r="A555" s="474"/>
      <c r="B555" s="474"/>
      <c r="C555" s="474"/>
      <c r="D555" s="474"/>
      <c r="E555" s="474"/>
      <c r="F555" s="474"/>
      <c r="G555" s="313">
        <f>'01-Mapa de riesgo-UO'!I556</f>
        <v>0</v>
      </c>
      <c r="H555" s="474"/>
      <c r="I555" s="474"/>
      <c r="J555" s="474"/>
      <c r="K555" s="484"/>
      <c r="L555" s="484"/>
      <c r="M555" s="314">
        <f>'01-Mapa de riesgo-UO'!W556</f>
        <v>0</v>
      </c>
      <c r="N555" s="315">
        <f>'01-Mapa de riesgo-UO'!AB556</f>
        <v>0</v>
      </c>
      <c r="O555" s="315">
        <f>'01-Mapa de riesgo-UO'!AF556</f>
        <v>0</v>
      </c>
      <c r="P555" s="316">
        <f>'01-Mapa de riesgo-UO'!AK556</f>
        <v>0</v>
      </c>
      <c r="Q555" s="316">
        <f>'01-Mapa de riesgo-UO'!AP556</f>
        <v>0</v>
      </c>
      <c r="R555" s="474"/>
      <c r="S555" s="477"/>
      <c r="T555" s="478"/>
      <c r="U555" s="317">
        <f>'01-Mapa de riesgo-UO'!AW556</f>
        <v>0</v>
      </c>
      <c r="V555" s="317">
        <f>'01-Mapa de riesgo-UO'!AX556</f>
        <v>0</v>
      </c>
      <c r="W555" s="318">
        <f>'01-Mapa de riesgo-UO'!K556</f>
        <v>0</v>
      </c>
      <c r="X555" s="319"/>
      <c r="Y555" s="320"/>
      <c r="Z555" s="321"/>
      <c r="AA555" s="321"/>
      <c r="AB555" s="481"/>
      <c r="AC555" s="324"/>
    </row>
    <row r="556" spans="1:29" ht="12.75" hidden="1" customHeight="1" x14ac:dyDescent="0.2">
      <c r="A556" s="476">
        <v>183</v>
      </c>
      <c r="B556" s="476">
        <f>'01-Mapa de riesgo-UO'!D557</f>
        <v>0</v>
      </c>
      <c r="C556" s="472">
        <f>+'01-Mapa de riesgo-UO'!F557</f>
        <v>0</v>
      </c>
      <c r="D556" s="472">
        <f>'01-Mapa de riesgo-UO'!J557</f>
        <v>0</v>
      </c>
      <c r="E556" s="472">
        <f>'01-Mapa de riesgo-UO'!K557</f>
        <v>0</v>
      </c>
      <c r="F556" s="472">
        <f>'01-Mapa de riesgo-UO'!L557</f>
        <v>0</v>
      </c>
      <c r="G556" s="313">
        <f>'01-Mapa de riesgo-UO'!I557</f>
        <v>0</v>
      </c>
      <c r="H556" s="472">
        <f>'01-Mapa de riesgo-UO'!M557</f>
        <v>0</v>
      </c>
      <c r="I556" s="475" t="str">
        <f>'01-Mapa de riesgo-UO'!AT557</f>
        <v>LEVE</v>
      </c>
      <c r="J556" s="472">
        <f>'01-Mapa de riesgo-UO'!AU557</f>
        <v>0</v>
      </c>
      <c r="K556" s="482"/>
      <c r="L556" s="485"/>
      <c r="M556" s="314">
        <f>'01-Mapa de riesgo-UO'!W557</f>
        <v>0</v>
      </c>
      <c r="N556" s="315">
        <f>'01-Mapa de riesgo-UO'!AB557</f>
        <v>0</v>
      </c>
      <c r="O556" s="315">
        <f>'01-Mapa de riesgo-UO'!AF557</f>
        <v>0</v>
      </c>
      <c r="P556" s="316">
        <f>'01-Mapa de riesgo-UO'!AK557</f>
        <v>0</v>
      </c>
      <c r="Q556" s="316">
        <f>'01-Mapa de riesgo-UO'!AP557</f>
        <v>0</v>
      </c>
      <c r="R556" s="475" t="e">
        <f>'01-Mapa de riesgo-UO'!AR557</f>
        <v>#DIV/0!</v>
      </c>
      <c r="S556" s="477"/>
      <c r="T556" s="478"/>
      <c r="U556" s="317">
        <f>'01-Mapa de riesgo-UO'!AW557</f>
        <v>0</v>
      </c>
      <c r="V556" s="317">
        <f>'01-Mapa de riesgo-UO'!AX557</f>
        <v>0</v>
      </c>
      <c r="W556" s="318">
        <f>'01-Mapa de riesgo-UO'!K557</f>
        <v>0</v>
      </c>
      <c r="X556" s="319"/>
      <c r="Y556" s="320"/>
      <c r="Z556" s="321"/>
      <c r="AA556" s="321"/>
      <c r="AB556" s="479"/>
      <c r="AC556" s="324"/>
    </row>
    <row r="557" spans="1:29" ht="12.75" hidden="1" customHeight="1" x14ac:dyDescent="0.2">
      <c r="A557" s="473"/>
      <c r="B557" s="473"/>
      <c r="C557" s="473"/>
      <c r="D557" s="473"/>
      <c r="E557" s="473"/>
      <c r="F557" s="473"/>
      <c r="G557" s="313">
        <f>'01-Mapa de riesgo-UO'!I558</f>
        <v>0</v>
      </c>
      <c r="H557" s="473"/>
      <c r="I557" s="473"/>
      <c r="J557" s="473"/>
      <c r="K557" s="483"/>
      <c r="L557" s="483"/>
      <c r="M557" s="314">
        <f>'01-Mapa de riesgo-UO'!W558</f>
        <v>0</v>
      </c>
      <c r="N557" s="315">
        <f>'01-Mapa de riesgo-UO'!AB558</f>
        <v>0</v>
      </c>
      <c r="O557" s="315">
        <f>'01-Mapa de riesgo-UO'!AF558</f>
        <v>0</v>
      </c>
      <c r="P557" s="316">
        <f>'01-Mapa de riesgo-UO'!AK558</f>
        <v>0</v>
      </c>
      <c r="Q557" s="316">
        <f>'01-Mapa de riesgo-UO'!AP558</f>
        <v>0</v>
      </c>
      <c r="R557" s="473"/>
      <c r="S557" s="477"/>
      <c r="T557" s="478"/>
      <c r="U557" s="317">
        <f>'01-Mapa de riesgo-UO'!AW558</f>
        <v>0</v>
      </c>
      <c r="V557" s="317">
        <f>'01-Mapa de riesgo-UO'!AX558</f>
        <v>0</v>
      </c>
      <c r="W557" s="318">
        <f>'01-Mapa de riesgo-UO'!K558</f>
        <v>0</v>
      </c>
      <c r="X557" s="319"/>
      <c r="Y557" s="320"/>
      <c r="Z557" s="321"/>
      <c r="AA557" s="321"/>
      <c r="AB557" s="480"/>
      <c r="AC557" s="324"/>
    </row>
    <row r="558" spans="1:29" ht="12.75" hidden="1" customHeight="1" x14ac:dyDescent="0.2">
      <c r="A558" s="474"/>
      <c r="B558" s="474"/>
      <c r="C558" s="474"/>
      <c r="D558" s="474"/>
      <c r="E558" s="474"/>
      <c r="F558" s="474"/>
      <c r="G558" s="313">
        <f>'01-Mapa de riesgo-UO'!I559</f>
        <v>0</v>
      </c>
      <c r="H558" s="474"/>
      <c r="I558" s="474"/>
      <c r="J558" s="474"/>
      <c r="K558" s="484"/>
      <c r="L558" s="484"/>
      <c r="M558" s="314">
        <f>'01-Mapa de riesgo-UO'!W559</f>
        <v>0</v>
      </c>
      <c r="N558" s="315">
        <f>'01-Mapa de riesgo-UO'!AB559</f>
        <v>0</v>
      </c>
      <c r="O558" s="315">
        <f>'01-Mapa de riesgo-UO'!AF559</f>
        <v>0</v>
      </c>
      <c r="P558" s="316">
        <f>'01-Mapa de riesgo-UO'!AK559</f>
        <v>0</v>
      </c>
      <c r="Q558" s="316">
        <f>'01-Mapa de riesgo-UO'!AP559</f>
        <v>0</v>
      </c>
      <c r="R558" s="474"/>
      <c r="S558" s="477"/>
      <c r="T558" s="478"/>
      <c r="U558" s="317">
        <f>'01-Mapa de riesgo-UO'!AW559</f>
        <v>0</v>
      </c>
      <c r="V558" s="317">
        <f>'01-Mapa de riesgo-UO'!AX559</f>
        <v>0</v>
      </c>
      <c r="W558" s="318">
        <f>'01-Mapa de riesgo-UO'!K559</f>
        <v>0</v>
      </c>
      <c r="X558" s="319"/>
      <c r="Y558" s="320"/>
      <c r="Z558" s="321"/>
      <c r="AA558" s="321"/>
      <c r="AB558" s="481"/>
      <c r="AC558" s="324"/>
    </row>
    <row r="559" spans="1:29" ht="12.75" hidden="1" customHeight="1" x14ac:dyDescent="0.2">
      <c r="A559" s="476">
        <v>184</v>
      </c>
      <c r="B559" s="476">
        <f>'01-Mapa de riesgo-UO'!D560</f>
        <v>0</v>
      </c>
      <c r="C559" s="472">
        <f>+'01-Mapa de riesgo-UO'!F560</f>
        <v>0</v>
      </c>
      <c r="D559" s="472">
        <f>'01-Mapa de riesgo-UO'!J560</f>
        <v>0</v>
      </c>
      <c r="E559" s="472">
        <f>'01-Mapa de riesgo-UO'!K560</f>
        <v>0</v>
      </c>
      <c r="F559" s="472">
        <f>'01-Mapa de riesgo-UO'!L560</f>
        <v>0</v>
      </c>
      <c r="G559" s="313">
        <f>'01-Mapa de riesgo-UO'!I560</f>
        <v>0</v>
      </c>
      <c r="H559" s="472">
        <f>'01-Mapa de riesgo-UO'!M560</f>
        <v>0</v>
      </c>
      <c r="I559" s="475" t="str">
        <f>'01-Mapa de riesgo-UO'!AT560</f>
        <v>LEVE</v>
      </c>
      <c r="J559" s="472">
        <f>'01-Mapa de riesgo-UO'!AU560</f>
        <v>0</v>
      </c>
      <c r="K559" s="482"/>
      <c r="L559" s="485"/>
      <c r="M559" s="314">
        <f>'01-Mapa de riesgo-UO'!W560</f>
        <v>0</v>
      </c>
      <c r="N559" s="315">
        <f>'01-Mapa de riesgo-UO'!AB560</f>
        <v>0</v>
      </c>
      <c r="O559" s="315">
        <f>'01-Mapa de riesgo-UO'!AF560</f>
        <v>0</v>
      </c>
      <c r="P559" s="316">
        <f>'01-Mapa de riesgo-UO'!AK560</f>
        <v>0</v>
      </c>
      <c r="Q559" s="316">
        <f>'01-Mapa de riesgo-UO'!AP560</f>
        <v>0</v>
      </c>
      <c r="R559" s="475" t="e">
        <f>'01-Mapa de riesgo-UO'!AR560</f>
        <v>#DIV/0!</v>
      </c>
      <c r="S559" s="477"/>
      <c r="T559" s="478"/>
      <c r="U559" s="317">
        <f>'01-Mapa de riesgo-UO'!AW560</f>
        <v>0</v>
      </c>
      <c r="V559" s="317">
        <f>'01-Mapa de riesgo-UO'!AX560</f>
        <v>0</v>
      </c>
      <c r="W559" s="318">
        <f>'01-Mapa de riesgo-UO'!K560</f>
        <v>0</v>
      </c>
      <c r="X559" s="319"/>
      <c r="Y559" s="320"/>
      <c r="Z559" s="321"/>
      <c r="AA559" s="321"/>
      <c r="AB559" s="479"/>
      <c r="AC559" s="324"/>
    </row>
    <row r="560" spans="1:29" ht="12.75" hidden="1" customHeight="1" x14ac:dyDescent="0.2">
      <c r="A560" s="473"/>
      <c r="B560" s="473"/>
      <c r="C560" s="473"/>
      <c r="D560" s="473"/>
      <c r="E560" s="473"/>
      <c r="F560" s="473"/>
      <c r="G560" s="313">
        <f>'01-Mapa de riesgo-UO'!I561</f>
        <v>0</v>
      </c>
      <c r="H560" s="473"/>
      <c r="I560" s="473"/>
      <c r="J560" s="473"/>
      <c r="K560" s="483"/>
      <c r="L560" s="483"/>
      <c r="M560" s="314">
        <f>'01-Mapa de riesgo-UO'!W561</f>
        <v>0</v>
      </c>
      <c r="N560" s="315">
        <f>'01-Mapa de riesgo-UO'!AB561</f>
        <v>0</v>
      </c>
      <c r="O560" s="315">
        <f>'01-Mapa de riesgo-UO'!AF561</f>
        <v>0</v>
      </c>
      <c r="P560" s="316">
        <f>'01-Mapa de riesgo-UO'!AK561</f>
        <v>0</v>
      </c>
      <c r="Q560" s="316">
        <f>'01-Mapa de riesgo-UO'!AP561</f>
        <v>0</v>
      </c>
      <c r="R560" s="473"/>
      <c r="S560" s="477"/>
      <c r="T560" s="478"/>
      <c r="U560" s="317">
        <f>'01-Mapa de riesgo-UO'!AW561</f>
        <v>0</v>
      </c>
      <c r="V560" s="317">
        <f>'01-Mapa de riesgo-UO'!AX561</f>
        <v>0</v>
      </c>
      <c r="W560" s="318">
        <f>'01-Mapa de riesgo-UO'!K561</f>
        <v>0</v>
      </c>
      <c r="X560" s="319"/>
      <c r="Y560" s="320"/>
      <c r="Z560" s="321"/>
      <c r="AA560" s="321"/>
      <c r="AB560" s="480"/>
      <c r="AC560" s="324"/>
    </row>
    <row r="561" spans="1:29" ht="12.75" hidden="1" customHeight="1" x14ac:dyDescent="0.2">
      <c r="A561" s="474"/>
      <c r="B561" s="474"/>
      <c r="C561" s="474"/>
      <c r="D561" s="474"/>
      <c r="E561" s="474"/>
      <c r="F561" s="474"/>
      <c r="G561" s="313">
        <f>'01-Mapa de riesgo-UO'!I562</f>
        <v>0</v>
      </c>
      <c r="H561" s="474"/>
      <c r="I561" s="474"/>
      <c r="J561" s="474"/>
      <c r="K561" s="484"/>
      <c r="L561" s="484"/>
      <c r="M561" s="314">
        <f>'01-Mapa de riesgo-UO'!W562</f>
        <v>0</v>
      </c>
      <c r="N561" s="315">
        <f>'01-Mapa de riesgo-UO'!AB562</f>
        <v>0</v>
      </c>
      <c r="O561" s="315">
        <f>'01-Mapa de riesgo-UO'!AF562</f>
        <v>0</v>
      </c>
      <c r="P561" s="316">
        <f>'01-Mapa de riesgo-UO'!AK562</f>
        <v>0</v>
      </c>
      <c r="Q561" s="316">
        <f>'01-Mapa de riesgo-UO'!AP562</f>
        <v>0</v>
      </c>
      <c r="R561" s="474"/>
      <c r="S561" s="477"/>
      <c r="T561" s="478"/>
      <c r="U561" s="317">
        <f>'01-Mapa de riesgo-UO'!AW562</f>
        <v>0</v>
      </c>
      <c r="V561" s="317">
        <f>'01-Mapa de riesgo-UO'!AX562</f>
        <v>0</v>
      </c>
      <c r="W561" s="318">
        <f>'01-Mapa de riesgo-UO'!K562</f>
        <v>0</v>
      </c>
      <c r="X561" s="319"/>
      <c r="Y561" s="320"/>
      <c r="Z561" s="321"/>
      <c r="AA561" s="321"/>
      <c r="AB561" s="481"/>
      <c r="AC561" s="324"/>
    </row>
    <row r="562" spans="1:29" ht="12.75" hidden="1" customHeight="1" x14ac:dyDescent="0.2">
      <c r="A562" s="476">
        <v>185</v>
      </c>
      <c r="B562" s="476">
        <f>'01-Mapa de riesgo-UO'!D563</f>
        <v>0</v>
      </c>
      <c r="C562" s="472">
        <f>+'01-Mapa de riesgo-UO'!F563</f>
        <v>0</v>
      </c>
      <c r="D562" s="472">
        <f>'01-Mapa de riesgo-UO'!J563</f>
        <v>0</v>
      </c>
      <c r="E562" s="472">
        <f>'01-Mapa de riesgo-UO'!K563</f>
        <v>0</v>
      </c>
      <c r="F562" s="472">
        <f>'01-Mapa de riesgo-UO'!L563</f>
        <v>0</v>
      </c>
      <c r="G562" s="313">
        <f>'01-Mapa de riesgo-UO'!I563</f>
        <v>0</v>
      </c>
      <c r="H562" s="472">
        <f>'01-Mapa de riesgo-UO'!M563</f>
        <v>0</v>
      </c>
      <c r="I562" s="475" t="str">
        <f>'01-Mapa de riesgo-UO'!AT563</f>
        <v>LEVE</v>
      </c>
      <c r="J562" s="472">
        <f>'01-Mapa de riesgo-UO'!AU563</f>
        <v>0</v>
      </c>
      <c r="K562" s="482"/>
      <c r="L562" s="485"/>
      <c r="M562" s="314">
        <f>'01-Mapa de riesgo-UO'!W563</f>
        <v>0</v>
      </c>
      <c r="N562" s="315">
        <f>'01-Mapa de riesgo-UO'!AB563</f>
        <v>0</v>
      </c>
      <c r="O562" s="315">
        <f>'01-Mapa de riesgo-UO'!AF563</f>
        <v>0</v>
      </c>
      <c r="P562" s="316">
        <f>'01-Mapa de riesgo-UO'!AK563</f>
        <v>0</v>
      </c>
      <c r="Q562" s="316">
        <f>'01-Mapa de riesgo-UO'!AP563</f>
        <v>0</v>
      </c>
      <c r="R562" s="475" t="e">
        <f>'01-Mapa de riesgo-UO'!AR563</f>
        <v>#DIV/0!</v>
      </c>
      <c r="S562" s="477"/>
      <c r="T562" s="478"/>
      <c r="U562" s="317">
        <f>'01-Mapa de riesgo-UO'!AW563</f>
        <v>0</v>
      </c>
      <c r="V562" s="317">
        <f>'01-Mapa de riesgo-UO'!AX563</f>
        <v>0</v>
      </c>
      <c r="W562" s="318">
        <f>'01-Mapa de riesgo-UO'!K563</f>
        <v>0</v>
      </c>
      <c r="X562" s="319"/>
      <c r="Y562" s="320"/>
      <c r="Z562" s="321"/>
      <c r="AA562" s="321"/>
      <c r="AB562" s="479"/>
      <c r="AC562" s="324"/>
    </row>
    <row r="563" spans="1:29" ht="12.75" hidden="1" customHeight="1" x14ac:dyDescent="0.2">
      <c r="A563" s="473"/>
      <c r="B563" s="473"/>
      <c r="C563" s="473"/>
      <c r="D563" s="473"/>
      <c r="E563" s="473"/>
      <c r="F563" s="473"/>
      <c r="G563" s="313">
        <f>'01-Mapa de riesgo-UO'!I564</f>
        <v>0</v>
      </c>
      <c r="H563" s="473"/>
      <c r="I563" s="473"/>
      <c r="J563" s="473"/>
      <c r="K563" s="483"/>
      <c r="L563" s="483"/>
      <c r="M563" s="314">
        <f>'01-Mapa de riesgo-UO'!W564</f>
        <v>0</v>
      </c>
      <c r="N563" s="315">
        <f>'01-Mapa de riesgo-UO'!AB564</f>
        <v>0</v>
      </c>
      <c r="O563" s="315">
        <f>'01-Mapa de riesgo-UO'!AF564</f>
        <v>0</v>
      </c>
      <c r="P563" s="316">
        <f>'01-Mapa de riesgo-UO'!AK564</f>
        <v>0</v>
      </c>
      <c r="Q563" s="316">
        <f>'01-Mapa de riesgo-UO'!AP564</f>
        <v>0</v>
      </c>
      <c r="R563" s="473"/>
      <c r="S563" s="477"/>
      <c r="T563" s="478"/>
      <c r="U563" s="317">
        <f>'01-Mapa de riesgo-UO'!AW564</f>
        <v>0</v>
      </c>
      <c r="V563" s="317">
        <f>'01-Mapa de riesgo-UO'!AX564</f>
        <v>0</v>
      </c>
      <c r="W563" s="318">
        <f>'01-Mapa de riesgo-UO'!K564</f>
        <v>0</v>
      </c>
      <c r="X563" s="319"/>
      <c r="Y563" s="320"/>
      <c r="Z563" s="321"/>
      <c r="AA563" s="321"/>
      <c r="AB563" s="480"/>
      <c r="AC563" s="324"/>
    </row>
    <row r="564" spans="1:29" ht="12.75" hidden="1" customHeight="1" x14ac:dyDescent="0.2">
      <c r="A564" s="474"/>
      <c r="B564" s="474"/>
      <c r="C564" s="474"/>
      <c r="D564" s="474"/>
      <c r="E564" s="474"/>
      <c r="F564" s="474"/>
      <c r="G564" s="313">
        <f>'01-Mapa de riesgo-UO'!I565</f>
        <v>0</v>
      </c>
      <c r="H564" s="474"/>
      <c r="I564" s="474"/>
      <c r="J564" s="474"/>
      <c r="K564" s="484"/>
      <c r="L564" s="484"/>
      <c r="M564" s="314">
        <f>'01-Mapa de riesgo-UO'!W565</f>
        <v>0</v>
      </c>
      <c r="N564" s="315">
        <f>'01-Mapa de riesgo-UO'!AB565</f>
        <v>0</v>
      </c>
      <c r="O564" s="315">
        <f>'01-Mapa de riesgo-UO'!AF565</f>
        <v>0</v>
      </c>
      <c r="P564" s="316">
        <f>'01-Mapa de riesgo-UO'!AK565</f>
        <v>0</v>
      </c>
      <c r="Q564" s="316">
        <f>'01-Mapa de riesgo-UO'!AP565</f>
        <v>0</v>
      </c>
      <c r="R564" s="474"/>
      <c r="S564" s="477"/>
      <c r="T564" s="478"/>
      <c r="U564" s="317">
        <f>'01-Mapa de riesgo-UO'!AW565</f>
        <v>0</v>
      </c>
      <c r="V564" s="317">
        <f>'01-Mapa de riesgo-UO'!AX565</f>
        <v>0</v>
      </c>
      <c r="W564" s="318">
        <f>'01-Mapa de riesgo-UO'!K565</f>
        <v>0</v>
      </c>
      <c r="X564" s="319"/>
      <c r="Y564" s="320"/>
      <c r="Z564" s="321"/>
      <c r="AA564" s="321"/>
      <c r="AB564" s="481"/>
      <c r="AC564" s="324"/>
    </row>
    <row r="565" spans="1:29" ht="12.75" hidden="1" customHeight="1" x14ac:dyDescent="0.2">
      <c r="A565" s="476">
        <v>186</v>
      </c>
      <c r="B565" s="476">
        <f>'01-Mapa de riesgo-UO'!D566</f>
        <v>0</v>
      </c>
      <c r="C565" s="472">
        <f>+'01-Mapa de riesgo-UO'!F566</f>
        <v>0</v>
      </c>
      <c r="D565" s="472">
        <f>'01-Mapa de riesgo-UO'!J566</f>
        <v>0</v>
      </c>
      <c r="E565" s="472">
        <f>'01-Mapa de riesgo-UO'!K566</f>
        <v>0</v>
      </c>
      <c r="F565" s="472">
        <f>'01-Mapa de riesgo-UO'!L566</f>
        <v>0</v>
      </c>
      <c r="G565" s="313">
        <f>'01-Mapa de riesgo-UO'!I566</f>
        <v>0</v>
      </c>
      <c r="H565" s="472">
        <f>'01-Mapa de riesgo-UO'!M566</f>
        <v>0</v>
      </c>
      <c r="I565" s="475" t="str">
        <f>'01-Mapa de riesgo-UO'!AT566</f>
        <v>LEVE</v>
      </c>
      <c r="J565" s="472">
        <f>'01-Mapa de riesgo-UO'!AU566</f>
        <v>0</v>
      </c>
      <c r="K565" s="482"/>
      <c r="L565" s="485"/>
      <c r="M565" s="314">
        <f>'01-Mapa de riesgo-UO'!W566</f>
        <v>0</v>
      </c>
      <c r="N565" s="315">
        <f>'01-Mapa de riesgo-UO'!AB566</f>
        <v>0</v>
      </c>
      <c r="O565" s="315">
        <f>'01-Mapa de riesgo-UO'!AF566</f>
        <v>0</v>
      </c>
      <c r="P565" s="316">
        <f>'01-Mapa de riesgo-UO'!AK566</f>
        <v>0</v>
      </c>
      <c r="Q565" s="316">
        <f>'01-Mapa de riesgo-UO'!AP566</f>
        <v>0</v>
      </c>
      <c r="R565" s="475" t="e">
        <f>'01-Mapa de riesgo-UO'!AR566</f>
        <v>#DIV/0!</v>
      </c>
      <c r="S565" s="477"/>
      <c r="T565" s="478"/>
      <c r="U565" s="317">
        <f>'01-Mapa de riesgo-UO'!AW566</f>
        <v>0</v>
      </c>
      <c r="V565" s="317">
        <f>'01-Mapa de riesgo-UO'!AX566</f>
        <v>0</v>
      </c>
      <c r="W565" s="318">
        <f>'01-Mapa de riesgo-UO'!K566</f>
        <v>0</v>
      </c>
      <c r="X565" s="319"/>
      <c r="Y565" s="320"/>
      <c r="Z565" s="321"/>
      <c r="AA565" s="321"/>
      <c r="AB565" s="479"/>
      <c r="AC565" s="324"/>
    </row>
    <row r="566" spans="1:29" ht="12.75" hidden="1" customHeight="1" x14ac:dyDescent="0.2">
      <c r="A566" s="473"/>
      <c r="B566" s="473"/>
      <c r="C566" s="473"/>
      <c r="D566" s="473"/>
      <c r="E566" s="473"/>
      <c r="F566" s="473"/>
      <c r="G566" s="313">
        <f>'01-Mapa de riesgo-UO'!I567</f>
        <v>0</v>
      </c>
      <c r="H566" s="473"/>
      <c r="I566" s="473"/>
      <c r="J566" s="473"/>
      <c r="K566" s="483"/>
      <c r="L566" s="483"/>
      <c r="M566" s="314">
        <f>'01-Mapa de riesgo-UO'!W567</f>
        <v>0</v>
      </c>
      <c r="N566" s="315">
        <f>'01-Mapa de riesgo-UO'!AB567</f>
        <v>0</v>
      </c>
      <c r="O566" s="315">
        <f>'01-Mapa de riesgo-UO'!AF567</f>
        <v>0</v>
      </c>
      <c r="P566" s="316">
        <f>'01-Mapa de riesgo-UO'!AK567</f>
        <v>0</v>
      </c>
      <c r="Q566" s="316">
        <f>'01-Mapa de riesgo-UO'!AP567</f>
        <v>0</v>
      </c>
      <c r="R566" s="473"/>
      <c r="S566" s="477"/>
      <c r="T566" s="478"/>
      <c r="U566" s="317">
        <f>'01-Mapa de riesgo-UO'!AW567</f>
        <v>0</v>
      </c>
      <c r="V566" s="317">
        <f>'01-Mapa de riesgo-UO'!AX567</f>
        <v>0</v>
      </c>
      <c r="W566" s="318">
        <f>'01-Mapa de riesgo-UO'!K567</f>
        <v>0</v>
      </c>
      <c r="X566" s="319"/>
      <c r="Y566" s="320"/>
      <c r="Z566" s="321"/>
      <c r="AA566" s="321"/>
      <c r="AB566" s="480"/>
      <c r="AC566" s="324"/>
    </row>
    <row r="567" spans="1:29" ht="12.75" hidden="1" customHeight="1" x14ac:dyDescent="0.2">
      <c r="A567" s="474"/>
      <c r="B567" s="474"/>
      <c r="C567" s="474"/>
      <c r="D567" s="474"/>
      <c r="E567" s="474"/>
      <c r="F567" s="474"/>
      <c r="G567" s="313">
        <f>'01-Mapa de riesgo-UO'!I568</f>
        <v>0</v>
      </c>
      <c r="H567" s="474"/>
      <c r="I567" s="474"/>
      <c r="J567" s="474"/>
      <c r="K567" s="484"/>
      <c r="L567" s="484"/>
      <c r="M567" s="314">
        <f>'01-Mapa de riesgo-UO'!W568</f>
        <v>0</v>
      </c>
      <c r="N567" s="315">
        <f>'01-Mapa de riesgo-UO'!AB568</f>
        <v>0</v>
      </c>
      <c r="O567" s="315">
        <f>'01-Mapa de riesgo-UO'!AF568</f>
        <v>0</v>
      </c>
      <c r="P567" s="316">
        <f>'01-Mapa de riesgo-UO'!AK568</f>
        <v>0</v>
      </c>
      <c r="Q567" s="316">
        <f>'01-Mapa de riesgo-UO'!AP568</f>
        <v>0</v>
      </c>
      <c r="R567" s="474"/>
      <c r="S567" s="477"/>
      <c r="T567" s="478"/>
      <c r="U567" s="317">
        <f>'01-Mapa de riesgo-UO'!AW568</f>
        <v>0</v>
      </c>
      <c r="V567" s="317">
        <f>'01-Mapa de riesgo-UO'!AX568</f>
        <v>0</v>
      </c>
      <c r="W567" s="318">
        <f>'01-Mapa de riesgo-UO'!K568</f>
        <v>0</v>
      </c>
      <c r="X567" s="319"/>
      <c r="Y567" s="320"/>
      <c r="Z567" s="321"/>
      <c r="AA567" s="321"/>
      <c r="AB567" s="481"/>
      <c r="AC567" s="324"/>
    </row>
    <row r="568" spans="1:29" ht="12.75" customHeight="1" x14ac:dyDescent="0.2">
      <c r="A568" s="324"/>
      <c r="B568" s="324"/>
      <c r="C568" s="324"/>
      <c r="D568" s="324"/>
      <c r="E568" s="324"/>
      <c r="F568" s="324"/>
      <c r="G568" s="324"/>
      <c r="H568" s="324"/>
      <c r="I568" s="324"/>
      <c r="J568" s="324"/>
      <c r="K568" s="324"/>
      <c r="L568" s="324"/>
      <c r="M568" s="324"/>
      <c r="N568" s="324"/>
      <c r="O568" s="324"/>
      <c r="P568" s="324"/>
      <c r="Q568" s="324"/>
      <c r="S568" s="324"/>
      <c r="T568" s="324"/>
      <c r="U568" s="324"/>
      <c r="V568" s="324"/>
      <c r="W568" s="324"/>
      <c r="X568" s="324"/>
      <c r="Y568" s="324"/>
      <c r="Z568" s="324"/>
      <c r="AA568" s="324"/>
      <c r="AB568" s="324"/>
      <c r="AC568" s="324"/>
    </row>
    <row r="569" spans="1:29" ht="12.75" hidden="1" customHeight="1" x14ac:dyDescent="0.2">
      <c r="A569" s="326"/>
      <c r="B569" s="326"/>
      <c r="C569" s="326"/>
      <c r="D569" s="326"/>
      <c r="E569" s="326"/>
      <c r="F569" s="326"/>
      <c r="G569" s="326"/>
      <c r="H569" s="326"/>
      <c r="I569" s="326"/>
      <c r="J569" s="326"/>
      <c r="K569" s="326"/>
      <c r="L569" s="326"/>
      <c r="M569" s="326"/>
      <c r="N569" s="326"/>
      <c r="O569" s="326"/>
      <c r="P569" s="326"/>
      <c r="Q569" s="326"/>
      <c r="R569" s="326"/>
      <c r="S569" s="326"/>
      <c r="T569" s="326"/>
      <c r="U569" s="326"/>
      <c r="V569" s="326"/>
      <c r="W569" s="327" t="s">
        <v>87</v>
      </c>
      <c r="X569" s="326" t="s">
        <v>90</v>
      </c>
      <c r="Y569" s="326" t="s">
        <v>88</v>
      </c>
      <c r="Z569" s="326" t="s">
        <v>91</v>
      </c>
      <c r="AA569" s="326" t="s">
        <v>89</v>
      </c>
      <c r="AB569" s="326"/>
      <c r="AC569" s="326"/>
    </row>
    <row r="570" spans="1:29" ht="12.75" hidden="1" customHeight="1" x14ac:dyDescent="0.2">
      <c r="A570" s="324"/>
      <c r="B570" s="324"/>
      <c r="C570" s="324"/>
      <c r="D570" s="324"/>
      <c r="E570" s="324"/>
      <c r="F570" s="324"/>
      <c r="G570" s="324"/>
      <c r="H570" s="324"/>
      <c r="I570" s="324"/>
      <c r="J570" s="324"/>
      <c r="K570" s="324"/>
      <c r="L570" s="324"/>
      <c r="M570" s="324"/>
      <c r="N570" s="324"/>
      <c r="O570" s="324"/>
      <c r="P570" s="324"/>
      <c r="Q570" s="324"/>
      <c r="R570" s="324"/>
      <c r="S570" s="324"/>
      <c r="T570" s="324"/>
      <c r="U570" s="324"/>
      <c r="V570" s="324"/>
      <c r="W570" s="328"/>
      <c r="X570" s="324" t="s">
        <v>540</v>
      </c>
      <c r="Y570" s="324" t="s">
        <v>540</v>
      </c>
      <c r="Z570" s="324" t="s">
        <v>540</v>
      </c>
      <c r="AA570" s="324" t="s">
        <v>540</v>
      </c>
      <c r="AB570" s="324"/>
      <c r="AC570" s="324"/>
    </row>
    <row r="571" spans="1:29" ht="12.75" hidden="1" customHeight="1" x14ac:dyDescent="0.2">
      <c r="A571" s="324"/>
      <c r="B571" s="324"/>
      <c r="C571" s="324"/>
      <c r="D571" s="324"/>
      <c r="E571" s="324"/>
      <c r="F571" s="324"/>
      <c r="G571" s="324"/>
      <c r="H571" s="324"/>
      <c r="I571" s="324"/>
      <c r="J571" s="324"/>
      <c r="K571" s="324"/>
      <c r="L571" s="324"/>
      <c r="M571" s="324"/>
      <c r="N571" s="324"/>
      <c r="O571" s="324"/>
      <c r="P571" s="324"/>
      <c r="Q571" s="324"/>
      <c r="R571" s="324"/>
      <c r="S571" s="324"/>
      <c r="T571" s="324"/>
      <c r="U571" s="324"/>
      <c r="V571" s="324"/>
      <c r="W571" s="328"/>
      <c r="X571" s="324" t="s">
        <v>264</v>
      </c>
      <c r="Y571" s="324" t="s">
        <v>264</v>
      </c>
      <c r="Z571" s="324" t="s">
        <v>264</v>
      </c>
      <c r="AA571" s="324" t="s">
        <v>264</v>
      </c>
      <c r="AB571" s="324"/>
      <c r="AC571" s="324"/>
    </row>
    <row r="572" spans="1:29" ht="12.75" hidden="1" customHeight="1" x14ac:dyDescent="0.2">
      <c r="A572" s="324"/>
      <c r="B572" s="324"/>
      <c r="C572" s="324"/>
      <c r="D572" s="324"/>
      <c r="E572" s="324"/>
      <c r="F572" s="324"/>
      <c r="G572" s="324" t="s">
        <v>86</v>
      </c>
      <c r="H572" s="324" t="s">
        <v>85</v>
      </c>
      <c r="I572" s="324" t="s">
        <v>84</v>
      </c>
      <c r="J572" s="324"/>
      <c r="K572" s="324"/>
      <c r="L572" s="324"/>
      <c r="M572" s="324"/>
      <c r="N572" s="324"/>
      <c r="O572" s="324"/>
      <c r="P572" s="324"/>
      <c r="Q572" s="324"/>
      <c r="R572" s="324"/>
      <c r="S572" s="324"/>
      <c r="T572" s="324"/>
      <c r="U572" s="324"/>
      <c r="V572" s="324"/>
      <c r="W572" s="328"/>
      <c r="X572" s="324" t="s">
        <v>265</v>
      </c>
      <c r="Y572" s="324" t="s">
        <v>265</v>
      </c>
      <c r="Z572" s="324" t="s">
        <v>265</v>
      </c>
      <c r="AA572" s="324" t="s">
        <v>265</v>
      </c>
      <c r="AB572" s="324"/>
      <c r="AC572" s="324"/>
    </row>
    <row r="573" spans="1:29" ht="12.75" hidden="1" customHeight="1" x14ac:dyDescent="0.2">
      <c r="A573" s="324"/>
      <c r="B573" s="324"/>
      <c r="C573" s="324"/>
      <c r="D573" s="324"/>
      <c r="E573" s="324"/>
      <c r="F573" s="324"/>
      <c r="G573" s="324" t="s">
        <v>257</v>
      </c>
      <c r="H573" s="324" t="s">
        <v>257</v>
      </c>
      <c r="I573" s="324" t="s">
        <v>259</v>
      </c>
      <c r="J573" s="324"/>
      <c r="K573" s="324"/>
      <c r="L573" s="324"/>
      <c r="M573" s="324"/>
      <c r="N573" s="324"/>
      <c r="O573" s="324"/>
      <c r="P573" s="324"/>
      <c r="Q573" s="324"/>
      <c r="R573" s="324"/>
      <c r="S573" s="324"/>
      <c r="T573" s="324"/>
      <c r="U573" s="324"/>
      <c r="V573" s="324"/>
      <c r="W573" s="328"/>
      <c r="X573" s="324"/>
      <c r="Y573" s="324"/>
      <c r="Z573" s="324"/>
      <c r="AA573" s="324"/>
      <c r="AB573" s="324"/>
      <c r="AC573" s="324"/>
    </row>
    <row r="574" spans="1:29" ht="12.75" hidden="1" customHeight="1" x14ac:dyDescent="0.2">
      <c r="A574" s="324"/>
      <c r="B574" s="324"/>
      <c r="C574" s="324"/>
      <c r="D574" s="324"/>
      <c r="E574" s="324"/>
      <c r="F574" s="324"/>
      <c r="G574" s="324"/>
      <c r="H574" s="324" t="s">
        <v>258</v>
      </c>
      <c r="I574" s="324" t="s">
        <v>260</v>
      </c>
      <c r="J574" s="324"/>
      <c r="K574" s="324"/>
      <c r="L574" s="324"/>
      <c r="M574" s="324"/>
      <c r="N574" s="324"/>
      <c r="O574" s="324"/>
      <c r="P574" s="324"/>
      <c r="Q574" s="324"/>
      <c r="R574" s="324"/>
      <c r="S574" s="324"/>
      <c r="T574" s="324"/>
      <c r="U574" s="324"/>
      <c r="V574" s="324"/>
      <c r="W574" s="328"/>
      <c r="X574" s="324"/>
      <c r="Y574" s="324"/>
      <c r="Z574" s="324"/>
      <c r="AA574" s="324"/>
      <c r="AB574" s="324"/>
      <c r="AC574" s="324"/>
    </row>
    <row r="575" spans="1:29" ht="12.75" hidden="1" customHeight="1" x14ac:dyDescent="0.2">
      <c r="A575" s="324"/>
      <c r="B575" s="324"/>
      <c r="C575" s="324"/>
      <c r="D575" s="324"/>
      <c r="E575" s="324"/>
      <c r="F575" s="324"/>
      <c r="G575" s="324"/>
      <c r="H575" s="324"/>
      <c r="I575" s="324"/>
      <c r="J575" s="324"/>
      <c r="K575" s="324"/>
      <c r="L575" s="324"/>
      <c r="M575" s="324"/>
      <c r="N575" s="324"/>
      <c r="O575" s="324"/>
      <c r="P575" s="324"/>
      <c r="Q575" s="324"/>
      <c r="R575" s="324"/>
      <c r="S575" s="324"/>
      <c r="T575" s="324"/>
      <c r="U575" s="324"/>
      <c r="V575" s="324"/>
      <c r="W575" s="328"/>
      <c r="X575" s="324"/>
      <c r="Y575" s="324"/>
      <c r="Z575" s="324"/>
      <c r="AA575" s="324"/>
      <c r="AB575" s="324"/>
      <c r="AC575" s="324"/>
    </row>
    <row r="576" spans="1:29" ht="12.75" hidden="1" customHeight="1" x14ac:dyDescent="0.2">
      <c r="A576" s="324"/>
      <c r="B576" s="324"/>
      <c r="C576" s="324"/>
      <c r="D576" s="324"/>
      <c r="E576" s="324"/>
      <c r="F576" s="324"/>
      <c r="G576" s="324"/>
      <c r="H576" s="324"/>
      <c r="I576" s="324"/>
      <c r="J576" s="324"/>
      <c r="K576" s="324"/>
      <c r="L576" s="324"/>
      <c r="M576" s="324"/>
      <c r="N576" s="324"/>
      <c r="O576" s="324"/>
      <c r="P576" s="324"/>
      <c r="Q576" s="324"/>
      <c r="R576" s="324"/>
      <c r="S576" s="324"/>
      <c r="T576" s="324"/>
      <c r="U576" s="324"/>
      <c r="V576" s="324"/>
      <c r="W576" s="328"/>
      <c r="X576" s="324"/>
      <c r="Y576" s="324"/>
      <c r="Z576" s="324"/>
      <c r="AA576" s="324"/>
      <c r="AB576" s="324"/>
      <c r="AC576" s="324"/>
    </row>
    <row r="577" spans="1:29" ht="12.75" hidden="1" customHeight="1" x14ac:dyDescent="0.2">
      <c r="A577" s="324"/>
      <c r="B577" s="324"/>
      <c r="C577" s="324"/>
      <c r="D577" s="324"/>
      <c r="E577" s="324"/>
      <c r="F577" s="324"/>
      <c r="G577" s="324"/>
      <c r="H577" s="324"/>
      <c r="I577" s="324"/>
      <c r="J577" s="324"/>
      <c r="K577" s="324"/>
      <c r="L577" s="324"/>
      <c r="M577" s="324"/>
      <c r="N577" s="324"/>
      <c r="O577" s="324"/>
      <c r="P577" s="324"/>
      <c r="Q577" s="324"/>
      <c r="R577" s="324"/>
      <c r="S577" s="324"/>
      <c r="T577" s="324"/>
      <c r="U577" s="324"/>
      <c r="V577" s="324"/>
      <c r="W577" s="329" t="s">
        <v>264</v>
      </c>
      <c r="X577" s="330" t="s">
        <v>265</v>
      </c>
      <c r="Y577" s="330" t="s">
        <v>540</v>
      </c>
      <c r="Z577" s="324"/>
      <c r="AA577" s="324"/>
      <c r="AB577" s="324"/>
      <c r="AC577" s="324"/>
    </row>
    <row r="578" spans="1:29" ht="12.75" hidden="1" customHeight="1" x14ac:dyDescent="0.2">
      <c r="A578" s="324"/>
      <c r="B578" s="324"/>
      <c r="C578" s="324"/>
      <c r="D578" s="324"/>
      <c r="E578" s="324"/>
      <c r="F578" s="324"/>
      <c r="G578" s="324"/>
      <c r="H578" s="324"/>
      <c r="I578" s="324"/>
      <c r="J578" s="324"/>
      <c r="K578" s="324"/>
      <c r="L578" s="324"/>
      <c r="M578" s="324"/>
      <c r="N578" s="324"/>
      <c r="O578" s="324"/>
      <c r="P578" s="324"/>
      <c r="Q578" s="324"/>
      <c r="R578" s="324"/>
      <c r="S578" s="324"/>
      <c r="T578" s="324"/>
      <c r="U578" s="324"/>
      <c r="V578" s="324"/>
      <c r="W578" s="328" t="s">
        <v>541</v>
      </c>
      <c r="X578" s="324" t="s">
        <v>542</v>
      </c>
      <c r="Y578" s="324" t="s">
        <v>543</v>
      </c>
      <c r="Z578" s="324"/>
      <c r="AA578" s="324"/>
      <c r="AB578" s="324"/>
      <c r="AC578" s="324"/>
    </row>
    <row r="579" spans="1:29" ht="12.75" hidden="1" customHeight="1" x14ac:dyDescent="0.2">
      <c r="A579" s="324"/>
      <c r="B579" s="324"/>
      <c r="C579" s="324"/>
      <c r="D579" s="324"/>
      <c r="E579" s="324"/>
      <c r="F579" s="324"/>
      <c r="G579" s="324"/>
      <c r="H579" s="324"/>
      <c r="I579" s="324"/>
      <c r="J579" s="324"/>
      <c r="K579" s="324"/>
      <c r="L579" s="324"/>
      <c r="M579" s="324"/>
      <c r="N579" s="324"/>
      <c r="O579" s="324"/>
      <c r="P579" s="324"/>
      <c r="Q579" s="324"/>
      <c r="R579" s="324"/>
      <c r="S579" s="324"/>
      <c r="T579" s="324"/>
      <c r="U579" s="324"/>
      <c r="V579" s="324"/>
      <c r="W579" s="328"/>
      <c r="X579" s="324"/>
      <c r="Y579" s="324" t="s">
        <v>544</v>
      </c>
      <c r="Z579" s="324"/>
      <c r="AA579" s="324"/>
      <c r="AB579" s="324"/>
      <c r="AC579" s="324"/>
    </row>
    <row r="580" spans="1:29" ht="12.75" hidden="1" customHeight="1" x14ac:dyDescent="0.2">
      <c r="A580" s="324"/>
      <c r="B580" s="324"/>
      <c r="C580" s="324"/>
      <c r="D580" s="324"/>
      <c r="E580" s="324"/>
      <c r="F580" s="324"/>
      <c r="G580" s="324"/>
      <c r="H580" s="324"/>
      <c r="I580" s="324"/>
      <c r="J580" s="324"/>
      <c r="K580" s="324"/>
      <c r="L580" s="324"/>
      <c r="M580" s="324"/>
      <c r="N580" s="324"/>
      <c r="O580" s="324"/>
      <c r="P580" s="324"/>
      <c r="Q580" s="324"/>
      <c r="R580" s="324"/>
      <c r="S580" s="324"/>
      <c r="T580" s="324"/>
      <c r="U580" s="324"/>
      <c r="V580" s="324"/>
      <c r="W580" s="324"/>
      <c r="X580" s="324"/>
      <c r="Y580" s="324"/>
      <c r="Z580" s="324"/>
      <c r="AA580" s="324"/>
      <c r="AB580" s="324"/>
      <c r="AC580" s="324"/>
    </row>
    <row r="581" spans="1:29" ht="12.75" hidden="1" customHeight="1" x14ac:dyDescent="0.2">
      <c r="A581" s="324"/>
      <c r="B581" s="324"/>
      <c r="C581" s="324"/>
      <c r="D581" s="324"/>
      <c r="E581" s="324"/>
      <c r="F581" s="324"/>
      <c r="G581" s="324"/>
      <c r="H581" s="324"/>
      <c r="I581" s="324"/>
      <c r="J581" s="324"/>
      <c r="K581" s="324"/>
      <c r="L581" s="324"/>
      <c r="M581" s="324"/>
      <c r="N581" s="324"/>
      <c r="O581" s="324"/>
      <c r="P581" s="324"/>
      <c r="Q581" s="324"/>
      <c r="R581" s="324"/>
      <c r="S581" s="324"/>
      <c r="T581" s="324"/>
      <c r="U581" s="324"/>
      <c r="V581" s="324"/>
      <c r="W581" s="324"/>
      <c r="X581" s="324"/>
      <c r="Y581" s="324"/>
      <c r="Z581" s="324"/>
      <c r="AA581" s="324"/>
      <c r="AB581" s="324"/>
      <c r="AC581" s="324"/>
    </row>
    <row r="582" spans="1:29" ht="12.75" hidden="1" customHeight="1" x14ac:dyDescent="0.2">
      <c r="A582" s="324"/>
      <c r="B582" s="324"/>
      <c r="C582" s="324"/>
      <c r="D582" s="324"/>
      <c r="E582" s="324"/>
      <c r="F582" s="324"/>
      <c r="G582" s="324"/>
      <c r="H582" s="324"/>
      <c r="I582" s="324"/>
      <c r="J582" s="324"/>
      <c r="K582" s="324"/>
      <c r="L582" s="324"/>
      <c r="M582" s="324"/>
      <c r="N582" s="324"/>
      <c r="O582" s="324"/>
      <c r="P582" s="324"/>
      <c r="Q582" s="324"/>
      <c r="R582" s="324"/>
      <c r="S582" s="324"/>
      <c r="T582" s="324"/>
      <c r="U582" s="324"/>
      <c r="V582" s="324"/>
      <c r="W582" s="324"/>
      <c r="X582" s="324"/>
      <c r="Y582" s="324"/>
      <c r="Z582" s="324"/>
      <c r="AA582" s="324"/>
      <c r="AB582" s="324"/>
      <c r="AC582" s="324"/>
    </row>
    <row r="583" spans="1:29" ht="12.75" hidden="1" customHeight="1" x14ac:dyDescent="0.2">
      <c r="A583" s="324"/>
      <c r="B583" s="324"/>
      <c r="C583" s="324"/>
      <c r="D583" s="324"/>
      <c r="E583" s="324"/>
      <c r="F583" s="324"/>
      <c r="G583" s="324"/>
      <c r="H583" s="324"/>
      <c r="I583" s="324"/>
      <c r="J583" s="324"/>
      <c r="K583" s="324"/>
      <c r="L583" s="324"/>
      <c r="M583" s="324"/>
      <c r="N583" s="324"/>
      <c r="O583" s="324"/>
      <c r="P583" s="324"/>
      <c r="Q583" s="324"/>
      <c r="R583" s="324"/>
      <c r="S583" s="324"/>
      <c r="T583" s="324"/>
      <c r="U583" s="324"/>
      <c r="V583" s="324"/>
      <c r="W583" s="324"/>
      <c r="X583" s="324"/>
      <c r="Y583" s="324"/>
      <c r="Z583" s="324"/>
      <c r="AA583" s="324"/>
      <c r="AB583" s="324"/>
      <c r="AC583" s="324"/>
    </row>
    <row r="584" spans="1:29" ht="12.75" hidden="1" customHeight="1" x14ac:dyDescent="0.2">
      <c r="A584" s="324"/>
      <c r="B584" s="324"/>
      <c r="C584" s="324"/>
      <c r="D584" s="324"/>
      <c r="E584" s="324"/>
      <c r="F584" s="324"/>
      <c r="G584" s="324"/>
      <c r="H584" s="324"/>
      <c r="I584" s="324"/>
      <c r="J584" s="324"/>
      <c r="K584" s="324"/>
      <c r="L584" s="324"/>
      <c r="M584" s="324"/>
      <c r="N584" s="324"/>
      <c r="O584" s="324"/>
      <c r="P584" s="324"/>
      <c r="Q584" s="324"/>
      <c r="R584" s="324"/>
      <c r="S584" s="324"/>
      <c r="T584" s="324"/>
      <c r="U584" s="324"/>
      <c r="V584" s="324"/>
      <c r="W584" s="324"/>
      <c r="X584" s="324"/>
      <c r="Y584" s="324"/>
      <c r="Z584" s="324"/>
      <c r="AA584" s="324"/>
      <c r="AB584" s="324"/>
      <c r="AC584" s="324"/>
    </row>
    <row r="585" spans="1:29" ht="12.75" hidden="1" customHeight="1" x14ac:dyDescent="0.2">
      <c r="A585" s="324"/>
      <c r="B585" s="324"/>
      <c r="C585" s="324"/>
      <c r="D585" s="324"/>
      <c r="E585" s="324"/>
      <c r="F585" s="324"/>
      <c r="G585" s="324"/>
      <c r="H585" s="324"/>
      <c r="I585" s="324"/>
      <c r="J585" s="324"/>
      <c r="K585" s="324"/>
      <c r="L585" s="324"/>
      <c r="M585" s="324"/>
      <c r="N585" s="324"/>
      <c r="O585" s="324"/>
      <c r="P585" s="324"/>
      <c r="Q585" s="324"/>
      <c r="R585" s="324"/>
      <c r="S585" s="324"/>
      <c r="T585" s="324"/>
      <c r="U585" s="324"/>
      <c r="V585" s="324"/>
      <c r="W585" s="324"/>
      <c r="X585" s="324"/>
      <c r="Y585" s="324"/>
      <c r="Z585" s="324"/>
      <c r="AA585" s="324"/>
      <c r="AB585" s="324"/>
      <c r="AC585" s="324"/>
    </row>
    <row r="586" spans="1:29" ht="12.75" hidden="1" customHeight="1" x14ac:dyDescent="0.2">
      <c r="A586" s="324"/>
      <c r="B586" s="324"/>
      <c r="C586" s="324"/>
      <c r="D586" s="324"/>
      <c r="E586" s="324"/>
      <c r="F586" s="324"/>
      <c r="G586" s="324"/>
      <c r="H586" s="324"/>
      <c r="I586" s="324"/>
      <c r="J586" s="324"/>
      <c r="K586" s="324"/>
      <c r="L586" s="324"/>
      <c r="M586" s="324"/>
      <c r="N586" s="324"/>
      <c r="O586" s="324"/>
      <c r="P586" s="324"/>
      <c r="Q586" s="324"/>
      <c r="R586" s="324"/>
      <c r="S586" s="324"/>
      <c r="T586" s="324"/>
      <c r="U586" s="324"/>
      <c r="V586" s="324"/>
      <c r="W586" s="324"/>
      <c r="X586" s="324"/>
      <c r="Y586" s="324"/>
      <c r="Z586" s="324"/>
      <c r="AA586" s="324"/>
      <c r="AB586" s="324"/>
      <c r="AC586" s="324"/>
    </row>
    <row r="587" spans="1:29" ht="12.75" customHeight="1" x14ac:dyDescent="0.2">
      <c r="A587" s="324"/>
      <c r="B587" s="324"/>
      <c r="C587" s="324"/>
      <c r="D587" s="324"/>
      <c r="E587" s="324"/>
      <c r="F587" s="324"/>
      <c r="G587" s="324"/>
      <c r="H587" s="324"/>
      <c r="I587" s="324"/>
      <c r="J587" s="324"/>
      <c r="K587" s="324"/>
      <c r="L587" s="324"/>
      <c r="M587" s="324"/>
      <c r="N587" s="324"/>
      <c r="O587" s="324"/>
      <c r="P587" s="324"/>
      <c r="Q587" s="324"/>
      <c r="R587" s="324"/>
      <c r="S587" s="324"/>
      <c r="T587" s="324"/>
      <c r="U587" s="324"/>
      <c r="V587" s="324"/>
      <c r="W587" s="324"/>
      <c r="X587" s="324"/>
      <c r="Y587" s="324"/>
      <c r="Z587" s="324"/>
      <c r="AA587" s="324"/>
      <c r="AB587" s="324"/>
      <c r="AC587" s="324"/>
    </row>
    <row r="588" spans="1:29" ht="12.75" customHeight="1" x14ac:dyDescent="0.2">
      <c r="A588" s="324"/>
      <c r="B588" s="324"/>
      <c r="C588" s="324"/>
      <c r="D588" s="324"/>
      <c r="E588" s="324"/>
      <c r="F588" s="324"/>
      <c r="G588" s="324"/>
      <c r="H588" s="324"/>
      <c r="I588" s="324"/>
      <c r="J588" s="324"/>
      <c r="K588" s="324"/>
      <c r="L588" s="324"/>
      <c r="M588" s="324"/>
      <c r="N588" s="324"/>
      <c r="O588" s="324"/>
      <c r="P588" s="324"/>
      <c r="Q588" s="324"/>
      <c r="R588" s="324"/>
      <c r="S588" s="324"/>
      <c r="T588" s="324"/>
      <c r="U588" s="324"/>
      <c r="V588" s="324"/>
      <c r="W588" s="324"/>
      <c r="X588" s="324"/>
      <c r="Y588" s="324"/>
      <c r="Z588" s="324"/>
      <c r="AA588" s="324"/>
      <c r="AB588" s="324"/>
      <c r="AC588" s="324"/>
    </row>
    <row r="589" spans="1:29" ht="12.75" customHeight="1" x14ac:dyDescent="0.2">
      <c r="A589" s="324"/>
      <c r="B589" s="324"/>
      <c r="C589" s="324"/>
      <c r="D589" s="324"/>
      <c r="E589" s="324"/>
      <c r="F589" s="324"/>
      <c r="G589" s="324"/>
      <c r="H589" s="324"/>
      <c r="I589" s="324"/>
      <c r="J589" s="324"/>
      <c r="K589" s="324"/>
      <c r="L589" s="324"/>
      <c r="M589" s="324"/>
      <c r="N589" s="324"/>
      <c r="O589" s="324"/>
      <c r="P589" s="324"/>
      <c r="Q589" s="324"/>
      <c r="R589" s="324"/>
      <c r="S589" s="324"/>
      <c r="T589" s="324"/>
      <c r="U589" s="324"/>
      <c r="V589" s="324"/>
      <c r="W589" s="324"/>
      <c r="X589" s="324"/>
      <c r="Y589" s="324"/>
      <c r="Z589" s="324"/>
      <c r="AA589" s="324"/>
      <c r="AB589" s="324"/>
      <c r="AC589" s="324"/>
    </row>
    <row r="590" spans="1:29" ht="12.75" customHeight="1" x14ac:dyDescent="0.2">
      <c r="A590" s="324"/>
      <c r="B590" s="324"/>
      <c r="C590" s="324"/>
      <c r="D590" s="324"/>
      <c r="E590" s="324"/>
      <c r="F590" s="324"/>
      <c r="G590" s="324"/>
      <c r="H590" s="324"/>
      <c r="I590" s="324"/>
      <c r="J590" s="324"/>
      <c r="K590" s="324"/>
      <c r="L590" s="324"/>
      <c r="M590" s="324"/>
      <c r="N590" s="324"/>
      <c r="O590" s="324"/>
      <c r="P590" s="324"/>
      <c r="Q590" s="324"/>
      <c r="R590" s="324"/>
      <c r="S590" s="324"/>
      <c r="T590" s="324"/>
      <c r="U590" s="324"/>
      <c r="V590" s="324"/>
      <c r="W590" s="324"/>
      <c r="X590" s="324"/>
      <c r="Y590" s="324"/>
      <c r="Z590" s="324"/>
      <c r="AA590" s="324"/>
      <c r="AB590" s="324"/>
      <c r="AC590" s="324"/>
    </row>
    <row r="591" spans="1:29" ht="12.75" customHeight="1" x14ac:dyDescent="0.2">
      <c r="A591" s="324"/>
      <c r="B591" s="324"/>
      <c r="C591" s="324"/>
      <c r="D591" s="324"/>
      <c r="E591" s="324"/>
      <c r="F591" s="324"/>
      <c r="G591" s="324"/>
      <c r="H591" s="324"/>
      <c r="I591" s="324"/>
      <c r="J591" s="324"/>
      <c r="K591" s="324"/>
      <c r="L591" s="324"/>
      <c r="M591" s="324"/>
      <c r="N591" s="324"/>
      <c r="O591" s="324"/>
      <c r="P591" s="324"/>
      <c r="Q591" s="324"/>
      <c r="R591" s="324"/>
      <c r="S591" s="324"/>
      <c r="T591" s="324"/>
      <c r="U591" s="324"/>
      <c r="V591" s="324"/>
      <c r="W591" s="324"/>
      <c r="X591" s="324"/>
      <c r="Y591" s="324"/>
      <c r="Z591" s="324"/>
      <c r="AA591" s="324"/>
      <c r="AB591" s="324"/>
      <c r="AC591" s="324"/>
    </row>
    <row r="592" spans="1:29" ht="12.75" customHeight="1" x14ac:dyDescent="0.2">
      <c r="A592" s="324"/>
      <c r="B592" s="324"/>
      <c r="C592" s="324"/>
      <c r="D592" s="324"/>
      <c r="E592" s="324"/>
      <c r="F592" s="324"/>
      <c r="G592" s="324"/>
      <c r="H592" s="324"/>
      <c r="I592" s="324"/>
      <c r="J592" s="324"/>
      <c r="K592" s="324"/>
      <c r="L592" s="324"/>
      <c r="M592" s="324"/>
      <c r="N592" s="324"/>
      <c r="O592" s="324"/>
      <c r="P592" s="324"/>
      <c r="Q592" s="324"/>
      <c r="R592" s="324"/>
      <c r="S592" s="324"/>
      <c r="T592" s="324"/>
      <c r="U592" s="324"/>
      <c r="V592" s="324"/>
      <c r="W592" s="324"/>
      <c r="X592" s="324"/>
      <c r="Y592" s="324"/>
      <c r="Z592" s="324"/>
      <c r="AA592" s="324"/>
      <c r="AB592" s="324"/>
      <c r="AC592" s="324"/>
    </row>
    <row r="593" spans="1:29" ht="12.75" customHeight="1" x14ac:dyDescent="0.2">
      <c r="A593" s="324"/>
      <c r="B593" s="324"/>
      <c r="C593" s="324"/>
      <c r="D593" s="324"/>
      <c r="E593" s="324"/>
      <c r="F593" s="324"/>
      <c r="G593" s="324"/>
      <c r="H593" s="324"/>
      <c r="I593" s="324"/>
      <c r="J593" s="324"/>
      <c r="K593" s="324"/>
      <c r="L593" s="324"/>
      <c r="M593" s="324"/>
      <c r="N593" s="324"/>
      <c r="O593" s="324"/>
      <c r="P593" s="324"/>
      <c r="Q593" s="324"/>
      <c r="R593" s="324"/>
      <c r="S593" s="324"/>
      <c r="T593" s="324"/>
      <c r="U593" s="324"/>
      <c r="V593" s="324"/>
      <c r="W593" s="324"/>
      <c r="X593" s="324"/>
      <c r="Y593" s="324"/>
      <c r="Z593" s="324"/>
      <c r="AA593" s="324"/>
      <c r="AB593" s="324"/>
      <c r="AC593" s="324"/>
    </row>
    <row r="594" spans="1:29" ht="12.75" customHeight="1" x14ac:dyDescent="0.2">
      <c r="A594" s="324"/>
      <c r="B594" s="324"/>
      <c r="C594" s="324"/>
      <c r="D594" s="324"/>
      <c r="E594" s="324"/>
      <c r="F594" s="324"/>
      <c r="G594" s="324"/>
      <c r="H594" s="324"/>
      <c r="I594" s="324"/>
      <c r="J594" s="324"/>
      <c r="K594" s="324"/>
      <c r="L594" s="324"/>
      <c r="M594" s="324"/>
      <c r="N594" s="324"/>
      <c r="O594" s="324"/>
      <c r="P594" s="324"/>
      <c r="Q594" s="324"/>
      <c r="R594" s="324"/>
      <c r="S594" s="324"/>
      <c r="T594" s="324"/>
      <c r="U594" s="324"/>
      <c r="V594" s="324"/>
      <c r="W594" s="324"/>
      <c r="X594" s="324"/>
      <c r="Y594" s="324"/>
      <c r="Z594" s="324"/>
      <c r="AA594" s="324"/>
      <c r="AB594" s="324"/>
      <c r="AC594" s="324"/>
    </row>
    <row r="595" spans="1:29" ht="12.75" customHeight="1" x14ac:dyDescent="0.2">
      <c r="A595" s="324"/>
      <c r="B595" s="324"/>
      <c r="C595" s="324"/>
      <c r="D595" s="324"/>
      <c r="E595" s="324"/>
      <c r="F595" s="324"/>
      <c r="G595" s="324"/>
      <c r="H595" s="324"/>
      <c r="I595" s="324"/>
      <c r="J595" s="324"/>
      <c r="K595" s="324"/>
      <c r="L595" s="324"/>
      <c r="M595" s="324"/>
      <c r="N595" s="324"/>
      <c r="O595" s="324"/>
      <c r="P595" s="324"/>
      <c r="Q595" s="324"/>
      <c r="R595" s="324"/>
      <c r="S595" s="324"/>
      <c r="T595" s="324"/>
      <c r="U595" s="324"/>
      <c r="V595" s="324"/>
      <c r="W595" s="324"/>
      <c r="X595" s="324"/>
      <c r="Y595" s="324"/>
      <c r="Z595" s="324"/>
      <c r="AA595" s="324"/>
      <c r="AB595" s="324"/>
      <c r="AC595" s="324"/>
    </row>
    <row r="596" spans="1:29" ht="12.75" customHeight="1" x14ac:dyDescent="0.2">
      <c r="A596" s="324"/>
      <c r="B596" s="324"/>
      <c r="C596" s="324"/>
      <c r="D596" s="324"/>
      <c r="E596" s="324"/>
      <c r="F596" s="324"/>
      <c r="G596" s="324"/>
      <c r="H596" s="324"/>
      <c r="I596" s="324"/>
      <c r="J596" s="324"/>
      <c r="K596" s="324"/>
      <c r="L596" s="324"/>
      <c r="M596" s="324"/>
      <c r="N596" s="324"/>
      <c r="O596" s="324"/>
      <c r="P596" s="324"/>
      <c r="Q596" s="324"/>
      <c r="R596" s="324"/>
      <c r="S596" s="324"/>
      <c r="T596" s="324"/>
      <c r="U596" s="324"/>
      <c r="V596" s="324"/>
      <c r="W596" s="324"/>
      <c r="X596" s="324"/>
      <c r="Y596" s="324"/>
      <c r="Z596" s="324"/>
      <c r="AA596" s="324"/>
      <c r="AB596" s="324"/>
      <c r="AC596" s="324"/>
    </row>
    <row r="597" spans="1:29" ht="12.75" customHeight="1" x14ac:dyDescent="0.2">
      <c r="A597" s="324"/>
      <c r="B597" s="324"/>
      <c r="C597" s="324"/>
      <c r="D597" s="324"/>
      <c r="E597" s="324"/>
      <c r="F597" s="324"/>
      <c r="G597" s="324"/>
      <c r="H597" s="324"/>
      <c r="I597" s="324"/>
      <c r="J597" s="324"/>
      <c r="K597" s="324"/>
      <c r="L597" s="324"/>
      <c r="M597" s="324"/>
      <c r="N597" s="324"/>
      <c r="O597" s="324"/>
      <c r="P597" s="324"/>
      <c r="Q597" s="324"/>
      <c r="R597" s="324"/>
      <c r="S597" s="324"/>
      <c r="T597" s="324"/>
      <c r="U597" s="324"/>
      <c r="V597" s="324"/>
      <c r="W597" s="324"/>
      <c r="X597" s="324"/>
      <c r="Y597" s="324"/>
      <c r="Z597" s="324"/>
      <c r="AA597" s="324"/>
      <c r="AB597" s="324"/>
      <c r="AC597" s="324"/>
    </row>
    <row r="598" spans="1:29" ht="12.75" customHeight="1" x14ac:dyDescent="0.2">
      <c r="A598" s="324"/>
      <c r="B598" s="324"/>
      <c r="C598" s="324"/>
      <c r="D598" s="324"/>
      <c r="E598" s="324"/>
      <c r="F598" s="324"/>
      <c r="G598" s="324"/>
      <c r="H598" s="324"/>
      <c r="I598" s="324"/>
      <c r="J598" s="324"/>
      <c r="K598" s="324"/>
      <c r="L598" s="324"/>
      <c r="M598" s="324"/>
      <c r="N598" s="324"/>
      <c r="O598" s="324"/>
      <c r="P598" s="324"/>
      <c r="Q598" s="324"/>
      <c r="R598" s="324"/>
      <c r="S598" s="324"/>
      <c r="T598" s="324"/>
      <c r="U598" s="324"/>
      <c r="V598" s="324"/>
      <c r="W598" s="324"/>
      <c r="X598" s="324"/>
      <c r="Y598" s="324"/>
      <c r="Z598" s="324"/>
      <c r="AA598" s="324"/>
      <c r="AB598" s="324"/>
      <c r="AC598" s="324"/>
    </row>
    <row r="599" spans="1:29" ht="12.75" customHeight="1" x14ac:dyDescent="0.2">
      <c r="A599" s="324"/>
      <c r="B599" s="324"/>
      <c r="C599" s="324"/>
      <c r="D599" s="324"/>
      <c r="E599" s="324"/>
      <c r="F599" s="324"/>
      <c r="G599" s="324"/>
      <c r="H599" s="324"/>
      <c r="I599" s="324"/>
      <c r="J599" s="324"/>
      <c r="K599" s="324"/>
      <c r="L599" s="324"/>
      <c r="M599" s="324"/>
      <c r="N599" s="324"/>
      <c r="O599" s="324"/>
      <c r="P599" s="324"/>
      <c r="Q599" s="324"/>
      <c r="R599" s="324"/>
      <c r="S599" s="324"/>
      <c r="T599" s="324"/>
      <c r="U599" s="324"/>
      <c r="V599" s="324"/>
      <c r="W599" s="324"/>
      <c r="X599" s="324"/>
      <c r="Y599" s="324"/>
      <c r="Z599" s="324"/>
      <c r="AA599" s="324"/>
      <c r="AB599" s="324"/>
      <c r="AC599" s="324"/>
    </row>
    <row r="600" spans="1:29" ht="12.75" customHeight="1" x14ac:dyDescent="0.2">
      <c r="A600" s="324"/>
      <c r="B600" s="324"/>
      <c r="C600" s="324"/>
      <c r="D600" s="324"/>
      <c r="E600" s="324"/>
      <c r="F600" s="324"/>
      <c r="G600" s="324"/>
      <c r="H600" s="324"/>
      <c r="I600" s="324"/>
      <c r="J600" s="324"/>
      <c r="K600" s="324"/>
      <c r="L600" s="324"/>
      <c r="M600" s="324"/>
      <c r="N600" s="324"/>
      <c r="O600" s="324"/>
      <c r="P600" s="324"/>
      <c r="Q600" s="324"/>
      <c r="R600" s="324"/>
      <c r="S600" s="324"/>
      <c r="T600" s="324"/>
      <c r="U600" s="324"/>
      <c r="V600" s="324"/>
      <c r="W600" s="324"/>
      <c r="X600" s="324"/>
      <c r="Y600" s="324"/>
      <c r="Z600" s="324"/>
      <c r="AA600" s="324"/>
      <c r="AB600" s="324"/>
      <c r="AC600" s="324"/>
    </row>
    <row r="601" spans="1:29" ht="12.75" customHeight="1" x14ac:dyDescent="0.2">
      <c r="A601" s="324"/>
      <c r="B601" s="324"/>
      <c r="C601" s="324"/>
      <c r="D601" s="324"/>
      <c r="E601" s="324"/>
      <c r="F601" s="324"/>
      <c r="G601" s="324"/>
      <c r="H601" s="324"/>
      <c r="I601" s="324"/>
      <c r="J601" s="324"/>
      <c r="K601" s="324"/>
      <c r="L601" s="324"/>
      <c r="M601" s="324"/>
      <c r="N601" s="324"/>
      <c r="O601" s="324"/>
      <c r="P601" s="324"/>
      <c r="Q601" s="324"/>
      <c r="R601" s="324"/>
      <c r="S601" s="324"/>
      <c r="T601" s="324"/>
      <c r="U601" s="324"/>
      <c r="V601" s="324"/>
      <c r="W601" s="324"/>
      <c r="X601" s="324"/>
      <c r="Y601" s="324"/>
      <c r="Z601" s="324"/>
      <c r="AA601" s="324"/>
      <c r="AB601" s="324"/>
      <c r="AC601" s="324"/>
    </row>
    <row r="602" spans="1:29" ht="12.75" customHeight="1" x14ac:dyDescent="0.2">
      <c r="A602" s="324"/>
      <c r="B602" s="324"/>
      <c r="C602" s="324"/>
      <c r="D602" s="324"/>
      <c r="E602" s="324"/>
      <c r="F602" s="324"/>
      <c r="G602" s="324"/>
      <c r="H602" s="324"/>
      <c r="I602" s="324"/>
      <c r="J602" s="324"/>
      <c r="K602" s="324"/>
      <c r="L602" s="324"/>
      <c r="M602" s="324"/>
      <c r="N602" s="324"/>
      <c r="O602" s="324"/>
      <c r="P602" s="324"/>
      <c r="Q602" s="324"/>
      <c r="R602" s="324"/>
      <c r="S602" s="324"/>
      <c r="T602" s="324"/>
      <c r="U602" s="324"/>
      <c r="V602" s="324"/>
      <c r="W602" s="324"/>
      <c r="X602" s="324"/>
      <c r="Y602" s="324"/>
      <c r="Z602" s="324"/>
      <c r="AA602" s="324"/>
      <c r="AB602" s="324"/>
      <c r="AC602" s="324"/>
    </row>
    <row r="603" spans="1:29" ht="12.75" customHeight="1" x14ac:dyDescent="0.2">
      <c r="A603" s="324"/>
      <c r="B603" s="324"/>
      <c r="C603" s="324"/>
      <c r="D603" s="324"/>
      <c r="E603" s="324"/>
      <c r="F603" s="324"/>
      <c r="G603" s="324"/>
      <c r="H603" s="324"/>
      <c r="I603" s="324"/>
      <c r="J603" s="324"/>
      <c r="K603" s="324"/>
      <c r="L603" s="324"/>
      <c r="M603" s="324"/>
      <c r="N603" s="324"/>
      <c r="O603" s="324"/>
      <c r="P603" s="324"/>
      <c r="Q603" s="324"/>
      <c r="R603" s="324"/>
      <c r="S603" s="324"/>
      <c r="T603" s="324"/>
      <c r="U603" s="324"/>
      <c r="V603" s="324"/>
      <c r="W603" s="324"/>
      <c r="X603" s="324"/>
      <c r="Y603" s="324"/>
      <c r="Z603" s="324"/>
      <c r="AA603" s="324"/>
      <c r="AB603" s="324"/>
      <c r="AC603" s="324"/>
    </row>
    <row r="604" spans="1:29" ht="12.75" customHeight="1" x14ac:dyDescent="0.2">
      <c r="A604" s="324"/>
      <c r="B604" s="324"/>
      <c r="C604" s="324"/>
      <c r="D604" s="324"/>
      <c r="E604" s="324"/>
      <c r="F604" s="324"/>
      <c r="G604" s="324"/>
      <c r="H604" s="324"/>
      <c r="I604" s="324"/>
      <c r="J604" s="324"/>
      <c r="K604" s="324"/>
      <c r="L604" s="324"/>
      <c r="M604" s="324"/>
      <c r="N604" s="324"/>
      <c r="O604" s="324"/>
      <c r="P604" s="324"/>
      <c r="Q604" s="324"/>
      <c r="R604" s="324"/>
      <c r="S604" s="324"/>
      <c r="T604" s="324"/>
      <c r="U604" s="324"/>
      <c r="V604" s="324"/>
      <c r="W604" s="324"/>
      <c r="X604" s="324"/>
      <c r="Y604" s="324"/>
      <c r="Z604" s="324"/>
      <c r="AA604" s="324"/>
      <c r="AB604" s="324"/>
      <c r="AC604" s="324"/>
    </row>
    <row r="605" spans="1:29" ht="12.75" customHeight="1" x14ac:dyDescent="0.2">
      <c r="A605" s="324"/>
      <c r="B605" s="324"/>
      <c r="C605" s="324"/>
      <c r="D605" s="324"/>
      <c r="E605" s="324"/>
      <c r="F605" s="324"/>
      <c r="G605" s="324"/>
      <c r="H605" s="324"/>
      <c r="I605" s="324"/>
      <c r="J605" s="324"/>
      <c r="K605" s="324"/>
      <c r="L605" s="324"/>
      <c r="M605" s="324"/>
      <c r="N605" s="324"/>
      <c r="O605" s="324"/>
      <c r="P605" s="324"/>
      <c r="Q605" s="324"/>
      <c r="R605" s="324"/>
      <c r="S605" s="324"/>
      <c r="T605" s="324"/>
      <c r="U605" s="324"/>
      <c r="V605" s="324"/>
      <c r="W605" s="324"/>
      <c r="X605" s="324"/>
      <c r="Y605" s="324"/>
      <c r="Z605" s="324"/>
      <c r="AA605" s="324"/>
      <c r="AB605" s="324"/>
      <c r="AC605" s="324"/>
    </row>
    <row r="606" spans="1:29" ht="12.75" customHeight="1" x14ac:dyDescent="0.2">
      <c r="A606" s="324"/>
      <c r="B606" s="324"/>
      <c r="C606" s="324"/>
      <c r="D606" s="324"/>
      <c r="E606" s="324"/>
      <c r="F606" s="324"/>
      <c r="G606" s="324"/>
      <c r="H606" s="324"/>
      <c r="I606" s="324"/>
      <c r="J606" s="324"/>
      <c r="K606" s="324"/>
      <c r="L606" s="324"/>
      <c r="M606" s="324"/>
      <c r="N606" s="324"/>
      <c r="O606" s="324"/>
      <c r="P606" s="324"/>
      <c r="Q606" s="324"/>
      <c r="R606" s="324"/>
      <c r="S606" s="324"/>
      <c r="T606" s="324"/>
      <c r="U606" s="324"/>
      <c r="V606" s="324"/>
      <c r="W606" s="324"/>
      <c r="X606" s="324"/>
      <c r="Y606" s="324"/>
      <c r="Z606" s="324"/>
      <c r="AA606" s="324"/>
      <c r="AB606" s="324"/>
      <c r="AC606" s="324"/>
    </row>
    <row r="607" spans="1:29" ht="12.75" customHeight="1" x14ac:dyDescent="0.2">
      <c r="A607" s="324"/>
      <c r="B607" s="324"/>
      <c r="C607" s="324"/>
      <c r="D607" s="324"/>
      <c r="E607" s="324"/>
      <c r="F607" s="324"/>
      <c r="G607" s="324"/>
      <c r="H607" s="324"/>
      <c r="I607" s="324"/>
      <c r="J607" s="324"/>
      <c r="K607" s="324"/>
      <c r="L607" s="324"/>
      <c r="M607" s="324"/>
      <c r="N607" s="324"/>
      <c r="O607" s="324"/>
      <c r="P607" s="324"/>
      <c r="Q607" s="324"/>
      <c r="R607" s="324"/>
      <c r="S607" s="324"/>
      <c r="T607" s="324"/>
      <c r="U607" s="324"/>
      <c r="V607" s="324"/>
      <c r="W607" s="324"/>
      <c r="X607" s="324"/>
      <c r="Y607" s="324"/>
      <c r="Z607" s="324"/>
      <c r="AA607" s="324"/>
      <c r="AB607" s="324"/>
      <c r="AC607" s="324"/>
    </row>
    <row r="608" spans="1:29" ht="12.75" customHeight="1" x14ac:dyDescent="0.2">
      <c r="A608" s="324"/>
      <c r="B608" s="324"/>
      <c r="C608" s="324"/>
      <c r="D608" s="324"/>
      <c r="E608" s="324"/>
      <c r="F608" s="324"/>
      <c r="G608" s="324"/>
      <c r="H608" s="324"/>
      <c r="I608" s="324"/>
      <c r="J608" s="324"/>
      <c r="K608" s="324"/>
      <c r="L608" s="324"/>
      <c r="M608" s="324"/>
      <c r="N608" s="324"/>
      <c r="O608" s="324"/>
      <c r="P608" s="324"/>
      <c r="Q608" s="324"/>
      <c r="R608" s="324"/>
      <c r="S608" s="324"/>
      <c r="T608" s="324"/>
      <c r="U608" s="324"/>
      <c r="V608" s="324"/>
      <c r="W608" s="324"/>
      <c r="X608" s="324"/>
      <c r="Y608" s="324"/>
      <c r="Z608" s="324"/>
      <c r="AA608" s="324"/>
      <c r="AB608" s="324"/>
      <c r="AC608" s="324"/>
    </row>
    <row r="609" spans="1:29" ht="12.75" customHeight="1" x14ac:dyDescent="0.2">
      <c r="A609" s="324"/>
      <c r="B609" s="324"/>
      <c r="C609" s="324"/>
      <c r="D609" s="324"/>
      <c r="E609" s="324"/>
      <c r="F609" s="324"/>
      <c r="G609" s="324"/>
      <c r="H609" s="324"/>
      <c r="I609" s="324"/>
      <c r="J609" s="324"/>
      <c r="K609" s="324"/>
      <c r="L609" s="324"/>
      <c r="M609" s="324"/>
      <c r="N609" s="324"/>
      <c r="O609" s="324"/>
      <c r="P609" s="324"/>
      <c r="Q609" s="324"/>
      <c r="R609" s="324"/>
      <c r="S609" s="324"/>
      <c r="T609" s="324"/>
      <c r="U609" s="324"/>
      <c r="V609" s="324"/>
      <c r="W609" s="324"/>
      <c r="X609" s="324"/>
      <c r="Y609" s="324"/>
      <c r="Z609" s="324"/>
      <c r="AA609" s="324"/>
      <c r="AB609" s="324"/>
      <c r="AC609" s="324"/>
    </row>
    <row r="610" spans="1:29" ht="12.75" customHeight="1" x14ac:dyDescent="0.2">
      <c r="A610" s="324"/>
      <c r="B610" s="324"/>
      <c r="C610" s="324"/>
      <c r="D610" s="324"/>
      <c r="E610" s="324"/>
      <c r="F610" s="324"/>
      <c r="G610" s="324"/>
      <c r="H610" s="324"/>
      <c r="I610" s="324"/>
      <c r="J610" s="324"/>
      <c r="K610" s="324"/>
      <c r="L610" s="324"/>
      <c r="M610" s="324"/>
      <c r="N610" s="324"/>
      <c r="O610" s="324"/>
      <c r="P610" s="324"/>
      <c r="Q610" s="324"/>
      <c r="R610" s="324"/>
      <c r="S610" s="324"/>
      <c r="T610" s="324"/>
      <c r="U610" s="324"/>
      <c r="V610" s="324"/>
      <c r="W610" s="324"/>
      <c r="X610" s="324"/>
      <c r="Y610" s="324"/>
      <c r="Z610" s="324"/>
      <c r="AA610" s="324"/>
      <c r="AB610" s="324"/>
      <c r="AC610" s="324"/>
    </row>
    <row r="611" spans="1:29" ht="12.75" customHeight="1" x14ac:dyDescent="0.2">
      <c r="A611" s="324"/>
      <c r="B611" s="324"/>
      <c r="C611" s="324"/>
      <c r="D611" s="324"/>
      <c r="E611" s="324"/>
      <c r="F611" s="324"/>
      <c r="G611" s="324"/>
      <c r="H611" s="324"/>
      <c r="I611" s="324"/>
      <c r="J611" s="324"/>
      <c r="K611" s="324"/>
      <c r="L611" s="324"/>
      <c r="M611" s="324"/>
      <c r="N611" s="324"/>
      <c r="O611" s="324"/>
      <c r="P611" s="324"/>
      <c r="Q611" s="324"/>
      <c r="R611" s="324"/>
      <c r="S611" s="324"/>
      <c r="T611" s="324"/>
      <c r="U611" s="324"/>
      <c r="V611" s="324"/>
      <c r="W611" s="324"/>
      <c r="X611" s="324"/>
      <c r="Y611" s="324"/>
      <c r="Z611" s="324"/>
      <c r="AA611" s="324"/>
      <c r="AB611" s="324"/>
      <c r="AC611" s="324"/>
    </row>
    <row r="612" spans="1:29" ht="12.75" customHeight="1" x14ac:dyDescent="0.2">
      <c r="A612" s="324"/>
      <c r="B612" s="324"/>
      <c r="C612" s="324"/>
      <c r="D612" s="324"/>
      <c r="E612" s="324"/>
      <c r="F612" s="324"/>
      <c r="G612" s="324"/>
      <c r="H612" s="324"/>
      <c r="I612" s="324"/>
      <c r="J612" s="324"/>
      <c r="K612" s="324"/>
      <c r="L612" s="324"/>
      <c r="M612" s="324"/>
      <c r="N612" s="324"/>
      <c r="O612" s="324"/>
      <c r="P612" s="324"/>
      <c r="Q612" s="324"/>
      <c r="R612" s="324"/>
      <c r="S612" s="324"/>
      <c r="T612" s="324"/>
      <c r="U612" s="324"/>
      <c r="V612" s="324"/>
      <c r="W612" s="324"/>
      <c r="X612" s="324"/>
      <c r="Y612" s="324"/>
      <c r="Z612" s="324"/>
      <c r="AA612" s="324"/>
      <c r="AB612" s="324"/>
      <c r="AC612" s="324"/>
    </row>
    <row r="613" spans="1:29" ht="12.75" customHeight="1" x14ac:dyDescent="0.2">
      <c r="A613" s="324"/>
      <c r="B613" s="324"/>
      <c r="C613" s="324"/>
      <c r="D613" s="324"/>
      <c r="E613" s="324"/>
      <c r="F613" s="324"/>
      <c r="G613" s="324"/>
      <c r="H613" s="324"/>
      <c r="I613" s="324"/>
      <c r="J613" s="324"/>
      <c r="K613" s="324"/>
      <c r="L613" s="324"/>
      <c r="M613" s="324"/>
      <c r="N613" s="324"/>
      <c r="O613" s="324"/>
      <c r="P613" s="324"/>
      <c r="Q613" s="324"/>
      <c r="R613" s="324"/>
      <c r="S613" s="324"/>
      <c r="T613" s="324"/>
      <c r="U613" s="324"/>
      <c r="V613" s="324"/>
      <c r="W613" s="324"/>
      <c r="X613" s="324"/>
      <c r="Y613" s="324"/>
      <c r="Z613" s="324"/>
      <c r="AA613" s="324"/>
      <c r="AB613" s="324"/>
      <c r="AC613" s="324"/>
    </row>
    <row r="614" spans="1:29" ht="12.75" customHeight="1" x14ac:dyDescent="0.2">
      <c r="A614" s="324"/>
      <c r="B614" s="324"/>
      <c r="C614" s="324"/>
      <c r="D614" s="324"/>
      <c r="E614" s="324"/>
      <c r="F614" s="324"/>
      <c r="G614" s="324"/>
      <c r="H614" s="324"/>
      <c r="I614" s="324"/>
      <c r="J614" s="324"/>
      <c r="K614" s="324"/>
      <c r="L614" s="324"/>
      <c r="M614" s="324"/>
      <c r="N614" s="324"/>
      <c r="O614" s="324"/>
      <c r="P614" s="324"/>
      <c r="Q614" s="324"/>
      <c r="R614" s="324"/>
      <c r="S614" s="324"/>
      <c r="T614" s="324"/>
      <c r="U614" s="324"/>
      <c r="V614" s="324"/>
      <c r="W614" s="324"/>
      <c r="X614" s="324"/>
      <c r="Y614" s="324"/>
      <c r="Z614" s="324"/>
      <c r="AA614" s="324"/>
      <c r="AB614" s="324"/>
      <c r="AC614" s="324"/>
    </row>
    <row r="615" spans="1:29" ht="12.75" customHeight="1" x14ac:dyDescent="0.2">
      <c r="A615" s="324"/>
      <c r="B615" s="324"/>
      <c r="C615" s="324"/>
      <c r="D615" s="324"/>
      <c r="E615" s="324"/>
      <c r="F615" s="324"/>
      <c r="G615" s="324"/>
      <c r="H615" s="324"/>
      <c r="I615" s="324"/>
      <c r="J615" s="324"/>
      <c r="K615" s="324"/>
      <c r="L615" s="324"/>
      <c r="M615" s="324"/>
      <c r="N615" s="324"/>
      <c r="O615" s="324"/>
      <c r="P615" s="324"/>
      <c r="Q615" s="324"/>
      <c r="R615" s="324"/>
      <c r="S615" s="324"/>
      <c r="T615" s="324"/>
      <c r="U615" s="324"/>
      <c r="V615" s="324"/>
      <c r="W615" s="324"/>
      <c r="X615" s="324"/>
      <c r="Y615" s="324"/>
      <c r="Z615" s="324"/>
      <c r="AA615" s="324"/>
      <c r="AB615" s="324"/>
      <c r="AC615" s="324"/>
    </row>
    <row r="616" spans="1:29" ht="12.75" customHeight="1" x14ac:dyDescent="0.2">
      <c r="A616" s="324"/>
      <c r="B616" s="324"/>
      <c r="C616" s="324"/>
      <c r="D616" s="324"/>
      <c r="E616" s="324"/>
      <c r="F616" s="324"/>
      <c r="G616" s="324"/>
      <c r="H616" s="324"/>
      <c r="I616" s="324"/>
      <c r="J616" s="324"/>
      <c r="K616" s="324"/>
      <c r="L616" s="324"/>
      <c r="M616" s="324"/>
      <c r="N616" s="324"/>
      <c r="O616" s="324"/>
      <c r="P616" s="324"/>
      <c r="Q616" s="324"/>
      <c r="R616" s="324"/>
      <c r="S616" s="324"/>
      <c r="T616" s="324"/>
      <c r="U616" s="324"/>
      <c r="V616" s="324"/>
      <c r="W616" s="324"/>
      <c r="X616" s="324"/>
      <c r="Y616" s="324"/>
      <c r="Z616" s="324"/>
      <c r="AA616" s="324"/>
      <c r="AB616" s="324"/>
      <c r="AC616" s="324"/>
    </row>
    <row r="617" spans="1:29" ht="12.75" customHeight="1" x14ac:dyDescent="0.2">
      <c r="A617" s="324"/>
      <c r="B617" s="324"/>
      <c r="C617" s="324"/>
      <c r="D617" s="324"/>
      <c r="E617" s="324"/>
      <c r="F617" s="324"/>
      <c r="G617" s="324"/>
      <c r="H617" s="324"/>
      <c r="I617" s="324"/>
      <c r="J617" s="324"/>
      <c r="K617" s="324"/>
      <c r="L617" s="324"/>
      <c r="M617" s="324"/>
      <c r="N617" s="324"/>
      <c r="O617" s="324"/>
      <c r="P617" s="324"/>
      <c r="Q617" s="324"/>
      <c r="R617" s="324"/>
      <c r="S617" s="324"/>
      <c r="T617" s="324"/>
      <c r="U617" s="324"/>
      <c r="V617" s="324"/>
      <c r="W617" s="324"/>
      <c r="X617" s="324"/>
      <c r="Y617" s="324"/>
      <c r="Z617" s="324"/>
      <c r="AA617" s="324"/>
      <c r="AB617" s="324"/>
      <c r="AC617" s="324"/>
    </row>
    <row r="618" spans="1:29" ht="12.75" customHeight="1" x14ac:dyDescent="0.2">
      <c r="A618" s="324"/>
      <c r="B618" s="324"/>
      <c r="C618" s="324"/>
      <c r="D618" s="324"/>
      <c r="E618" s="324"/>
      <c r="F618" s="324"/>
      <c r="G618" s="324"/>
      <c r="H618" s="324"/>
      <c r="I618" s="324"/>
      <c r="J618" s="324"/>
      <c r="K618" s="324"/>
      <c r="L618" s="324"/>
      <c r="M618" s="324"/>
      <c r="N618" s="324"/>
      <c r="O618" s="324"/>
      <c r="P618" s="324"/>
      <c r="Q618" s="324"/>
      <c r="R618" s="324"/>
      <c r="S618" s="324"/>
      <c r="T618" s="324"/>
      <c r="U618" s="324"/>
      <c r="V618" s="324"/>
      <c r="W618" s="324"/>
      <c r="X618" s="324"/>
      <c r="Y618" s="324"/>
      <c r="Z618" s="324"/>
      <c r="AA618" s="324"/>
      <c r="AB618" s="324"/>
      <c r="AC618" s="324"/>
    </row>
    <row r="619" spans="1:29" ht="12.75" customHeight="1" x14ac:dyDescent="0.2">
      <c r="A619" s="324"/>
      <c r="B619" s="324"/>
      <c r="C619" s="324"/>
      <c r="D619" s="324"/>
      <c r="E619" s="324"/>
      <c r="F619" s="324"/>
      <c r="G619" s="324"/>
      <c r="H619" s="324"/>
      <c r="I619" s="324"/>
      <c r="J619" s="324"/>
      <c r="K619" s="324"/>
      <c r="L619" s="324"/>
      <c r="M619" s="324"/>
      <c r="N619" s="324"/>
      <c r="O619" s="324"/>
      <c r="P619" s="324"/>
      <c r="Q619" s="324"/>
      <c r="R619" s="324"/>
      <c r="S619" s="324"/>
      <c r="T619" s="324"/>
      <c r="U619" s="324"/>
      <c r="V619" s="324"/>
      <c r="W619" s="324"/>
      <c r="X619" s="324"/>
      <c r="Y619" s="324"/>
      <c r="Z619" s="324"/>
      <c r="AA619" s="324"/>
      <c r="AB619" s="324"/>
      <c r="AC619" s="324"/>
    </row>
    <row r="620" spans="1:29" ht="12.75" customHeight="1" x14ac:dyDescent="0.2">
      <c r="A620" s="324"/>
      <c r="B620" s="324"/>
      <c r="C620" s="324"/>
      <c r="D620" s="324"/>
      <c r="E620" s="324"/>
      <c r="F620" s="324"/>
      <c r="G620" s="324"/>
      <c r="H620" s="324"/>
      <c r="I620" s="324"/>
      <c r="J620" s="324"/>
      <c r="K620" s="324"/>
      <c r="L620" s="324"/>
      <c r="M620" s="324"/>
      <c r="N620" s="324"/>
      <c r="O620" s="324"/>
      <c r="P620" s="324"/>
      <c r="Q620" s="324"/>
      <c r="R620" s="324"/>
      <c r="S620" s="324"/>
      <c r="T620" s="324"/>
      <c r="U620" s="324"/>
      <c r="V620" s="324"/>
      <c r="W620" s="324"/>
      <c r="X620" s="324"/>
      <c r="Y620" s="324"/>
      <c r="Z620" s="324"/>
      <c r="AA620" s="324"/>
      <c r="AB620" s="324"/>
      <c r="AC620" s="324"/>
    </row>
    <row r="621" spans="1:29" ht="12.75" customHeight="1" x14ac:dyDescent="0.2">
      <c r="A621" s="324"/>
      <c r="B621" s="324"/>
      <c r="C621" s="324"/>
      <c r="D621" s="324"/>
      <c r="E621" s="324"/>
      <c r="F621" s="324"/>
      <c r="G621" s="324"/>
      <c r="H621" s="324"/>
      <c r="I621" s="324"/>
      <c r="J621" s="324"/>
      <c r="K621" s="324"/>
      <c r="L621" s="324"/>
      <c r="M621" s="324"/>
      <c r="N621" s="324"/>
      <c r="O621" s="324"/>
      <c r="P621" s="324"/>
      <c r="Q621" s="324"/>
      <c r="R621" s="324"/>
      <c r="S621" s="324"/>
      <c r="T621" s="324"/>
      <c r="U621" s="324"/>
      <c r="V621" s="324"/>
      <c r="W621" s="324"/>
      <c r="X621" s="324"/>
      <c r="Y621" s="324"/>
      <c r="Z621" s="324"/>
      <c r="AA621" s="324"/>
      <c r="AB621" s="324"/>
      <c r="AC621" s="324"/>
    </row>
    <row r="622" spans="1:29" ht="12.75" customHeight="1" x14ac:dyDescent="0.2">
      <c r="A622" s="324"/>
      <c r="B622" s="324"/>
      <c r="C622" s="324"/>
      <c r="D622" s="324"/>
      <c r="E622" s="324"/>
      <c r="F622" s="324"/>
      <c r="G622" s="324"/>
      <c r="H622" s="324"/>
      <c r="I622" s="324"/>
      <c r="J622" s="324"/>
      <c r="K622" s="324"/>
      <c r="L622" s="324"/>
      <c r="M622" s="324"/>
      <c r="N622" s="324"/>
      <c r="O622" s="324"/>
      <c r="P622" s="324"/>
      <c r="Q622" s="324"/>
      <c r="R622" s="324"/>
      <c r="S622" s="324"/>
      <c r="T622" s="324"/>
      <c r="U622" s="324"/>
      <c r="V622" s="324"/>
      <c r="W622" s="324"/>
      <c r="X622" s="324"/>
      <c r="Y622" s="324"/>
      <c r="Z622" s="324"/>
      <c r="AA622" s="324"/>
      <c r="AB622" s="324"/>
      <c r="AC622" s="324"/>
    </row>
    <row r="623" spans="1:29" ht="12.75" customHeight="1" x14ac:dyDescent="0.2">
      <c r="A623" s="324"/>
      <c r="B623" s="324"/>
      <c r="C623" s="324"/>
      <c r="D623" s="324"/>
      <c r="E623" s="324"/>
      <c r="F623" s="324"/>
      <c r="G623" s="324"/>
      <c r="H623" s="324"/>
      <c r="I623" s="324"/>
      <c r="J623" s="324"/>
      <c r="K623" s="324"/>
      <c r="L623" s="324"/>
      <c r="M623" s="324"/>
      <c r="N623" s="324"/>
      <c r="O623" s="324"/>
      <c r="P623" s="324"/>
      <c r="Q623" s="324"/>
      <c r="R623" s="324"/>
      <c r="S623" s="324"/>
      <c r="T623" s="324"/>
      <c r="U623" s="324"/>
      <c r="V623" s="324"/>
      <c r="W623" s="324"/>
      <c r="X623" s="324"/>
      <c r="Y623" s="324"/>
      <c r="Z623" s="324"/>
      <c r="AA623" s="324"/>
      <c r="AB623" s="324"/>
      <c r="AC623" s="324"/>
    </row>
    <row r="624" spans="1:29" ht="12.75" customHeight="1" x14ac:dyDescent="0.2">
      <c r="A624" s="324"/>
      <c r="B624" s="324"/>
      <c r="C624" s="324"/>
      <c r="D624" s="324"/>
      <c r="E624" s="324"/>
      <c r="F624" s="324"/>
      <c r="G624" s="324"/>
      <c r="H624" s="324"/>
      <c r="I624" s="324"/>
      <c r="J624" s="324"/>
      <c r="K624" s="324"/>
      <c r="L624" s="324"/>
      <c r="M624" s="324"/>
      <c r="N624" s="324"/>
      <c r="O624" s="324"/>
      <c r="P624" s="324"/>
      <c r="Q624" s="324"/>
      <c r="R624" s="324"/>
      <c r="S624" s="324"/>
      <c r="T624" s="324"/>
      <c r="U624" s="324"/>
      <c r="V624" s="324"/>
      <c r="W624" s="324"/>
      <c r="X624" s="324"/>
      <c r="Y624" s="324"/>
      <c r="Z624" s="324"/>
      <c r="AA624" s="324"/>
      <c r="AB624" s="324"/>
      <c r="AC624" s="324"/>
    </row>
    <row r="625" spans="1:29" ht="12.75" customHeight="1" x14ac:dyDescent="0.2">
      <c r="A625" s="324"/>
      <c r="B625" s="324"/>
      <c r="C625" s="324"/>
      <c r="D625" s="324"/>
      <c r="E625" s="324"/>
      <c r="F625" s="324"/>
      <c r="G625" s="324"/>
      <c r="H625" s="324"/>
      <c r="I625" s="324"/>
      <c r="J625" s="324"/>
      <c r="K625" s="324"/>
      <c r="L625" s="324"/>
      <c r="M625" s="324"/>
      <c r="N625" s="324"/>
      <c r="O625" s="324"/>
      <c r="P625" s="324"/>
      <c r="Q625" s="324"/>
      <c r="R625" s="324"/>
      <c r="S625" s="324"/>
      <c r="T625" s="324"/>
      <c r="U625" s="324"/>
      <c r="V625" s="324"/>
      <c r="W625" s="324"/>
      <c r="X625" s="324"/>
      <c r="Y625" s="324"/>
      <c r="Z625" s="324"/>
      <c r="AA625" s="324"/>
      <c r="AB625" s="324"/>
      <c r="AC625" s="324"/>
    </row>
    <row r="626" spans="1:29" ht="12.75" customHeight="1" x14ac:dyDescent="0.2">
      <c r="A626" s="324"/>
      <c r="B626" s="324"/>
      <c r="C626" s="324"/>
      <c r="D626" s="324"/>
      <c r="E626" s="324"/>
      <c r="F626" s="324"/>
      <c r="G626" s="324"/>
      <c r="H626" s="324"/>
      <c r="I626" s="324"/>
      <c r="J626" s="324"/>
      <c r="K626" s="324"/>
      <c r="L626" s="324"/>
      <c r="M626" s="324"/>
      <c r="N626" s="324"/>
      <c r="O626" s="324"/>
      <c r="P626" s="324"/>
      <c r="Q626" s="324"/>
      <c r="R626" s="324"/>
      <c r="S626" s="324"/>
      <c r="T626" s="324"/>
      <c r="U626" s="324"/>
      <c r="V626" s="324"/>
      <c r="W626" s="324"/>
      <c r="X626" s="324"/>
      <c r="Y626" s="324"/>
      <c r="Z626" s="324"/>
      <c r="AA626" s="324"/>
      <c r="AB626" s="324"/>
      <c r="AC626" s="324"/>
    </row>
    <row r="627" spans="1:29" ht="12.75" customHeight="1" x14ac:dyDescent="0.2">
      <c r="A627" s="324"/>
      <c r="B627" s="324"/>
      <c r="C627" s="324"/>
      <c r="D627" s="324"/>
      <c r="E627" s="324"/>
      <c r="F627" s="324"/>
      <c r="G627" s="324"/>
      <c r="H627" s="324"/>
      <c r="I627" s="324"/>
      <c r="J627" s="324"/>
      <c r="K627" s="324"/>
      <c r="L627" s="324"/>
      <c r="M627" s="324"/>
      <c r="N627" s="324"/>
      <c r="O627" s="324"/>
      <c r="P627" s="324"/>
      <c r="Q627" s="324"/>
      <c r="R627" s="324"/>
      <c r="S627" s="324"/>
      <c r="T627" s="324"/>
      <c r="U627" s="324"/>
      <c r="V627" s="324"/>
      <c r="W627" s="324"/>
      <c r="X627" s="324"/>
      <c r="Y627" s="324"/>
      <c r="Z627" s="324"/>
      <c r="AA627" s="324"/>
      <c r="AB627" s="324"/>
      <c r="AC627" s="324"/>
    </row>
    <row r="628" spans="1:29" ht="12.75" customHeight="1" x14ac:dyDescent="0.2">
      <c r="A628" s="324"/>
      <c r="B628" s="324"/>
      <c r="C628" s="324"/>
      <c r="D628" s="324"/>
      <c r="E628" s="324"/>
      <c r="F628" s="324"/>
      <c r="G628" s="324"/>
      <c r="H628" s="324"/>
      <c r="I628" s="324"/>
      <c r="J628" s="324"/>
      <c r="K628" s="324"/>
      <c r="L628" s="324"/>
      <c r="M628" s="324"/>
      <c r="N628" s="324"/>
      <c r="O628" s="324"/>
      <c r="P628" s="324"/>
      <c r="Q628" s="324"/>
      <c r="R628" s="324"/>
      <c r="S628" s="324"/>
      <c r="T628" s="324"/>
      <c r="U628" s="324"/>
      <c r="V628" s="324"/>
      <c r="W628" s="324"/>
      <c r="X628" s="324"/>
      <c r="Y628" s="324"/>
      <c r="Z628" s="324"/>
      <c r="AA628" s="324"/>
      <c r="AB628" s="324"/>
      <c r="AC628" s="324"/>
    </row>
    <row r="629" spans="1:29" ht="12.75" customHeight="1" x14ac:dyDescent="0.2">
      <c r="A629" s="324"/>
      <c r="B629" s="324"/>
      <c r="C629" s="324"/>
      <c r="D629" s="324"/>
      <c r="E629" s="324"/>
      <c r="F629" s="324"/>
      <c r="G629" s="324"/>
      <c r="H629" s="324"/>
      <c r="I629" s="324"/>
      <c r="J629" s="324"/>
      <c r="K629" s="324"/>
      <c r="L629" s="324"/>
      <c r="M629" s="324"/>
      <c r="N629" s="324"/>
      <c r="O629" s="324"/>
      <c r="P629" s="324"/>
      <c r="Q629" s="324"/>
      <c r="R629" s="324"/>
      <c r="S629" s="324"/>
      <c r="T629" s="324"/>
      <c r="U629" s="324"/>
      <c r="V629" s="324"/>
      <c r="W629" s="324"/>
      <c r="X629" s="324"/>
      <c r="Y629" s="324"/>
      <c r="Z629" s="324"/>
      <c r="AA629" s="324"/>
      <c r="AB629" s="324"/>
      <c r="AC629" s="324"/>
    </row>
    <row r="630" spans="1:29" ht="12.75" customHeight="1" x14ac:dyDescent="0.2">
      <c r="A630" s="324"/>
      <c r="B630" s="324"/>
      <c r="C630" s="324"/>
      <c r="D630" s="324"/>
      <c r="E630" s="324"/>
      <c r="F630" s="324"/>
      <c r="G630" s="324"/>
      <c r="H630" s="324"/>
      <c r="I630" s="324"/>
      <c r="J630" s="324"/>
      <c r="K630" s="324"/>
      <c r="L630" s="324"/>
      <c r="M630" s="324"/>
      <c r="N630" s="324"/>
      <c r="O630" s="324"/>
      <c r="P630" s="324"/>
      <c r="Q630" s="324"/>
      <c r="R630" s="324"/>
      <c r="S630" s="324"/>
      <c r="T630" s="324"/>
      <c r="U630" s="324"/>
      <c r="V630" s="324"/>
      <c r="W630" s="324"/>
      <c r="X630" s="324"/>
      <c r="Y630" s="324"/>
      <c r="Z630" s="324"/>
      <c r="AA630" s="324"/>
      <c r="AB630" s="324"/>
      <c r="AC630" s="324"/>
    </row>
    <row r="631" spans="1:29" ht="12.75" customHeight="1" x14ac:dyDescent="0.2">
      <c r="A631" s="324"/>
      <c r="B631" s="324"/>
      <c r="C631" s="324"/>
      <c r="D631" s="324"/>
      <c r="E631" s="324"/>
      <c r="F631" s="324"/>
      <c r="G631" s="324"/>
      <c r="H631" s="324"/>
      <c r="I631" s="324"/>
      <c r="J631" s="324"/>
      <c r="K631" s="324"/>
      <c r="L631" s="324"/>
      <c r="M631" s="324"/>
      <c r="N631" s="324"/>
      <c r="O631" s="324"/>
      <c r="P631" s="324"/>
      <c r="Q631" s="324"/>
      <c r="R631" s="324"/>
      <c r="S631" s="324"/>
      <c r="T631" s="324"/>
      <c r="U631" s="324"/>
      <c r="V631" s="324"/>
      <c r="W631" s="324"/>
      <c r="X631" s="324"/>
      <c r="Y631" s="324"/>
      <c r="Z631" s="324"/>
      <c r="AA631" s="324"/>
      <c r="AB631" s="324"/>
      <c r="AC631" s="324"/>
    </row>
    <row r="632" spans="1:29" ht="12.75" customHeight="1" x14ac:dyDescent="0.2">
      <c r="A632" s="324"/>
      <c r="B632" s="324"/>
      <c r="C632" s="324"/>
      <c r="D632" s="324"/>
      <c r="E632" s="324"/>
      <c r="F632" s="324"/>
      <c r="G632" s="324"/>
      <c r="H632" s="324"/>
      <c r="I632" s="324"/>
      <c r="J632" s="324"/>
      <c r="K632" s="324"/>
      <c r="L632" s="324"/>
      <c r="M632" s="324"/>
      <c r="N632" s="324"/>
      <c r="O632" s="324"/>
      <c r="P632" s="324"/>
      <c r="Q632" s="324"/>
      <c r="R632" s="324"/>
      <c r="S632" s="324"/>
      <c r="T632" s="324"/>
      <c r="U632" s="324"/>
      <c r="V632" s="324"/>
      <c r="W632" s="324"/>
      <c r="X632" s="324"/>
      <c r="Y632" s="324"/>
      <c r="Z632" s="324"/>
      <c r="AA632" s="324"/>
      <c r="AB632" s="324"/>
      <c r="AC632" s="324"/>
    </row>
    <row r="633" spans="1:29" ht="12.75" customHeight="1" x14ac:dyDescent="0.2">
      <c r="A633" s="324"/>
      <c r="B633" s="324"/>
      <c r="C633" s="324"/>
      <c r="D633" s="324"/>
      <c r="E633" s="324"/>
      <c r="F633" s="324"/>
      <c r="G633" s="324"/>
      <c r="H633" s="324"/>
      <c r="I633" s="324"/>
      <c r="J633" s="324"/>
      <c r="K633" s="324"/>
      <c r="L633" s="324"/>
      <c r="M633" s="324"/>
      <c r="N633" s="324"/>
      <c r="O633" s="324"/>
      <c r="P633" s="324"/>
      <c r="Q633" s="324"/>
      <c r="R633" s="324"/>
      <c r="S633" s="324"/>
      <c r="T633" s="324"/>
      <c r="U633" s="324"/>
      <c r="V633" s="324"/>
      <c r="W633" s="324"/>
      <c r="X633" s="324"/>
      <c r="Y633" s="324"/>
      <c r="Z633" s="324"/>
      <c r="AA633" s="324"/>
      <c r="AB633" s="324"/>
      <c r="AC633" s="324"/>
    </row>
    <row r="634" spans="1:29" ht="12.75" customHeight="1" x14ac:dyDescent="0.2">
      <c r="A634" s="324"/>
      <c r="B634" s="324"/>
      <c r="C634" s="324"/>
      <c r="D634" s="324"/>
      <c r="E634" s="324"/>
      <c r="F634" s="324"/>
      <c r="G634" s="324"/>
      <c r="H634" s="324"/>
      <c r="I634" s="324"/>
      <c r="J634" s="324"/>
      <c r="K634" s="324"/>
      <c r="L634" s="324"/>
      <c r="M634" s="324"/>
      <c r="N634" s="324"/>
      <c r="O634" s="324"/>
      <c r="P634" s="324"/>
      <c r="Q634" s="324"/>
      <c r="R634" s="324"/>
      <c r="S634" s="324"/>
      <c r="T634" s="324"/>
      <c r="U634" s="324"/>
      <c r="V634" s="324"/>
      <c r="W634" s="324"/>
      <c r="X634" s="324"/>
      <c r="Y634" s="324"/>
      <c r="Z634" s="324"/>
      <c r="AA634" s="324"/>
      <c r="AB634" s="324"/>
      <c r="AC634" s="324"/>
    </row>
    <row r="635" spans="1:29" ht="12.75" customHeight="1" x14ac:dyDescent="0.2">
      <c r="A635" s="324"/>
      <c r="B635" s="324"/>
      <c r="C635" s="324"/>
      <c r="D635" s="324"/>
      <c r="E635" s="324"/>
      <c r="F635" s="324"/>
      <c r="G635" s="324"/>
      <c r="H635" s="324"/>
      <c r="I635" s="324"/>
      <c r="J635" s="324"/>
      <c r="K635" s="324"/>
      <c r="L635" s="324"/>
      <c r="M635" s="324"/>
      <c r="N635" s="324"/>
      <c r="O635" s="324"/>
      <c r="P635" s="324"/>
      <c r="Q635" s="324"/>
      <c r="R635" s="324"/>
      <c r="S635" s="324"/>
      <c r="T635" s="324"/>
      <c r="U635" s="324"/>
      <c r="V635" s="324"/>
      <c r="W635" s="324"/>
      <c r="X635" s="324"/>
      <c r="Y635" s="324"/>
      <c r="Z635" s="324"/>
      <c r="AA635" s="324"/>
      <c r="AB635" s="324"/>
      <c r="AC635" s="324"/>
    </row>
    <row r="636" spans="1:29" ht="12.75" customHeight="1" x14ac:dyDescent="0.2">
      <c r="A636" s="324"/>
      <c r="B636" s="324"/>
      <c r="C636" s="324"/>
      <c r="D636" s="324"/>
      <c r="E636" s="324"/>
      <c r="F636" s="324"/>
      <c r="G636" s="324"/>
      <c r="H636" s="324"/>
      <c r="I636" s="324"/>
      <c r="J636" s="324"/>
      <c r="K636" s="324"/>
      <c r="L636" s="324"/>
      <c r="M636" s="324"/>
      <c r="N636" s="324"/>
      <c r="O636" s="324"/>
      <c r="P636" s="324"/>
      <c r="Q636" s="324"/>
      <c r="R636" s="324"/>
      <c r="S636" s="324"/>
      <c r="T636" s="324"/>
      <c r="U636" s="324"/>
      <c r="V636" s="324"/>
      <c r="W636" s="324"/>
      <c r="X636" s="324"/>
      <c r="Y636" s="324"/>
      <c r="Z636" s="324"/>
      <c r="AA636" s="324"/>
      <c r="AB636" s="324"/>
      <c r="AC636" s="324"/>
    </row>
    <row r="637" spans="1:29" ht="12.75" customHeight="1" x14ac:dyDescent="0.2">
      <c r="A637" s="324"/>
      <c r="B637" s="324"/>
      <c r="C637" s="324"/>
      <c r="D637" s="324"/>
      <c r="E637" s="324"/>
      <c r="F637" s="324"/>
      <c r="G637" s="324"/>
      <c r="H637" s="324"/>
      <c r="I637" s="324"/>
      <c r="J637" s="324"/>
      <c r="K637" s="324"/>
      <c r="L637" s="324"/>
      <c r="M637" s="324"/>
      <c r="N637" s="324"/>
      <c r="O637" s="324"/>
      <c r="P637" s="324"/>
      <c r="Q637" s="324"/>
      <c r="R637" s="324"/>
      <c r="S637" s="324"/>
      <c r="T637" s="324"/>
      <c r="U637" s="324"/>
      <c r="V637" s="324"/>
      <c r="W637" s="324"/>
      <c r="X637" s="324"/>
      <c r="Y637" s="324"/>
      <c r="Z637" s="324"/>
      <c r="AA637" s="324"/>
      <c r="AB637" s="324"/>
      <c r="AC637" s="324"/>
    </row>
    <row r="638" spans="1:29" ht="12.75" customHeight="1" x14ac:dyDescent="0.2">
      <c r="A638" s="324"/>
      <c r="B638" s="324"/>
      <c r="C638" s="324"/>
      <c r="D638" s="324"/>
      <c r="E638" s="324"/>
      <c r="F638" s="324"/>
      <c r="G638" s="324"/>
      <c r="H638" s="324"/>
      <c r="I638" s="324"/>
      <c r="J638" s="324"/>
      <c r="K638" s="324"/>
      <c r="L638" s="324"/>
      <c r="M638" s="324"/>
      <c r="N638" s="324"/>
      <c r="O638" s="324"/>
      <c r="P638" s="324"/>
      <c r="Q638" s="324"/>
      <c r="R638" s="324"/>
      <c r="S638" s="324"/>
      <c r="T638" s="324"/>
      <c r="U638" s="324"/>
      <c r="V638" s="324"/>
      <c r="W638" s="324"/>
      <c r="X638" s="324"/>
      <c r="Y638" s="324"/>
      <c r="Z638" s="324"/>
      <c r="AA638" s="324"/>
      <c r="AB638" s="324"/>
      <c r="AC638" s="324"/>
    </row>
    <row r="639" spans="1:29" ht="12.75" customHeight="1" x14ac:dyDescent="0.2">
      <c r="A639" s="324"/>
      <c r="B639" s="324"/>
      <c r="C639" s="324"/>
      <c r="D639" s="324"/>
      <c r="E639" s="324"/>
      <c r="F639" s="324"/>
      <c r="G639" s="324"/>
      <c r="H639" s="324"/>
      <c r="I639" s="324"/>
      <c r="J639" s="324"/>
      <c r="K639" s="324"/>
      <c r="L639" s="324"/>
      <c r="M639" s="324"/>
      <c r="N639" s="324"/>
      <c r="O639" s="324"/>
      <c r="P639" s="324"/>
      <c r="Q639" s="324"/>
      <c r="R639" s="324"/>
      <c r="S639" s="324"/>
      <c r="T639" s="324"/>
      <c r="U639" s="324"/>
      <c r="V639" s="324"/>
      <c r="W639" s="324"/>
      <c r="X639" s="324"/>
      <c r="Y639" s="324"/>
      <c r="Z639" s="324"/>
      <c r="AA639" s="324"/>
      <c r="AB639" s="324"/>
      <c r="AC639" s="324"/>
    </row>
    <row r="640" spans="1:29" ht="12.75" customHeight="1" x14ac:dyDescent="0.2">
      <c r="A640" s="324"/>
      <c r="B640" s="324"/>
      <c r="C640" s="324"/>
      <c r="D640" s="324"/>
      <c r="E640" s="324"/>
      <c r="F640" s="324"/>
      <c r="G640" s="324"/>
      <c r="H640" s="324"/>
      <c r="I640" s="324"/>
      <c r="J640" s="324"/>
      <c r="K640" s="324"/>
      <c r="L640" s="324"/>
      <c r="M640" s="324"/>
      <c r="N640" s="324"/>
      <c r="O640" s="324"/>
      <c r="P640" s="324"/>
      <c r="Q640" s="324"/>
      <c r="R640" s="324"/>
      <c r="S640" s="324"/>
      <c r="T640" s="324"/>
      <c r="U640" s="324"/>
      <c r="V640" s="324"/>
      <c r="W640" s="324"/>
      <c r="X640" s="324"/>
      <c r="Y640" s="324"/>
      <c r="Z640" s="324"/>
      <c r="AA640" s="324"/>
      <c r="AB640" s="324"/>
      <c r="AC640" s="324"/>
    </row>
    <row r="641" spans="1:29" ht="12.75" customHeight="1" x14ac:dyDescent="0.2">
      <c r="A641" s="324"/>
      <c r="B641" s="324"/>
      <c r="C641" s="324"/>
      <c r="D641" s="324"/>
      <c r="E641" s="324"/>
      <c r="F641" s="324"/>
      <c r="G641" s="324"/>
      <c r="H641" s="324"/>
      <c r="I641" s="324"/>
      <c r="J641" s="324"/>
      <c r="K641" s="324"/>
      <c r="L641" s="324"/>
      <c r="M641" s="324"/>
      <c r="N641" s="324"/>
      <c r="O641" s="324"/>
      <c r="P641" s="324"/>
      <c r="Q641" s="324"/>
      <c r="R641" s="324"/>
      <c r="S641" s="324"/>
      <c r="T641" s="324"/>
      <c r="U641" s="324"/>
      <c r="V641" s="324"/>
      <c r="W641" s="324"/>
      <c r="X641" s="324"/>
      <c r="Y641" s="324"/>
      <c r="Z641" s="324"/>
      <c r="AA641" s="324"/>
      <c r="AB641" s="324"/>
      <c r="AC641" s="324"/>
    </row>
    <row r="642" spans="1:29" ht="12.75" customHeight="1" x14ac:dyDescent="0.2">
      <c r="A642" s="324"/>
      <c r="B642" s="324"/>
      <c r="C642" s="324"/>
      <c r="D642" s="324"/>
      <c r="E642" s="324"/>
      <c r="F642" s="324"/>
      <c r="G642" s="324"/>
      <c r="H642" s="324"/>
      <c r="I642" s="324"/>
      <c r="J642" s="324"/>
      <c r="K642" s="324"/>
      <c r="L642" s="324"/>
      <c r="M642" s="324"/>
      <c r="N642" s="324"/>
      <c r="O642" s="324"/>
      <c r="P642" s="324"/>
      <c r="Q642" s="324"/>
      <c r="R642" s="324"/>
      <c r="S642" s="324"/>
      <c r="T642" s="324"/>
      <c r="U642" s="324"/>
      <c r="V642" s="324"/>
      <c r="W642" s="324"/>
      <c r="X642" s="324"/>
      <c r="Y642" s="324"/>
      <c r="Z642" s="324"/>
      <c r="AA642" s="324"/>
      <c r="AB642" s="324"/>
      <c r="AC642" s="324"/>
    </row>
    <row r="643" spans="1:29" ht="12.75" customHeight="1" x14ac:dyDescent="0.2">
      <c r="A643" s="324"/>
      <c r="B643" s="324"/>
      <c r="C643" s="324"/>
      <c r="D643" s="324"/>
      <c r="E643" s="324"/>
      <c r="F643" s="324"/>
      <c r="G643" s="324"/>
      <c r="H643" s="324"/>
      <c r="I643" s="324"/>
      <c r="J643" s="324"/>
      <c r="K643" s="324"/>
      <c r="L643" s="324"/>
      <c r="M643" s="324"/>
      <c r="N643" s="324"/>
      <c r="O643" s="324"/>
      <c r="P643" s="324"/>
      <c r="Q643" s="324"/>
      <c r="R643" s="324"/>
      <c r="S643" s="324"/>
      <c r="T643" s="324"/>
      <c r="U643" s="324"/>
      <c r="V643" s="324"/>
      <c r="W643" s="324"/>
      <c r="X643" s="324"/>
      <c r="Y643" s="324"/>
      <c r="Z643" s="324"/>
      <c r="AA643" s="324"/>
      <c r="AB643" s="324"/>
      <c r="AC643" s="324"/>
    </row>
    <row r="644" spans="1:29" ht="12.75" customHeight="1" x14ac:dyDescent="0.2">
      <c r="A644" s="324"/>
      <c r="B644" s="324"/>
      <c r="C644" s="324"/>
      <c r="D644" s="324"/>
      <c r="E644" s="324"/>
      <c r="F644" s="324"/>
      <c r="G644" s="324"/>
      <c r="H644" s="324"/>
      <c r="I644" s="324"/>
      <c r="J644" s="324"/>
      <c r="K644" s="324"/>
      <c r="L644" s="324"/>
      <c r="M644" s="324"/>
      <c r="N644" s="324"/>
      <c r="O644" s="324"/>
      <c r="P644" s="324"/>
      <c r="Q644" s="324"/>
      <c r="R644" s="324"/>
      <c r="S644" s="324"/>
      <c r="T644" s="324"/>
      <c r="U644" s="324"/>
      <c r="V644" s="324"/>
      <c r="W644" s="324"/>
      <c r="X644" s="324"/>
      <c r="Y644" s="324"/>
      <c r="Z644" s="324"/>
      <c r="AA644" s="324"/>
      <c r="AB644" s="324"/>
      <c r="AC644" s="324"/>
    </row>
    <row r="645" spans="1:29" ht="12.75" customHeight="1" x14ac:dyDescent="0.2">
      <c r="A645" s="324"/>
      <c r="B645" s="324"/>
      <c r="C645" s="324"/>
      <c r="D645" s="324"/>
      <c r="E645" s="324"/>
      <c r="F645" s="324"/>
      <c r="G645" s="324"/>
      <c r="H645" s="324"/>
      <c r="I645" s="324"/>
      <c r="J645" s="324"/>
      <c r="K645" s="324"/>
      <c r="L645" s="324"/>
      <c r="M645" s="324"/>
      <c r="N645" s="324"/>
      <c r="O645" s="324"/>
      <c r="P645" s="324"/>
      <c r="Q645" s="324"/>
      <c r="R645" s="324"/>
      <c r="S645" s="324"/>
      <c r="T645" s="324"/>
      <c r="U645" s="324"/>
      <c r="V645" s="324"/>
      <c r="W645" s="324"/>
      <c r="X645" s="324"/>
      <c r="Y645" s="324"/>
      <c r="Z645" s="324"/>
      <c r="AA645" s="324"/>
      <c r="AB645" s="324"/>
      <c r="AC645" s="324"/>
    </row>
    <row r="646" spans="1:29" ht="12.75" customHeight="1" x14ac:dyDescent="0.2">
      <c r="A646" s="324"/>
      <c r="B646" s="324"/>
      <c r="C646" s="324"/>
      <c r="D646" s="324"/>
      <c r="E646" s="324"/>
      <c r="F646" s="324"/>
      <c r="G646" s="324"/>
      <c r="H646" s="324"/>
      <c r="I646" s="324"/>
      <c r="J646" s="324"/>
      <c r="K646" s="324"/>
      <c r="L646" s="324"/>
      <c r="M646" s="324"/>
      <c r="N646" s="324"/>
      <c r="O646" s="324"/>
      <c r="P646" s="324"/>
      <c r="Q646" s="324"/>
      <c r="R646" s="324"/>
      <c r="S646" s="324"/>
      <c r="T646" s="324"/>
      <c r="U646" s="324"/>
      <c r="V646" s="324"/>
      <c r="W646" s="324"/>
      <c r="X646" s="324"/>
      <c r="Y646" s="324"/>
      <c r="Z646" s="324"/>
      <c r="AA646" s="324"/>
      <c r="AB646" s="324"/>
      <c r="AC646" s="324"/>
    </row>
    <row r="647" spans="1:29" ht="12.75" customHeight="1" x14ac:dyDescent="0.2">
      <c r="A647" s="324"/>
      <c r="B647" s="324"/>
      <c r="C647" s="324"/>
      <c r="D647" s="324"/>
      <c r="E647" s="324"/>
      <c r="F647" s="324"/>
      <c r="G647" s="324"/>
      <c r="H647" s="324"/>
      <c r="I647" s="324"/>
      <c r="J647" s="324"/>
      <c r="K647" s="324"/>
      <c r="L647" s="324"/>
      <c r="M647" s="324"/>
      <c r="N647" s="324"/>
      <c r="O647" s="324"/>
      <c r="P647" s="324"/>
      <c r="Q647" s="324"/>
      <c r="R647" s="324"/>
      <c r="S647" s="324"/>
      <c r="T647" s="324"/>
      <c r="U647" s="324"/>
      <c r="V647" s="324"/>
      <c r="W647" s="324"/>
      <c r="X647" s="324"/>
      <c r="Y647" s="324"/>
      <c r="Z647" s="324"/>
      <c r="AA647" s="324"/>
      <c r="AB647" s="324"/>
      <c r="AC647" s="324"/>
    </row>
    <row r="648" spans="1:29" ht="12.75" customHeight="1" x14ac:dyDescent="0.2">
      <c r="A648" s="324"/>
      <c r="B648" s="324"/>
      <c r="C648" s="324"/>
      <c r="D648" s="324"/>
      <c r="E648" s="324"/>
      <c r="F648" s="324"/>
      <c r="G648" s="324"/>
      <c r="H648" s="324"/>
      <c r="I648" s="324"/>
      <c r="J648" s="324"/>
      <c r="K648" s="324"/>
      <c r="L648" s="324"/>
      <c r="M648" s="324"/>
      <c r="N648" s="324"/>
      <c r="O648" s="324"/>
      <c r="P648" s="324"/>
      <c r="Q648" s="324"/>
      <c r="R648" s="324"/>
      <c r="S648" s="324"/>
      <c r="T648" s="324"/>
      <c r="U648" s="324"/>
      <c r="V648" s="324"/>
      <c r="W648" s="324"/>
      <c r="X648" s="324"/>
      <c r="Y648" s="324"/>
      <c r="Z648" s="324"/>
      <c r="AA648" s="324"/>
      <c r="AB648" s="324"/>
      <c r="AC648" s="324"/>
    </row>
    <row r="649" spans="1:29" ht="12.75" customHeight="1" x14ac:dyDescent="0.2">
      <c r="A649" s="324"/>
      <c r="B649" s="324"/>
      <c r="C649" s="324"/>
      <c r="D649" s="324"/>
      <c r="E649" s="324"/>
      <c r="F649" s="324"/>
      <c r="G649" s="324"/>
      <c r="H649" s="324"/>
      <c r="I649" s="324"/>
      <c r="J649" s="324"/>
      <c r="K649" s="324"/>
      <c r="L649" s="324"/>
      <c r="M649" s="324"/>
      <c r="N649" s="324"/>
      <c r="O649" s="324"/>
      <c r="P649" s="324"/>
      <c r="Q649" s="324"/>
      <c r="R649" s="324"/>
      <c r="S649" s="324"/>
      <c r="T649" s="324"/>
      <c r="U649" s="324"/>
      <c r="V649" s="324"/>
      <c r="W649" s="324"/>
      <c r="X649" s="324"/>
      <c r="Y649" s="324"/>
      <c r="Z649" s="324"/>
      <c r="AA649" s="324"/>
      <c r="AB649" s="324"/>
      <c r="AC649" s="324"/>
    </row>
    <row r="650" spans="1:29" ht="12.75" customHeight="1" x14ac:dyDescent="0.2">
      <c r="A650" s="324"/>
      <c r="B650" s="324"/>
      <c r="C650" s="324"/>
      <c r="D650" s="324"/>
      <c r="E650" s="324"/>
      <c r="F650" s="324"/>
      <c r="G650" s="324"/>
      <c r="H650" s="324"/>
      <c r="I650" s="324"/>
      <c r="J650" s="324"/>
      <c r="K650" s="324"/>
      <c r="L650" s="324"/>
      <c r="M650" s="324"/>
      <c r="N650" s="324"/>
      <c r="O650" s="324"/>
      <c r="P650" s="324"/>
      <c r="Q650" s="324"/>
      <c r="R650" s="324"/>
      <c r="S650" s="324"/>
      <c r="T650" s="324"/>
      <c r="U650" s="324"/>
      <c r="V650" s="324"/>
      <c r="W650" s="324"/>
      <c r="X650" s="324"/>
      <c r="Y650" s="324"/>
      <c r="Z650" s="324"/>
      <c r="AA650" s="324"/>
      <c r="AB650" s="324"/>
      <c r="AC650" s="324"/>
    </row>
    <row r="651" spans="1:29" ht="12.75" customHeight="1" x14ac:dyDescent="0.2">
      <c r="A651" s="324"/>
      <c r="B651" s="324"/>
      <c r="C651" s="324"/>
      <c r="D651" s="324"/>
      <c r="E651" s="324"/>
      <c r="F651" s="324"/>
      <c r="G651" s="324"/>
      <c r="H651" s="324"/>
      <c r="I651" s="324"/>
      <c r="J651" s="324"/>
      <c r="K651" s="324"/>
      <c r="L651" s="324"/>
      <c r="M651" s="324"/>
      <c r="N651" s="324"/>
      <c r="O651" s="324"/>
      <c r="P651" s="324"/>
      <c r="Q651" s="324"/>
      <c r="R651" s="324"/>
      <c r="S651" s="324"/>
      <c r="T651" s="324"/>
      <c r="U651" s="324"/>
      <c r="V651" s="324"/>
      <c r="W651" s="324"/>
      <c r="X651" s="324"/>
      <c r="Y651" s="324"/>
      <c r="Z651" s="324"/>
      <c r="AA651" s="324"/>
      <c r="AB651" s="324"/>
      <c r="AC651" s="324"/>
    </row>
    <row r="652" spans="1:29" ht="12.75" customHeight="1" x14ac:dyDescent="0.2">
      <c r="A652" s="324"/>
      <c r="B652" s="324"/>
      <c r="C652" s="324"/>
      <c r="D652" s="324"/>
      <c r="E652" s="324"/>
      <c r="F652" s="324"/>
      <c r="G652" s="324"/>
      <c r="H652" s="324"/>
      <c r="I652" s="324"/>
      <c r="J652" s="324"/>
      <c r="K652" s="324"/>
      <c r="L652" s="324"/>
      <c r="M652" s="324"/>
      <c r="N652" s="324"/>
      <c r="O652" s="324"/>
      <c r="P652" s="324"/>
      <c r="Q652" s="324"/>
      <c r="R652" s="324"/>
      <c r="S652" s="324"/>
      <c r="T652" s="324"/>
      <c r="U652" s="324"/>
      <c r="V652" s="324"/>
      <c r="W652" s="324"/>
      <c r="X652" s="324"/>
      <c r="Y652" s="324"/>
      <c r="Z652" s="324"/>
      <c r="AA652" s="324"/>
      <c r="AB652" s="324"/>
      <c r="AC652" s="324"/>
    </row>
    <row r="653" spans="1:29" ht="12.75" customHeight="1" x14ac:dyDescent="0.2">
      <c r="A653" s="324"/>
      <c r="B653" s="324"/>
      <c r="C653" s="324"/>
      <c r="D653" s="324"/>
      <c r="E653" s="324"/>
      <c r="F653" s="324"/>
      <c r="G653" s="324"/>
      <c r="H653" s="324"/>
      <c r="I653" s="324"/>
      <c r="J653" s="324"/>
      <c r="K653" s="324"/>
      <c r="L653" s="324"/>
      <c r="M653" s="324"/>
      <c r="N653" s="324"/>
      <c r="O653" s="324"/>
      <c r="P653" s="324"/>
      <c r="Q653" s="324"/>
      <c r="R653" s="324"/>
      <c r="S653" s="324"/>
      <c r="T653" s="324"/>
      <c r="U653" s="324"/>
      <c r="V653" s="324"/>
      <c r="W653" s="324"/>
      <c r="X653" s="324"/>
      <c r="Y653" s="324"/>
      <c r="Z653" s="324"/>
      <c r="AA653" s="324"/>
      <c r="AB653" s="324"/>
      <c r="AC653" s="324"/>
    </row>
    <row r="654" spans="1:29" ht="12.75" customHeight="1" x14ac:dyDescent="0.2">
      <c r="A654" s="324"/>
      <c r="B654" s="324"/>
      <c r="C654" s="324"/>
      <c r="D654" s="324"/>
      <c r="E654" s="324"/>
      <c r="F654" s="324"/>
      <c r="G654" s="324"/>
      <c r="H654" s="324"/>
      <c r="I654" s="324"/>
      <c r="J654" s="324"/>
      <c r="K654" s="324"/>
      <c r="L654" s="324"/>
      <c r="M654" s="324"/>
      <c r="N654" s="324"/>
      <c r="O654" s="324"/>
      <c r="P654" s="324"/>
      <c r="Q654" s="324"/>
      <c r="R654" s="324"/>
      <c r="S654" s="324"/>
      <c r="T654" s="324"/>
      <c r="U654" s="324"/>
      <c r="V654" s="324"/>
      <c r="W654" s="324"/>
      <c r="X654" s="324"/>
      <c r="Y654" s="324"/>
      <c r="Z654" s="324"/>
      <c r="AA654" s="324"/>
      <c r="AB654" s="324"/>
      <c r="AC654" s="324"/>
    </row>
    <row r="655" spans="1:29" ht="12.75" customHeight="1" x14ac:dyDescent="0.2">
      <c r="A655" s="324"/>
      <c r="B655" s="324"/>
      <c r="C655" s="324"/>
      <c r="D655" s="324"/>
      <c r="E655" s="324"/>
      <c r="F655" s="324"/>
      <c r="G655" s="324"/>
      <c r="H655" s="324"/>
      <c r="I655" s="324"/>
      <c r="J655" s="324"/>
      <c r="K655" s="324"/>
      <c r="L655" s="324"/>
      <c r="M655" s="324"/>
      <c r="N655" s="324"/>
      <c r="O655" s="324"/>
      <c r="P655" s="324"/>
      <c r="Q655" s="324"/>
      <c r="R655" s="324"/>
      <c r="S655" s="324"/>
      <c r="T655" s="324"/>
      <c r="U655" s="324"/>
      <c r="V655" s="324"/>
      <c r="W655" s="324"/>
      <c r="X655" s="324"/>
      <c r="Y655" s="324"/>
      <c r="Z655" s="324"/>
      <c r="AA655" s="324"/>
      <c r="AB655" s="324"/>
      <c r="AC655" s="324"/>
    </row>
    <row r="656" spans="1:29" ht="12.75" customHeight="1" x14ac:dyDescent="0.2">
      <c r="A656" s="324"/>
      <c r="B656" s="324"/>
      <c r="C656" s="324"/>
      <c r="D656" s="324"/>
      <c r="E656" s="324"/>
      <c r="F656" s="324"/>
      <c r="G656" s="324"/>
      <c r="H656" s="324"/>
      <c r="I656" s="324"/>
      <c r="J656" s="324"/>
      <c r="K656" s="324"/>
      <c r="L656" s="324"/>
      <c r="M656" s="324"/>
      <c r="N656" s="324"/>
      <c r="O656" s="324"/>
      <c r="P656" s="324"/>
      <c r="Q656" s="324"/>
      <c r="R656" s="324"/>
      <c r="S656" s="324"/>
      <c r="T656" s="324"/>
      <c r="U656" s="324"/>
      <c r="V656" s="324"/>
      <c r="W656" s="324"/>
      <c r="X656" s="324"/>
      <c r="Y656" s="324"/>
      <c r="Z656" s="324"/>
      <c r="AA656" s="324"/>
      <c r="AB656" s="324"/>
      <c r="AC656" s="324"/>
    </row>
    <row r="657" spans="1:29" ht="12.75" customHeight="1" x14ac:dyDescent="0.2">
      <c r="A657" s="324"/>
      <c r="B657" s="324"/>
      <c r="C657" s="324"/>
      <c r="D657" s="324"/>
      <c r="E657" s="324"/>
      <c r="F657" s="324"/>
      <c r="G657" s="324"/>
      <c r="H657" s="324"/>
      <c r="I657" s="324"/>
      <c r="J657" s="324"/>
      <c r="K657" s="324"/>
      <c r="L657" s="324"/>
      <c r="M657" s="324"/>
      <c r="N657" s="324"/>
      <c r="O657" s="324"/>
      <c r="P657" s="324"/>
      <c r="Q657" s="324"/>
      <c r="R657" s="324"/>
      <c r="S657" s="324"/>
      <c r="T657" s="324"/>
      <c r="U657" s="324"/>
      <c r="V657" s="324"/>
      <c r="W657" s="324"/>
      <c r="X657" s="324"/>
      <c r="Y657" s="324"/>
      <c r="Z657" s="324"/>
      <c r="AA657" s="324"/>
      <c r="AB657" s="324"/>
      <c r="AC657" s="324"/>
    </row>
    <row r="658" spans="1:29" ht="12.75" customHeight="1" x14ac:dyDescent="0.2">
      <c r="A658" s="324"/>
      <c r="B658" s="324"/>
      <c r="C658" s="324"/>
      <c r="D658" s="324"/>
      <c r="E658" s="324"/>
      <c r="F658" s="324"/>
      <c r="G658" s="324"/>
      <c r="H658" s="324"/>
      <c r="I658" s="324"/>
      <c r="J658" s="324"/>
      <c r="K658" s="324"/>
      <c r="L658" s="324"/>
      <c r="M658" s="324"/>
      <c r="N658" s="324"/>
      <c r="O658" s="324"/>
      <c r="P658" s="324"/>
      <c r="Q658" s="324"/>
      <c r="R658" s="324"/>
      <c r="S658" s="324"/>
      <c r="T658" s="324"/>
      <c r="U658" s="324"/>
      <c r="V658" s="324"/>
      <c r="W658" s="324"/>
      <c r="X658" s="324"/>
      <c r="Y658" s="324"/>
      <c r="Z658" s="324"/>
      <c r="AA658" s="324"/>
      <c r="AB658" s="324"/>
      <c r="AC658" s="324"/>
    </row>
    <row r="659" spans="1:29" ht="12.75" customHeight="1" x14ac:dyDescent="0.2">
      <c r="A659" s="324"/>
      <c r="B659" s="324"/>
      <c r="C659" s="324"/>
      <c r="D659" s="324"/>
      <c r="E659" s="324"/>
      <c r="F659" s="324"/>
      <c r="G659" s="324"/>
      <c r="H659" s="324"/>
      <c r="I659" s="324"/>
      <c r="J659" s="324"/>
      <c r="K659" s="324"/>
      <c r="L659" s="324"/>
      <c r="M659" s="324"/>
      <c r="N659" s="324"/>
      <c r="O659" s="324"/>
      <c r="P659" s="324"/>
      <c r="Q659" s="324"/>
      <c r="R659" s="324"/>
      <c r="S659" s="324"/>
      <c r="T659" s="324"/>
      <c r="U659" s="324"/>
      <c r="V659" s="324"/>
      <c r="W659" s="324"/>
      <c r="X659" s="324"/>
      <c r="Y659" s="324"/>
      <c r="Z659" s="324"/>
      <c r="AA659" s="324"/>
      <c r="AB659" s="324"/>
      <c r="AC659" s="324"/>
    </row>
    <row r="660" spans="1:29" ht="12.75" customHeight="1" x14ac:dyDescent="0.2">
      <c r="A660" s="324"/>
      <c r="B660" s="324"/>
      <c r="C660" s="324"/>
      <c r="D660" s="324"/>
      <c r="E660" s="324"/>
      <c r="F660" s="324"/>
      <c r="G660" s="324"/>
      <c r="H660" s="324"/>
      <c r="I660" s="324"/>
      <c r="J660" s="324"/>
      <c r="K660" s="324"/>
      <c r="L660" s="324"/>
      <c r="M660" s="324"/>
      <c r="N660" s="324"/>
      <c r="O660" s="324"/>
      <c r="P660" s="324"/>
      <c r="Q660" s="324"/>
      <c r="R660" s="324"/>
      <c r="S660" s="324"/>
      <c r="T660" s="324"/>
      <c r="U660" s="324"/>
      <c r="V660" s="324"/>
      <c r="W660" s="324"/>
      <c r="X660" s="324"/>
      <c r="Y660" s="324"/>
      <c r="Z660" s="324"/>
      <c r="AA660" s="324"/>
      <c r="AB660" s="324"/>
      <c r="AC660" s="324"/>
    </row>
    <row r="661" spans="1:29" ht="12.75" customHeight="1" x14ac:dyDescent="0.2">
      <c r="A661" s="324"/>
      <c r="B661" s="324"/>
      <c r="C661" s="324"/>
      <c r="D661" s="324"/>
      <c r="E661" s="324"/>
      <c r="F661" s="324"/>
      <c r="G661" s="324"/>
      <c r="H661" s="324"/>
      <c r="I661" s="324"/>
      <c r="J661" s="324"/>
      <c r="K661" s="324"/>
      <c r="L661" s="324"/>
      <c r="M661" s="324"/>
      <c r="N661" s="324"/>
      <c r="O661" s="324"/>
      <c r="P661" s="324"/>
      <c r="Q661" s="324"/>
      <c r="R661" s="324"/>
      <c r="S661" s="324"/>
      <c r="T661" s="324"/>
      <c r="U661" s="324"/>
      <c r="V661" s="324"/>
      <c r="W661" s="324"/>
      <c r="X661" s="324"/>
      <c r="Y661" s="324"/>
      <c r="Z661" s="324"/>
      <c r="AA661" s="324"/>
      <c r="AB661" s="324"/>
      <c r="AC661" s="324"/>
    </row>
    <row r="662" spans="1:29" ht="12.75" customHeight="1" x14ac:dyDescent="0.2">
      <c r="A662" s="324"/>
      <c r="B662" s="324"/>
      <c r="C662" s="324"/>
      <c r="D662" s="324"/>
      <c r="E662" s="324"/>
      <c r="F662" s="324"/>
      <c r="G662" s="324"/>
      <c r="H662" s="324"/>
      <c r="I662" s="324"/>
      <c r="J662" s="324"/>
      <c r="K662" s="324"/>
      <c r="L662" s="324"/>
      <c r="M662" s="324"/>
      <c r="N662" s="324"/>
      <c r="O662" s="324"/>
      <c r="P662" s="324"/>
      <c r="Q662" s="324"/>
      <c r="R662" s="324"/>
      <c r="S662" s="324"/>
      <c r="T662" s="324"/>
      <c r="U662" s="324"/>
      <c r="V662" s="324"/>
      <c r="W662" s="324"/>
      <c r="X662" s="324"/>
      <c r="Y662" s="324"/>
      <c r="Z662" s="324"/>
      <c r="AA662" s="324"/>
      <c r="AB662" s="324"/>
      <c r="AC662" s="324"/>
    </row>
    <row r="663" spans="1:29" ht="12.75" customHeight="1" x14ac:dyDescent="0.2">
      <c r="A663" s="324"/>
      <c r="B663" s="324"/>
      <c r="C663" s="324"/>
      <c r="D663" s="324"/>
      <c r="E663" s="324"/>
      <c r="F663" s="324"/>
      <c r="G663" s="324"/>
      <c r="H663" s="324"/>
      <c r="I663" s="324"/>
      <c r="J663" s="324"/>
      <c r="K663" s="324"/>
      <c r="L663" s="324"/>
      <c r="M663" s="324"/>
      <c r="N663" s="324"/>
      <c r="O663" s="324"/>
      <c r="P663" s="324"/>
      <c r="Q663" s="324"/>
      <c r="R663" s="324"/>
      <c r="S663" s="324"/>
      <c r="T663" s="324"/>
      <c r="U663" s="324"/>
      <c r="V663" s="324"/>
      <c r="W663" s="324"/>
      <c r="X663" s="324"/>
      <c r="Y663" s="324"/>
      <c r="Z663" s="324"/>
      <c r="AA663" s="324"/>
      <c r="AB663" s="324"/>
      <c r="AC663" s="324"/>
    </row>
    <row r="664" spans="1:29" ht="12.75" customHeight="1" x14ac:dyDescent="0.2">
      <c r="A664" s="324"/>
      <c r="B664" s="324"/>
      <c r="C664" s="324"/>
      <c r="D664" s="324"/>
      <c r="E664" s="324"/>
      <c r="F664" s="324"/>
      <c r="G664" s="324"/>
      <c r="H664" s="324"/>
      <c r="I664" s="324"/>
      <c r="J664" s="324"/>
      <c r="K664" s="324"/>
      <c r="L664" s="324"/>
      <c r="M664" s="324"/>
      <c r="N664" s="324"/>
      <c r="O664" s="324"/>
      <c r="P664" s="324"/>
      <c r="Q664" s="324"/>
      <c r="R664" s="324"/>
      <c r="S664" s="324"/>
      <c r="T664" s="324"/>
      <c r="U664" s="324"/>
      <c r="V664" s="324"/>
      <c r="W664" s="324"/>
      <c r="X664" s="324"/>
      <c r="Y664" s="324"/>
      <c r="Z664" s="324"/>
      <c r="AA664" s="324"/>
      <c r="AB664" s="324"/>
      <c r="AC664" s="324"/>
    </row>
    <row r="665" spans="1:29" ht="12.75" customHeight="1" x14ac:dyDescent="0.2">
      <c r="A665" s="324"/>
      <c r="B665" s="324"/>
      <c r="C665" s="324"/>
      <c r="D665" s="324"/>
      <c r="E665" s="324"/>
      <c r="F665" s="324"/>
      <c r="G665" s="324"/>
      <c r="H665" s="324"/>
      <c r="I665" s="324"/>
      <c r="J665" s="324"/>
      <c r="K665" s="324"/>
      <c r="L665" s="324"/>
      <c r="M665" s="324"/>
      <c r="N665" s="324"/>
      <c r="O665" s="324"/>
      <c r="P665" s="324"/>
      <c r="Q665" s="324"/>
      <c r="R665" s="324"/>
      <c r="S665" s="324"/>
      <c r="T665" s="324"/>
      <c r="U665" s="324"/>
      <c r="V665" s="324"/>
      <c r="W665" s="324"/>
      <c r="X665" s="324"/>
      <c r="Y665" s="324"/>
      <c r="Z665" s="324"/>
      <c r="AA665" s="324"/>
      <c r="AB665" s="324"/>
      <c r="AC665" s="324"/>
    </row>
    <row r="666" spans="1:29" ht="12.75" customHeight="1" x14ac:dyDescent="0.2">
      <c r="A666" s="324"/>
      <c r="B666" s="324"/>
      <c r="C666" s="324"/>
      <c r="D666" s="324"/>
      <c r="E666" s="324"/>
      <c r="F666" s="324"/>
      <c r="G666" s="324"/>
      <c r="H666" s="324"/>
      <c r="I666" s="324"/>
      <c r="J666" s="324"/>
      <c r="K666" s="324"/>
      <c r="L666" s="324"/>
      <c r="M666" s="324"/>
      <c r="N666" s="324"/>
      <c r="O666" s="324"/>
      <c r="P666" s="324"/>
      <c r="Q666" s="324"/>
      <c r="R666" s="324"/>
      <c r="S666" s="324"/>
      <c r="T666" s="324"/>
      <c r="U666" s="324"/>
      <c r="V666" s="324"/>
      <c r="W666" s="324"/>
      <c r="X666" s="324"/>
      <c r="Y666" s="324"/>
      <c r="Z666" s="324"/>
      <c r="AA666" s="324"/>
      <c r="AB666" s="324"/>
      <c r="AC666" s="324"/>
    </row>
    <row r="667" spans="1:29" ht="12.75" customHeight="1" x14ac:dyDescent="0.2">
      <c r="A667" s="324"/>
      <c r="B667" s="324"/>
      <c r="C667" s="324"/>
      <c r="D667" s="324"/>
      <c r="E667" s="324"/>
      <c r="F667" s="324"/>
      <c r="G667" s="324"/>
      <c r="H667" s="324"/>
      <c r="I667" s="324"/>
      <c r="J667" s="324"/>
      <c r="K667" s="324"/>
      <c r="L667" s="324"/>
      <c r="M667" s="324"/>
      <c r="N667" s="324"/>
      <c r="O667" s="324"/>
      <c r="P667" s="324"/>
      <c r="Q667" s="324"/>
      <c r="R667" s="324"/>
      <c r="S667" s="324"/>
      <c r="T667" s="324"/>
      <c r="U667" s="324"/>
      <c r="V667" s="324"/>
      <c r="W667" s="324"/>
      <c r="X667" s="324"/>
      <c r="Y667" s="324"/>
      <c r="Z667" s="324"/>
      <c r="AA667" s="324"/>
      <c r="AB667" s="324"/>
      <c r="AC667" s="324"/>
    </row>
    <row r="668" spans="1:29" ht="12.75" customHeight="1" x14ac:dyDescent="0.2">
      <c r="A668" s="324"/>
      <c r="B668" s="324"/>
      <c r="C668" s="324"/>
      <c r="D668" s="324"/>
      <c r="E668" s="324"/>
      <c r="F668" s="324"/>
      <c r="G668" s="324"/>
      <c r="H668" s="324"/>
      <c r="I668" s="324"/>
      <c r="J668" s="324"/>
      <c r="K668" s="324"/>
      <c r="L668" s="324"/>
      <c r="M668" s="324"/>
      <c r="N668" s="324"/>
      <c r="O668" s="324"/>
      <c r="P668" s="324"/>
      <c r="Q668" s="324"/>
      <c r="R668" s="324"/>
      <c r="S668" s="324"/>
      <c r="T668" s="324"/>
      <c r="U668" s="324"/>
      <c r="V668" s="324"/>
      <c r="W668" s="324"/>
      <c r="X668" s="324"/>
      <c r="Y668" s="324"/>
      <c r="Z668" s="324"/>
      <c r="AA668" s="324"/>
      <c r="AB668" s="324"/>
      <c r="AC668" s="324"/>
    </row>
    <row r="669" spans="1:29" ht="12.75" customHeight="1" x14ac:dyDescent="0.2">
      <c r="A669" s="324"/>
      <c r="B669" s="324"/>
      <c r="C669" s="324"/>
      <c r="D669" s="324"/>
      <c r="E669" s="324"/>
      <c r="F669" s="324"/>
      <c r="G669" s="324"/>
      <c r="H669" s="324"/>
      <c r="I669" s="324"/>
      <c r="J669" s="324"/>
      <c r="K669" s="324"/>
      <c r="L669" s="324"/>
      <c r="M669" s="324"/>
      <c r="N669" s="324"/>
      <c r="O669" s="324"/>
      <c r="P669" s="324"/>
      <c r="Q669" s="324"/>
      <c r="R669" s="324"/>
      <c r="S669" s="324"/>
      <c r="T669" s="324"/>
      <c r="U669" s="324"/>
      <c r="V669" s="324"/>
      <c r="W669" s="324"/>
      <c r="X669" s="324"/>
      <c r="Y669" s="324"/>
      <c r="Z669" s="324"/>
      <c r="AA669" s="324"/>
      <c r="AB669" s="324"/>
      <c r="AC669" s="324"/>
    </row>
    <row r="670" spans="1:29" ht="12.75" customHeight="1" x14ac:dyDescent="0.2">
      <c r="A670" s="324"/>
      <c r="B670" s="324"/>
      <c r="C670" s="324"/>
      <c r="D670" s="324"/>
      <c r="E670" s="324"/>
      <c r="F670" s="324"/>
      <c r="G670" s="324"/>
      <c r="H670" s="324"/>
      <c r="I670" s="324"/>
      <c r="J670" s="324"/>
      <c r="K670" s="324"/>
      <c r="L670" s="324"/>
      <c r="M670" s="324"/>
      <c r="N670" s="324"/>
      <c r="O670" s="324"/>
      <c r="P670" s="324"/>
      <c r="Q670" s="324"/>
      <c r="R670" s="324"/>
      <c r="S670" s="324"/>
      <c r="T670" s="324"/>
      <c r="U670" s="324"/>
      <c r="V670" s="324"/>
      <c r="W670" s="324"/>
      <c r="X670" s="324"/>
      <c r="Y670" s="324"/>
      <c r="Z670" s="324"/>
      <c r="AA670" s="324"/>
      <c r="AB670" s="324"/>
      <c r="AC670" s="324"/>
    </row>
    <row r="671" spans="1:29" ht="12.75" customHeight="1" x14ac:dyDescent="0.2">
      <c r="A671" s="324"/>
      <c r="B671" s="324"/>
      <c r="C671" s="324"/>
      <c r="D671" s="324"/>
      <c r="E671" s="324"/>
      <c r="F671" s="324"/>
      <c r="G671" s="324"/>
      <c r="H671" s="324"/>
      <c r="I671" s="324"/>
      <c r="J671" s="324"/>
      <c r="K671" s="324"/>
      <c r="L671" s="324"/>
      <c r="M671" s="324"/>
      <c r="N671" s="324"/>
      <c r="O671" s="324"/>
      <c r="P671" s="324"/>
      <c r="Q671" s="324"/>
      <c r="R671" s="324"/>
      <c r="S671" s="324"/>
      <c r="T671" s="324"/>
      <c r="U671" s="324"/>
      <c r="V671" s="324"/>
      <c r="W671" s="324"/>
      <c r="X671" s="324"/>
      <c r="Y671" s="324"/>
      <c r="Z671" s="324"/>
      <c r="AA671" s="324"/>
      <c r="AB671" s="324"/>
      <c r="AC671" s="324"/>
    </row>
    <row r="672" spans="1:29" ht="12.75" customHeight="1" x14ac:dyDescent="0.2">
      <c r="A672" s="324"/>
      <c r="B672" s="324"/>
      <c r="C672" s="324"/>
      <c r="D672" s="324"/>
      <c r="E672" s="324"/>
      <c r="F672" s="324"/>
      <c r="G672" s="324"/>
      <c r="H672" s="324"/>
      <c r="I672" s="324"/>
      <c r="J672" s="324"/>
      <c r="K672" s="324"/>
      <c r="L672" s="324"/>
      <c r="M672" s="324"/>
      <c r="N672" s="324"/>
      <c r="O672" s="324"/>
      <c r="P672" s="324"/>
      <c r="Q672" s="324"/>
      <c r="R672" s="324"/>
      <c r="S672" s="324"/>
      <c r="T672" s="324"/>
      <c r="U672" s="324"/>
      <c r="V672" s="324"/>
      <c r="W672" s="324"/>
      <c r="X672" s="324"/>
      <c r="Y672" s="324"/>
      <c r="Z672" s="324"/>
      <c r="AA672" s="324"/>
      <c r="AB672" s="324"/>
      <c r="AC672" s="324"/>
    </row>
    <row r="673" spans="1:29" ht="12.75" customHeight="1" x14ac:dyDescent="0.2">
      <c r="A673" s="324"/>
      <c r="B673" s="324"/>
      <c r="C673" s="324"/>
      <c r="D673" s="324"/>
      <c r="E673" s="324"/>
      <c r="F673" s="324"/>
      <c r="G673" s="324"/>
      <c r="H673" s="324"/>
      <c r="I673" s="324"/>
      <c r="J673" s="324"/>
      <c r="K673" s="324"/>
      <c r="L673" s="324"/>
      <c r="M673" s="324"/>
      <c r="N673" s="324"/>
      <c r="O673" s="324"/>
      <c r="P673" s="324"/>
      <c r="Q673" s="324"/>
      <c r="R673" s="324"/>
      <c r="S673" s="324"/>
      <c r="T673" s="324"/>
      <c r="U673" s="324"/>
      <c r="V673" s="324"/>
      <c r="W673" s="324"/>
      <c r="X673" s="324"/>
      <c r="Y673" s="324"/>
      <c r="Z673" s="324"/>
      <c r="AA673" s="324"/>
      <c r="AB673" s="324"/>
      <c r="AC673" s="324"/>
    </row>
    <row r="674" spans="1:29" ht="12.75" customHeight="1" x14ac:dyDescent="0.2">
      <c r="A674" s="324"/>
      <c r="B674" s="324"/>
      <c r="C674" s="324"/>
      <c r="D674" s="324"/>
      <c r="E674" s="324"/>
      <c r="F674" s="324"/>
      <c r="G674" s="324"/>
      <c r="H674" s="324"/>
      <c r="I674" s="324"/>
      <c r="J674" s="324"/>
      <c r="K674" s="324"/>
      <c r="L674" s="324"/>
      <c r="M674" s="324"/>
      <c r="N674" s="324"/>
      <c r="O674" s="324"/>
      <c r="P674" s="324"/>
      <c r="Q674" s="324"/>
      <c r="R674" s="324"/>
      <c r="S674" s="324"/>
      <c r="T674" s="324"/>
      <c r="U674" s="324"/>
      <c r="V674" s="324"/>
      <c r="W674" s="324"/>
      <c r="X674" s="324"/>
      <c r="Y674" s="324"/>
      <c r="Z674" s="324"/>
      <c r="AA674" s="324"/>
      <c r="AB674" s="324"/>
      <c r="AC674" s="324"/>
    </row>
    <row r="675" spans="1:29" ht="12.75" customHeight="1" x14ac:dyDescent="0.2">
      <c r="A675" s="324"/>
      <c r="B675" s="324"/>
      <c r="C675" s="324"/>
      <c r="D675" s="324"/>
      <c r="E675" s="324"/>
      <c r="F675" s="324"/>
      <c r="G675" s="324"/>
      <c r="H675" s="324"/>
      <c r="I675" s="324"/>
      <c r="J675" s="324"/>
      <c r="K675" s="324"/>
      <c r="L675" s="324"/>
      <c r="M675" s="324"/>
      <c r="N675" s="324"/>
      <c r="O675" s="324"/>
      <c r="P675" s="324"/>
      <c r="Q675" s="324"/>
      <c r="R675" s="324"/>
      <c r="S675" s="324"/>
      <c r="T675" s="324"/>
      <c r="U675" s="324"/>
      <c r="V675" s="324"/>
      <c r="W675" s="324"/>
      <c r="X675" s="324"/>
      <c r="Y675" s="324"/>
      <c r="Z675" s="324"/>
      <c r="AA675" s="324"/>
      <c r="AB675" s="324"/>
      <c r="AC675" s="324"/>
    </row>
    <row r="676" spans="1:29" ht="12.75" customHeight="1" x14ac:dyDescent="0.2">
      <c r="A676" s="324"/>
      <c r="B676" s="324"/>
      <c r="C676" s="324"/>
      <c r="D676" s="324"/>
      <c r="E676" s="324"/>
      <c r="F676" s="324"/>
      <c r="G676" s="324"/>
      <c r="H676" s="324"/>
      <c r="I676" s="324"/>
      <c r="J676" s="324"/>
      <c r="K676" s="324"/>
      <c r="L676" s="324"/>
      <c r="M676" s="324"/>
      <c r="N676" s="324"/>
      <c r="O676" s="324"/>
      <c r="P676" s="324"/>
      <c r="Q676" s="324"/>
      <c r="R676" s="324"/>
      <c r="S676" s="324"/>
      <c r="T676" s="324"/>
      <c r="U676" s="324"/>
      <c r="V676" s="324"/>
      <c r="W676" s="324"/>
      <c r="X676" s="324"/>
      <c r="Y676" s="324"/>
      <c r="Z676" s="324"/>
      <c r="AA676" s="324"/>
      <c r="AB676" s="324"/>
      <c r="AC676" s="324"/>
    </row>
    <row r="677" spans="1:29" ht="12.75" customHeight="1" x14ac:dyDescent="0.2">
      <c r="A677" s="324"/>
      <c r="B677" s="324"/>
      <c r="C677" s="324"/>
      <c r="D677" s="324"/>
      <c r="E677" s="324"/>
      <c r="F677" s="324"/>
      <c r="G677" s="324"/>
      <c r="H677" s="324"/>
      <c r="I677" s="324"/>
      <c r="J677" s="324"/>
      <c r="K677" s="324"/>
      <c r="L677" s="324"/>
      <c r="M677" s="324"/>
      <c r="N677" s="324"/>
      <c r="O677" s="324"/>
      <c r="P677" s="324"/>
      <c r="Q677" s="324"/>
      <c r="R677" s="324"/>
      <c r="S677" s="324"/>
      <c r="T677" s="324"/>
      <c r="U677" s="324"/>
      <c r="V677" s="324"/>
      <c r="W677" s="324"/>
      <c r="X677" s="324"/>
      <c r="Y677" s="324"/>
      <c r="Z677" s="324"/>
      <c r="AA677" s="324"/>
      <c r="AB677" s="324"/>
      <c r="AC677" s="324"/>
    </row>
    <row r="678" spans="1:29" ht="12.75" customHeight="1" x14ac:dyDescent="0.2">
      <c r="A678" s="324"/>
      <c r="B678" s="324"/>
      <c r="C678" s="324"/>
      <c r="D678" s="324"/>
      <c r="E678" s="324"/>
      <c r="F678" s="324"/>
      <c r="G678" s="324"/>
      <c r="H678" s="324"/>
      <c r="I678" s="324"/>
      <c r="J678" s="324"/>
      <c r="K678" s="324"/>
      <c r="L678" s="324"/>
      <c r="M678" s="324"/>
      <c r="N678" s="324"/>
      <c r="O678" s="324"/>
      <c r="P678" s="324"/>
      <c r="Q678" s="324"/>
      <c r="R678" s="324"/>
      <c r="S678" s="324"/>
      <c r="T678" s="324"/>
      <c r="U678" s="324"/>
      <c r="V678" s="324"/>
      <c r="W678" s="324"/>
      <c r="X678" s="324"/>
      <c r="Y678" s="324"/>
      <c r="Z678" s="324"/>
      <c r="AA678" s="324"/>
      <c r="AB678" s="324"/>
      <c r="AC678" s="324"/>
    </row>
    <row r="679" spans="1:29" ht="12.75" customHeight="1" x14ac:dyDescent="0.2">
      <c r="A679" s="324"/>
      <c r="B679" s="324"/>
      <c r="C679" s="324"/>
      <c r="D679" s="324"/>
      <c r="E679" s="324"/>
      <c r="F679" s="324"/>
      <c r="G679" s="324"/>
      <c r="H679" s="324"/>
      <c r="I679" s="324"/>
      <c r="J679" s="324"/>
      <c r="K679" s="324"/>
      <c r="L679" s="324"/>
      <c r="M679" s="324"/>
      <c r="N679" s="324"/>
      <c r="O679" s="324"/>
      <c r="P679" s="324"/>
      <c r="Q679" s="324"/>
      <c r="R679" s="324"/>
      <c r="S679" s="324"/>
      <c r="T679" s="324"/>
      <c r="U679" s="324"/>
      <c r="V679" s="324"/>
      <c r="W679" s="324"/>
      <c r="X679" s="324"/>
      <c r="Y679" s="324"/>
      <c r="Z679" s="324"/>
      <c r="AA679" s="324"/>
      <c r="AB679" s="324"/>
      <c r="AC679" s="324"/>
    </row>
    <row r="680" spans="1:29" ht="12.75" customHeight="1" x14ac:dyDescent="0.2">
      <c r="A680" s="324"/>
      <c r="B680" s="324"/>
      <c r="C680" s="324"/>
      <c r="D680" s="324"/>
      <c r="E680" s="324"/>
      <c r="F680" s="324"/>
      <c r="G680" s="324"/>
      <c r="H680" s="324"/>
      <c r="I680" s="324"/>
      <c r="J680" s="324"/>
      <c r="K680" s="324"/>
      <c r="L680" s="324"/>
      <c r="M680" s="324"/>
      <c r="N680" s="324"/>
      <c r="O680" s="324"/>
      <c r="P680" s="324"/>
      <c r="Q680" s="324"/>
      <c r="R680" s="324"/>
      <c r="S680" s="324"/>
      <c r="T680" s="324"/>
      <c r="U680" s="324"/>
      <c r="V680" s="324"/>
      <c r="W680" s="324"/>
      <c r="X680" s="324"/>
      <c r="Y680" s="324"/>
      <c r="Z680" s="324"/>
      <c r="AA680" s="324"/>
      <c r="AB680" s="324"/>
      <c r="AC680" s="324"/>
    </row>
    <row r="681" spans="1:29" ht="12.75" customHeight="1" x14ac:dyDescent="0.2">
      <c r="A681" s="324"/>
      <c r="B681" s="324"/>
      <c r="C681" s="324"/>
      <c r="D681" s="324"/>
      <c r="E681" s="324"/>
      <c r="F681" s="324"/>
      <c r="G681" s="324"/>
      <c r="H681" s="324"/>
      <c r="I681" s="324"/>
      <c r="J681" s="324"/>
      <c r="K681" s="324"/>
      <c r="L681" s="324"/>
      <c r="M681" s="324"/>
      <c r="N681" s="324"/>
      <c r="O681" s="324"/>
      <c r="P681" s="324"/>
      <c r="Q681" s="324"/>
      <c r="R681" s="324"/>
      <c r="S681" s="324"/>
      <c r="T681" s="324"/>
      <c r="U681" s="324"/>
      <c r="V681" s="324"/>
      <c r="W681" s="324"/>
      <c r="X681" s="324"/>
      <c r="Y681" s="324"/>
      <c r="Z681" s="324"/>
      <c r="AA681" s="324"/>
      <c r="AB681" s="324"/>
      <c r="AC681" s="324"/>
    </row>
    <row r="682" spans="1:29" ht="12.75" customHeight="1" x14ac:dyDescent="0.2">
      <c r="A682" s="324"/>
      <c r="B682" s="324"/>
      <c r="C682" s="324"/>
      <c r="D682" s="324"/>
      <c r="E682" s="324"/>
      <c r="F682" s="324"/>
      <c r="G682" s="324"/>
      <c r="H682" s="324"/>
      <c r="I682" s="324"/>
      <c r="J682" s="324"/>
      <c r="K682" s="324"/>
      <c r="L682" s="324"/>
      <c r="M682" s="324"/>
      <c r="N682" s="324"/>
      <c r="O682" s="324"/>
      <c r="P682" s="324"/>
      <c r="Q682" s="324"/>
      <c r="R682" s="324"/>
      <c r="S682" s="324"/>
      <c r="T682" s="324"/>
      <c r="U682" s="324"/>
      <c r="V682" s="324"/>
      <c r="W682" s="324"/>
      <c r="X682" s="324"/>
      <c r="Y682" s="324"/>
      <c r="Z682" s="324"/>
      <c r="AA682" s="324"/>
      <c r="AB682" s="324"/>
      <c r="AC682" s="324"/>
    </row>
    <row r="683" spans="1:29" ht="12.75" customHeight="1" x14ac:dyDescent="0.2">
      <c r="A683" s="324"/>
      <c r="B683" s="324"/>
      <c r="C683" s="324"/>
      <c r="D683" s="324"/>
      <c r="E683" s="324"/>
      <c r="F683" s="324"/>
      <c r="G683" s="324"/>
      <c r="H683" s="324"/>
      <c r="I683" s="324"/>
      <c r="J683" s="324"/>
      <c r="K683" s="324"/>
      <c r="L683" s="324"/>
      <c r="M683" s="324"/>
      <c r="N683" s="324"/>
      <c r="O683" s="324"/>
      <c r="P683" s="324"/>
      <c r="Q683" s="324"/>
      <c r="R683" s="324"/>
      <c r="S683" s="324"/>
      <c r="T683" s="324"/>
      <c r="U683" s="324"/>
      <c r="V683" s="324"/>
      <c r="W683" s="324"/>
      <c r="X683" s="324"/>
      <c r="Y683" s="324"/>
      <c r="Z683" s="324"/>
      <c r="AA683" s="324"/>
      <c r="AB683" s="324"/>
      <c r="AC683" s="324"/>
    </row>
    <row r="684" spans="1:29" ht="12.75" customHeight="1" x14ac:dyDescent="0.2">
      <c r="A684" s="324"/>
      <c r="B684" s="324"/>
      <c r="C684" s="324"/>
      <c r="D684" s="324"/>
      <c r="E684" s="324"/>
      <c r="F684" s="324"/>
      <c r="G684" s="324"/>
      <c r="H684" s="324"/>
      <c r="I684" s="324"/>
      <c r="J684" s="324"/>
      <c r="K684" s="324"/>
      <c r="L684" s="324"/>
      <c r="M684" s="324"/>
      <c r="N684" s="324"/>
      <c r="O684" s="324"/>
      <c r="P684" s="324"/>
      <c r="Q684" s="324"/>
      <c r="R684" s="324"/>
      <c r="S684" s="324"/>
      <c r="T684" s="324"/>
      <c r="U684" s="324"/>
      <c r="V684" s="324"/>
      <c r="W684" s="324"/>
      <c r="X684" s="324"/>
      <c r="Y684" s="324"/>
      <c r="Z684" s="324"/>
      <c r="AA684" s="324"/>
      <c r="AB684" s="324"/>
      <c r="AC684" s="324"/>
    </row>
    <row r="685" spans="1:29" ht="12.75" customHeight="1" x14ac:dyDescent="0.2">
      <c r="A685" s="324"/>
      <c r="B685" s="324"/>
      <c r="C685" s="324"/>
      <c r="D685" s="324"/>
      <c r="E685" s="324"/>
      <c r="F685" s="324"/>
      <c r="G685" s="324"/>
      <c r="H685" s="324"/>
      <c r="I685" s="324"/>
      <c r="J685" s="324"/>
      <c r="K685" s="324"/>
      <c r="L685" s="324"/>
      <c r="M685" s="324"/>
      <c r="N685" s="324"/>
      <c r="O685" s="324"/>
      <c r="P685" s="324"/>
      <c r="Q685" s="324"/>
      <c r="R685" s="324"/>
      <c r="S685" s="324"/>
      <c r="T685" s="324"/>
      <c r="U685" s="324"/>
      <c r="V685" s="324"/>
      <c r="W685" s="324"/>
      <c r="X685" s="324"/>
      <c r="Y685" s="324"/>
      <c r="Z685" s="324"/>
      <c r="AA685" s="324"/>
      <c r="AB685" s="324"/>
      <c r="AC685" s="324"/>
    </row>
    <row r="686" spans="1:29" ht="12.75" customHeight="1" x14ac:dyDescent="0.2">
      <c r="A686" s="324"/>
      <c r="B686" s="324"/>
      <c r="C686" s="324"/>
      <c r="D686" s="324"/>
      <c r="E686" s="324"/>
      <c r="F686" s="324"/>
      <c r="G686" s="324"/>
      <c r="H686" s="324"/>
      <c r="I686" s="324"/>
      <c r="J686" s="324"/>
      <c r="K686" s="324"/>
      <c r="L686" s="324"/>
      <c r="M686" s="324"/>
      <c r="N686" s="324"/>
      <c r="O686" s="324"/>
      <c r="P686" s="324"/>
      <c r="Q686" s="324"/>
      <c r="R686" s="324"/>
      <c r="S686" s="324"/>
      <c r="T686" s="324"/>
      <c r="U686" s="324"/>
      <c r="V686" s="324"/>
      <c r="W686" s="324"/>
      <c r="X686" s="324"/>
      <c r="Y686" s="324"/>
      <c r="Z686" s="324"/>
      <c r="AA686" s="324"/>
      <c r="AB686" s="324"/>
      <c r="AC686" s="324"/>
    </row>
    <row r="687" spans="1:29" ht="12.75" customHeight="1" x14ac:dyDescent="0.2">
      <c r="A687" s="324"/>
      <c r="B687" s="324"/>
      <c r="C687" s="324"/>
      <c r="D687" s="324"/>
      <c r="E687" s="324"/>
      <c r="F687" s="324"/>
      <c r="G687" s="324"/>
      <c r="H687" s="324"/>
      <c r="I687" s="324"/>
      <c r="J687" s="324"/>
      <c r="K687" s="324"/>
      <c r="L687" s="324"/>
      <c r="M687" s="324"/>
      <c r="N687" s="324"/>
      <c r="O687" s="324"/>
      <c r="P687" s="324"/>
      <c r="Q687" s="324"/>
      <c r="R687" s="324"/>
      <c r="S687" s="324"/>
      <c r="T687" s="324"/>
      <c r="U687" s="324"/>
      <c r="V687" s="324"/>
      <c r="W687" s="324"/>
      <c r="X687" s="324"/>
      <c r="Y687" s="324"/>
      <c r="Z687" s="324"/>
      <c r="AA687" s="324"/>
      <c r="AB687" s="324"/>
      <c r="AC687" s="324"/>
    </row>
    <row r="688" spans="1:29" ht="12.75" customHeight="1" x14ac:dyDescent="0.2">
      <c r="A688" s="324"/>
      <c r="B688" s="324"/>
      <c r="C688" s="324"/>
      <c r="D688" s="324"/>
      <c r="E688" s="324"/>
      <c r="F688" s="324"/>
      <c r="G688" s="324"/>
      <c r="H688" s="324"/>
      <c r="I688" s="324"/>
      <c r="J688" s="324"/>
      <c r="K688" s="324"/>
      <c r="L688" s="324"/>
      <c r="M688" s="324"/>
      <c r="N688" s="324"/>
      <c r="O688" s="324"/>
      <c r="P688" s="324"/>
      <c r="Q688" s="324"/>
      <c r="R688" s="324"/>
      <c r="S688" s="324"/>
      <c r="T688" s="324"/>
      <c r="U688" s="324"/>
      <c r="V688" s="324"/>
      <c r="W688" s="324"/>
      <c r="X688" s="324"/>
      <c r="Y688" s="324"/>
      <c r="Z688" s="324"/>
      <c r="AA688" s="324"/>
      <c r="AB688" s="324"/>
      <c r="AC688" s="324"/>
    </row>
    <row r="689" spans="1:29" ht="12.75" customHeight="1" x14ac:dyDescent="0.2">
      <c r="A689" s="324"/>
      <c r="B689" s="324"/>
      <c r="C689" s="324"/>
      <c r="D689" s="324"/>
      <c r="E689" s="324"/>
      <c r="F689" s="324"/>
      <c r="G689" s="324"/>
      <c r="H689" s="324"/>
      <c r="I689" s="324"/>
      <c r="J689" s="324"/>
      <c r="K689" s="324"/>
      <c r="L689" s="324"/>
      <c r="M689" s="324"/>
      <c r="N689" s="324"/>
      <c r="O689" s="324"/>
      <c r="P689" s="324"/>
      <c r="Q689" s="324"/>
      <c r="R689" s="324"/>
      <c r="S689" s="324"/>
      <c r="T689" s="324"/>
      <c r="U689" s="324"/>
      <c r="V689" s="324"/>
      <c r="W689" s="324"/>
      <c r="X689" s="324"/>
      <c r="Y689" s="324"/>
      <c r="Z689" s="324"/>
      <c r="AA689" s="324"/>
      <c r="AB689" s="324"/>
      <c r="AC689" s="324"/>
    </row>
    <row r="690" spans="1:29" ht="12.75" customHeight="1" x14ac:dyDescent="0.2">
      <c r="A690" s="324"/>
      <c r="B690" s="324"/>
      <c r="C690" s="324"/>
      <c r="D690" s="324"/>
      <c r="E690" s="324"/>
      <c r="F690" s="324"/>
      <c r="G690" s="324"/>
      <c r="H690" s="324"/>
      <c r="I690" s="324"/>
      <c r="J690" s="324"/>
      <c r="K690" s="324"/>
      <c r="L690" s="324"/>
      <c r="M690" s="324"/>
      <c r="N690" s="324"/>
      <c r="O690" s="324"/>
      <c r="P690" s="324"/>
      <c r="Q690" s="324"/>
      <c r="R690" s="324"/>
      <c r="S690" s="324"/>
      <c r="T690" s="324"/>
      <c r="U690" s="324"/>
      <c r="V690" s="324"/>
      <c r="W690" s="324"/>
      <c r="X690" s="324"/>
      <c r="Y690" s="324"/>
      <c r="Z690" s="324"/>
      <c r="AA690" s="324"/>
      <c r="AB690" s="324"/>
      <c r="AC690" s="324"/>
    </row>
    <row r="691" spans="1:29" ht="12.75" customHeight="1" x14ac:dyDescent="0.2">
      <c r="A691" s="324"/>
      <c r="B691" s="324"/>
      <c r="C691" s="324"/>
      <c r="D691" s="324"/>
      <c r="E691" s="324"/>
      <c r="F691" s="324"/>
      <c r="G691" s="324"/>
      <c r="H691" s="324"/>
      <c r="I691" s="324"/>
      <c r="J691" s="324"/>
      <c r="K691" s="324"/>
      <c r="L691" s="324"/>
      <c r="M691" s="324"/>
      <c r="N691" s="324"/>
      <c r="O691" s="324"/>
      <c r="P691" s="324"/>
      <c r="Q691" s="324"/>
      <c r="R691" s="324"/>
      <c r="S691" s="324"/>
      <c r="T691" s="324"/>
      <c r="U691" s="324"/>
      <c r="V691" s="324"/>
      <c r="W691" s="324"/>
      <c r="X691" s="324"/>
      <c r="Y691" s="324"/>
      <c r="Z691" s="324"/>
      <c r="AA691" s="324"/>
      <c r="AB691" s="324"/>
      <c r="AC691" s="324"/>
    </row>
    <row r="692" spans="1:29" ht="12.75" customHeight="1" x14ac:dyDescent="0.2">
      <c r="A692" s="324"/>
      <c r="B692" s="324"/>
      <c r="C692" s="324"/>
      <c r="D692" s="324"/>
      <c r="E692" s="324"/>
      <c r="F692" s="324"/>
      <c r="G692" s="324"/>
      <c r="H692" s="324"/>
      <c r="I692" s="324"/>
      <c r="J692" s="324"/>
      <c r="K692" s="324"/>
      <c r="L692" s="324"/>
      <c r="M692" s="324"/>
      <c r="N692" s="324"/>
      <c r="O692" s="324"/>
      <c r="P692" s="324"/>
      <c r="Q692" s="324"/>
      <c r="R692" s="324"/>
      <c r="S692" s="324"/>
      <c r="T692" s="324"/>
      <c r="U692" s="324"/>
      <c r="V692" s="324"/>
      <c r="W692" s="324"/>
      <c r="X692" s="324"/>
      <c r="Y692" s="324"/>
      <c r="Z692" s="324"/>
      <c r="AA692" s="324"/>
      <c r="AB692" s="324"/>
      <c r="AC692" s="324"/>
    </row>
    <row r="693" spans="1:29" ht="12.75" customHeight="1" x14ac:dyDescent="0.2">
      <c r="A693" s="324"/>
      <c r="B693" s="324"/>
      <c r="C693" s="324"/>
      <c r="D693" s="324"/>
      <c r="E693" s="324"/>
      <c r="F693" s="324"/>
      <c r="G693" s="324"/>
      <c r="H693" s="324"/>
      <c r="I693" s="324"/>
      <c r="J693" s="324"/>
      <c r="K693" s="324"/>
      <c r="L693" s="324"/>
      <c r="M693" s="324"/>
      <c r="N693" s="324"/>
      <c r="O693" s="324"/>
      <c r="P693" s="324"/>
      <c r="Q693" s="324"/>
      <c r="R693" s="324"/>
      <c r="S693" s="324"/>
      <c r="T693" s="324"/>
      <c r="U693" s="324"/>
      <c r="V693" s="324"/>
      <c r="W693" s="324"/>
      <c r="X693" s="324"/>
      <c r="Y693" s="324"/>
      <c r="Z693" s="324"/>
      <c r="AA693" s="324"/>
      <c r="AB693" s="324"/>
      <c r="AC693" s="324"/>
    </row>
    <row r="694" spans="1:29" ht="12.75" customHeight="1" x14ac:dyDescent="0.2">
      <c r="A694" s="324"/>
      <c r="B694" s="324"/>
      <c r="C694" s="324"/>
      <c r="D694" s="324"/>
      <c r="E694" s="324"/>
      <c r="F694" s="324"/>
      <c r="G694" s="324"/>
      <c r="H694" s="324"/>
      <c r="I694" s="324"/>
      <c r="J694" s="324"/>
      <c r="K694" s="324"/>
      <c r="L694" s="324"/>
      <c r="M694" s="324"/>
      <c r="N694" s="324"/>
      <c r="O694" s="324"/>
      <c r="P694" s="324"/>
      <c r="Q694" s="324"/>
      <c r="R694" s="324"/>
      <c r="S694" s="324"/>
      <c r="T694" s="324"/>
      <c r="U694" s="324"/>
      <c r="V694" s="324"/>
      <c r="W694" s="324"/>
      <c r="X694" s="324"/>
      <c r="Y694" s="324"/>
      <c r="Z694" s="324"/>
      <c r="AA694" s="324"/>
      <c r="AB694" s="324"/>
      <c r="AC694" s="324"/>
    </row>
    <row r="695" spans="1:29" ht="12.75" customHeight="1" x14ac:dyDescent="0.2">
      <c r="A695" s="324"/>
      <c r="B695" s="324"/>
      <c r="C695" s="324"/>
      <c r="D695" s="324"/>
      <c r="E695" s="324"/>
      <c r="F695" s="324"/>
      <c r="G695" s="324"/>
      <c r="H695" s="324"/>
      <c r="I695" s="324"/>
      <c r="J695" s="324"/>
      <c r="K695" s="324"/>
      <c r="L695" s="324"/>
      <c r="M695" s="324"/>
      <c r="N695" s="324"/>
      <c r="O695" s="324"/>
      <c r="P695" s="324"/>
      <c r="Q695" s="324"/>
      <c r="R695" s="324"/>
      <c r="S695" s="324"/>
      <c r="T695" s="324"/>
      <c r="U695" s="324"/>
      <c r="V695" s="324"/>
      <c r="W695" s="324"/>
      <c r="X695" s="324"/>
      <c r="Y695" s="324"/>
      <c r="Z695" s="324"/>
      <c r="AA695" s="324"/>
      <c r="AB695" s="324"/>
      <c r="AC695" s="324"/>
    </row>
    <row r="696" spans="1:29" ht="12.75" customHeight="1" x14ac:dyDescent="0.2">
      <c r="A696" s="324"/>
      <c r="B696" s="324"/>
      <c r="C696" s="324"/>
      <c r="D696" s="324"/>
      <c r="E696" s="324"/>
      <c r="F696" s="324"/>
      <c r="G696" s="324"/>
      <c r="H696" s="324"/>
      <c r="I696" s="324"/>
      <c r="J696" s="324"/>
      <c r="K696" s="324"/>
      <c r="L696" s="324"/>
      <c r="M696" s="324"/>
      <c r="N696" s="324"/>
      <c r="O696" s="324"/>
      <c r="P696" s="324"/>
      <c r="Q696" s="324"/>
      <c r="R696" s="324"/>
      <c r="S696" s="324"/>
      <c r="T696" s="324"/>
      <c r="U696" s="324"/>
      <c r="V696" s="324"/>
      <c r="W696" s="324"/>
      <c r="X696" s="324"/>
      <c r="Y696" s="324"/>
      <c r="Z696" s="324"/>
      <c r="AA696" s="324"/>
      <c r="AB696" s="324"/>
      <c r="AC696" s="324"/>
    </row>
    <row r="697" spans="1:29" ht="12.75" customHeight="1" x14ac:dyDescent="0.2">
      <c r="A697" s="324"/>
      <c r="B697" s="324"/>
      <c r="C697" s="324"/>
      <c r="D697" s="324"/>
      <c r="E697" s="324"/>
      <c r="F697" s="324"/>
      <c r="G697" s="324"/>
      <c r="H697" s="324"/>
      <c r="I697" s="324"/>
      <c r="J697" s="324"/>
      <c r="K697" s="324"/>
      <c r="L697" s="324"/>
      <c r="M697" s="324"/>
      <c r="N697" s="324"/>
      <c r="O697" s="324"/>
      <c r="P697" s="324"/>
      <c r="Q697" s="324"/>
      <c r="R697" s="324"/>
      <c r="S697" s="324"/>
      <c r="T697" s="324"/>
      <c r="U697" s="324"/>
      <c r="V697" s="324"/>
      <c r="W697" s="324"/>
      <c r="X697" s="324"/>
      <c r="Y697" s="324"/>
      <c r="Z697" s="324"/>
      <c r="AA697" s="324"/>
      <c r="AB697" s="324"/>
      <c r="AC697" s="324"/>
    </row>
    <row r="698" spans="1:29" ht="12.75" customHeight="1" x14ac:dyDescent="0.2">
      <c r="A698" s="324"/>
      <c r="B698" s="324"/>
      <c r="C698" s="324"/>
      <c r="D698" s="324"/>
      <c r="E698" s="324"/>
      <c r="F698" s="324"/>
      <c r="G698" s="324"/>
      <c r="H698" s="324"/>
      <c r="I698" s="324"/>
      <c r="J698" s="324"/>
      <c r="K698" s="324"/>
      <c r="L698" s="324"/>
      <c r="M698" s="324"/>
      <c r="N698" s="324"/>
      <c r="O698" s="324"/>
      <c r="P698" s="324"/>
      <c r="Q698" s="324"/>
      <c r="R698" s="324"/>
      <c r="S698" s="324"/>
      <c r="T698" s="324"/>
      <c r="U698" s="324"/>
      <c r="V698" s="324"/>
      <c r="W698" s="324"/>
      <c r="X698" s="324"/>
      <c r="Y698" s="324"/>
      <c r="Z698" s="324"/>
      <c r="AA698" s="324"/>
      <c r="AB698" s="324"/>
      <c r="AC698" s="324"/>
    </row>
    <row r="699" spans="1:29" ht="12.75" customHeight="1" x14ac:dyDescent="0.2">
      <c r="A699" s="324"/>
      <c r="B699" s="324"/>
      <c r="C699" s="324"/>
      <c r="D699" s="324"/>
      <c r="E699" s="324"/>
      <c r="F699" s="324"/>
      <c r="G699" s="324"/>
      <c r="H699" s="324"/>
      <c r="I699" s="324"/>
      <c r="J699" s="324"/>
      <c r="K699" s="324"/>
      <c r="L699" s="324"/>
      <c r="M699" s="324"/>
      <c r="N699" s="324"/>
      <c r="O699" s="324"/>
      <c r="P699" s="324"/>
      <c r="Q699" s="324"/>
      <c r="R699" s="324"/>
      <c r="S699" s="324"/>
      <c r="T699" s="324"/>
      <c r="U699" s="324"/>
      <c r="V699" s="324"/>
      <c r="W699" s="324"/>
      <c r="X699" s="324"/>
      <c r="Y699" s="324"/>
      <c r="Z699" s="324"/>
      <c r="AA699" s="324"/>
      <c r="AB699" s="324"/>
      <c r="AC699" s="324"/>
    </row>
    <row r="700" spans="1:29" ht="12.75" customHeight="1" x14ac:dyDescent="0.2">
      <c r="A700" s="324"/>
      <c r="B700" s="324"/>
      <c r="C700" s="324"/>
      <c r="D700" s="324"/>
      <c r="E700" s="324"/>
      <c r="F700" s="324"/>
      <c r="G700" s="324"/>
      <c r="H700" s="324"/>
      <c r="I700" s="324"/>
      <c r="J700" s="324"/>
      <c r="K700" s="324"/>
      <c r="L700" s="324"/>
      <c r="M700" s="324"/>
      <c r="N700" s="324"/>
      <c r="O700" s="324"/>
      <c r="P700" s="324"/>
      <c r="Q700" s="324"/>
      <c r="R700" s="324"/>
      <c r="S700" s="324"/>
      <c r="T700" s="324"/>
      <c r="U700" s="324"/>
      <c r="V700" s="324"/>
      <c r="W700" s="324"/>
      <c r="X700" s="324"/>
      <c r="Y700" s="324"/>
      <c r="Z700" s="324"/>
      <c r="AA700" s="324"/>
      <c r="AB700" s="324"/>
      <c r="AC700" s="324"/>
    </row>
    <row r="701" spans="1:29" ht="12.75" customHeight="1" x14ac:dyDescent="0.2">
      <c r="A701" s="324"/>
      <c r="B701" s="324"/>
      <c r="C701" s="324"/>
      <c r="D701" s="324"/>
      <c r="E701" s="324"/>
      <c r="F701" s="324"/>
      <c r="G701" s="324"/>
      <c r="H701" s="324"/>
      <c r="I701" s="324"/>
      <c r="J701" s="324"/>
      <c r="K701" s="324"/>
      <c r="L701" s="324"/>
      <c r="M701" s="324"/>
      <c r="N701" s="324"/>
      <c r="O701" s="324"/>
      <c r="P701" s="324"/>
      <c r="Q701" s="324"/>
      <c r="R701" s="324"/>
      <c r="S701" s="324"/>
      <c r="T701" s="324"/>
      <c r="U701" s="324"/>
      <c r="V701" s="324"/>
      <c r="W701" s="324"/>
      <c r="X701" s="324"/>
      <c r="Y701" s="324"/>
      <c r="Z701" s="324"/>
      <c r="AA701" s="324"/>
      <c r="AB701" s="324"/>
      <c r="AC701" s="324"/>
    </row>
    <row r="702" spans="1:29" ht="12.75" customHeight="1" x14ac:dyDescent="0.2">
      <c r="A702" s="324"/>
      <c r="B702" s="324"/>
      <c r="C702" s="324"/>
      <c r="D702" s="324"/>
      <c r="E702" s="324"/>
      <c r="F702" s="324"/>
      <c r="G702" s="324"/>
      <c r="H702" s="324"/>
      <c r="I702" s="324"/>
      <c r="J702" s="324"/>
      <c r="K702" s="324"/>
      <c r="L702" s="324"/>
      <c r="M702" s="324"/>
      <c r="N702" s="324"/>
      <c r="O702" s="324"/>
      <c r="P702" s="324"/>
      <c r="Q702" s="324"/>
      <c r="R702" s="324"/>
      <c r="S702" s="324"/>
      <c r="T702" s="324"/>
      <c r="U702" s="324"/>
      <c r="V702" s="324"/>
      <c r="W702" s="324"/>
      <c r="X702" s="324"/>
      <c r="Y702" s="324"/>
      <c r="Z702" s="324"/>
      <c r="AA702" s="324"/>
      <c r="AB702" s="324"/>
      <c r="AC702" s="324"/>
    </row>
    <row r="703" spans="1:29" ht="12.75" customHeight="1" x14ac:dyDescent="0.2">
      <c r="A703" s="324"/>
      <c r="B703" s="324"/>
      <c r="C703" s="324"/>
      <c r="D703" s="324"/>
      <c r="E703" s="324"/>
      <c r="F703" s="324"/>
      <c r="G703" s="324"/>
      <c r="H703" s="324"/>
      <c r="I703" s="324"/>
      <c r="J703" s="324"/>
      <c r="K703" s="324"/>
      <c r="L703" s="324"/>
      <c r="M703" s="324"/>
      <c r="N703" s="324"/>
      <c r="O703" s="324"/>
      <c r="P703" s="324"/>
      <c r="Q703" s="324"/>
      <c r="R703" s="324"/>
      <c r="S703" s="324"/>
      <c r="T703" s="324"/>
      <c r="U703" s="324"/>
      <c r="V703" s="324"/>
      <c r="W703" s="324"/>
      <c r="X703" s="324"/>
      <c r="Y703" s="324"/>
      <c r="Z703" s="324"/>
      <c r="AA703" s="324"/>
      <c r="AB703" s="324"/>
      <c r="AC703" s="324"/>
    </row>
    <row r="704" spans="1:29" ht="12.75" customHeight="1" x14ac:dyDescent="0.2">
      <c r="A704" s="324"/>
      <c r="B704" s="324"/>
      <c r="C704" s="324"/>
      <c r="D704" s="324"/>
      <c r="E704" s="324"/>
      <c r="F704" s="324"/>
      <c r="G704" s="324"/>
      <c r="H704" s="324"/>
      <c r="I704" s="324"/>
      <c r="J704" s="324"/>
      <c r="K704" s="324"/>
      <c r="L704" s="324"/>
      <c r="M704" s="324"/>
      <c r="N704" s="324"/>
      <c r="O704" s="324"/>
      <c r="P704" s="324"/>
      <c r="Q704" s="324"/>
      <c r="R704" s="324"/>
      <c r="S704" s="324"/>
      <c r="T704" s="324"/>
      <c r="U704" s="324"/>
      <c r="V704" s="324"/>
      <c r="W704" s="324"/>
      <c r="X704" s="324"/>
      <c r="Y704" s="324"/>
      <c r="Z704" s="324"/>
      <c r="AA704" s="324"/>
      <c r="AB704" s="324"/>
      <c r="AC704" s="324"/>
    </row>
    <row r="705" spans="1:29" ht="12.75" customHeight="1" x14ac:dyDescent="0.2">
      <c r="A705" s="324"/>
      <c r="B705" s="324"/>
      <c r="C705" s="324"/>
      <c r="D705" s="324"/>
      <c r="E705" s="324"/>
      <c r="F705" s="324"/>
      <c r="G705" s="324"/>
      <c r="H705" s="324"/>
      <c r="I705" s="324"/>
      <c r="J705" s="324"/>
      <c r="K705" s="324"/>
      <c r="L705" s="324"/>
      <c r="M705" s="324"/>
      <c r="N705" s="324"/>
      <c r="O705" s="324"/>
      <c r="P705" s="324"/>
      <c r="Q705" s="324"/>
      <c r="R705" s="324"/>
      <c r="S705" s="324"/>
      <c r="T705" s="324"/>
      <c r="U705" s="324"/>
      <c r="V705" s="324"/>
      <c r="W705" s="324"/>
      <c r="X705" s="324"/>
      <c r="Y705" s="324"/>
      <c r="Z705" s="324"/>
      <c r="AA705" s="324"/>
      <c r="AB705" s="324"/>
      <c r="AC705" s="324"/>
    </row>
    <row r="706" spans="1:29" ht="12.75" customHeight="1" x14ac:dyDescent="0.2">
      <c r="A706" s="324"/>
      <c r="B706" s="324"/>
      <c r="C706" s="324"/>
      <c r="D706" s="324"/>
      <c r="E706" s="324"/>
      <c r="F706" s="324"/>
      <c r="G706" s="324"/>
      <c r="H706" s="324"/>
      <c r="I706" s="324"/>
      <c r="J706" s="324"/>
      <c r="K706" s="324"/>
      <c r="L706" s="324"/>
      <c r="M706" s="324"/>
      <c r="N706" s="324"/>
      <c r="O706" s="324"/>
      <c r="P706" s="324"/>
      <c r="Q706" s="324"/>
      <c r="R706" s="324"/>
      <c r="S706" s="324"/>
      <c r="T706" s="324"/>
      <c r="U706" s="324"/>
      <c r="V706" s="324"/>
      <c r="W706" s="324"/>
      <c r="X706" s="324"/>
      <c r="Y706" s="324"/>
      <c r="Z706" s="324"/>
      <c r="AA706" s="324"/>
      <c r="AB706" s="324"/>
      <c r="AC706" s="324"/>
    </row>
    <row r="707" spans="1:29" ht="12.75" customHeight="1" x14ac:dyDescent="0.2">
      <c r="A707" s="324"/>
      <c r="B707" s="324"/>
      <c r="C707" s="324"/>
      <c r="D707" s="324"/>
      <c r="E707" s="324"/>
      <c r="F707" s="324"/>
      <c r="G707" s="324"/>
      <c r="H707" s="324"/>
      <c r="I707" s="324"/>
      <c r="J707" s="324"/>
      <c r="K707" s="324"/>
      <c r="L707" s="324"/>
      <c r="M707" s="324"/>
      <c r="N707" s="324"/>
      <c r="O707" s="324"/>
      <c r="P707" s="324"/>
      <c r="Q707" s="324"/>
      <c r="R707" s="324"/>
      <c r="S707" s="324"/>
      <c r="T707" s="324"/>
      <c r="U707" s="324"/>
      <c r="V707" s="324"/>
      <c r="W707" s="324"/>
      <c r="X707" s="324"/>
      <c r="Y707" s="324"/>
      <c r="Z707" s="324"/>
      <c r="AA707" s="324"/>
      <c r="AB707" s="324"/>
      <c r="AC707" s="324"/>
    </row>
    <row r="708" spans="1:29" ht="12.75" customHeight="1" x14ac:dyDescent="0.2">
      <c r="A708" s="324"/>
      <c r="B708" s="324"/>
      <c r="C708" s="324"/>
      <c r="D708" s="324"/>
      <c r="E708" s="324"/>
      <c r="F708" s="324"/>
      <c r="G708" s="324"/>
      <c r="H708" s="324"/>
      <c r="I708" s="324"/>
      <c r="J708" s="324"/>
      <c r="K708" s="324"/>
      <c r="L708" s="324"/>
      <c r="M708" s="324"/>
      <c r="N708" s="324"/>
      <c r="O708" s="324"/>
      <c r="P708" s="324"/>
      <c r="Q708" s="324"/>
      <c r="R708" s="324"/>
      <c r="S708" s="324"/>
      <c r="T708" s="324"/>
      <c r="U708" s="324"/>
      <c r="V708" s="324"/>
      <c r="W708" s="324"/>
      <c r="X708" s="324"/>
      <c r="Y708" s="324"/>
      <c r="Z708" s="324"/>
      <c r="AA708" s="324"/>
      <c r="AB708" s="324"/>
      <c r="AC708" s="324"/>
    </row>
    <row r="709" spans="1:29" ht="12.75" customHeight="1" x14ac:dyDescent="0.2">
      <c r="A709" s="324"/>
      <c r="B709" s="324"/>
      <c r="C709" s="324"/>
      <c r="D709" s="324"/>
      <c r="E709" s="324"/>
      <c r="F709" s="324"/>
      <c r="G709" s="324"/>
      <c r="H709" s="324"/>
      <c r="I709" s="324"/>
      <c r="J709" s="324"/>
      <c r="K709" s="324"/>
      <c r="L709" s="324"/>
      <c r="M709" s="324"/>
      <c r="N709" s="324"/>
      <c r="O709" s="324"/>
      <c r="P709" s="324"/>
      <c r="Q709" s="324"/>
      <c r="R709" s="324"/>
      <c r="S709" s="324"/>
      <c r="T709" s="324"/>
      <c r="U709" s="324"/>
      <c r="V709" s="324"/>
      <c r="W709" s="324"/>
      <c r="X709" s="324"/>
      <c r="Y709" s="324"/>
      <c r="Z709" s="324"/>
      <c r="AA709" s="324"/>
      <c r="AB709" s="324"/>
      <c r="AC709" s="324"/>
    </row>
    <row r="710" spans="1:29" ht="12.75" customHeight="1" x14ac:dyDescent="0.2">
      <c r="A710" s="324"/>
      <c r="B710" s="324"/>
      <c r="C710" s="324"/>
      <c r="D710" s="324"/>
      <c r="E710" s="324"/>
      <c r="F710" s="324"/>
      <c r="G710" s="324"/>
      <c r="H710" s="324"/>
      <c r="I710" s="324"/>
      <c r="J710" s="324"/>
      <c r="K710" s="324"/>
      <c r="L710" s="324"/>
      <c r="M710" s="324"/>
      <c r="N710" s="324"/>
      <c r="O710" s="324"/>
      <c r="P710" s="324"/>
      <c r="Q710" s="324"/>
      <c r="R710" s="324"/>
      <c r="S710" s="324"/>
      <c r="T710" s="324"/>
      <c r="U710" s="324"/>
      <c r="V710" s="324"/>
      <c r="W710" s="324"/>
      <c r="X710" s="324"/>
      <c r="Y710" s="324"/>
      <c r="Z710" s="324"/>
      <c r="AA710" s="324"/>
      <c r="AB710" s="324"/>
      <c r="AC710" s="324"/>
    </row>
    <row r="711" spans="1:29" ht="12.75" customHeight="1" x14ac:dyDescent="0.2">
      <c r="A711" s="324"/>
      <c r="B711" s="324"/>
      <c r="C711" s="324"/>
      <c r="D711" s="324"/>
      <c r="E711" s="324"/>
      <c r="F711" s="324"/>
      <c r="G711" s="324"/>
      <c r="H711" s="324"/>
      <c r="I711" s="324"/>
      <c r="J711" s="324"/>
      <c r="K711" s="324"/>
      <c r="L711" s="324"/>
      <c r="M711" s="324"/>
      <c r="N711" s="324"/>
      <c r="O711" s="324"/>
      <c r="P711" s="324"/>
      <c r="Q711" s="324"/>
      <c r="R711" s="324"/>
      <c r="S711" s="324"/>
      <c r="T711" s="324"/>
      <c r="U711" s="324"/>
      <c r="V711" s="324"/>
      <c r="W711" s="324"/>
      <c r="X711" s="324"/>
      <c r="Y711" s="324"/>
      <c r="Z711" s="324"/>
      <c r="AA711" s="324"/>
      <c r="AB711" s="324"/>
      <c r="AC711" s="324"/>
    </row>
    <row r="712" spans="1:29" ht="12.75" customHeight="1" x14ac:dyDescent="0.2">
      <c r="A712" s="324"/>
      <c r="B712" s="324"/>
      <c r="C712" s="324"/>
      <c r="D712" s="324"/>
      <c r="E712" s="324"/>
      <c r="F712" s="324"/>
      <c r="G712" s="324"/>
      <c r="H712" s="324"/>
      <c r="I712" s="324"/>
      <c r="J712" s="324"/>
      <c r="K712" s="324"/>
      <c r="L712" s="324"/>
      <c r="M712" s="324"/>
      <c r="N712" s="324"/>
      <c r="O712" s="324"/>
      <c r="P712" s="324"/>
      <c r="Q712" s="324"/>
      <c r="R712" s="324"/>
      <c r="S712" s="324"/>
      <c r="T712" s="324"/>
      <c r="U712" s="324"/>
      <c r="V712" s="324"/>
      <c r="W712" s="324"/>
      <c r="X712" s="324"/>
      <c r="Y712" s="324"/>
      <c r="Z712" s="324"/>
      <c r="AA712" s="324"/>
      <c r="AB712" s="324"/>
      <c r="AC712" s="324"/>
    </row>
    <row r="713" spans="1:29" ht="12.75" customHeight="1" x14ac:dyDescent="0.2">
      <c r="A713" s="324"/>
      <c r="B713" s="324"/>
      <c r="C713" s="324"/>
      <c r="D713" s="324"/>
      <c r="E713" s="324"/>
      <c r="F713" s="324"/>
      <c r="G713" s="324"/>
      <c r="H713" s="324"/>
      <c r="I713" s="324"/>
      <c r="J713" s="324"/>
      <c r="K713" s="324"/>
      <c r="L713" s="324"/>
      <c r="M713" s="324"/>
      <c r="N713" s="324"/>
      <c r="O713" s="324"/>
      <c r="P713" s="324"/>
      <c r="Q713" s="324"/>
      <c r="R713" s="324"/>
      <c r="S713" s="324"/>
      <c r="T713" s="324"/>
      <c r="U713" s="324"/>
      <c r="V713" s="324"/>
      <c r="W713" s="324"/>
      <c r="X713" s="324"/>
      <c r="Y713" s="324"/>
      <c r="Z713" s="324"/>
      <c r="AA713" s="324"/>
      <c r="AB713" s="324"/>
      <c r="AC713" s="324"/>
    </row>
    <row r="714" spans="1:29" ht="12.75" customHeight="1" x14ac:dyDescent="0.2">
      <c r="A714" s="324"/>
      <c r="B714" s="324"/>
      <c r="C714" s="324"/>
      <c r="D714" s="324"/>
      <c r="E714" s="324"/>
      <c r="F714" s="324"/>
      <c r="G714" s="324"/>
      <c r="H714" s="324"/>
      <c r="I714" s="324"/>
      <c r="J714" s="324"/>
      <c r="K714" s="324"/>
      <c r="L714" s="324"/>
      <c r="M714" s="324"/>
      <c r="N714" s="324"/>
      <c r="O714" s="324"/>
      <c r="P714" s="324"/>
      <c r="Q714" s="324"/>
      <c r="R714" s="324"/>
      <c r="S714" s="324"/>
      <c r="T714" s="324"/>
      <c r="U714" s="324"/>
      <c r="V714" s="324"/>
      <c r="W714" s="324"/>
      <c r="X714" s="324"/>
      <c r="Y714" s="324"/>
      <c r="Z714" s="324"/>
      <c r="AA714" s="324"/>
      <c r="AB714" s="324"/>
      <c r="AC714" s="324"/>
    </row>
    <row r="715" spans="1:29" ht="12.75" customHeight="1" x14ac:dyDescent="0.2">
      <c r="A715" s="324"/>
      <c r="B715" s="324"/>
      <c r="C715" s="324"/>
      <c r="D715" s="324"/>
      <c r="E715" s="324"/>
      <c r="F715" s="324"/>
      <c r="G715" s="324"/>
      <c r="H715" s="324"/>
      <c r="I715" s="324"/>
      <c r="J715" s="324"/>
      <c r="K715" s="324"/>
      <c r="L715" s="324"/>
      <c r="M715" s="324"/>
      <c r="N715" s="324"/>
      <c r="O715" s="324"/>
      <c r="P715" s="324"/>
      <c r="Q715" s="324"/>
      <c r="R715" s="324"/>
      <c r="S715" s="324"/>
      <c r="T715" s="324"/>
      <c r="U715" s="324"/>
      <c r="V715" s="324"/>
      <c r="W715" s="324"/>
      <c r="X715" s="324"/>
      <c r="Y715" s="324"/>
      <c r="Z715" s="324"/>
      <c r="AA715" s="324"/>
      <c r="AB715" s="324"/>
      <c r="AC715" s="324"/>
    </row>
    <row r="716" spans="1:29" ht="12.75" customHeight="1" x14ac:dyDescent="0.2">
      <c r="A716" s="324"/>
      <c r="B716" s="324"/>
      <c r="C716" s="324"/>
      <c r="D716" s="324"/>
      <c r="E716" s="324"/>
      <c r="F716" s="324"/>
      <c r="G716" s="324"/>
      <c r="H716" s="324"/>
      <c r="I716" s="324"/>
      <c r="J716" s="324"/>
      <c r="K716" s="324"/>
      <c r="L716" s="324"/>
      <c r="M716" s="324"/>
      <c r="N716" s="324"/>
      <c r="O716" s="324"/>
      <c r="P716" s="324"/>
      <c r="Q716" s="324"/>
      <c r="R716" s="324"/>
      <c r="S716" s="324"/>
      <c r="T716" s="324"/>
      <c r="U716" s="324"/>
      <c r="V716" s="324"/>
      <c r="W716" s="324"/>
      <c r="X716" s="324"/>
      <c r="Y716" s="324"/>
      <c r="Z716" s="324"/>
      <c r="AA716" s="324"/>
      <c r="AB716" s="324"/>
      <c r="AC716" s="324"/>
    </row>
    <row r="717" spans="1:29" ht="12.75" customHeight="1" x14ac:dyDescent="0.2">
      <c r="A717" s="324"/>
      <c r="B717" s="324"/>
      <c r="C717" s="324"/>
      <c r="D717" s="324"/>
      <c r="E717" s="324"/>
      <c r="F717" s="324"/>
      <c r="G717" s="324"/>
      <c r="H717" s="324"/>
      <c r="I717" s="324"/>
      <c r="J717" s="324"/>
      <c r="K717" s="324"/>
      <c r="L717" s="324"/>
      <c r="M717" s="324"/>
      <c r="N717" s="324"/>
      <c r="O717" s="324"/>
      <c r="P717" s="324"/>
      <c r="Q717" s="324"/>
      <c r="R717" s="324"/>
      <c r="S717" s="324"/>
      <c r="T717" s="324"/>
      <c r="U717" s="324"/>
      <c r="V717" s="324"/>
      <c r="W717" s="324"/>
      <c r="X717" s="324"/>
      <c r="Y717" s="324"/>
      <c r="Z717" s="324"/>
      <c r="AA717" s="324"/>
      <c r="AB717" s="324"/>
      <c r="AC717" s="324"/>
    </row>
    <row r="718" spans="1:29" ht="12.75" customHeight="1" x14ac:dyDescent="0.2">
      <c r="A718" s="324"/>
      <c r="B718" s="324"/>
      <c r="C718" s="324"/>
      <c r="D718" s="324"/>
      <c r="E718" s="324"/>
      <c r="F718" s="324"/>
      <c r="G718" s="324"/>
      <c r="H718" s="324"/>
      <c r="I718" s="324"/>
      <c r="J718" s="324"/>
      <c r="K718" s="324"/>
      <c r="L718" s="324"/>
      <c r="M718" s="324"/>
      <c r="N718" s="324"/>
      <c r="O718" s="324"/>
      <c r="P718" s="324"/>
      <c r="Q718" s="324"/>
      <c r="R718" s="324"/>
      <c r="S718" s="324"/>
      <c r="T718" s="324"/>
      <c r="U718" s="324"/>
      <c r="V718" s="324"/>
      <c r="W718" s="324"/>
      <c r="X718" s="324"/>
      <c r="Y718" s="324"/>
      <c r="Z718" s="324"/>
      <c r="AA718" s="324"/>
      <c r="AB718" s="324"/>
      <c r="AC718" s="324"/>
    </row>
    <row r="719" spans="1:29" ht="12.75" customHeight="1" x14ac:dyDescent="0.2">
      <c r="A719" s="324"/>
      <c r="B719" s="324"/>
      <c r="C719" s="324"/>
      <c r="D719" s="324"/>
      <c r="E719" s="324"/>
      <c r="F719" s="324"/>
      <c r="G719" s="324"/>
      <c r="H719" s="324"/>
      <c r="I719" s="324"/>
      <c r="J719" s="324"/>
      <c r="K719" s="324"/>
      <c r="L719" s="324"/>
      <c r="M719" s="324"/>
      <c r="N719" s="324"/>
      <c r="O719" s="324"/>
      <c r="P719" s="324"/>
      <c r="Q719" s="324"/>
      <c r="R719" s="324"/>
      <c r="S719" s="324"/>
      <c r="T719" s="324"/>
      <c r="U719" s="324"/>
      <c r="V719" s="324"/>
      <c r="W719" s="324"/>
      <c r="X719" s="324"/>
      <c r="Y719" s="324"/>
      <c r="Z719" s="324"/>
      <c r="AA719" s="324"/>
      <c r="AB719" s="324"/>
      <c r="AC719" s="324"/>
    </row>
    <row r="720" spans="1:29" ht="12.75" customHeight="1" x14ac:dyDescent="0.2">
      <c r="A720" s="324"/>
      <c r="B720" s="324"/>
      <c r="C720" s="324"/>
      <c r="D720" s="324"/>
      <c r="E720" s="324"/>
      <c r="F720" s="324"/>
      <c r="G720" s="324"/>
      <c r="H720" s="324"/>
      <c r="I720" s="324"/>
      <c r="J720" s="324"/>
      <c r="K720" s="324"/>
      <c r="L720" s="324"/>
      <c r="M720" s="324"/>
      <c r="N720" s="324"/>
      <c r="O720" s="324"/>
      <c r="P720" s="324"/>
      <c r="Q720" s="324"/>
      <c r="R720" s="324"/>
      <c r="S720" s="324"/>
      <c r="T720" s="324"/>
      <c r="U720" s="324"/>
      <c r="V720" s="324"/>
      <c r="W720" s="324"/>
      <c r="X720" s="324"/>
      <c r="Y720" s="324"/>
      <c r="Z720" s="324"/>
      <c r="AA720" s="324"/>
      <c r="AB720" s="324"/>
      <c r="AC720" s="324"/>
    </row>
    <row r="721" spans="1:29" ht="12.75" customHeight="1" x14ac:dyDescent="0.2">
      <c r="A721" s="324"/>
      <c r="B721" s="324"/>
      <c r="C721" s="324"/>
      <c r="D721" s="324"/>
      <c r="E721" s="324"/>
      <c r="F721" s="324"/>
      <c r="G721" s="324"/>
      <c r="H721" s="324"/>
      <c r="I721" s="324"/>
      <c r="J721" s="324"/>
      <c r="K721" s="324"/>
      <c r="L721" s="324"/>
      <c r="M721" s="324"/>
      <c r="N721" s="324"/>
      <c r="O721" s="324"/>
      <c r="P721" s="324"/>
      <c r="Q721" s="324"/>
      <c r="R721" s="324"/>
      <c r="S721" s="324"/>
      <c r="T721" s="324"/>
      <c r="U721" s="324"/>
      <c r="V721" s="324"/>
      <c r="W721" s="324"/>
      <c r="X721" s="324"/>
      <c r="Y721" s="324"/>
      <c r="Z721" s="324"/>
      <c r="AA721" s="324"/>
      <c r="AB721" s="324"/>
      <c r="AC721" s="324"/>
    </row>
    <row r="722" spans="1:29" ht="12.75" customHeight="1" x14ac:dyDescent="0.2">
      <c r="A722" s="324"/>
      <c r="B722" s="324"/>
      <c r="C722" s="324"/>
      <c r="D722" s="324"/>
      <c r="E722" s="324"/>
      <c r="F722" s="324"/>
      <c r="G722" s="324"/>
      <c r="H722" s="324"/>
      <c r="I722" s="324"/>
      <c r="J722" s="324"/>
      <c r="K722" s="324"/>
      <c r="L722" s="324"/>
      <c r="M722" s="324"/>
      <c r="N722" s="324"/>
      <c r="O722" s="324"/>
      <c r="P722" s="324"/>
      <c r="Q722" s="324"/>
      <c r="R722" s="324"/>
      <c r="S722" s="324"/>
      <c r="T722" s="324"/>
      <c r="U722" s="324"/>
      <c r="V722" s="324"/>
      <c r="W722" s="324"/>
      <c r="X722" s="324"/>
      <c r="Y722" s="324"/>
      <c r="Z722" s="324"/>
      <c r="AA722" s="324"/>
      <c r="AB722" s="324"/>
      <c r="AC722" s="324"/>
    </row>
    <row r="723" spans="1:29" ht="12.75" customHeight="1" x14ac:dyDescent="0.2">
      <c r="A723" s="324"/>
      <c r="B723" s="324"/>
      <c r="C723" s="324"/>
      <c r="D723" s="324"/>
      <c r="E723" s="324"/>
      <c r="F723" s="324"/>
      <c r="G723" s="324"/>
      <c r="H723" s="324"/>
      <c r="I723" s="324"/>
      <c r="J723" s="324"/>
      <c r="K723" s="324"/>
      <c r="L723" s="324"/>
      <c r="M723" s="324"/>
      <c r="N723" s="324"/>
      <c r="O723" s="324"/>
      <c r="P723" s="324"/>
      <c r="Q723" s="324"/>
      <c r="R723" s="324"/>
      <c r="S723" s="324"/>
      <c r="T723" s="324"/>
      <c r="U723" s="324"/>
      <c r="V723" s="324"/>
      <c r="W723" s="324"/>
      <c r="X723" s="324"/>
      <c r="Y723" s="324"/>
      <c r="Z723" s="324"/>
      <c r="AA723" s="324"/>
      <c r="AB723" s="324"/>
      <c r="AC723" s="324"/>
    </row>
    <row r="724" spans="1:29" ht="12.75" customHeight="1" x14ac:dyDescent="0.2">
      <c r="A724" s="324"/>
      <c r="B724" s="324"/>
      <c r="C724" s="324"/>
      <c r="D724" s="324"/>
      <c r="E724" s="324"/>
      <c r="F724" s="324"/>
      <c r="G724" s="324"/>
      <c r="H724" s="324"/>
      <c r="I724" s="324"/>
      <c r="J724" s="324"/>
      <c r="K724" s="324"/>
      <c r="L724" s="324"/>
      <c r="M724" s="324"/>
      <c r="N724" s="324"/>
      <c r="O724" s="324"/>
      <c r="P724" s="324"/>
      <c r="Q724" s="324"/>
      <c r="R724" s="324"/>
      <c r="S724" s="324"/>
      <c r="T724" s="324"/>
      <c r="U724" s="324"/>
      <c r="V724" s="324"/>
      <c r="W724" s="324"/>
      <c r="X724" s="324"/>
      <c r="Y724" s="324"/>
      <c r="Z724" s="324"/>
      <c r="AA724" s="324"/>
      <c r="AB724" s="324"/>
      <c r="AC724" s="324"/>
    </row>
    <row r="725" spans="1:29" ht="12.75" customHeight="1" x14ac:dyDescent="0.2">
      <c r="A725" s="324"/>
      <c r="B725" s="324"/>
      <c r="C725" s="324"/>
      <c r="D725" s="324"/>
      <c r="E725" s="324"/>
      <c r="F725" s="324"/>
      <c r="G725" s="324"/>
      <c r="H725" s="324"/>
      <c r="I725" s="324"/>
      <c r="J725" s="324"/>
      <c r="K725" s="324"/>
      <c r="L725" s="324"/>
      <c r="M725" s="324"/>
      <c r="N725" s="324"/>
      <c r="O725" s="324"/>
      <c r="P725" s="324"/>
      <c r="Q725" s="324"/>
      <c r="R725" s="324"/>
      <c r="S725" s="324"/>
      <c r="T725" s="324"/>
      <c r="U725" s="324"/>
      <c r="V725" s="324"/>
      <c r="W725" s="324"/>
      <c r="X725" s="324"/>
      <c r="Y725" s="324"/>
      <c r="Z725" s="324"/>
      <c r="AA725" s="324"/>
      <c r="AB725" s="324"/>
      <c r="AC725" s="324"/>
    </row>
    <row r="726" spans="1:29" ht="12.75" customHeight="1" x14ac:dyDescent="0.2">
      <c r="A726" s="324"/>
      <c r="B726" s="324"/>
      <c r="C726" s="324"/>
      <c r="D726" s="324"/>
      <c r="E726" s="324"/>
      <c r="F726" s="324"/>
      <c r="G726" s="324"/>
      <c r="H726" s="324"/>
      <c r="I726" s="324"/>
      <c r="J726" s="324"/>
      <c r="K726" s="324"/>
      <c r="L726" s="324"/>
      <c r="M726" s="324"/>
      <c r="N726" s="324"/>
      <c r="O726" s="324"/>
      <c r="P726" s="324"/>
      <c r="Q726" s="324"/>
      <c r="R726" s="324"/>
      <c r="S726" s="324"/>
      <c r="T726" s="324"/>
      <c r="U726" s="324"/>
      <c r="V726" s="324"/>
      <c r="W726" s="324"/>
      <c r="X726" s="324"/>
      <c r="Y726" s="324"/>
      <c r="Z726" s="324"/>
      <c r="AA726" s="324"/>
      <c r="AB726" s="324"/>
      <c r="AC726" s="324"/>
    </row>
    <row r="727" spans="1:29" ht="12.75" customHeight="1" x14ac:dyDescent="0.2">
      <c r="A727" s="324"/>
      <c r="B727" s="324"/>
      <c r="C727" s="324"/>
      <c r="D727" s="324"/>
      <c r="E727" s="324"/>
      <c r="F727" s="324"/>
      <c r="G727" s="324"/>
      <c r="H727" s="324"/>
      <c r="I727" s="324"/>
      <c r="J727" s="324"/>
      <c r="K727" s="324"/>
      <c r="L727" s="324"/>
      <c r="M727" s="324"/>
      <c r="N727" s="324"/>
      <c r="O727" s="324"/>
      <c r="P727" s="324"/>
      <c r="Q727" s="324"/>
      <c r="R727" s="324"/>
      <c r="S727" s="324"/>
      <c r="T727" s="324"/>
      <c r="U727" s="324"/>
      <c r="V727" s="324"/>
      <c r="W727" s="324"/>
      <c r="X727" s="324"/>
      <c r="Y727" s="324"/>
      <c r="Z727" s="324"/>
      <c r="AA727" s="324"/>
      <c r="AB727" s="324"/>
      <c r="AC727" s="324"/>
    </row>
    <row r="728" spans="1:29" ht="12.75" customHeight="1" x14ac:dyDescent="0.2">
      <c r="A728" s="324"/>
      <c r="B728" s="324"/>
      <c r="C728" s="324"/>
      <c r="D728" s="324"/>
      <c r="E728" s="324"/>
      <c r="F728" s="324"/>
      <c r="G728" s="324"/>
      <c r="H728" s="324"/>
      <c r="I728" s="324"/>
      <c r="J728" s="324"/>
      <c r="K728" s="324"/>
      <c r="L728" s="324"/>
      <c r="M728" s="324"/>
      <c r="N728" s="324"/>
      <c r="O728" s="324"/>
      <c r="P728" s="324"/>
      <c r="Q728" s="324"/>
      <c r="R728" s="324"/>
      <c r="S728" s="324"/>
      <c r="T728" s="324"/>
      <c r="U728" s="324"/>
      <c r="V728" s="324"/>
      <c r="W728" s="324"/>
      <c r="X728" s="324"/>
      <c r="Y728" s="324"/>
      <c r="Z728" s="324"/>
      <c r="AA728" s="324"/>
      <c r="AB728" s="324"/>
      <c r="AC728" s="324"/>
    </row>
    <row r="729" spans="1:29" ht="12.75" customHeight="1" x14ac:dyDescent="0.2">
      <c r="A729" s="324"/>
      <c r="B729" s="324"/>
      <c r="C729" s="324"/>
      <c r="D729" s="324"/>
      <c r="E729" s="324"/>
      <c r="F729" s="324"/>
      <c r="G729" s="324"/>
      <c r="H729" s="324"/>
      <c r="I729" s="324"/>
      <c r="J729" s="324"/>
      <c r="K729" s="324"/>
      <c r="L729" s="324"/>
      <c r="M729" s="324"/>
      <c r="N729" s="324"/>
      <c r="O729" s="324"/>
      <c r="P729" s="324"/>
      <c r="Q729" s="324"/>
      <c r="R729" s="324"/>
      <c r="S729" s="324"/>
      <c r="T729" s="324"/>
      <c r="U729" s="324"/>
      <c r="V729" s="324"/>
      <c r="W729" s="324"/>
      <c r="X729" s="324"/>
      <c r="Y729" s="324"/>
      <c r="Z729" s="324"/>
      <c r="AA729" s="324"/>
      <c r="AB729" s="324"/>
      <c r="AC729" s="324"/>
    </row>
    <row r="730" spans="1:29" ht="12.75" customHeight="1" x14ac:dyDescent="0.2">
      <c r="A730" s="324"/>
      <c r="B730" s="324"/>
      <c r="C730" s="324"/>
      <c r="D730" s="324"/>
      <c r="E730" s="324"/>
      <c r="F730" s="324"/>
      <c r="G730" s="324"/>
      <c r="H730" s="324"/>
      <c r="I730" s="324"/>
      <c r="J730" s="324"/>
      <c r="K730" s="324"/>
      <c r="L730" s="324"/>
      <c r="M730" s="324"/>
      <c r="N730" s="324"/>
      <c r="O730" s="324"/>
      <c r="P730" s="324"/>
      <c r="Q730" s="324"/>
      <c r="R730" s="324"/>
      <c r="S730" s="324"/>
      <c r="T730" s="324"/>
      <c r="U730" s="324"/>
      <c r="V730" s="324"/>
      <c r="W730" s="324"/>
      <c r="X730" s="324"/>
      <c r="Y730" s="324"/>
      <c r="Z730" s="324"/>
      <c r="AA730" s="324"/>
      <c r="AB730" s="324"/>
      <c r="AC730" s="324"/>
    </row>
    <row r="731" spans="1:29" ht="12.75" customHeight="1" x14ac:dyDescent="0.2">
      <c r="A731" s="324"/>
      <c r="B731" s="324"/>
      <c r="C731" s="324"/>
      <c r="D731" s="324"/>
      <c r="E731" s="324"/>
      <c r="F731" s="324"/>
      <c r="G731" s="324"/>
      <c r="H731" s="324"/>
      <c r="I731" s="324"/>
      <c r="J731" s="324"/>
      <c r="K731" s="324"/>
      <c r="L731" s="324"/>
      <c r="M731" s="324"/>
      <c r="N731" s="324"/>
      <c r="O731" s="324"/>
      <c r="P731" s="324"/>
      <c r="Q731" s="324"/>
      <c r="R731" s="324"/>
      <c r="S731" s="324"/>
      <c r="T731" s="324"/>
      <c r="U731" s="324"/>
      <c r="V731" s="324"/>
      <c r="W731" s="324"/>
      <c r="X731" s="324"/>
      <c r="Y731" s="324"/>
      <c r="Z731" s="324"/>
      <c r="AA731" s="324"/>
      <c r="AB731" s="324"/>
      <c r="AC731" s="324"/>
    </row>
    <row r="732" spans="1:29" ht="12.75" customHeight="1" x14ac:dyDescent="0.2">
      <c r="A732" s="324"/>
      <c r="B732" s="324"/>
      <c r="C732" s="324"/>
      <c r="D732" s="324"/>
      <c r="E732" s="324"/>
      <c r="F732" s="324"/>
      <c r="G732" s="324"/>
      <c r="H732" s="324"/>
      <c r="I732" s="324"/>
      <c r="J732" s="324"/>
      <c r="K732" s="324"/>
      <c r="L732" s="324"/>
      <c r="M732" s="324"/>
      <c r="N732" s="324"/>
      <c r="O732" s="324"/>
      <c r="P732" s="324"/>
      <c r="Q732" s="324"/>
      <c r="R732" s="324"/>
      <c r="S732" s="324"/>
      <c r="T732" s="324"/>
      <c r="U732" s="324"/>
      <c r="V732" s="324"/>
      <c r="W732" s="324"/>
      <c r="X732" s="324"/>
      <c r="Y732" s="324"/>
      <c r="Z732" s="324"/>
      <c r="AA732" s="324"/>
      <c r="AB732" s="324"/>
      <c r="AC732" s="324"/>
    </row>
    <row r="733" spans="1:29" ht="12.75" customHeight="1" x14ac:dyDescent="0.2">
      <c r="A733" s="324"/>
      <c r="B733" s="324"/>
      <c r="C733" s="324"/>
      <c r="D733" s="324"/>
      <c r="E733" s="324"/>
      <c r="F733" s="324"/>
      <c r="G733" s="324"/>
      <c r="H733" s="324"/>
      <c r="I733" s="324"/>
      <c r="J733" s="324"/>
      <c r="K733" s="324"/>
      <c r="L733" s="324"/>
      <c r="M733" s="324"/>
      <c r="N733" s="324"/>
      <c r="O733" s="324"/>
      <c r="P733" s="324"/>
      <c r="Q733" s="324"/>
      <c r="R733" s="324"/>
      <c r="S733" s="324"/>
      <c r="T733" s="324"/>
      <c r="U733" s="324"/>
      <c r="V733" s="324"/>
      <c r="W733" s="324"/>
      <c r="X733" s="324"/>
      <c r="Y733" s="324"/>
      <c r="Z733" s="324"/>
      <c r="AA733" s="324"/>
      <c r="AB733" s="324"/>
      <c r="AC733" s="324"/>
    </row>
    <row r="734" spans="1:29" ht="12.75" customHeight="1" x14ac:dyDescent="0.2">
      <c r="A734" s="324"/>
      <c r="B734" s="324"/>
      <c r="C734" s="324"/>
      <c r="D734" s="324"/>
      <c r="E734" s="324"/>
      <c r="F734" s="324"/>
      <c r="G734" s="324"/>
      <c r="H734" s="324"/>
      <c r="I734" s="324"/>
      <c r="J734" s="324"/>
      <c r="K734" s="324"/>
      <c r="L734" s="324"/>
      <c r="M734" s="324"/>
      <c r="N734" s="324"/>
      <c r="O734" s="324"/>
      <c r="P734" s="324"/>
      <c r="Q734" s="324"/>
      <c r="R734" s="324"/>
      <c r="S734" s="324"/>
      <c r="T734" s="324"/>
      <c r="U734" s="324"/>
      <c r="V734" s="324"/>
      <c r="W734" s="324"/>
      <c r="X734" s="324"/>
      <c r="Y734" s="324"/>
      <c r="Z734" s="324"/>
      <c r="AA734" s="324"/>
      <c r="AB734" s="324"/>
      <c r="AC734" s="324"/>
    </row>
    <row r="735" spans="1:29" ht="12.75" customHeight="1" x14ac:dyDescent="0.2">
      <c r="A735" s="324"/>
      <c r="B735" s="324"/>
      <c r="C735" s="324"/>
      <c r="D735" s="324"/>
      <c r="E735" s="324"/>
      <c r="F735" s="324"/>
      <c r="G735" s="324"/>
      <c r="H735" s="324"/>
      <c r="I735" s="324"/>
      <c r="J735" s="324"/>
      <c r="K735" s="324"/>
      <c r="L735" s="324"/>
      <c r="M735" s="324"/>
      <c r="N735" s="324"/>
      <c r="O735" s="324"/>
      <c r="P735" s="324"/>
      <c r="Q735" s="324"/>
      <c r="R735" s="324"/>
      <c r="S735" s="324"/>
      <c r="T735" s="324"/>
      <c r="U735" s="324"/>
      <c r="V735" s="324"/>
      <c r="W735" s="324"/>
      <c r="X735" s="324"/>
      <c r="Y735" s="324"/>
      <c r="Z735" s="324"/>
      <c r="AA735" s="324"/>
      <c r="AB735" s="324"/>
      <c r="AC735" s="324"/>
    </row>
    <row r="736" spans="1:29" ht="12.75" customHeight="1" x14ac:dyDescent="0.2">
      <c r="A736" s="324"/>
      <c r="B736" s="324"/>
      <c r="C736" s="324"/>
      <c r="D736" s="324"/>
      <c r="E736" s="324"/>
      <c r="F736" s="324"/>
      <c r="G736" s="324"/>
      <c r="H736" s="324"/>
      <c r="I736" s="324"/>
      <c r="J736" s="324"/>
      <c r="K736" s="324"/>
      <c r="L736" s="324"/>
      <c r="M736" s="324"/>
      <c r="N736" s="324"/>
      <c r="O736" s="324"/>
      <c r="P736" s="324"/>
      <c r="Q736" s="324"/>
      <c r="R736" s="324"/>
      <c r="S736" s="324"/>
      <c r="T736" s="324"/>
      <c r="U736" s="324"/>
      <c r="V736" s="324"/>
      <c r="W736" s="324"/>
      <c r="X736" s="324"/>
      <c r="Y736" s="324"/>
      <c r="Z736" s="324"/>
      <c r="AA736" s="324"/>
      <c r="AB736" s="324"/>
      <c r="AC736" s="324"/>
    </row>
    <row r="737" spans="1:29" ht="12.75" customHeight="1" x14ac:dyDescent="0.2">
      <c r="A737" s="324"/>
      <c r="B737" s="324"/>
      <c r="C737" s="324"/>
      <c r="D737" s="324"/>
      <c r="E737" s="324"/>
      <c r="F737" s="324"/>
      <c r="G737" s="324"/>
      <c r="H737" s="324"/>
      <c r="I737" s="324"/>
      <c r="J737" s="324"/>
      <c r="K737" s="324"/>
      <c r="L737" s="324"/>
      <c r="M737" s="324"/>
      <c r="N737" s="324"/>
      <c r="O737" s="324"/>
      <c r="P737" s="324"/>
      <c r="Q737" s="324"/>
      <c r="R737" s="324"/>
      <c r="S737" s="324"/>
      <c r="T737" s="324"/>
      <c r="U737" s="324"/>
      <c r="V737" s="324"/>
      <c r="W737" s="324"/>
      <c r="X737" s="324"/>
      <c r="Y737" s="324"/>
      <c r="Z737" s="324"/>
      <c r="AA737" s="324"/>
      <c r="AB737" s="324"/>
      <c r="AC737" s="324"/>
    </row>
    <row r="738" spans="1:29" ht="12.75" customHeight="1" x14ac:dyDescent="0.2">
      <c r="A738" s="324"/>
      <c r="B738" s="324"/>
      <c r="C738" s="324"/>
      <c r="D738" s="324"/>
      <c r="E738" s="324"/>
      <c r="F738" s="324"/>
      <c r="G738" s="324"/>
      <c r="H738" s="324"/>
      <c r="I738" s="324"/>
      <c r="J738" s="324"/>
      <c r="K738" s="324"/>
      <c r="L738" s="324"/>
      <c r="M738" s="324"/>
      <c r="N738" s="324"/>
      <c r="O738" s="324"/>
      <c r="P738" s="324"/>
      <c r="Q738" s="324"/>
      <c r="R738" s="324"/>
      <c r="S738" s="324"/>
      <c r="T738" s="324"/>
      <c r="U738" s="324"/>
      <c r="V738" s="324"/>
      <c r="W738" s="324"/>
      <c r="X738" s="324"/>
      <c r="Y738" s="324"/>
      <c r="Z738" s="324"/>
      <c r="AA738" s="324"/>
      <c r="AB738" s="324"/>
      <c r="AC738" s="324"/>
    </row>
    <row r="739" spans="1:29" ht="12.75" customHeight="1" x14ac:dyDescent="0.2">
      <c r="A739" s="324"/>
      <c r="B739" s="324"/>
      <c r="C739" s="324"/>
      <c r="D739" s="324"/>
      <c r="E739" s="324"/>
      <c r="F739" s="324"/>
      <c r="G739" s="324"/>
      <c r="H739" s="324"/>
      <c r="I739" s="324"/>
      <c r="J739" s="324"/>
      <c r="K739" s="324"/>
      <c r="L739" s="324"/>
      <c r="M739" s="324"/>
      <c r="N739" s="324"/>
      <c r="O739" s="324"/>
      <c r="P739" s="324"/>
      <c r="Q739" s="324"/>
      <c r="R739" s="324"/>
      <c r="S739" s="324"/>
      <c r="T739" s="324"/>
      <c r="U739" s="324"/>
      <c r="V739" s="324"/>
      <c r="W739" s="324"/>
      <c r="X739" s="324"/>
      <c r="Y739" s="324"/>
      <c r="Z739" s="324"/>
      <c r="AA739" s="324"/>
      <c r="AB739" s="324"/>
      <c r="AC739" s="324"/>
    </row>
    <row r="740" spans="1:29" ht="12.75" customHeight="1" x14ac:dyDescent="0.2">
      <c r="A740" s="324"/>
      <c r="B740" s="324"/>
      <c r="C740" s="324"/>
      <c r="D740" s="324"/>
      <c r="E740" s="324"/>
      <c r="F740" s="324"/>
      <c r="G740" s="324"/>
      <c r="H740" s="324"/>
      <c r="I740" s="324"/>
      <c r="J740" s="324"/>
      <c r="K740" s="324"/>
      <c r="L740" s="324"/>
      <c r="M740" s="324"/>
      <c r="N740" s="324"/>
      <c r="O740" s="324"/>
      <c r="P740" s="324"/>
      <c r="Q740" s="324"/>
      <c r="R740" s="324"/>
      <c r="S740" s="324"/>
      <c r="T740" s="324"/>
      <c r="U740" s="324"/>
      <c r="V740" s="324"/>
      <c r="W740" s="324"/>
      <c r="X740" s="324"/>
      <c r="Y740" s="324"/>
      <c r="Z740" s="324"/>
      <c r="AA740" s="324"/>
      <c r="AB740" s="324"/>
      <c r="AC740" s="324"/>
    </row>
    <row r="741" spans="1:29" ht="12.75" customHeight="1" x14ac:dyDescent="0.2">
      <c r="A741" s="324"/>
      <c r="B741" s="324"/>
      <c r="C741" s="324"/>
      <c r="D741" s="324"/>
      <c r="E741" s="324"/>
      <c r="F741" s="324"/>
      <c r="G741" s="324"/>
      <c r="H741" s="324"/>
      <c r="I741" s="324"/>
      <c r="J741" s="324"/>
      <c r="K741" s="324"/>
      <c r="L741" s="324"/>
      <c r="M741" s="324"/>
      <c r="N741" s="324"/>
      <c r="O741" s="324"/>
      <c r="P741" s="324"/>
      <c r="Q741" s="324"/>
      <c r="R741" s="324"/>
      <c r="S741" s="324"/>
      <c r="T741" s="324"/>
      <c r="U741" s="324"/>
      <c r="V741" s="324"/>
      <c r="W741" s="324"/>
      <c r="X741" s="324"/>
      <c r="Y741" s="324"/>
      <c r="Z741" s="324"/>
      <c r="AA741" s="324"/>
      <c r="AB741" s="324"/>
      <c r="AC741" s="324"/>
    </row>
    <row r="742" spans="1:29" ht="12.75" customHeight="1" x14ac:dyDescent="0.2">
      <c r="A742" s="324"/>
      <c r="B742" s="324"/>
      <c r="C742" s="324"/>
      <c r="D742" s="324"/>
      <c r="E742" s="324"/>
      <c r="F742" s="324"/>
      <c r="G742" s="324"/>
      <c r="H742" s="324"/>
      <c r="I742" s="324"/>
      <c r="J742" s="324"/>
      <c r="K742" s="324"/>
      <c r="L742" s="324"/>
      <c r="M742" s="324"/>
      <c r="N742" s="324"/>
      <c r="O742" s="324"/>
      <c r="P742" s="324"/>
      <c r="Q742" s="324"/>
      <c r="R742" s="324"/>
      <c r="S742" s="324"/>
      <c r="T742" s="324"/>
      <c r="U742" s="324"/>
      <c r="V742" s="324"/>
      <c r="W742" s="324"/>
      <c r="X742" s="324"/>
      <c r="Y742" s="324"/>
      <c r="Z742" s="324"/>
      <c r="AA742" s="324"/>
      <c r="AB742" s="324"/>
      <c r="AC742" s="324"/>
    </row>
    <row r="743" spans="1:29" ht="12.75" customHeight="1" x14ac:dyDescent="0.2">
      <c r="A743" s="324"/>
      <c r="B743" s="324"/>
      <c r="C743" s="324"/>
      <c r="D743" s="324"/>
      <c r="E743" s="324"/>
      <c r="F743" s="324"/>
      <c r="G743" s="324"/>
      <c r="H743" s="324"/>
      <c r="I743" s="324"/>
      <c r="J743" s="324"/>
      <c r="K743" s="324"/>
      <c r="L743" s="324"/>
      <c r="M743" s="324"/>
      <c r="N743" s="324"/>
      <c r="O743" s="324"/>
      <c r="P743" s="324"/>
      <c r="Q743" s="324"/>
      <c r="R743" s="324"/>
      <c r="S743" s="324"/>
      <c r="T743" s="324"/>
      <c r="U743" s="324"/>
      <c r="V743" s="324"/>
      <c r="W743" s="324"/>
      <c r="X743" s="324"/>
      <c r="Y743" s="324"/>
      <c r="Z743" s="324"/>
      <c r="AA743" s="324"/>
      <c r="AB743" s="324"/>
      <c r="AC743" s="324"/>
    </row>
    <row r="744" spans="1:29" ht="12.75" customHeight="1" x14ac:dyDescent="0.2">
      <c r="A744" s="324"/>
      <c r="B744" s="324"/>
      <c r="C744" s="324"/>
      <c r="D744" s="324"/>
      <c r="E744" s="324"/>
      <c r="F744" s="324"/>
      <c r="G744" s="324"/>
      <c r="H744" s="324"/>
      <c r="I744" s="324"/>
      <c r="J744" s="324"/>
      <c r="K744" s="324"/>
      <c r="L744" s="324"/>
      <c r="M744" s="324"/>
      <c r="N744" s="324"/>
      <c r="O744" s="324"/>
      <c r="P744" s="324"/>
      <c r="Q744" s="324"/>
      <c r="R744" s="324"/>
      <c r="S744" s="324"/>
      <c r="T744" s="324"/>
      <c r="U744" s="324"/>
      <c r="V744" s="324"/>
      <c r="W744" s="324"/>
      <c r="X744" s="324"/>
      <c r="Y744" s="324"/>
      <c r="Z744" s="324"/>
      <c r="AA744" s="324"/>
      <c r="AB744" s="324"/>
      <c r="AC744" s="324"/>
    </row>
    <row r="745" spans="1:29" ht="12.75" customHeight="1" x14ac:dyDescent="0.2">
      <c r="A745" s="324"/>
      <c r="B745" s="324"/>
      <c r="C745" s="324"/>
      <c r="D745" s="324"/>
      <c r="E745" s="324"/>
      <c r="F745" s="324"/>
      <c r="G745" s="324"/>
      <c r="H745" s="324"/>
      <c r="I745" s="324"/>
      <c r="J745" s="324"/>
      <c r="K745" s="324"/>
      <c r="L745" s="324"/>
      <c r="M745" s="324"/>
      <c r="N745" s="324"/>
      <c r="O745" s="324"/>
      <c r="P745" s="324"/>
      <c r="Q745" s="324"/>
      <c r="R745" s="324"/>
      <c r="S745" s="324"/>
      <c r="T745" s="324"/>
      <c r="U745" s="324"/>
      <c r="V745" s="324"/>
      <c r="W745" s="324"/>
      <c r="X745" s="324"/>
      <c r="Y745" s="324"/>
      <c r="Z745" s="324"/>
      <c r="AA745" s="324"/>
      <c r="AB745" s="324"/>
      <c r="AC745" s="324"/>
    </row>
    <row r="746" spans="1:29" ht="12.75" customHeight="1" x14ac:dyDescent="0.2">
      <c r="A746" s="324"/>
      <c r="B746" s="324"/>
      <c r="C746" s="324"/>
      <c r="D746" s="324"/>
      <c r="E746" s="324"/>
      <c r="F746" s="324"/>
      <c r="G746" s="324"/>
      <c r="H746" s="324"/>
      <c r="I746" s="324"/>
      <c r="J746" s="324"/>
      <c r="K746" s="324"/>
      <c r="L746" s="324"/>
      <c r="M746" s="324"/>
      <c r="N746" s="324"/>
      <c r="O746" s="324"/>
      <c r="P746" s="324"/>
      <c r="Q746" s="324"/>
      <c r="R746" s="324"/>
      <c r="S746" s="324"/>
      <c r="T746" s="324"/>
      <c r="U746" s="324"/>
      <c r="V746" s="324"/>
      <c r="W746" s="324"/>
      <c r="X746" s="324"/>
      <c r="Y746" s="324"/>
      <c r="Z746" s="324"/>
      <c r="AA746" s="324"/>
      <c r="AB746" s="324"/>
      <c r="AC746" s="324"/>
    </row>
    <row r="747" spans="1:29" ht="12.75" customHeight="1" x14ac:dyDescent="0.2">
      <c r="A747" s="324"/>
      <c r="B747" s="324"/>
      <c r="C747" s="324"/>
      <c r="D747" s="324"/>
      <c r="E747" s="324"/>
      <c r="F747" s="324"/>
      <c r="G747" s="324"/>
      <c r="H747" s="324"/>
      <c r="I747" s="324"/>
      <c r="J747" s="324"/>
      <c r="K747" s="324"/>
      <c r="L747" s="324"/>
      <c r="M747" s="324"/>
      <c r="N747" s="324"/>
      <c r="O747" s="324"/>
      <c r="P747" s="324"/>
      <c r="Q747" s="324"/>
      <c r="R747" s="324"/>
      <c r="S747" s="324"/>
      <c r="T747" s="324"/>
      <c r="U747" s="324"/>
      <c r="V747" s="324"/>
      <c r="W747" s="324"/>
      <c r="X747" s="324"/>
      <c r="Y747" s="324"/>
      <c r="Z747" s="324"/>
      <c r="AA747" s="324"/>
      <c r="AB747" s="324"/>
      <c r="AC747" s="324"/>
    </row>
    <row r="748" spans="1:29" ht="12.75" customHeight="1" x14ac:dyDescent="0.2">
      <c r="A748" s="324"/>
      <c r="B748" s="324"/>
      <c r="C748" s="324"/>
      <c r="D748" s="324"/>
      <c r="E748" s="324"/>
      <c r="F748" s="324"/>
      <c r="G748" s="324"/>
      <c r="H748" s="324"/>
      <c r="I748" s="324"/>
      <c r="J748" s="324"/>
      <c r="K748" s="324"/>
      <c r="L748" s="324"/>
      <c r="M748" s="324"/>
      <c r="N748" s="324"/>
      <c r="O748" s="324"/>
      <c r="P748" s="324"/>
      <c r="Q748" s="324"/>
      <c r="R748" s="324"/>
      <c r="S748" s="324"/>
      <c r="T748" s="324"/>
      <c r="U748" s="324"/>
      <c r="V748" s="324"/>
      <c r="W748" s="324"/>
      <c r="X748" s="324"/>
      <c r="Y748" s="324"/>
      <c r="Z748" s="324"/>
      <c r="AA748" s="324"/>
      <c r="AB748" s="324"/>
      <c r="AC748" s="324"/>
    </row>
    <row r="749" spans="1:29" ht="12.75" customHeight="1" x14ac:dyDescent="0.2">
      <c r="A749" s="324"/>
      <c r="B749" s="324"/>
      <c r="C749" s="324"/>
      <c r="D749" s="324"/>
      <c r="E749" s="324"/>
      <c r="F749" s="324"/>
      <c r="G749" s="324"/>
      <c r="H749" s="324"/>
      <c r="I749" s="324"/>
      <c r="J749" s="324"/>
      <c r="K749" s="324"/>
      <c r="L749" s="324"/>
      <c r="M749" s="324"/>
      <c r="N749" s="324"/>
      <c r="O749" s="324"/>
      <c r="P749" s="324"/>
      <c r="Q749" s="324"/>
      <c r="R749" s="324"/>
      <c r="S749" s="324"/>
      <c r="T749" s="324"/>
      <c r="U749" s="324"/>
      <c r="V749" s="324"/>
      <c r="W749" s="324"/>
      <c r="X749" s="324"/>
      <c r="Y749" s="324"/>
      <c r="Z749" s="324"/>
      <c r="AA749" s="324"/>
      <c r="AB749" s="324"/>
      <c r="AC749" s="324"/>
    </row>
    <row r="750" spans="1:29" ht="12.75" customHeight="1" x14ac:dyDescent="0.2">
      <c r="A750" s="324"/>
      <c r="B750" s="324"/>
      <c r="C750" s="324"/>
      <c r="D750" s="324"/>
      <c r="E750" s="324"/>
      <c r="F750" s="324"/>
      <c r="G750" s="324"/>
      <c r="H750" s="324"/>
      <c r="I750" s="324"/>
      <c r="J750" s="324"/>
      <c r="K750" s="324"/>
      <c r="L750" s="324"/>
      <c r="M750" s="324"/>
      <c r="N750" s="324"/>
      <c r="O750" s="324"/>
      <c r="P750" s="324"/>
      <c r="Q750" s="324"/>
      <c r="R750" s="324"/>
      <c r="S750" s="324"/>
      <c r="T750" s="324"/>
      <c r="U750" s="324"/>
      <c r="V750" s="324"/>
      <c r="W750" s="324"/>
      <c r="X750" s="324"/>
      <c r="Y750" s="324"/>
      <c r="Z750" s="324"/>
      <c r="AA750" s="324"/>
      <c r="AB750" s="324"/>
      <c r="AC750" s="324"/>
    </row>
    <row r="751" spans="1:29" ht="12.75" customHeight="1" x14ac:dyDescent="0.2">
      <c r="A751" s="324"/>
      <c r="B751" s="324"/>
      <c r="C751" s="324"/>
      <c r="D751" s="324"/>
      <c r="E751" s="324"/>
      <c r="F751" s="324"/>
      <c r="G751" s="324"/>
      <c r="H751" s="324"/>
      <c r="I751" s="324"/>
      <c r="J751" s="324"/>
      <c r="K751" s="324"/>
      <c r="L751" s="324"/>
      <c r="M751" s="324"/>
      <c r="N751" s="324"/>
      <c r="O751" s="324"/>
      <c r="P751" s="324"/>
      <c r="Q751" s="324"/>
      <c r="R751" s="324"/>
      <c r="S751" s="324"/>
      <c r="T751" s="324"/>
      <c r="U751" s="324"/>
      <c r="V751" s="324"/>
      <c r="W751" s="324"/>
      <c r="X751" s="324"/>
      <c r="Y751" s="324"/>
      <c r="Z751" s="324"/>
      <c r="AA751" s="324"/>
      <c r="AB751" s="324"/>
      <c r="AC751" s="324"/>
    </row>
    <row r="752" spans="1:29" ht="12.75" customHeight="1" x14ac:dyDescent="0.2">
      <c r="A752" s="324"/>
      <c r="B752" s="324"/>
      <c r="C752" s="324"/>
      <c r="D752" s="324"/>
      <c r="E752" s="324"/>
      <c r="F752" s="324"/>
      <c r="G752" s="324"/>
      <c r="H752" s="324"/>
      <c r="I752" s="324"/>
      <c r="J752" s="324"/>
      <c r="K752" s="324"/>
      <c r="L752" s="324"/>
      <c r="M752" s="324"/>
      <c r="N752" s="324"/>
      <c r="O752" s="324"/>
      <c r="P752" s="324"/>
      <c r="Q752" s="324"/>
      <c r="R752" s="324"/>
      <c r="S752" s="324"/>
      <c r="T752" s="324"/>
      <c r="U752" s="324"/>
      <c r="V752" s="324"/>
      <c r="W752" s="324"/>
      <c r="X752" s="324"/>
      <c r="Y752" s="324"/>
      <c r="Z752" s="324"/>
      <c r="AA752" s="324"/>
      <c r="AB752" s="324"/>
      <c r="AC752" s="324"/>
    </row>
    <row r="753" spans="1:29" ht="12.75" customHeight="1" x14ac:dyDescent="0.2">
      <c r="A753" s="324"/>
      <c r="B753" s="324"/>
      <c r="C753" s="324"/>
      <c r="D753" s="324"/>
      <c r="E753" s="324"/>
      <c r="F753" s="324"/>
      <c r="G753" s="324"/>
      <c r="H753" s="324"/>
      <c r="I753" s="324"/>
      <c r="J753" s="324"/>
      <c r="K753" s="324"/>
      <c r="L753" s="324"/>
      <c r="M753" s="324"/>
      <c r="N753" s="324"/>
      <c r="O753" s="324"/>
      <c r="P753" s="324"/>
      <c r="Q753" s="324"/>
      <c r="R753" s="324"/>
      <c r="S753" s="324"/>
      <c r="T753" s="324"/>
      <c r="U753" s="324"/>
      <c r="V753" s="324"/>
      <c r="W753" s="324"/>
      <c r="X753" s="324"/>
      <c r="Y753" s="324"/>
      <c r="Z753" s="324"/>
      <c r="AA753" s="324"/>
      <c r="AB753" s="324"/>
      <c r="AC753" s="324"/>
    </row>
    <row r="754" spans="1:29" ht="12.75" customHeight="1" x14ac:dyDescent="0.2">
      <c r="A754" s="324"/>
      <c r="B754" s="324"/>
      <c r="C754" s="324"/>
      <c r="D754" s="324"/>
      <c r="E754" s="324"/>
      <c r="F754" s="324"/>
      <c r="G754" s="324"/>
      <c r="H754" s="324"/>
      <c r="I754" s="324"/>
      <c r="J754" s="324"/>
      <c r="K754" s="324"/>
      <c r="L754" s="324"/>
      <c r="M754" s="324"/>
      <c r="N754" s="324"/>
      <c r="O754" s="324"/>
      <c r="P754" s="324"/>
      <c r="Q754" s="324"/>
      <c r="R754" s="324"/>
      <c r="S754" s="324"/>
      <c r="T754" s="324"/>
      <c r="U754" s="324"/>
      <c r="V754" s="324"/>
      <c r="W754" s="324"/>
      <c r="X754" s="324"/>
      <c r="Y754" s="324"/>
      <c r="Z754" s="324"/>
      <c r="AA754" s="324"/>
      <c r="AB754" s="324"/>
      <c r="AC754" s="324"/>
    </row>
    <row r="755" spans="1:29" ht="12.75" customHeight="1" x14ac:dyDescent="0.2">
      <c r="A755" s="324"/>
      <c r="B755" s="324"/>
      <c r="C755" s="324"/>
      <c r="D755" s="324"/>
      <c r="E755" s="324"/>
      <c r="F755" s="324"/>
      <c r="G755" s="324"/>
      <c r="H755" s="324"/>
      <c r="I755" s="324"/>
      <c r="J755" s="324"/>
      <c r="K755" s="324"/>
      <c r="L755" s="324"/>
      <c r="M755" s="324"/>
      <c r="N755" s="324"/>
      <c r="O755" s="324"/>
      <c r="P755" s="324"/>
      <c r="Q755" s="324"/>
      <c r="R755" s="324"/>
      <c r="S755" s="324"/>
      <c r="T755" s="324"/>
      <c r="U755" s="324"/>
      <c r="V755" s="324"/>
      <c r="W755" s="324"/>
      <c r="X755" s="324"/>
      <c r="Y755" s="324"/>
      <c r="Z755" s="324"/>
      <c r="AA755" s="324"/>
      <c r="AB755" s="324"/>
      <c r="AC755" s="324"/>
    </row>
    <row r="756" spans="1:29" ht="12.75" customHeight="1" x14ac:dyDescent="0.2">
      <c r="A756" s="324"/>
      <c r="B756" s="324"/>
      <c r="C756" s="324"/>
      <c r="D756" s="324"/>
      <c r="E756" s="324"/>
      <c r="F756" s="324"/>
      <c r="G756" s="324"/>
      <c r="H756" s="324"/>
      <c r="I756" s="324"/>
      <c r="J756" s="324"/>
      <c r="K756" s="324"/>
      <c r="L756" s="324"/>
      <c r="M756" s="324"/>
      <c r="N756" s="324"/>
      <c r="O756" s="324"/>
      <c r="P756" s="324"/>
      <c r="Q756" s="324"/>
      <c r="R756" s="324"/>
      <c r="S756" s="324"/>
      <c r="T756" s="324"/>
      <c r="U756" s="324"/>
      <c r="V756" s="324"/>
      <c r="W756" s="324"/>
      <c r="X756" s="324"/>
      <c r="Y756" s="324"/>
      <c r="Z756" s="324"/>
      <c r="AA756" s="324"/>
      <c r="AB756" s="324"/>
      <c r="AC756" s="324"/>
    </row>
    <row r="757" spans="1:29" ht="12.75" customHeight="1" x14ac:dyDescent="0.2">
      <c r="A757" s="324"/>
      <c r="B757" s="324"/>
      <c r="C757" s="324"/>
      <c r="D757" s="324"/>
      <c r="E757" s="324"/>
      <c r="F757" s="324"/>
      <c r="G757" s="324"/>
      <c r="H757" s="324"/>
      <c r="I757" s="324"/>
      <c r="J757" s="324"/>
      <c r="K757" s="324"/>
      <c r="L757" s="324"/>
      <c r="M757" s="324"/>
      <c r="N757" s="324"/>
      <c r="O757" s="324"/>
      <c r="P757" s="324"/>
      <c r="Q757" s="324"/>
      <c r="R757" s="324"/>
      <c r="S757" s="324"/>
      <c r="T757" s="324"/>
      <c r="U757" s="324"/>
      <c r="V757" s="324"/>
      <c r="W757" s="324"/>
      <c r="X757" s="324"/>
      <c r="Y757" s="324"/>
      <c r="Z757" s="324"/>
      <c r="AA757" s="324"/>
      <c r="AB757" s="324"/>
      <c r="AC757" s="324"/>
    </row>
    <row r="758" spans="1:29" ht="12.75" customHeight="1" x14ac:dyDescent="0.2">
      <c r="A758" s="324"/>
      <c r="B758" s="324"/>
      <c r="C758" s="324"/>
      <c r="D758" s="324"/>
      <c r="E758" s="324"/>
      <c r="F758" s="324"/>
      <c r="G758" s="324"/>
      <c r="H758" s="324"/>
      <c r="I758" s="324"/>
      <c r="J758" s="324"/>
      <c r="K758" s="324"/>
      <c r="L758" s="324"/>
      <c r="M758" s="324"/>
      <c r="N758" s="324"/>
      <c r="O758" s="324"/>
      <c r="P758" s="324"/>
      <c r="Q758" s="324"/>
      <c r="R758" s="324"/>
      <c r="S758" s="324"/>
      <c r="T758" s="324"/>
      <c r="U758" s="324"/>
      <c r="V758" s="324"/>
      <c r="W758" s="324"/>
      <c r="X758" s="324"/>
      <c r="Y758" s="324"/>
      <c r="Z758" s="324"/>
      <c r="AA758" s="324"/>
      <c r="AB758" s="324"/>
      <c r="AC758" s="324"/>
    </row>
    <row r="759" spans="1:29" ht="12.75" customHeight="1" x14ac:dyDescent="0.2">
      <c r="A759" s="324"/>
      <c r="B759" s="324"/>
      <c r="C759" s="324"/>
      <c r="D759" s="324"/>
      <c r="E759" s="324"/>
      <c r="F759" s="324"/>
      <c r="G759" s="324"/>
      <c r="H759" s="324"/>
      <c r="I759" s="324"/>
      <c r="J759" s="324"/>
      <c r="K759" s="324"/>
      <c r="L759" s="324"/>
      <c r="M759" s="324"/>
      <c r="N759" s="324"/>
      <c r="O759" s="324"/>
      <c r="P759" s="324"/>
      <c r="Q759" s="324"/>
      <c r="R759" s="324"/>
      <c r="S759" s="324"/>
      <c r="T759" s="324"/>
      <c r="U759" s="324"/>
      <c r="V759" s="324"/>
      <c r="W759" s="324"/>
      <c r="X759" s="324"/>
      <c r="Y759" s="324"/>
      <c r="Z759" s="324"/>
      <c r="AA759" s="324"/>
      <c r="AB759" s="324"/>
      <c r="AC759" s="324"/>
    </row>
    <row r="760" spans="1:29" ht="12.75" customHeight="1" x14ac:dyDescent="0.2">
      <c r="A760" s="324"/>
      <c r="B760" s="324"/>
      <c r="C760" s="324"/>
      <c r="D760" s="324"/>
      <c r="E760" s="324"/>
      <c r="F760" s="324"/>
      <c r="G760" s="324"/>
      <c r="H760" s="324"/>
      <c r="I760" s="324"/>
      <c r="J760" s="324"/>
      <c r="K760" s="324"/>
      <c r="L760" s="324"/>
      <c r="M760" s="324"/>
      <c r="N760" s="324"/>
      <c r="O760" s="324"/>
      <c r="P760" s="324"/>
      <c r="Q760" s="324"/>
      <c r="R760" s="324"/>
      <c r="S760" s="324"/>
      <c r="T760" s="324"/>
      <c r="U760" s="324"/>
      <c r="V760" s="324"/>
      <c r="W760" s="324"/>
      <c r="X760" s="324"/>
      <c r="Y760" s="324"/>
      <c r="Z760" s="324"/>
      <c r="AA760" s="324"/>
      <c r="AB760" s="324"/>
      <c r="AC760" s="324"/>
    </row>
    <row r="761" spans="1:29" ht="12.75" customHeight="1" x14ac:dyDescent="0.2">
      <c r="A761" s="324"/>
      <c r="B761" s="324"/>
      <c r="C761" s="324"/>
      <c r="D761" s="324"/>
      <c r="E761" s="324"/>
      <c r="F761" s="324"/>
      <c r="G761" s="324"/>
      <c r="H761" s="324"/>
      <c r="I761" s="324"/>
      <c r="J761" s="324"/>
      <c r="K761" s="324"/>
      <c r="L761" s="324"/>
      <c r="M761" s="324"/>
      <c r="N761" s="324"/>
      <c r="O761" s="324"/>
      <c r="P761" s="324"/>
      <c r="Q761" s="324"/>
      <c r="R761" s="324"/>
      <c r="S761" s="324"/>
      <c r="T761" s="324"/>
      <c r="U761" s="324"/>
      <c r="V761" s="324"/>
      <c r="W761" s="324"/>
      <c r="X761" s="324"/>
      <c r="Y761" s="324"/>
      <c r="Z761" s="324"/>
      <c r="AA761" s="324"/>
      <c r="AB761" s="324"/>
      <c r="AC761" s="324"/>
    </row>
    <row r="762" spans="1:29" ht="12.75" customHeight="1" x14ac:dyDescent="0.2">
      <c r="A762" s="324"/>
      <c r="B762" s="324"/>
      <c r="C762" s="324"/>
      <c r="D762" s="324"/>
      <c r="E762" s="324"/>
      <c r="F762" s="324"/>
      <c r="G762" s="324"/>
      <c r="H762" s="324"/>
      <c r="I762" s="324"/>
      <c r="J762" s="324"/>
      <c r="K762" s="324"/>
      <c r="L762" s="324"/>
      <c r="M762" s="324"/>
      <c r="N762" s="324"/>
      <c r="O762" s="324"/>
      <c r="P762" s="324"/>
      <c r="Q762" s="324"/>
      <c r="R762" s="324"/>
      <c r="S762" s="324"/>
      <c r="T762" s="324"/>
      <c r="U762" s="324"/>
      <c r="V762" s="324"/>
      <c r="W762" s="324"/>
      <c r="X762" s="324"/>
      <c r="Y762" s="324"/>
      <c r="Z762" s="324"/>
      <c r="AA762" s="324"/>
      <c r="AB762" s="324"/>
      <c r="AC762" s="324"/>
    </row>
    <row r="763" spans="1:29" ht="12.75" customHeight="1" x14ac:dyDescent="0.2">
      <c r="A763" s="324"/>
      <c r="B763" s="324"/>
      <c r="C763" s="324"/>
      <c r="D763" s="324"/>
      <c r="E763" s="324"/>
      <c r="F763" s="324"/>
      <c r="G763" s="324"/>
      <c r="H763" s="324"/>
      <c r="I763" s="324"/>
      <c r="J763" s="324"/>
      <c r="K763" s="324"/>
      <c r="L763" s="324"/>
      <c r="M763" s="324"/>
      <c r="N763" s="324"/>
      <c r="O763" s="324"/>
      <c r="P763" s="324"/>
      <c r="Q763" s="324"/>
      <c r="R763" s="324"/>
      <c r="S763" s="324"/>
      <c r="T763" s="324"/>
      <c r="U763" s="324"/>
      <c r="V763" s="324"/>
      <c r="W763" s="324"/>
      <c r="X763" s="324"/>
      <c r="Y763" s="324"/>
      <c r="Z763" s="324"/>
      <c r="AA763" s="324"/>
      <c r="AB763" s="324"/>
      <c r="AC763" s="324"/>
    </row>
    <row r="764" spans="1:29" ht="12.75" customHeight="1" x14ac:dyDescent="0.2">
      <c r="A764" s="324"/>
      <c r="B764" s="324"/>
      <c r="C764" s="324"/>
      <c r="D764" s="324"/>
      <c r="E764" s="324"/>
      <c r="F764" s="324"/>
      <c r="G764" s="324"/>
      <c r="H764" s="324"/>
      <c r="I764" s="324"/>
      <c r="J764" s="324"/>
      <c r="K764" s="324"/>
      <c r="L764" s="324"/>
      <c r="M764" s="324"/>
      <c r="N764" s="324"/>
      <c r="O764" s="324"/>
      <c r="P764" s="324"/>
      <c r="Q764" s="324"/>
      <c r="R764" s="324"/>
      <c r="S764" s="324"/>
      <c r="T764" s="324"/>
      <c r="U764" s="324"/>
      <c r="V764" s="324"/>
      <c r="W764" s="324"/>
      <c r="X764" s="324"/>
      <c r="Y764" s="324"/>
      <c r="Z764" s="324"/>
      <c r="AA764" s="324"/>
      <c r="AB764" s="324"/>
      <c r="AC764" s="324"/>
    </row>
    <row r="765" spans="1:29" ht="12.75" customHeight="1" x14ac:dyDescent="0.2">
      <c r="A765" s="324"/>
      <c r="B765" s="324"/>
      <c r="C765" s="324"/>
      <c r="D765" s="324"/>
      <c r="E765" s="324"/>
      <c r="F765" s="324"/>
      <c r="G765" s="324"/>
      <c r="H765" s="324"/>
      <c r="I765" s="324"/>
      <c r="J765" s="324"/>
      <c r="K765" s="324"/>
      <c r="L765" s="324"/>
      <c r="M765" s="324"/>
      <c r="N765" s="324"/>
      <c r="O765" s="324"/>
      <c r="P765" s="324"/>
      <c r="Q765" s="324"/>
      <c r="R765" s="324"/>
      <c r="S765" s="324"/>
      <c r="T765" s="324"/>
      <c r="U765" s="324"/>
      <c r="V765" s="324"/>
      <c r="W765" s="324"/>
      <c r="X765" s="324"/>
      <c r="Y765" s="324"/>
      <c r="Z765" s="324"/>
      <c r="AA765" s="324"/>
      <c r="AB765" s="324"/>
      <c r="AC765" s="324"/>
    </row>
    <row r="766" spans="1:29" ht="12.75" customHeight="1" x14ac:dyDescent="0.2">
      <c r="A766" s="324"/>
      <c r="B766" s="324"/>
      <c r="C766" s="324"/>
      <c r="D766" s="324"/>
      <c r="E766" s="324"/>
      <c r="F766" s="324"/>
      <c r="G766" s="324"/>
      <c r="H766" s="324"/>
      <c r="I766" s="324"/>
      <c r="J766" s="324"/>
      <c r="K766" s="324"/>
      <c r="L766" s="324"/>
      <c r="M766" s="324"/>
      <c r="N766" s="324"/>
      <c r="O766" s="324"/>
      <c r="P766" s="324"/>
      <c r="Q766" s="324"/>
      <c r="R766" s="324"/>
      <c r="S766" s="324"/>
      <c r="T766" s="324"/>
      <c r="U766" s="324"/>
      <c r="V766" s="324"/>
      <c r="W766" s="324"/>
      <c r="X766" s="324"/>
      <c r="Y766" s="324"/>
      <c r="Z766" s="324"/>
      <c r="AA766" s="324"/>
      <c r="AB766" s="324"/>
      <c r="AC766" s="324"/>
    </row>
    <row r="767" spans="1:29" ht="12.75" customHeight="1" x14ac:dyDescent="0.2">
      <c r="A767" s="324"/>
      <c r="B767" s="324"/>
      <c r="C767" s="324"/>
      <c r="D767" s="324"/>
      <c r="E767" s="324"/>
      <c r="F767" s="324"/>
      <c r="G767" s="324"/>
      <c r="H767" s="324"/>
      <c r="I767" s="324"/>
      <c r="J767" s="324"/>
      <c r="K767" s="324"/>
      <c r="L767" s="324"/>
      <c r="M767" s="324"/>
      <c r="N767" s="324"/>
      <c r="O767" s="324"/>
      <c r="P767" s="324"/>
      <c r="Q767" s="324"/>
      <c r="R767" s="324"/>
      <c r="S767" s="324"/>
      <c r="T767" s="324"/>
      <c r="U767" s="324"/>
      <c r="V767" s="324"/>
      <c r="W767" s="324"/>
      <c r="X767" s="324"/>
      <c r="Y767" s="324"/>
      <c r="Z767" s="324"/>
      <c r="AA767" s="324"/>
      <c r="AB767" s="324"/>
      <c r="AC767" s="324"/>
    </row>
    <row r="768" spans="1:29" ht="12.75" customHeight="1" x14ac:dyDescent="0.2">
      <c r="A768" s="324"/>
      <c r="B768" s="324"/>
      <c r="C768" s="324"/>
      <c r="D768" s="324"/>
      <c r="E768" s="324"/>
      <c r="F768" s="324"/>
      <c r="G768" s="324"/>
      <c r="H768" s="324"/>
      <c r="I768" s="324"/>
      <c r="J768" s="324"/>
      <c r="K768" s="324"/>
      <c r="L768" s="324"/>
      <c r="M768" s="324"/>
      <c r="N768" s="324"/>
      <c r="O768" s="324"/>
      <c r="P768" s="324"/>
      <c r="Q768" s="324"/>
      <c r="R768" s="324"/>
      <c r="S768" s="324"/>
      <c r="T768" s="324"/>
      <c r="U768" s="324"/>
      <c r="V768" s="324"/>
      <c r="W768" s="324"/>
      <c r="X768" s="324"/>
      <c r="Y768" s="324"/>
      <c r="Z768" s="324"/>
      <c r="AA768" s="324"/>
      <c r="AB768" s="324"/>
      <c r="AC768" s="324"/>
    </row>
    <row r="769" spans="1:29" ht="12.75" customHeight="1" x14ac:dyDescent="0.2">
      <c r="A769" s="324"/>
      <c r="B769" s="324"/>
      <c r="C769" s="324"/>
      <c r="D769" s="324"/>
      <c r="E769" s="324"/>
      <c r="F769" s="324"/>
      <c r="G769" s="324"/>
      <c r="H769" s="324"/>
      <c r="I769" s="324"/>
      <c r="J769" s="324"/>
      <c r="K769" s="324"/>
      <c r="L769" s="324"/>
      <c r="M769" s="324"/>
      <c r="N769" s="324"/>
      <c r="O769" s="324"/>
      <c r="P769" s="324"/>
      <c r="Q769" s="324"/>
      <c r="R769" s="324"/>
      <c r="S769" s="324"/>
      <c r="T769" s="324"/>
      <c r="U769" s="324"/>
      <c r="V769" s="324"/>
      <c r="W769" s="324"/>
      <c r="X769" s="324"/>
      <c r="Y769" s="324"/>
      <c r="Z769" s="324"/>
      <c r="AA769" s="324"/>
      <c r="AB769" s="324"/>
      <c r="AC769" s="324"/>
    </row>
    <row r="770" spans="1:29" ht="12.75" customHeight="1" x14ac:dyDescent="0.2">
      <c r="A770" s="324"/>
      <c r="B770" s="324"/>
      <c r="C770" s="324"/>
      <c r="D770" s="324"/>
      <c r="E770" s="324"/>
      <c r="F770" s="324"/>
      <c r="G770" s="324"/>
      <c r="H770" s="324"/>
      <c r="I770" s="324"/>
      <c r="J770" s="324"/>
      <c r="K770" s="324"/>
      <c r="L770" s="324"/>
      <c r="M770" s="324"/>
      <c r="N770" s="324"/>
      <c r="O770" s="324"/>
      <c r="P770" s="324"/>
      <c r="Q770" s="324"/>
      <c r="R770" s="324"/>
      <c r="S770" s="324"/>
      <c r="T770" s="324"/>
      <c r="U770" s="324"/>
      <c r="V770" s="324"/>
      <c r="W770" s="324"/>
      <c r="X770" s="324"/>
      <c r="Y770" s="324"/>
      <c r="Z770" s="324"/>
      <c r="AA770" s="324"/>
      <c r="AB770" s="324"/>
      <c r="AC770" s="324"/>
    </row>
    <row r="771" spans="1:29" ht="12.75" customHeight="1" x14ac:dyDescent="0.2">
      <c r="A771" s="324"/>
      <c r="B771" s="324"/>
      <c r="C771" s="324"/>
      <c r="D771" s="324"/>
      <c r="E771" s="324"/>
      <c r="F771" s="324"/>
      <c r="G771" s="324"/>
      <c r="H771" s="324"/>
      <c r="I771" s="324"/>
      <c r="J771" s="324"/>
      <c r="K771" s="324"/>
      <c r="L771" s="324"/>
      <c r="M771" s="324"/>
      <c r="N771" s="324"/>
      <c r="O771" s="324"/>
      <c r="P771" s="324"/>
      <c r="Q771" s="324"/>
      <c r="R771" s="324"/>
      <c r="S771" s="324"/>
      <c r="T771" s="324"/>
      <c r="U771" s="324"/>
      <c r="V771" s="324"/>
      <c r="W771" s="324"/>
      <c r="X771" s="324"/>
      <c r="Y771" s="324"/>
      <c r="Z771" s="324"/>
      <c r="AA771" s="324"/>
      <c r="AB771" s="324"/>
      <c r="AC771" s="324"/>
    </row>
    <row r="772" spans="1:29" ht="12.75" customHeight="1" x14ac:dyDescent="0.2">
      <c r="A772" s="324"/>
      <c r="B772" s="324"/>
      <c r="C772" s="324"/>
      <c r="D772" s="324"/>
      <c r="E772" s="324"/>
      <c r="F772" s="324"/>
      <c r="G772" s="324"/>
      <c r="H772" s="324"/>
      <c r="I772" s="324"/>
      <c r="J772" s="324"/>
      <c r="K772" s="324"/>
      <c r="L772" s="324"/>
      <c r="M772" s="324"/>
      <c r="N772" s="324"/>
      <c r="O772" s="324"/>
      <c r="P772" s="324"/>
      <c r="Q772" s="324"/>
      <c r="R772" s="324"/>
      <c r="S772" s="324"/>
      <c r="T772" s="324"/>
      <c r="U772" s="324"/>
      <c r="V772" s="324"/>
      <c r="W772" s="324"/>
      <c r="X772" s="324"/>
      <c r="Y772" s="324"/>
      <c r="Z772" s="324"/>
      <c r="AA772" s="324"/>
      <c r="AB772" s="324"/>
      <c r="AC772" s="324"/>
    </row>
    <row r="773" spans="1:29" ht="12.75" customHeight="1" x14ac:dyDescent="0.2">
      <c r="A773" s="324"/>
      <c r="B773" s="324"/>
      <c r="C773" s="324"/>
      <c r="D773" s="324"/>
      <c r="E773" s="324"/>
      <c r="F773" s="324"/>
      <c r="G773" s="324"/>
      <c r="H773" s="324"/>
      <c r="I773" s="324"/>
      <c r="J773" s="324"/>
      <c r="K773" s="324"/>
      <c r="L773" s="324"/>
      <c r="M773" s="324"/>
      <c r="N773" s="324"/>
      <c r="O773" s="324"/>
      <c r="P773" s="324"/>
      <c r="Q773" s="324"/>
      <c r="R773" s="324"/>
      <c r="S773" s="324"/>
      <c r="T773" s="324"/>
      <c r="U773" s="324"/>
      <c r="V773" s="324"/>
      <c r="W773" s="324"/>
      <c r="X773" s="324"/>
      <c r="Y773" s="324"/>
      <c r="Z773" s="324"/>
      <c r="AA773" s="324"/>
      <c r="AB773" s="324"/>
      <c r="AC773" s="324"/>
    </row>
    <row r="774" spans="1:29" ht="12.75" customHeight="1" x14ac:dyDescent="0.2">
      <c r="A774" s="324"/>
      <c r="B774" s="324"/>
      <c r="C774" s="324"/>
      <c r="D774" s="324"/>
      <c r="E774" s="324"/>
      <c r="F774" s="324"/>
      <c r="G774" s="324"/>
      <c r="H774" s="324"/>
      <c r="I774" s="324"/>
      <c r="J774" s="324"/>
      <c r="K774" s="324"/>
      <c r="L774" s="324"/>
      <c r="M774" s="324"/>
      <c r="N774" s="324"/>
      <c r="O774" s="324"/>
      <c r="P774" s="324"/>
      <c r="Q774" s="324"/>
      <c r="R774" s="324"/>
      <c r="S774" s="324"/>
      <c r="T774" s="324"/>
      <c r="U774" s="324"/>
      <c r="V774" s="324"/>
      <c r="W774" s="324"/>
      <c r="X774" s="324"/>
      <c r="Y774" s="324"/>
      <c r="Z774" s="324"/>
      <c r="AA774" s="324"/>
      <c r="AB774" s="324"/>
      <c r="AC774" s="324"/>
    </row>
    <row r="775" spans="1:29" ht="12.75" customHeight="1" x14ac:dyDescent="0.2">
      <c r="A775" s="324"/>
      <c r="B775" s="324"/>
      <c r="C775" s="324"/>
      <c r="D775" s="324"/>
      <c r="E775" s="324"/>
      <c r="F775" s="324"/>
      <c r="G775" s="324"/>
      <c r="H775" s="324"/>
      <c r="I775" s="324"/>
      <c r="J775" s="324"/>
      <c r="K775" s="324"/>
      <c r="L775" s="324"/>
      <c r="M775" s="324"/>
      <c r="N775" s="324"/>
      <c r="O775" s="324"/>
      <c r="P775" s="324"/>
      <c r="Q775" s="324"/>
      <c r="R775" s="324"/>
      <c r="S775" s="324"/>
      <c r="T775" s="324"/>
      <c r="U775" s="324"/>
      <c r="V775" s="324"/>
      <c r="W775" s="324"/>
      <c r="X775" s="324"/>
      <c r="Y775" s="324"/>
      <c r="Z775" s="324"/>
      <c r="AA775" s="324"/>
      <c r="AB775" s="324"/>
      <c r="AC775" s="324"/>
    </row>
    <row r="776" spans="1:29" ht="12.75" customHeight="1" x14ac:dyDescent="0.2">
      <c r="A776" s="324"/>
      <c r="B776" s="324"/>
      <c r="C776" s="324"/>
      <c r="D776" s="324"/>
      <c r="E776" s="324"/>
      <c r="F776" s="324"/>
      <c r="G776" s="324"/>
      <c r="H776" s="324"/>
      <c r="I776" s="324"/>
      <c r="J776" s="324"/>
      <c r="K776" s="324"/>
      <c r="L776" s="324"/>
      <c r="M776" s="324"/>
      <c r="N776" s="324"/>
      <c r="O776" s="324"/>
      <c r="P776" s="324"/>
      <c r="Q776" s="324"/>
      <c r="R776" s="324"/>
      <c r="S776" s="324"/>
      <c r="T776" s="324"/>
      <c r="U776" s="324"/>
      <c r="V776" s="324"/>
      <c r="W776" s="324"/>
      <c r="X776" s="324"/>
      <c r="Y776" s="324"/>
      <c r="Z776" s="324"/>
      <c r="AA776" s="324"/>
      <c r="AB776" s="324"/>
      <c r="AC776" s="324"/>
    </row>
    <row r="777" spans="1:29" ht="12.75" customHeight="1" x14ac:dyDescent="0.2">
      <c r="A777" s="324"/>
      <c r="B777" s="324"/>
      <c r="C777" s="324"/>
      <c r="D777" s="324"/>
      <c r="E777" s="324"/>
      <c r="F777" s="324"/>
      <c r="G777" s="324"/>
      <c r="H777" s="324"/>
      <c r="I777" s="324"/>
      <c r="J777" s="324"/>
      <c r="K777" s="324"/>
      <c r="L777" s="324"/>
      <c r="M777" s="324"/>
      <c r="N777" s="324"/>
      <c r="O777" s="324"/>
      <c r="P777" s="324"/>
      <c r="Q777" s="324"/>
      <c r="R777" s="324"/>
      <c r="S777" s="324"/>
      <c r="T777" s="324"/>
      <c r="U777" s="324"/>
      <c r="V777" s="324"/>
      <c r="W777" s="324"/>
      <c r="X777" s="324"/>
      <c r="Y777" s="324"/>
      <c r="Z777" s="324"/>
      <c r="AA777" s="324"/>
      <c r="AB777" s="324"/>
      <c r="AC777" s="324"/>
    </row>
    <row r="778" spans="1:29" ht="12.75" customHeight="1" x14ac:dyDescent="0.2">
      <c r="A778" s="324"/>
      <c r="B778" s="324"/>
      <c r="C778" s="324"/>
      <c r="D778" s="324"/>
      <c r="E778" s="324"/>
      <c r="F778" s="324"/>
      <c r="G778" s="324"/>
      <c r="H778" s="324"/>
      <c r="I778" s="324"/>
      <c r="J778" s="324"/>
      <c r="K778" s="324"/>
      <c r="L778" s="324"/>
      <c r="M778" s="324"/>
      <c r="N778" s="324"/>
      <c r="O778" s="324"/>
      <c r="P778" s="324"/>
      <c r="Q778" s="324"/>
      <c r="R778" s="324"/>
      <c r="S778" s="324"/>
      <c r="T778" s="324"/>
      <c r="U778" s="324"/>
      <c r="V778" s="324"/>
      <c r="W778" s="324"/>
      <c r="X778" s="324"/>
      <c r="Y778" s="324"/>
      <c r="Z778" s="324"/>
      <c r="AA778" s="324"/>
      <c r="AB778" s="324"/>
      <c r="AC778" s="324"/>
    </row>
    <row r="779" spans="1:29" ht="12.75" customHeight="1" x14ac:dyDescent="0.2">
      <c r="A779" s="324"/>
      <c r="B779" s="324"/>
      <c r="C779" s="324"/>
      <c r="D779" s="324"/>
      <c r="E779" s="324"/>
      <c r="F779" s="324"/>
      <c r="G779" s="324"/>
      <c r="H779" s="324"/>
      <c r="I779" s="324"/>
      <c r="J779" s="324"/>
      <c r="K779" s="324"/>
      <c r="L779" s="324"/>
      <c r="M779" s="324"/>
      <c r="N779" s="324"/>
      <c r="O779" s="324"/>
      <c r="P779" s="324"/>
      <c r="Q779" s="324"/>
      <c r="R779" s="324"/>
      <c r="S779" s="324"/>
      <c r="T779" s="324"/>
      <c r="U779" s="324"/>
      <c r="V779" s="324"/>
      <c r="W779" s="324"/>
      <c r="X779" s="324"/>
      <c r="Y779" s="324"/>
      <c r="Z779" s="324"/>
      <c r="AA779" s="324"/>
      <c r="AB779" s="324"/>
      <c r="AC779" s="324"/>
    </row>
    <row r="780" spans="1:29" ht="12.75" customHeight="1" x14ac:dyDescent="0.2">
      <c r="A780" s="324"/>
      <c r="B780" s="324"/>
      <c r="C780" s="324"/>
      <c r="D780" s="324"/>
      <c r="E780" s="324"/>
      <c r="F780" s="324"/>
      <c r="G780" s="324"/>
      <c r="H780" s="324"/>
      <c r="I780" s="324"/>
      <c r="J780" s="324"/>
      <c r="K780" s="324"/>
      <c r="L780" s="324"/>
      <c r="M780" s="324"/>
      <c r="N780" s="324"/>
      <c r="O780" s="324"/>
      <c r="P780" s="324"/>
      <c r="Q780" s="324"/>
      <c r="R780" s="324"/>
      <c r="S780" s="324"/>
      <c r="T780" s="324"/>
      <c r="U780" s="324"/>
      <c r="V780" s="324"/>
      <c r="W780" s="324"/>
      <c r="X780" s="324"/>
      <c r="Y780" s="324"/>
      <c r="Z780" s="324"/>
      <c r="AA780" s="324"/>
      <c r="AB780" s="324"/>
      <c r="AC780" s="324"/>
    </row>
    <row r="781" spans="1:29" ht="12.75" customHeight="1" x14ac:dyDescent="0.2">
      <c r="A781" s="324"/>
      <c r="B781" s="324"/>
      <c r="C781" s="324"/>
      <c r="D781" s="324"/>
      <c r="E781" s="324"/>
      <c r="F781" s="324"/>
      <c r="G781" s="324"/>
      <c r="H781" s="324"/>
      <c r="I781" s="324"/>
      <c r="J781" s="324"/>
      <c r="K781" s="324"/>
      <c r="L781" s="324"/>
      <c r="M781" s="324"/>
      <c r="N781" s="324"/>
      <c r="O781" s="324"/>
      <c r="P781" s="324"/>
      <c r="Q781" s="324"/>
      <c r="R781" s="324"/>
      <c r="S781" s="324"/>
      <c r="T781" s="324"/>
      <c r="U781" s="324"/>
      <c r="V781" s="324"/>
      <c r="W781" s="324"/>
      <c r="X781" s="324"/>
      <c r="Y781" s="324"/>
      <c r="Z781" s="324"/>
      <c r="AA781" s="324"/>
      <c r="AB781" s="324"/>
      <c r="AC781" s="324"/>
    </row>
    <row r="782" spans="1:29" ht="12.75" customHeight="1" x14ac:dyDescent="0.2">
      <c r="A782" s="324"/>
      <c r="B782" s="324"/>
      <c r="C782" s="324"/>
      <c r="D782" s="324"/>
      <c r="E782" s="324"/>
      <c r="F782" s="324"/>
      <c r="G782" s="324"/>
      <c r="H782" s="324"/>
      <c r="I782" s="324"/>
      <c r="J782" s="324"/>
      <c r="K782" s="324"/>
      <c r="L782" s="324"/>
      <c r="M782" s="324"/>
      <c r="N782" s="324"/>
      <c r="O782" s="324"/>
      <c r="P782" s="324"/>
      <c r="Q782" s="324"/>
      <c r="R782" s="324"/>
      <c r="S782" s="324"/>
      <c r="T782" s="324"/>
      <c r="U782" s="324"/>
      <c r="V782" s="324"/>
      <c r="W782" s="324"/>
      <c r="X782" s="324"/>
      <c r="Y782" s="324"/>
      <c r="Z782" s="324"/>
      <c r="AA782" s="324"/>
      <c r="AB782" s="324"/>
      <c r="AC782" s="324"/>
    </row>
    <row r="783" spans="1:29" ht="12.75" customHeight="1" x14ac:dyDescent="0.2">
      <c r="A783" s="324"/>
      <c r="B783" s="324"/>
      <c r="C783" s="324"/>
      <c r="D783" s="324"/>
      <c r="E783" s="324"/>
      <c r="F783" s="324"/>
      <c r="G783" s="324"/>
      <c r="H783" s="324"/>
      <c r="I783" s="324"/>
      <c r="J783" s="324"/>
      <c r="K783" s="324"/>
      <c r="L783" s="324"/>
      <c r="M783" s="324"/>
      <c r="N783" s="324"/>
      <c r="O783" s="324"/>
      <c r="P783" s="324"/>
      <c r="Q783" s="324"/>
      <c r="R783" s="324"/>
      <c r="S783" s="324"/>
      <c r="T783" s="324"/>
      <c r="U783" s="324"/>
      <c r="V783" s="324"/>
      <c r="W783" s="324"/>
      <c r="X783" s="324"/>
      <c r="Y783" s="324"/>
      <c r="Z783" s="324"/>
      <c r="AA783" s="324"/>
      <c r="AB783" s="324"/>
      <c r="AC783" s="324"/>
    </row>
    <row r="784" spans="1:29" ht="12.75" customHeight="1" x14ac:dyDescent="0.2">
      <c r="A784" s="324"/>
      <c r="B784" s="324"/>
      <c r="C784" s="324"/>
      <c r="D784" s="324"/>
      <c r="E784" s="324"/>
      <c r="F784" s="324"/>
      <c r="G784" s="324"/>
      <c r="H784" s="324"/>
      <c r="I784" s="324"/>
      <c r="J784" s="324"/>
      <c r="K784" s="324"/>
      <c r="L784" s="324"/>
      <c r="M784" s="324"/>
      <c r="N784" s="324"/>
      <c r="O784" s="324"/>
      <c r="P784" s="324"/>
      <c r="Q784" s="324"/>
      <c r="R784" s="324"/>
      <c r="S784" s="324"/>
      <c r="T784" s="324"/>
      <c r="U784" s="324"/>
      <c r="V784" s="324"/>
      <c r="W784" s="324"/>
      <c r="X784" s="324"/>
      <c r="Y784" s="324"/>
      <c r="Z784" s="324"/>
      <c r="AA784" s="324"/>
      <c r="AB784" s="324"/>
      <c r="AC784" s="324"/>
    </row>
    <row r="785" spans="1:29" ht="12.75" customHeight="1" x14ac:dyDescent="0.2">
      <c r="A785" s="324"/>
      <c r="B785" s="324"/>
      <c r="C785" s="324"/>
      <c r="D785" s="324"/>
      <c r="E785" s="324"/>
      <c r="F785" s="324"/>
      <c r="G785" s="324"/>
      <c r="H785" s="324"/>
      <c r="I785" s="324"/>
      <c r="J785" s="324"/>
      <c r="K785" s="324"/>
      <c r="L785" s="324"/>
      <c r="M785" s="324"/>
      <c r="N785" s="324"/>
      <c r="O785" s="324"/>
      <c r="P785" s="324"/>
      <c r="Q785" s="324"/>
      <c r="R785" s="324"/>
      <c r="S785" s="324"/>
      <c r="T785" s="324"/>
      <c r="U785" s="324"/>
      <c r="V785" s="324"/>
      <c r="W785" s="324"/>
      <c r="X785" s="324"/>
      <c r="Y785" s="324"/>
      <c r="Z785" s="324"/>
      <c r="AA785" s="324"/>
      <c r="AB785" s="324"/>
      <c r="AC785" s="324"/>
    </row>
    <row r="786" spans="1:29" ht="12.75" customHeight="1" x14ac:dyDescent="0.2">
      <c r="A786" s="324"/>
      <c r="B786" s="324"/>
      <c r="C786" s="324"/>
      <c r="D786" s="324"/>
      <c r="E786" s="324"/>
      <c r="F786" s="324"/>
      <c r="G786" s="324"/>
      <c r="H786" s="324"/>
      <c r="I786" s="324"/>
      <c r="J786" s="324"/>
      <c r="K786" s="324"/>
      <c r="L786" s="324"/>
      <c r="M786" s="324"/>
      <c r="N786" s="324"/>
      <c r="O786" s="324"/>
      <c r="P786" s="324"/>
      <c r="Q786" s="324"/>
      <c r="R786" s="324"/>
      <c r="S786" s="324"/>
      <c r="T786" s="324"/>
      <c r="U786" s="324"/>
      <c r="V786" s="324"/>
      <c r="W786" s="324"/>
      <c r="X786" s="324"/>
      <c r="Y786" s="324"/>
      <c r="Z786" s="324"/>
      <c r="AA786" s="324"/>
      <c r="AB786" s="324"/>
      <c r="AC786" s="324"/>
    </row>
    <row r="787" spans="1:29" ht="12.75" customHeight="1" x14ac:dyDescent="0.2">
      <c r="A787" s="324"/>
      <c r="B787" s="324"/>
      <c r="C787" s="324"/>
      <c r="D787" s="324"/>
      <c r="E787" s="324"/>
      <c r="F787" s="324"/>
      <c r="G787" s="324"/>
      <c r="H787" s="324"/>
      <c r="I787" s="324"/>
      <c r="J787" s="324"/>
      <c r="K787" s="324"/>
      <c r="L787" s="324"/>
      <c r="M787" s="324"/>
      <c r="N787" s="324"/>
      <c r="O787" s="324"/>
      <c r="P787" s="324"/>
      <c r="Q787" s="324"/>
      <c r="R787" s="324"/>
      <c r="S787" s="324"/>
      <c r="T787" s="324"/>
      <c r="U787" s="324"/>
      <c r="V787" s="324"/>
      <c r="W787" s="324"/>
      <c r="X787" s="324"/>
      <c r="Y787" s="324"/>
      <c r="Z787" s="324"/>
      <c r="AA787" s="324"/>
      <c r="AB787" s="324"/>
      <c r="AC787" s="324"/>
    </row>
    <row r="788" spans="1:29" ht="12.75" customHeight="1" x14ac:dyDescent="0.2">
      <c r="A788" s="324"/>
      <c r="B788" s="324"/>
      <c r="C788" s="324"/>
      <c r="D788" s="324"/>
      <c r="E788" s="324"/>
      <c r="F788" s="324"/>
      <c r="G788" s="324"/>
      <c r="H788" s="324"/>
      <c r="I788" s="324"/>
      <c r="J788" s="324"/>
      <c r="K788" s="324"/>
      <c r="L788" s="324"/>
      <c r="M788" s="324"/>
      <c r="N788" s="324"/>
      <c r="O788" s="324"/>
      <c r="P788" s="324"/>
      <c r="Q788" s="324"/>
      <c r="R788" s="324"/>
      <c r="S788" s="324"/>
      <c r="T788" s="324"/>
      <c r="U788" s="324"/>
      <c r="V788" s="324"/>
      <c r="W788" s="324"/>
      <c r="X788" s="324"/>
      <c r="Y788" s="324"/>
      <c r="Z788" s="324"/>
      <c r="AA788" s="324"/>
      <c r="AB788" s="324"/>
      <c r="AC788" s="324"/>
    </row>
    <row r="789" spans="1:29" ht="12.75" customHeight="1" x14ac:dyDescent="0.2">
      <c r="A789" s="324"/>
      <c r="B789" s="324"/>
      <c r="C789" s="324"/>
      <c r="D789" s="324"/>
      <c r="E789" s="324"/>
      <c r="F789" s="324"/>
      <c r="G789" s="324"/>
      <c r="H789" s="324"/>
      <c r="I789" s="324"/>
      <c r="J789" s="324"/>
      <c r="K789" s="324"/>
      <c r="L789" s="324"/>
      <c r="M789" s="324"/>
      <c r="N789" s="324"/>
      <c r="O789" s="324"/>
      <c r="P789" s="324"/>
      <c r="Q789" s="324"/>
      <c r="R789" s="324"/>
      <c r="S789" s="324"/>
      <c r="T789" s="324"/>
      <c r="U789" s="324"/>
      <c r="V789" s="324"/>
      <c r="W789" s="324"/>
      <c r="X789" s="324"/>
      <c r="Y789" s="324"/>
      <c r="Z789" s="324"/>
      <c r="AA789" s="324"/>
      <c r="AB789" s="324"/>
      <c r="AC789" s="324"/>
    </row>
    <row r="790" spans="1:29" ht="12.75" customHeight="1" x14ac:dyDescent="0.2">
      <c r="A790" s="324"/>
      <c r="B790" s="324"/>
      <c r="C790" s="324"/>
      <c r="D790" s="324"/>
      <c r="E790" s="324"/>
      <c r="F790" s="324"/>
      <c r="G790" s="324"/>
      <c r="H790" s="324"/>
      <c r="I790" s="324"/>
      <c r="J790" s="324"/>
      <c r="K790" s="324"/>
      <c r="L790" s="324"/>
      <c r="M790" s="324"/>
      <c r="N790" s="324"/>
      <c r="O790" s="324"/>
      <c r="P790" s="324"/>
      <c r="Q790" s="324"/>
      <c r="R790" s="324"/>
      <c r="S790" s="324"/>
      <c r="T790" s="324"/>
      <c r="U790" s="324"/>
      <c r="V790" s="324"/>
      <c r="W790" s="324"/>
      <c r="X790" s="324"/>
      <c r="Y790" s="324"/>
      <c r="Z790" s="324"/>
      <c r="AA790" s="324"/>
      <c r="AB790" s="324"/>
      <c r="AC790" s="324"/>
    </row>
    <row r="791" spans="1:29" ht="12.75" customHeight="1" x14ac:dyDescent="0.2">
      <c r="A791" s="324"/>
      <c r="B791" s="324"/>
      <c r="C791" s="324"/>
      <c r="D791" s="324"/>
      <c r="E791" s="324"/>
      <c r="F791" s="324"/>
      <c r="G791" s="324"/>
      <c r="H791" s="324"/>
      <c r="I791" s="324"/>
      <c r="J791" s="324"/>
      <c r="K791" s="324"/>
      <c r="L791" s="324"/>
      <c r="M791" s="324"/>
      <c r="N791" s="324"/>
      <c r="O791" s="324"/>
      <c r="P791" s="324"/>
      <c r="Q791" s="324"/>
      <c r="R791" s="324"/>
      <c r="S791" s="324"/>
      <c r="T791" s="324"/>
      <c r="U791" s="324"/>
      <c r="V791" s="324"/>
      <c r="W791" s="324"/>
      <c r="X791" s="324"/>
      <c r="Y791" s="324"/>
      <c r="Z791" s="324"/>
      <c r="AA791" s="324"/>
      <c r="AB791" s="324"/>
      <c r="AC791" s="324"/>
    </row>
    <row r="792" spans="1:29" ht="12.75" customHeight="1" x14ac:dyDescent="0.2">
      <c r="A792" s="324"/>
      <c r="B792" s="324"/>
      <c r="C792" s="324"/>
      <c r="D792" s="324"/>
      <c r="E792" s="324"/>
      <c r="F792" s="324"/>
      <c r="G792" s="324"/>
      <c r="H792" s="324"/>
      <c r="I792" s="324"/>
      <c r="J792" s="324"/>
      <c r="K792" s="324"/>
      <c r="L792" s="324"/>
      <c r="M792" s="324"/>
      <c r="N792" s="324"/>
      <c r="O792" s="324"/>
      <c r="P792" s="324"/>
      <c r="Q792" s="324"/>
      <c r="R792" s="324"/>
      <c r="S792" s="324"/>
      <c r="T792" s="324"/>
      <c r="U792" s="324"/>
      <c r="V792" s="324"/>
      <c r="W792" s="324"/>
      <c r="X792" s="324"/>
      <c r="Y792" s="324"/>
      <c r="Z792" s="324"/>
      <c r="AA792" s="324"/>
      <c r="AB792" s="324"/>
      <c r="AC792" s="324"/>
    </row>
    <row r="793" spans="1:29" ht="12.75" customHeight="1" x14ac:dyDescent="0.2">
      <c r="A793" s="324"/>
      <c r="B793" s="324"/>
      <c r="C793" s="324"/>
      <c r="D793" s="324"/>
      <c r="E793" s="324"/>
      <c r="F793" s="324"/>
      <c r="G793" s="324"/>
      <c r="H793" s="324"/>
      <c r="I793" s="324"/>
      <c r="J793" s="324"/>
      <c r="K793" s="324"/>
      <c r="L793" s="324"/>
      <c r="M793" s="324"/>
      <c r="N793" s="324"/>
      <c r="O793" s="324"/>
      <c r="P793" s="324"/>
      <c r="Q793" s="324"/>
      <c r="R793" s="324"/>
      <c r="S793" s="324"/>
      <c r="T793" s="324"/>
      <c r="U793" s="324"/>
      <c r="V793" s="324"/>
      <c r="W793" s="324"/>
      <c r="X793" s="324"/>
      <c r="Y793" s="324"/>
      <c r="Z793" s="324"/>
      <c r="AA793" s="324"/>
      <c r="AB793" s="324"/>
      <c r="AC793" s="324"/>
    </row>
    <row r="794" spans="1:29" ht="12.75" customHeight="1" x14ac:dyDescent="0.2">
      <c r="A794" s="324"/>
      <c r="B794" s="324"/>
      <c r="C794" s="324"/>
      <c r="D794" s="324"/>
      <c r="E794" s="324"/>
      <c r="F794" s="324"/>
      <c r="G794" s="324"/>
      <c r="H794" s="324"/>
      <c r="I794" s="324"/>
      <c r="J794" s="324"/>
      <c r="K794" s="324"/>
      <c r="L794" s="324"/>
      <c r="M794" s="324"/>
      <c r="N794" s="324"/>
      <c r="O794" s="324"/>
      <c r="P794" s="324"/>
      <c r="Q794" s="324"/>
      <c r="R794" s="324"/>
      <c r="S794" s="324"/>
      <c r="T794" s="324"/>
      <c r="U794" s="324"/>
      <c r="V794" s="324"/>
      <c r="W794" s="324"/>
      <c r="X794" s="324"/>
      <c r="Y794" s="324"/>
      <c r="Z794" s="324"/>
      <c r="AA794" s="324"/>
      <c r="AB794" s="324"/>
      <c r="AC794" s="324"/>
    </row>
    <row r="795" spans="1:29" ht="12.75" customHeight="1" x14ac:dyDescent="0.2">
      <c r="A795" s="324"/>
      <c r="B795" s="324"/>
      <c r="C795" s="324"/>
      <c r="D795" s="324"/>
      <c r="E795" s="324"/>
      <c r="F795" s="324"/>
      <c r="G795" s="324"/>
      <c r="H795" s="324"/>
      <c r="I795" s="324"/>
      <c r="J795" s="324"/>
      <c r="K795" s="324"/>
      <c r="L795" s="324"/>
      <c r="M795" s="324"/>
      <c r="N795" s="324"/>
      <c r="O795" s="324"/>
      <c r="P795" s="324"/>
      <c r="Q795" s="324"/>
      <c r="R795" s="324"/>
      <c r="S795" s="324"/>
      <c r="T795" s="324"/>
      <c r="U795" s="324"/>
      <c r="V795" s="324"/>
      <c r="W795" s="324"/>
      <c r="X795" s="324"/>
      <c r="Y795" s="324"/>
      <c r="Z795" s="324"/>
      <c r="AA795" s="324"/>
      <c r="AB795" s="324"/>
      <c r="AC795" s="324"/>
    </row>
    <row r="796" spans="1:29" ht="12.75" customHeight="1" x14ac:dyDescent="0.2">
      <c r="A796" s="324"/>
      <c r="B796" s="324"/>
      <c r="C796" s="324"/>
      <c r="D796" s="324"/>
      <c r="E796" s="324"/>
      <c r="F796" s="324"/>
      <c r="G796" s="324"/>
      <c r="H796" s="324"/>
      <c r="I796" s="324"/>
      <c r="J796" s="324"/>
      <c r="K796" s="324"/>
      <c r="L796" s="324"/>
      <c r="M796" s="324"/>
      <c r="N796" s="324"/>
      <c r="O796" s="324"/>
      <c r="P796" s="324"/>
      <c r="Q796" s="324"/>
      <c r="R796" s="324"/>
      <c r="S796" s="324"/>
      <c r="T796" s="324"/>
      <c r="U796" s="324"/>
      <c r="V796" s="324"/>
      <c r="W796" s="324"/>
      <c r="X796" s="324"/>
      <c r="Y796" s="324"/>
      <c r="Z796" s="324"/>
      <c r="AA796" s="324"/>
      <c r="AB796" s="324"/>
      <c r="AC796" s="324"/>
    </row>
    <row r="797" spans="1:29" ht="12.75" customHeight="1" x14ac:dyDescent="0.2">
      <c r="A797" s="324"/>
      <c r="B797" s="324"/>
      <c r="C797" s="324"/>
      <c r="D797" s="324"/>
      <c r="E797" s="324"/>
      <c r="F797" s="324"/>
      <c r="G797" s="324"/>
      <c r="H797" s="324"/>
      <c r="I797" s="324"/>
      <c r="J797" s="324"/>
      <c r="K797" s="324"/>
      <c r="L797" s="324"/>
      <c r="M797" s="324"/>
      <c r="N797" s="324"/>
      <c r="O797" s="324"/>
      <c r="P797" s="324"/>
      <c r="Q797" s="324"/>
      <c r="R797" s="324"/>
      <c r="S797" s="324"/>
      <c r="T797" s="324"/>
      <c r="U797" s="324"/>
      <c r="V797" s="324"/>
      <c r="W797" s="324"/>
      <c r="X797" s="324"/>
      <c r="Y797" s="324"/>
      <c r="Z797" s="324"/>
      <c r="AA797" s="324"/>
      <c r="AB797" s="324"/>
      <c r="AC797" s="324"/>
    </row>
    <row r="798" spans="1:29" ht="12.75" customHeight="1" x14ac:dyDescent="0.2">
      <c r="A798" s="324"/>
      <c r="B798" s="324"/>
      <c r="C798" s="324"/>
      <c r="D798" s="324"/>
      <c r="E798" s="324"/>
      <c r="F798" s="324"/>
      <c r="G798" s="324"/>
      <c r="H798" s="324"/>
      <c r="I798" s="324"/>
      <c r="J798" s="324"/>
      <c r="K798" s="324"/>
      <c r="L798" s="324"/>
      <c r="M798" s="324"/>
      <c r="N798" s="324"/>
      <c r="O798" s="324"/>
      <c r="P798" s="324"/>
      <c r="Q798" s="324"/>
      <c r="R798" s="324"/>
      <c r="S798" s="324"/>
      <c r="T798" s="324"/>
      <c r="U798" s="324"/>
      <c r="V798" s="324"/>
      <c r="W798" s="324"/>
      <c r="X798" s="324"/>
      <c r="Y798" s="324"/>
      <c r="Z798" s="324"/>
      <c r="AA798" s="324"/>
      <c r="AB798" s="324"/>
      <c r="AC798" s="324"/>
    </row>
    <row r="799" spans="1:29" ht="12.75" customHeight="1" x14ac:dyDescent="0.2">
      <c r="A799" s="324"/>
      <c r="B799" s="324"/>
      <c r="C799" s="324"/>
      <c r="D799" s="324"/>
      <c r="E799" s="324"/>
      <c r="F799" s="324"/>
      <c r="G799" s="324"/>
      <c r="H799" s="324"/>
      <c r="I799" s="324"/>
      <c r="J799" s="324"/>
      <c r="K799" s="324"/>
      <c r="L799" s="324"/>
      <c r="M799" s="324"/>
      <c r="N799" s="324"/>
      <c r="O799" s="324"/>
      <c r="P799" s="324"/>
      <c r="Q799" s="324"/>
      <c r="R799" s="324"/>
      <c r="S799" s="324"/>
      <c r="T799" s="324"/>
      <c r="U799" s="324"/>
      <c r="V799" s="324"/>
      <c r="W799" s="324"/>
      <c r="X799" s="324"/>
      <c r="Y799" s="324"/>
      <c r="Z799" s="324"/>
      <c r="AA799" s="324"/>
      <c r="AB799" s="324"/>
      <c r="AC799" s="324"/>
    </row>
    <row r="800" spans="1:29" ht="12.75" customHeight="1" x14ac:dyDescent="0.2">
      <c r="A800" s="324"/>
      <c r="B800" s="324"/>
      <c r="C800" s="324"/>
      <c r="D800" s="324"/>
      <c r="E800" s="324"/>
      <c r="F800" s="324"/>
      <c r="G800" s="324"/>
      <c r="H800" s="324"/>
      <c r="I800" s="324"/>
      <c r="J800" s="324"/>
      <c r="K800" s="324"/>
      <c r="L800" s="324"/>
      <c r="M800" s="324"/>
      <c r="N800" s="324"/>
      <c r="O800" s="324"/>
      <c r="P800" s="324"/>
      <c r="Q800" s="324"/>
      <c r="R800" s="324"/>
      <c r="S800" s="324"/>
      <c r="T800" s="324"/>
      <c r="U800" s="324"/>
      <c r="V800" s="324"/>
      <c r="W800" s="324"/>
      <c r="X800" s="324"/>
      <c r="Y800" s="324"/>
      <c r="Z800" s="324"/>
      <c r="AA800" s="324"/>
      <c r="AB800" s="324"/>
      <c r="AC800" s="324"/>
    </row>
    <row r="801" spans="1:29" ht="12.75" customHeight="1" x14ac:dyDescent="0.2">
      <c r="A801" s="324"/>
      <c r="B801" s="324"/>
      <c r="C801" s="324"/>
      <c r="D801" s="324"/>
      <c r="E801" s="324"/>
      <c r="F801" s="324"/>
      <c r="G801" s="324"/>
      <c r="H801" s="324"/>
      <c r="I801" s="324"/>
      <c r="J801" s="324"/>
      <c r="K801" s="324"/>
      <c r="L801" s="324"/>
      <c r="M801" s="324"/>
      <c r="N801" s="324"/>
      <c r="O801" s="324"/>
      <c r="P801" s="324"/>
      <c r="Q801" s="324"/>
      <c r="R801" s="324"/>
      <c r="S801" s="324"/>
      <c r="T801" s="324"/>
      <c r="U801" s="324"/>
      <c r="V801" s="324"/>
      <c r="W801" s="324"/>
      <c r="X801" s="324"/>
      <c r="Y801" s="324"/>
      <c r="Z801" s="324"/>
      <c r="AA801" s="324"/>
      <c r="AB801" s="324"/>
      <c r="AC801" s="324"/>
    </row>
    <row r="802" spans="1:29" ht="12.75" customHeight="1" x14ac:dyDescent="0.2">
      <c r="A802" s="324"/>
      <c r="B802" s="324"/>
      <c r="C802" s="324"/>
      <c r="D802" s="324"/>
      <c r="E802" s="324"/>
      <c r="F802" s="324"/>
      <c r="G802" s="324"/>
      <c r="H802" s="324"/>
      <c r="I802" s="324"/>
      <c r="J802" s="324"/>
      <c r="K802" s="324"/>
      <c r="L802" s="324"/>
      <c r="M802" s="324"/>
      <c r="N802" s="324"/>
      <c r="O802" s="324"/>
      <c r="P802" s="324"/>
      <c r="Q802" s="324"/>
      <c r="R802" s="324"/>
      <c r="S802" s="324"/>
      <c r="T802" s="324"/>
      <c r="U802" s="324"/>
      <c r="V802" s="324"/>
      <c r="W802" s="324"/>
      <c r="X802" s="324"/>
      <c r="Y802" s="324"/>
      <c r="Z802" s="324"/>
      <c r="AA802" s="324"/>
      <c r="AB802" s="324"/>
      <c r="AC802" s="324"/>
    </row>
    <row r="803" spans="1:29" ht="12.75" customHeight="1" x14ac:dyDescent="0.2">
      <c r="A803" s="324"/>
      <c r="B803" s="324"/>
      <c r="C803" s="324"/>
      <c r="D803" s="324"/>
      <c r="E803" s="324"/>
      <c r="F803" s="324"/>
      <c r="G803" s="324"/>
      <c r="H803" s="324"/>
      <c r="I803" s="324"/>
      <c r="J803" s="324"/>
      <c r="K803" s="324"/>
      <c r="L803" s="324"/>
      <c r="M803" s="324"/>
      <c r="N803" s="324"/>
      <c r="O803" s="324"/>
      <c r="P803" s="324"/>
      <c r="Q803" s="324"/>
      <c r="R803" s="324"/>
      <c r="S803" s="324"/>
      <c r="T803" s="324"/>
      <c r="U803" s="324"/>
      <c r="V803" s="324"/>
      <c r="W803" s="324"/>
      <c r="X803" s="324"/>
      <c r="Y803" s="324"/>
      <c r="Z803" s="324"/>
      <c r="AA803" s="324"/>
      <c r="AB803" s="324"/>
      <c r="AC803" s="324"/>
    </row>
    <row r="804" spans="1:29" ht="12.75" customHeight="1" x14ac:dyDescent="0.2">
      <c r="A804" s="324"/>
      <c r="B804" s="324"/>
      <c r="C804" s="324"/>
      <c r="D804" s="324"/>
      <c r="E804" s="324"/>
      <c r="F804" s="324"/>
      <c r="G804" s="324"/>
      <c r="H804" s="324"/>
      <c r="I804" s="324"/>
      <c r="J804" s="324"/>
      <c r="K804" s="324"/>
      <c r="L804" s="324"/>
      <c r="M804" s="324"/>
      <c r="N804" s="324"/>
      <c r="O804" s="324"/>
      <c r="P804" s="324"/>
      <c r="Q804" s="324"/>
      <c r="R804" s="324"/>
      <c r="S804" s="324"/>
      <c r="T804" s="324"/>
      <c r="U804" s="324"/>
      <c r="V804" s="324"/>
      <c r="W804" s="324"/>
      <c r="X804" s="324"/>
      <c r="Y804" s="324"/>
      <c r="Z804" s="324"/>
      <c r="AA804" s="324"/>
      <c r="AB804" s="324"/>
      <c r="AC804" s="324"/>
    </row>
    <row r="805" spans="1:29" ht="12.75" customHeight="1" x14ac:dyDescent="0.2">
      <c r="A805" s="324"/>
      <c r="B805" s="324"/>
      <c r="C805" s="324"/>
      <c r="D805" s="324"/>
      <c r="E805" s="324"/>
      <c r="F805" s="324"/>
      <c r="G805" s="324"/>
      <c r="H805" s="324"/>
      <c r="I805" s="324"/>
      <c r="J805" s="324"/>
      <c r="K805" s="324"/>
      <c r="L805" s="324"/>
      <c r="M805" s="324"/>
      <c r="N805" s="324"/>
      <c r="O805" s="324"/>
      <c r="P805" s="324"/>
      <c r="Q805" s="324"/>
      <c r="R805" s="324"/>
      <c r="S805" s="324"/>
      <c r="T805" s="324"/>
      <c r="U805" s="324"/>
      <c r="V805" s="324"/>
      <c r="W805" s="324"/>
      <c r="X805" s="324"/>
      <c r="Y805" s="324"/>
      <c r="Z805" s="324"/>
      <c r="AA805" s="324"/>
      <c r="AB805" s="324"/>
      <c r="AC805" s="324"/>
    </row>
    <row r="806" spans="1:29" ht="12.75" customHeight="1" x14ac:dyDescent="0.2">
      <c r="A806" s="324"/>
      <c r="B806" s="324"/>
      <c r="C806" s="324"/>
      <c r="D806" s="324"/>
      <c r="E806" s="324"/>
      <c r="F806" s="324"/>
      <c r="G806" s="324"/>
      <c r="H806" s="324"/>
      <c r="I806" s="324"/>
      <c r="J806" s="324"/>
      <c r="K806" s="324"/>
      <c r="L806" s="324"/>
      <c r="M806" s="324"/>
      <c r="N806" s="324"/>
      <c r="O806" s="324"/>
      <c r="P806" s="324"/>
      <c r="Q806" s="324"/>
      <c r="R806" s="324"/>
      <c r="S806" s="324"/>
      <c r="T806" s="324"/>
      <c r="U806" s="324"/>
      <c r="V806" s="324"/>
      <c r="W806" s="324"/>
      <c r="X806" s="324"/>
      <c r="Y806" s="324"/>
      <c r="Z806" s="324"/>
      <c r="AA806" s="324"/>
      <c r="AB806" s="324"/>
      <c r="AC806" s="324"/>
    </row>
    <row r="807" spans="1:29" ht="12.75" customHeight="1" x14ac:dyDescent="0.2">
      <c r="A807" s="324"/>
      <c r="B807" s="324"/>
      <c r="C807" s="324"/>
      <c r="D807" s="324"/>
      <c r="E807" s="324"/>
      <c r="F807" s="324"/>
      <c r="G807" s="324"/>
      <c r="H807" s="324"/>
      <c r="I807" s="324"/>
      <c r="J807" s="324"/>
      <c r="K807" s="324"/>
      <c r="L807" s="324"/>
      <c r="M807" s="324"/>
      <c r="N807" s="324"/>
      <c r="O807" s="324"/>
      <c r="P807" s="324"/>
      <c r="Q807" s="324"/>
      <c r="R807" s="324"/>
      <c r="S807" s="324"/>
      <c r="T807" s="324"/>
      <c r="U807" s="324"/>
      <c r="V807" s="324"/>
      <c r="W807" s="324"/>
      <c r="X807" s="324"/>
      <c r="Y807" s="324"/>
      <c r="Z807" s="324"/>
      <c r="AA807" s="324"/>
      <c r="AB807" s="324"/>
      <c r="AC807" s="324"/>
    </row>
    <row r="808" spans="1:29" ht="12.75" customHeight="1" x14ac:dyDescent="0.2">
      <c r="A808" s="324"/>
      <c r="B808" s="324"/>
      <c r="C808" s="324"/>
      <c r="D808" s="324"/>
      <c r="E808" s="324"/>
      <c r="F808" s="324"/>
      <c r="G808" s="324"/>
      <c r="H808" s="324"/>
      <c r="I808" s="324"/>
      <c r="J808" s="324"/>
      <c r="K808" s="324"/>
      <c r="L808" s="324"/>
      <c r="M808" s="324"/>
      <c r="N808" s="324"/>
      <c r="O808" s="324"/>
      <c r="P808" s="324"/>
      <c r="Q808" s="324"/>
      <c r="R808" s="324"/>
      <c r="S808" s="324"/>
      <c r="T808" s="324"/>
      <c r="U808" s="324"/>
      <c r="V808" s="324"/>
      <c r="W808" s="324"/>
      <c r="X808" s="324"/>
      <c r="Y808" s="324"/>
      <c r="Z808" s="324"/>
      <c r="AA808" s="324"/>
      <c r="AB808" s="324"/>
      <c r="AC808" s="324"/>
    </row>
    <row r="809" spans="1:29" ht="12.75" customHeight="1" x14ac:dyDescent="0.2">
      <c r="A809" s="324"/>
      <c r="B809" s="324"/>
      <c r="C809" s="324"/>
      <c r="D809" s="324"/>
      <c r="E809" s="324"/>
      <c r="F809" s="324"/>
      <c r="G809" s="324"/>
      <c r="H809" s="324"/>
      <c r="I809" s="324"/>
      <c r="J809" s="324"/>
      <c r="K809" s="324"/>
      <c r="L809" s="324"/>
      <c r="M809" s="324"/>
      <c r="N809" s="324"/>
      <c r="O809" s="324"/>
      <c r="P809" s="324"/>
      <c r="Q809" s="324"/>
      <c r="R809" s="324"/>
      <c r="S809" s="324"/>
      <c r="T809" s="324"/>
      <c r="U809" s="324"/>
      <c r="V809" s="324"/>
      <c r="W809" s="324"/>
      <c r="X809" s="324"/>
      <c r="Y809" s="324"/>
      <c r="Z809" s="324"/>
      <c r="AA809" s="324"/>
      <c r="AB809" s="324"/>
      <c r="AC809" s="324"/>
    </row>
    <row r="810" spans="1:29" ht="12.75" customHeight="1" x14ac:dyDescent="0.2">
      <c r="A810" s="324"/>
      <c r="B810" s="324"/>
      <c r="C810" s="324"/>
      <c r="D810" s="324"/>
      <c r="E810" s="324"/>
      <c r="F810" s="324"/>
      <c r="G810" s="324"/>
      <c r="H810" s="324"/>
      <c r="I810" s="324"/>
      <c r="J810" s="324"/>
      <c r="K810" s="324"/>
      <c r="L810" s="324"/>
      <c r="M810" s="324"/>
      <c r="N810" s="324"/>
      <c r="O810" s="324"/>
      <c r="P810" s="324"/>
      <c r="Q810" s="324"/>
      <c r="R810" s="324"/>
      <c r="S810" s="324"/>
      <c r="T810" s="324"/>
      <c r="U810" s="324"/>
      <c r="V810" s="324"/>
      <c r="W810" s="324"/>
      <c r="X810" s="324"/>
      <c r="Y810" s="324"/>
      <c r="Z810" s="324"/>
      <c r="AA810" s="324"/>
      <c r="AB810" s="324"/>
      <c r="AC810" s="324"/>
    </row>
    <row r="811" spans="1:29" ht="12.75" customHeight="1" x14ac:dyDescent="0.2">
      <c r="A811" s="324"/>
      <c r="B811" s="324"/>
      <c r="C811" s="324"/>
      <c r="D811" s="324"/>
      <c r="E811" s="324"/>
      <c r="F811" s="324"/>
      <c r="G811" s="324"/>
      <c r="H811" s="324"/>
      <c r="I811" s="324"/>
      <c r="J811" s="324"/>
      <c r="K811" s="324"/>
      <c r="L811" s="324"/>
      <c r="M811" s="324"/>
      <c r="N811" s="324"/>
      <c r="O811" s="324"/>
      <c r="P811" s="324"/>
      <c r="Q811" s="324"/>
      <c r="R811" s="324"/>
      <c r="S811" s="324"/>
      <c r="T811" s="324"/>
      <c r="U811" s="324"/>
      <c r="V811" s="324"/>
      <c r="W811" s="324"/>
      <c r="X811" s="324"/>
      <c r="Y811" s="324"/>
      <c r="Z811" s="324"/>
      <c r="AA811" s="324"/>
      <c r="AB811" s="324"/>
      <c r="AC811" s="324"/>
    </row>
    <row r="812" spans="1:29" ht="12.75" customHeight="1" x14ac:dyDescent="0.2">
      <c r="A812" s="324"/>
      <c r="B812" s="324"/>
      <c r="C812" s="324"/>
      <c r="D812" s="324"/>
      <c r="E812" s="324"/>
      <c r="F812" s="324"/>
      <c r="G812" s="324"/>
      <c r="H812" s="324"/>
      <c r="I812" s="324"/>
      <c r="J812" s="324"/>
      <c r="K812" s="324"/>
      <c r="L812" s="324"/>
      <c r="M812" s="324"/>
      <c r="N812" s="324"/>
      <c r="O812" s="324"/>
      <c r="P812" s="324"/>
      <c r="Q812" s="324"/>
      <c r="R812" s="324"/>
      <c r="S812" s="324"/>
      <c r="T812" s="324"/>
      <c r="U812" s="324"/>
      <c r="V812" s="324"/>
      <c r="W812" s="324"/>
      <c r="X812" s="324"/>
      <c r="Y812" s="324"/>
      <c r="Z812" s="324"/>
      <c r="AA812" s="324"/>
      <c r="AB812" s="324"/>
      <c r="AC812" s="324"/>
    </row>
    <row r="813" spans="1:29" ht="12.75" customHeight="1" x14ac:dyDescent="0.2">
      <c r="A813" s="324"/>
      <c r="B813" s="324"/>
      <c r="C813" s="324"/>
      <c r="D813" s="324"/>
      <c r="E813" s="324"/>
      <c r="F813" s="324"/>
      <c r="G813" s="324"/>
      <c r="H813" s="324"/>
      <c r="I813" s="324"/>
      <c r="J813" s="324"/>
      <c r="K813" s="324"/>
      <c r="L813" s="324"/>
      <c r="M813" s="324"/>
      <c r="N813" s="324"/>
      <c r="O813" s="324"/>
      <c r="P813" s="324"/>
      <c r="Q813" s="324"/>
      <c r="R813" s="324"/>
      <c r="S813" s="324"/>
      <c r="T813" s="324"/>
      <c r="U813" s="324"/>
      <c r="V813" s="324"/>
      <c r="W813" s="324"/>
      <c r="X813" s="324"/>
      <c r="Y813" s="324"/>
      <c r="Z813" s="324"/>
      <c r="AA813" s="324"/>
      <c r="AB813" s="324"/>
      <c r="AC813" s="324"/>
    </row>
    <row r="814" spans="1:29" ht="12.75" customHeight="1" x14ac:dyDescent="0.2">
      <c r="A814" s="324"/>
      <c r="B814" s="324"/>
      <c r="C814" s="324"/>
      <c r="D814" s="324"/>
      <c r="E814" s="324"/>
      <c r="F814" s="324"/>
      <c r="G814" s="324"/>
      <c r="H814" s="324"/>
      <c r="I814" s="324"/>
      <c r="J814" s="324"/>
      <c r="K814" s="324"/>
      <c r="L814" s="324"/>
      <c r="M814" s="324"/>
      <c r="N814" s="324"/>
      <c r="O814" s="324"/>
      <c r="P814" s="324"/>
      <c r="Q814" s="324"/>
      <c r="R814" s="324"/>
      <c r="S814" s="324"/>
      <c r="T814" s="324"/>
      <c r="U814" s="324"/>
      <c r="V814" s="324"/>
      <c r="W814" s="324"/>
      <c r="X814" s="324"/>
      <c r="Y814" s="324"/>
      <c r="Z814" s="324"/>
      <c r="AA814" s="324"/>
      <c r="AB814" s="324"/>
      <c r="AC814" s="324"/>
    </row>
    <row r="815" spans="1:29" ht="12.75" customHeight="1" x14ac:dyDescent="0.2">
      <c r="A815" s="324"/>
      <c r="B815" s="324"/>
      <c r="C815" s="324"/>
      <c r="D815" s="324"/>
      <c r="E815" s="324"/>
      <c r="F815" s="324"/>
      <c r="G815" s="324"/>
      <c r="H815" s="324"/>
      <c r="I815" s="324"/>
      <c r="J815" s="324"/>
      <c r="K815" s="324"/>
      <c r="L815" s="324"/>
      <c r="M815" s="324"/>
      <c r="N815" s="324"/>
      <c r="O815" s="324"/>
      <c r="P815" s="324"/>
      <c r="Q815" s="324"/>
      <c r="R815" s="324"/>
      <c r="S815" s="324"/>
      <c r="T815" s="324"/>
      <c r="U815" s="324"/>
      <c r="V815" s="324"/>
      <c r="W815" s="324"/>
      <c r="X815" s="324"/>
      <c r="Y815" s="324"/>
      <c r="Z815" s="324"/>
      <c r="AA815" s="324"/>
      <c r="AB815" s="324"/>
      <c r="AC815" s="324"/>
    </row>
    <row r="816" spans="1:29" ht="12.75" customHeight="1" x14ac:dyDescent="0.2">
      <c r="A816" s="324"/>
      <c r="B816" s="324"/>
      <c r="C816" s="324"/>
      <c r="D816" s="324"/>
      <c r="E816" s="324"/>
      <c r="F816" s="324"/>
      <c r="G816" s="324"/>
      <c r="H816" s="324"/>
      <c r="I816" s="324"/>
      <c r="J816" s="324"/>
      <c r="K816" s="324"/>
      <c r="L816" s="324"/>
      <c r="M816" s="324"/>
      <c r="N816" s="324"/>
      <c r="O816" s="324"/>
      <c r="P816" s="324"/>
      <c r="Q816" s="324"/>
      <c r="R816" s="324"/>
      <c r="S816" s="324"/>
      <c r="T816" s="324"/>
      <c r="U816" s="324"/>
      <c r="V816" s="324"/>
      <c r="W816" s="324"/>
      <c r="X816" s="324"/>
      <c r="Y816" s="324"/>
      <c r="Z816" s="324"/>
      <c r="AA816" s="324"/>
      <c r="AB816" s="324"/>
      <c r="AC816" s="324"/>
    </row>
    <row r="817" spans="1:29" ht="12.75" customHeight="1" x14ac:dyDescent="0.2">
      <c r="A817" s="324"/>
      <c r="B817" s="324"/>
      <c r="C817" s="324"/>
      <c r="D817" s="324"/>
      <c r="E817" s="324"/>
      <c r="F817" s="324"/>
      <c r="G817" s="324"/>
      <c r="H817" s="324"/>
      <c r="I817" s="324"/>
      <c r="J817" s="324"/>
      <c r="K817" s="324"/>
      <c r="L817" s="324"/>
      <c r="M817" s="324"/>
      <c r="N817" s="324"/>
      <c r="O817" s="324"/>
      <c r="P817" s="324"/>
      <c r="Q817" s="324"/>
      <c r="R817" s="324"/>
      <c r="S817" s="324"/>
      <c r="T817" s="324"/>
      <c r="U817" s="324"/>
      <c r="V817" s="324"/>
      <c r="W817" s="324"/>
      <c r="X817" s="324"/>
      <c r="Y817" s="324"/>
      <c r="Z817" s="324"/>
      <c r="AA817" s="324"/>
      <c r="AB817" s="324"/>
      <c r="AC817" s="324"/>
    </row>
    <row r="818" spans="1:29" ht="12.75" customHeight="1" x14ac:dyDescent="0.2">
      <c r="A818" s="324"/>
      <c r="B818" s="324"/>
      <c r="C818" s="324"/>
      <c r="D818" s="324"/>
      <c r="E818" s="324"/>
      <c r="F818" s="324"/>
      <c r="G818" s="324"/>
      <c r="H818" s="324"/>
      <c r="I818" s="324"/>
      <c r="J818" s="324"/>
      <c r="K818" s="324"/>
      <c r="L818" s="324"/>
      <c r="M818" s="324"/>
      <c r="N818" s="324"/>
      <c r="O818" s="324"/>
      <c r="P818" s="324"/>
      <c r="Q818" s="324"/>
      <c r="R818" s="324"/>
      <c r="S818" s="324"/>
      <c r="T818" s="324"/>
      <c r="U818" s="324"/>
      <c r="V818" s="324"/>
      <c r="W818" s="324"/>
      <c r="X818" s="324"/>
      <c r="Y818" s="324"/>
      <c r="Z818" s="324"/>
      <c r="AA818" s="324"/>
      <c r="AB818" s="324"/>
      <c r="AC818" s="324"/>
    </row>
    <row r="819" spans="1:29" ht="12.75" customHeight="1" x14ac:dyDescent="0.2">
      <c r="A819" s="324"/>
      <c r="B819" s="324"/>
      <c r="C819" s="324"/>
      <c r="D819" s="324"/>
      <c r="E819" s="324"/>
      <c r="F819" s="324"/>
      <c r="G819" s="324"/>
      <c r="H819" s="324"/>
      <c r="I819" s="324"/>
      <c r="J819" s="324"/>
      <c r="K819" s="324"/>
      <c r="L819" s="324"/>
      <c r="M819" s="324"/>
      <c r="N819" s="324"/>
      <c r="O819" s="324"/>
      <c r="P819" s="324"/>
      <c r="Q819" s="324"/>
      <c r="R819" s="324"/>
      <c r="S819" s="324"/>
      <c r="T819" s="324"/>
      <c r="U819" s="324"/>
      <c r="V819" s="324"/>
      <c r="W819" s="324"/>
      <c r="X819" s="324"/>
      <c r="Y819" s="324"/>
      <c r="Z819" s="324"/>
      <c r="AA819" s="324"/>
      <c r="AB819" s="324"/>
      <c r="AC819" s="324"/>
    </row>
    <row r="820" spans="1:29" ht="12.75" customHeight="1" x14ac:dyDescent="0.2">
      <c r="A820" s="324"/>
      <c r="B820" s="324"/>
      <c r="C820" s="324"/>
      <c r="D820" s="324"/>
      <c r="E820" s="324"/>
      <c r="F820" s="324"/>
      <c r="G820" s="324"/>
      <c r="H820" s="324"/>
      <c r="I820" s="324"/>
      <c r="J820" s="324"/>
      <c r="K820" s="324"/>
      <c r="L820" s="324"/>
      <c r="M820" s="324"/>
      <c r="N820" s="324"/>
      <c r="O820" s="324"/>
      <c r="P820" s="324"/>
      <c r="Q820" s="324"/>
      <c r="R820" s="324"/>
      <c r="S820" s="324"/>
      <c r="T820" s="324"/>
      <c r="U820" s="324"/>
      <c r="V820" s="324"/>
      <c r="W820" s="324"/>
      <c r="X820" s="324"/>
      <c r="Y820" s="324"/>
      <c r="Z820" s="324"/>
      <c r="AA820" s="324"/>
      <c r="AB820" s="324"/>
      <c r="AC820" s="324"/>
    </row>
    <row r="821" spans="1:29" ht="12.75" customHeight="1" x14ac:dyDescent="0.2">
      <c r="A821" s="324"/>
      <c r="B821" s="324"/>
      <c r="C821" s="324"/>
      <c r="D821" s="324"/>
      <c r="E821" s="324"/>
      <c r="F821" s="324"/>
      <c r="G821" s="324"/>
      <c r="H821" s="324"/>
      <c r="I821" s="324"/>
      <c r="J821" s="324"/>
      <c r="K821" s="324"/>
      <c r="L821" s="324"/>
      <c r="M821" s="324"/>
      <c r="N821" s="324"/>
      <c r="O821" s="324"/>
      <c r="P821" s="324"/>
      <c r="Q821" s="324"/>
      <c r="R821" s="324"/>
      <c r="S821" s="324"/>
      <c r="T821" s="324"/>
      <c r="U821" s="324"/>
      <c r="V821" s="324"/>
      <c r="W821" s="324"/>
      <c r="X821" s="324"/>
      <c r="Y821" s="324"/>
      <c r="Z821" s="324"/>
      <c r="AA821" s="324"/>
      <c r="AB821" s="324"/>
      <c r="AC821" s="324"/>
    </row>
    <row r="822" spans="1:29" ht="12.75" customHeight="1" x14ac:dyDescent="0.2">
      <c r="A822" s="324"/>
      <c r="B822" s="324"/>
      <c r="C822" s="324"/>
      <c r="D822" s="324"/>
      <c r="E822" s="324"/>
      <c r="F822" s="324"/>
      <c r="G822" s="324"/>
      <c r="H822" s="324"/>
      <c r="I822" s="324"/>
      <c r="J822" s="324"/>
      <c r="K822" s="324"/>
      <c r="L822" s="324"/>
      <c r="M822" s="324"/>
      <c r="N822" s="324"/>
      <c r="O822" s="324"/>
      <c r="P822" s="324"/>
      <c r="Q822" s="324"/>
      <c r="R822" s="324"/>
      <c r="S822" s="324"/>
      <c r="T822" s="324"/>
      <c r="U822" s="324"/>
      <c r="V822" s="324"/>
      <c r="W822" s="324"/>
      <c r="X822" s="324"/>
      <c r="Y822" s="324"/>
      <c r="Z822" s="324"/>
      <c r="AA822" s="324"/>
      <c r="AB822" s="324"/>
      <c r="AC822" s="324"/>
    </row>
    <row r="823" spans="1:29" ht="12.75" customHeight="1" x14ac:dyDescent="0.2">
      <c r="A823" s="324"/>
      <c r="B823" s="324"/>
      <c r="C823" s="324"/>
      <c r="D823" s="324"/>
      <c r="E823" s="324"/>
      <c r="F823" s="324"/>
      <c r="G823" s="324"/>
      <c r="H823" s="324"/>
      <c r="I823" s="324"/>
      <c r="J823" s="324"/>
      <c r="K823" s="324"/>
      <c r="L823" s="324"/>
      <c r="M823" s="324"/>
      <c r="N823" s="324"/>
      <c r="O823" s="324"/>
      <c r="P823" s="324"/>
      <c r="Q823" s="324"/>
      <c r="R823" s="324"/>
      <c r="S823" s="324"/>
      <c r="T823" s="324"/>
      <c r="U823" s="324"/>
      <c r="V823" s="324"/>
      <c r="W823" s="324"/>
      <c r="X823" s="324"/>
      <c r="Y823" s="324"/>
      <c r="Z823" s="324"/>
      <c r="AA823" s="324"/>
      <c r="AB823" s="324"/>
      <c r="AC823" s="324"/>
    </row>
    <row r="824" spans="1:29" ht="12.75" customHeight="1" x14ac:dyDescent="0.2">
      <c r="A824" s="324"/>
      <c r="B824" s="324"/>
      <c r="C824" s="324"/>
      <c r="D824" s="324"/>
      <c r="E824" s="324"/>
      <c r="F824" s="324"/>
      <c r="G824" s="324"/>
      <c r="H824" s="324"/>
      <c r="I824" s="324"/>
      <c r="J824" s="324"/>
      <c r="K824" s="324"/>
      <c r="L824" s="324"/>
      <c r="M824" s="324"/>
      <c r="N824" s="324"/>
      <c r="O824" s="324"/>
      <c r="P824" s="324"/>
      <c r="Q824" s="324"/>
      <c r="R824" s="324"/>
      <c r="S824" s="324"/>
      <c r="T824" s="324"/>
      <c r="U824" s="324"/>
      <c r="V824" s="324"/>
      <c r="W824" s="324"/>
      <c r="X824" s="324"/>
      <c r="Y824" s="324"/>
      <c r="Z824" s="324"/>
      <c r="AA824" s="324"/>
      <c r="AB824" s="324"/>
      <c r="AC824" s="324"/>
    </row>
    <row r="825" spans="1:29" ht="12.75" customHeight="1" x14ac:dyDescent="0.2">
      <c r="A825" s="324"/>
      <c r="B825" s="324"/>
      <c r="C825" s="324"/>
      <c r="D825" s="324"/>
      <c r="E825" s="324"/>
      <c r="F825" s="324"/>
      <c r="G825" s="324"/>
      <c r="H825" s="324"/>
      <c r="I825" s="324"/>
      <c r="J825" s="324"/>
      <c r="K825" s="324"/>
      <c r="L825" s="324"/>
      <c r="M825" s="324"/>
      <c r="N825" s="324"/>
      <c r="O825" s="324"/>
      <c r="P825" s="324"/>
      <c r="Q825" s="324"/>
      <c r="R825" s="324"/>
      <c r="S825" s="324"/>
      <c r="T825" s="324"/>
      <c r="U825" s="324"/>
      <c r="V825" s="324"/>
      <c r="W825" s="324"/>
      <c r="X825" s="324"/>
      <c r="Y825" s="324"/>
      <c r="Z825" s="324"/>
      <c r="AA825" s="324"/>
      <c r="AB825" s="324"/>
      <c r="AC825" s="324"/>
    </row>
    <row r="826" spans="1:29" ht="12.75" customHeight="1" x14ac:dyDescent="0.2">
      <c r="A826" s="324"/>
      <c r="B826" s="324"/>
      <c r="C826" s="324"/>
      <c r="D826" s="324"/>
      <c r="E826" s="324"/>
      <c r="F826" s="324"/>
      <c r="G826" s="324"/>
      <c r="H826" s="324"/>
      <c r="I826" s="324"/>
      <c r="J826" s="324"/>
      <c r="K826" s="324"/>
      <c r="L826" s="324"/>
      <c r="M826" s="324"/>
      <c r="N826" s="324"/>
      <c r="O826" s="324"/>
      <c r="P826" s="324"/>
      <c r="Q826" s="324"/>
      <c r="R826" s="324"/>
      <c r="S826" s="324"/>
      <c r="T826" s="324"/>
      <c r="U826" s="324"/>
      <c r="V826" s="324"/>
      <c r="W826" s="324"/>
      <c r="X826" s="324"/>
      <c r="Y826" s="324"/>
      <c r="Z826" s="324"/>
      <c r="AA826" s="324"/>
      <c r="AB826" s="324"/>
      <c r="AC826" s="324"/>
    </row>
    <row r="827" spans="1:29" ht="12.75" customHeight="1" x14ac:dyDescent="0.2">
      <c r="A827" s="324"/>
      <c r="B827" s="324"/>
      <c r="C827" s="324"/>
      <c r="D827" s="324"/>
      <c r="E827" s="324"/>
      <c r="F827" s="324"/>
      <c r="G827" s="324"/>
      <c r="H827" s="324"/>
      <c r="I827" s="324"/>
      <c r="J827" s="324"/>
      <c r="K827" s="324"/>
      <c r="L827" s="324"/>
      <c r="M827" s="324"/>
      <c r="N827" s="324"/>
      <c r="O827" s="324"/>
      <c r="P827" s="324"/>
      <c r="Q827" s="324"/>
      <c r="R827" s="324"/>
      <c r="S827" s="324"/>
      <c r="T827" s="324"/>
      <c r="U827" s="324"/>
      <c r="V827" s="324"/>
      <c r="W827" s="324"/>
      <c r="X827" s="324"/>
      <c r="Y827" s="324"/>
      <c r="Z827" s="324"/>
      <c r="AA827" s="324"/>
      <c r="AB827" s="324"/>
      <c r="AC827" s="324"/>
    </row>
    <row r="828" spans="1:29" ht="12.75" customHeight="1" x14ac:dyDescent="0.2">
      <c r="A828" s="324"/>
      <c r="B828" s="324"/>
      <c r="C828" s="324"/>
      <c r="D828" s="324"/>
      <c r="E828" s="324"/>
      <c r="F828" s="324"/>
      <c r="G828" s="324"/>
      <c r="H828" s="324"/>
      <c r="I828" s="324"/>
      <c r="J828" s="324"/>
      <c r="K828" s="324"/>
      <c r="L828" s="324"/>
      <c r="M828" s="324"/>
      <c r="N828" s="324"/>
      <c r="O828" s="324"/>
      <c r="P828" s="324"/>
      <c r="Q828" s="324"/>
      <c r="R828" s="324"/>
      <c r="S828" s="324"/>
      <c r="T828" s="324"/>
      <c r="U828" s="324"/>
      <c r="V828" s="324"/>
      <c r="W828" s="324"/>
      <c r="X828" s="324"/>
      <c r="Y828" s="324"/>
      <c r="Z828" s="324"/>
      <c r="AA828" s="324"/>
      <c r="AB828" s="324"/>
      <c r="AC828" s="324"/>
    </row>
    <row r="829" spans="1:29" ht="12.75" customHeight="1" x14ac:dyDescent="0.2">
      <c r="A829" s="324"/>
      <c r="B829" s="324"/>
      <c r="C829" s="324"/>
      <c r="D829" s="324"/>
      <c r="E829" s="324"/>
      <c r="F829" s="324"/>
      <c r="G829" s="324"/>
      <c r="H829" s="324"/>
      <c r="I829" s="324"/>
      <c r="J829" s="324"/>
      <c r="K829" s="324"/>
      <c r="L829" s="324"/>
      <c r="M829" s="324"/>
      <c r="N829" s="324"/>
      <c r="O829" s="324"/>
      <c r="P829" s="324"/>
      <c r="Q829" s="324"/>
      <c r="R829" s="324"/>
      <c r="S829" s="324"/>
      <c r="T829" s="324"/>
      <c r="U829" s="324"/>
      <c r="V829" s="324"/>
      <c r="W829" s="324"/>
      <c r="X829" s="324"/>
      <c r="Y829" s="324"/>
      <c r="Z829" s="324"/>
      <c r="AA829" s="324"/>
      <c r="AB829" s="324"/>
      <c r="AC829" s="324"/>
    </row>
    <row r="830" spans="1:29" ht="12.75" customHeight="1" x14ac:dyDescent="0.2">
      <c r="A830" s="324"/>
      <c r="B830" s="324"/>
      <c r="C830" s="324"/>
      <c r="D830" s="324"/>
      <c r="E830" s="324"/>
      <c r="F830" s="324"/>
      <c r="G830" s="324"/>
      <c r="H830" s="324"/>
      <c r="I830" s="324"/>
      <c r="J830" s="324"/>
      <c r="K830" s="324"/>
      <c r="L830" s="324"/>
      <c r="M830" s="324"/>
      <c r="N830" s="324"/>
      <c r="O830" s="324"/>
      <c r="P830" s="324"/>
      <c r="Q830" s="324"/>
      <c r="R830" s="324"/>
      <c r="S830" s="324"/>
      <c r="T830" s="324"/>
      <c r="U830" s="324"/>
      <c r="V830" s="324"/>
      <c r="W830" s="324"/>
      <c r="X830" s="324"/>
      <c r="Y830" s="324"/>
      <c r="Z830" s="324"/>
      <c r="AA830" s="324"/>
      <c r="AB830" s="324"/>
      <c r="AC830" s="324"/>
    </row>
    <row r="831" spans="1:29" ht="12.75" customHeight="1" x14ac:dyDescent="0.2">
      <c r="A831" s="324"/>
      <c r="B831" s="324"/>
      <c r="C831" s="324"/>
      <c r="D831" s="324"/>
      <c r="E831" s="324"/>
      <c r="F831" s="324"/>
      <c r="G831" s="324"/>
      <c r="H831" s="324"/>
      <c r="I831" s="324"/>
      <c r="J831" s="324"/>
      <c r="K831" s="324"/>
      <c r="L831" s="324"/>
      <c r="M831" s="324"/>
      <c r="N831" s="324"/>
      <c r="O831" s="324"/>
      <c r="P831" s="324"/>
      <c r="Q831" s="324"/>
      <c r="R831" s="324"/>
      <c r="S831" s="324"/>
      <c r="T831" s="324"/>
      <c r="U831" s="324"/>
      <c r="V831" s="324"/>
      <c r="W831" s="324"/>
      <c r="X831" s="324"/>
      <c r="Y831" s="324"/>
      <c r="Z831" s="324"/>
      <c r="AA831" s="324"/>
      <c r="AB831" s="324"/>
      <c r="AC831" s="324"/>
    </row>
    <row r="832" spans="1:29" ht="12.75" customHeight="1" x14ac:dyDescent="0.2">
      <c r="A832" s="324"/>
      <c r="B832" s="324"/>
      <c r="C832" s="324"/>
      <c r="D832" s="324"/>
      <c r="E832" s="324"/>
      <c r="F832" s="324"/>
      <c r="G832" s="324"/>
      <c r="H832" s="324"/>
      <c r="I832" s="324"/>
      <c r="J832" s="324"/>
      <c r="K832" s="324"/>
      <c r="L832" s="324"/>
      <c r="M832" s="324"/>
      <c r="N832" s="324"/>
      <c r="O832" s="324"/>
      <c r="P832" s="324"/>
      <c r="Q832" s="324"/>
      <c r="R832" s="324"/>
      <c r="S832" s="324"/>
      <c r="T832" s="324"/>
      <c r="U832" s="324"/>
      <c r="V832" s="324"/>
      <c r="W832" s="324"/>
      <c r="X832" s="324"/>
      <c r="Y832" s="324"/>
      <c r="Z832" s="324"/>
      <c r="AA832" s="324"/>
      <c r="AB832" s="324"/>
      <c r="AC832" s="324"/>
    </row>
    <row r="833" spans="1:29" ht="12.75" customHeight="1" x14ac:dyDescent="0.2">
      <c r="A833" s="324"/>
      <c r="B833" s="324"/>
      <c r="C833" s="324"/>
      <c r="D833" s="324"/>
      <c r="E833" s="324"/>
      <c r="F833" s="324"/>
      <c r="G833" s="324"/>
      <c r="H833" s="324"/>
      <c r="I833" s="324"/>
      <c r="J833" s="324"/>
      <c r="K833" s="324"/>
      <c r="L833" s="324"/>
      <c r="M833" s="324"/>
      <c r="N833" s="324"/>
      <c r="O833" s="324"/>
      <c r="P833" s="324"/>
      <c r="Q833" s="324"/>
      <c r="R833" s="324"/>
      <c r="S833" s="324"/>
      <c r="T833" s="324"/>
      <c r="U833" s="324"/>
      <c r="V833" s="324"/>
      <c r="W833" s="324"/>
      <c r="X833" s="324"/>
      <c r="Y833" s="324"/>
      <c r="Z833" s="324"/>
      <c r="AA833" s="324"/>
      <c r="AB833" s="324"/>
      <c r="AC833" s="324"/>
    </row>
    <row r="834" spans="1:29" ht="12.75" customHeight="1" x14ac:dyDescent="0.2">
      <c r="A834" s="324"/>
      <c r="B834" s="324"/>
      <c r="C834" s="324"/>
      <c r="D834" s="324"/>
      <c r="E834" s="324"/>
      <c r="F834" s="324"/>
      <c r="G834" s="324"/>
      <c r="H834" s="324"/>
      <c r="I834" s="324"/>
      <c r="J834" s="324"/>
      <c r="K834" s="324"/>
      <c r="L834" s="324"/>
      <c r="M834" s="324"/>
      <c r="N834" s="324"/>
      <c r="O834" s="324"/>
      <c r="P834" s="324"/>
      <c r="Q834" s="324"/>
      <c r="R834" s="324"/>
      <c r="S834" s="324"/>
      <c r="T834" s="324"/>
      <c r="U834" s="324"/>
      <c r="V834" s="324"/>
      <c r="W834" s="324"/>
      <c r="X834" s="324"/>
      <c r="Y834" s="324"/>
      <c r="Z834" s="324"/>
      <c r="AA834" s="324"/>
      <c r="AB834" s="324"/>
      <c r="AC834" s="324"/>
    </row>
    <row r="835" spans="1:29" ht="12.75" customHeight="1" x14ac:dyDescent="0.2">
      <c r="A835" s="324"/>
      <c r="B835" s="324"/>
      <c r="C835" s="324"/>
      <c r="D835" s="324"/>
      <c r="E835" s="324"/>
      <c r="F835" s="324"/>
      <c r="G835" s="324"/>
      <c r="H835" s="324"/>
      <c r="I835" s="324"/>
      <c r="J835" s="324"/>
      <c r="K835" s="324"/>
      <c r="L835" s="324"/>
      <c r="M835" s="324"/>
      <c r="N835" s="324"/>
      <c r="O835" s="324"/>
      <c r="P835" s="324"/>
      <c r="Q835" s="324"/>
      <c r="R835" s="324"/>
      <c r="S835" s="324"/>
      <c r="T835" s="324"/>
      <c r="U835" s="324"/>
      <c r="V835" s="324"/>
      <c r="W835" s="324"/>
      <c r="X835" s="324"/>
      <c r="Y835" s="324"/>
      <c r="Z835" s="324"/>
      <c r="AA835" s="324"/>
      <c r="AB835" s="324"/>
      <c r="AC835" s="324"/>
    </row>
    <row r="836" spans="1:29" ht="12.75" customHeight="1" x14ac:dyDescent="0.2">
      <c r="A836" s="324"/>
      <c r="B836" s="324"/>
      <c r="C836" s="324"/>
      <c r="D836" s="324"/>
      <c r="E836" s="324"/>
      <c r="F836" s="324"/>
      <c r="G836" s="324"/>
      <c r="H836" s="324"/>
      <c r="I836" s="324"/>
      <c r="J836" s="324"/>
      <c r="K836" s="324"/>
      <c r="L836" s="324"/>
      <c r="M836" s="324"/>
      <c r="N836" s="324"/>
      <c r="O836" s="324"/>
      <c r="P836" s="324"/>
      <c r="Q836" s="324"/>
      <c r="R836" s="324"/>
      <c r="S836" s="324"/>
      <c r="T836" s="324"/>
      <c r="U836" s="324"/>
      <c r="V836" s="324"/>
      <c r="W836" s="324"/>
      <c r="X836" s="324"/>
      <c r="Y836" s="324"/>
      <c r="Z836" s="324"/>
      <c r="AA836" s="324"/>
      <c r="AB836" s="324"/>
      <c r="AC836" s="324"/>
    </row>
    <row r="837" spans="1:29" ht="12.75" customHeight="1" x14ac:dyDescent="0.2">
      <c r="A837" s="324"/>
      <c r="B837" s="324"/>
      <c r="C837" s="324"/>
      <c r="D837" s="324"/>
      <c r="E837" s="324"/>
      <c r="F837" s="324"/>
      <c r="G837" s="324"/>
      <c r="H837" s="324"/>
      <c r="I837" s="324"/>
      <c r="J837" s="324"/>
      <c r="K837" s="324"/>
      <c r="L837" s="324"/>
      <c r="M837" s="324"/>
      <c r="N837" s="324"/>
      <c r="O837" s="324"/>
      <c r="P837" s="324"/>
      <c r="Q837" s="324"/>
      <c r="R837" s="324"/>
      <c r="S837" s="324"/>
      <c r="T837" s="324"/>
      <c r="U837" s="324"/>
      <c r="V837" s="324"/>
      <c r="W837" s="324"/>
      <c r="X837" s="324"/>
      <c r="Y837" s="324"/>
      <c r="Z837" s="324"/>
      <c r="AA837" s="324"/>
      <c r="AB837" s="324"/>
      <c r="AC837" s="324"/>
    </row>
    <row r="838" spans="1:29" ht="12.75" customHeight="1" x14ac:dyDescent="0.2">
      <c r="A838" s="324"/>
      <c r="B838" s="324"/>
      <c r="C838" s="324"/>
      <c r="D838" s="324"/>
      <c r="E838" s="324"/>
      <c r="F838" s="324"/>
      <c r="G838" s="324"/>
      <c r="H838" s="324"/>
      <c r="I838" s="324"/>
      <c r="J838" s="324"/>
      <c r="K838" s="324"/>
      <c r="L838" s="324"/>
      <c r="M838" s="324"/>
      <c r="N838" s="324"/>
      <c r="O838" s="324"/>
      <c r="P838" s="324"/>
      <c r="Q838" s="324"/>
      <c r="R838" s="324"/>
      <c r="S838" s="324"/>
      <c r="T838" s="324"/>
      <c r="U838" s="324"/>
      <c r="V838" s="324"/>
      <c r="W838" s="324"/>
      <c r="X838" s="324"/>
      <c r="Y838" s="324"/>
      <c r="Z838" s="324"/>
      <c r="AA838" s="324"/>
      <c r="AB838" s="324"/>
      <c r="AC838" s="324"/>
    </row>
    <row r="839" spans="1:29" ht="12.75" customHeight="1" x14ac:dyDescent="0.2">
      <c r="A839" s="324"/>
      <c r="B839" s="324"/>
      <c r="C839" s="324"/>
      <c r="D839" s="324"/>
      <c r="E839" s="324"/>
      <c r="F839" s="324"/>
      <c r="G839" s="324"/>
      <c r="H839" s="324"/>
      <c r="I839" s="324"/>
      <c r="J839" s="324"/>
      <c r="K839" s="324"/>
      <c r="L839" s="324"/>
      <c r="M839" s="324"/>
      <c r="N839" s="324"/>
      <c r="O839" s="324"/>
      <c r="P839" s="324"/>
      <c r="Q839" s="324"/>
      <c r="R839" s="324"/>
      <c r="S839" s="324"/>
      <c r="T839" s="324"/>
      <c r="U839" s="324"/>
      <c r="V839" s="324"/>
      <c r="W839" s="324"/>
      <c r="X839" s="324"/>
      <c r="Y839" s="324"/>
      <c r="Z839" s="324"/>
      <c r="AA839" s="324"/>
      <c r="AB839" s="324"/>
      <c r="AC839" s="324"/>
    </row>
    <row r="840" spans="1:29" ht="12.75" customHeight="1" x14ac:dyDescent="0.2">
      <c r="A840" s="324"/>
      <c r="B840" s="324"/>
      <c r="C840" s="324"/>
      <c r="D840" s="324"/>
      <c r="E840" s="324"/>
      <c r="F840" s="324"/>
      <c r="G840" s="324"/>
      <c r="H840" s="324"/>
      <c r="I840" s="324"/>
      <c r="J840" s="324"/>
      <c r="K840" s="324"/>
      <c r="L840" s="324"/>
      <c r="M840" s="324"/>
      <c r="N840" s="324"/>
      <c r="O840" s="324"/>
      <c r="P840" s="324"/>
      <c r="Q840" s="324"/>
      <c r="R840" s="324"/>
      <c r="S840" s="324"/>
      <c r="T840" s="324"/>
      <c r="U840" s="324"/>
      <c r="V840" s="324"/>
      <c r="W840" s="324"/>
      <c r="X840" s="324"/>
      <c r="Y840" s="324"/>
      <c r="Z840" s="324"/>
      <c r="AA840" s="324"/>
      <c r="AB840" s="324"/>
      <c r="AC840" s="324"/>
    </row>
    <row r="841" spans="1:29" ht="12.75" customHeight="1" x14ac:dyDescent="0.2">
      <c r="A841" s="324"/>
      <c r="B841" s="324"/>
      <c r="C841" s="324"/>
      <c r="D841" s="324"/>
      <c r="E841" s="324"/>
      <c r="F841" s="324"/>
      <c r="G841" s="324"/>
      <c r="H841" s="324"/>
      <c r="I841" s="324"/>
      <c r="J841" s="324"/>
      <c r="K841" s="324"/>
      <c r="L841" s="324"/>
      <c r="M841" s="324"/>
      <c r="N841" s="324"/>
      <c r="O841" s="324"/>
      <c r="P841" s="324"/>
      <c r="Q841" s="324"/>
      <c r="R841" s="324"/>
      <c r="S841" s="324"/>
      <c r="T841" s="324"/>
      <c r="U841" s="324"/>
      <c r="V841" s="324"/>
      <c r="W841" s="324"/>
      <c r="X841" s="324"/>
      <c r="Y841" s="324"/>
      <c r="Z841" s="324"/>
      <c r="AA841" s="324"/>
      <c r="AB841" s="324"/>
      <c r="AC841" s="324"/>
    </row>
    <row r="842" spans="1:29" ht="12.75" customHeight="1" x14ac:dyDescent="0.2">
      <c r="A842" s="324"/>
      <c r="B842" s="324"/>
      <c r="C842" s="324"/>
      <c r="D842" s="324"/>
      <c r="E842" s="324"/>
      <c r="F842" s="324"/>
      <c r="G842" s="324"/>
      <c r="H842" s="324"/>
      <c r="I842" s="324"/>
      <c r="J842" s="324"/>
      <c r="K842" s="324"/>
      <c r="L842" s="324"/>
      <c r="M842" s="324"/>
      <c r="N842" s="324"/>
      <c r="O842" s="324"/>
      <c r="P842" s="324"/>
      <c r="Q842" s="324"/>
      <c r="R842" s="324"/>
      <c r="S842" s="324"/>
      <c r="T842" s="324"/>
      <c r="U842" s="324"/>
      <c r="V842" s="324"/>
      <c r="W842" s="324"/>
      <c r="X842" s="324"/>
      <c r="Y842" s="324"/>
      <c r="Z842" s="324"/>
      <c r="AA842" s="324"/>
      <c r="AB842" s="324"/>
      <c r="AC842" s="324"/>
    </row>
    <row r="843" spans="1:29" ht="12.75" customHeight="1" x14ac:dyDescent="0.2">
      <c r="A843" s="324"/>
      <c r="B843" s="324"/>
      <c r="C843" s="324"/>
      <c r="D843" s="324"/>
      <c r="E843" s="324"/>
      <c r="F843" s="324"/>
      <c r="G843" s="324"/>
      <c r="H843" s="324"/>
      <c r="I843" s="324"/>
      <c r="J843" s="324"/>
      <c r="K843" s="324"/>
      <c r="L843" s="324"/>
      <c r="M843" s="324"/>
      <c r="N843" s="324"/>
      <c r="O843" s="324"/>
      <c r="P843" s="324"/>
      <c r="Q843" s="324"/>
      <c r="R843" s="324"/>
      <c r="S843" s="324"/>
      <c r="T843" s="324"/>
      <c r="U843" s="324"/>
      <c r="V843" s="324"/>
      <c r="W843" s="324"/>
      <c r="X843" s="324"/>
      <c r="Y843" s="324"/>
      <c r="Z843" s="324"/>
      <c r="AA843" s="324"/>
      <c r="AB843" s="324"/>
      <c r="AC843" s="324"/>
    </row>
    <row r="844" spans="1:29" ht="12.75" customHeight="1" x14ac:dyDescent="0.2">
      <c r="A844" s="324"/>
      <c r="B844" s="324"/>
      <c r="C844" s="324"/>
      <c r="D844" s="324"/>
      <c r="E844" s="324"/>
      <c r="F844" s="324"/>
      <c r="G844" s="324"/>
      <c r="H844" s="324"/>
      <c r="I844" s="324"/>
      <c r="J844" s="324"/>
      <c r="K844" s="324"/>
      <c r="L844" s="324"/>
      <c r="M844" s="324"/>
      <c r="N844" s="324"/>
      <c r="O844" s="324"/>
      <c r="P844" s="324"/>
      <c r="Q844" s="324"/>
      <c r="R844" s="324"/>
      <c r="S844" s="324"/>
      <c r="T844" s="324"/>
      <c r="U844" s="324"/>
      <c r="V844" s="324"/>
      <c r="W844" s="324"/>
      <c r="X844" s="324"/>
      <c r="Y844" s="324"/>
      <c r="Z844" s="324"/>
      <c r="AA844" s="324"/>
      <c r="AB844" s="324"/>
      <c r="AC844" s="324"/>
    </row>
    <row r="845" spans="1:29" ht="12.75" customHeight="1" x14ac:dyDescent="0.2">
      <c r="A845" s="324"/>
      <c r="B845" s="324"/>
      <c r="C845" s="324"/>
      <c r="D845" s="324"/>
      <c r="E845" s="324"/>
      <c r="F845" s="324"/>
      <c r="G845" s="324"/>
      <c r="H845" s="324"/>
      <c r="I845" s="324"/>
      <c r="J845" s="324"/>
      <c r="K845" s="324"/>
      <c r="L845" s="324"/>
      <c r="M845" s="324"/>
      <c r="N845" s="324"/>
      <c r="O845" s="324"/>
      <c r="P845" s="324"/>
      <c r="Q845" s="324"/>
      <c r="R845" s="324"/>
      <c r="S845" s="324"/>
      <c r="T845" s="324"/>
      <c r="U845" s="324"/>
      <c r="V845" s="324"/>
      <c r="W845" s="324"/>
      <c r="X845" s="324"/>
      <c r="Y845" s="324"/>
      <c r="Z845" s="324"/>
      <c r="AA845" s="324"/>
      <c r="AB845" s="324"/>
      <c r="AC845" s="324"/>
    </row>
    <row r="846" spans="1:29" ht="12.75" customHeight="1" x14ac:dyDescent="0.2">
      <c r="A846" s="324"/>
      <c r="B846" s="324"/>
      <c r="C846" s="324"/>
      <c r="D846" s="324"/>
      <c r="E846" s="324"/>
      <c r="F846" s="324"/>
      <c r="G846" s="324"/>
      <c r="H846" s="324"/>
      <c r="I846" s="324"/>
      <c r="J846" s="324"/>
      <c r="K846" s="324"/>
      <c r="L846" s="324"/>
      <c r="M846" s="324"/>
      <c r="N846" s="324"/>
      <c r="O846" s="324"/>
      <c r="P846" s="324"/>
      <c r="Q846" s="324"/>
      <c r="R846" s="324"/>
      <c r="S846" s="324"/>
      <c r="T846" s="324"/>
      <c r="U846" s="324"/>
      <c r="V846" s="324"/>
      <c r="W846" s="324"/>
      <c r="X846" s="324"/>
      <c r="Y846" s="324"/>
      <c r="Z846" s="324"/>
      <c r="AA846" s="324"/>
      <c r="AB846" s="324"/>
      <c r="AC846" s="324"/>
    </row>
    <row r="847" spans="1:29" ht="12.75" customHeight="1" x14ac:dyDescent="0.2">
      <c r="A847" s="324"/>
      <c r="B847" s="324"/>
      <c r="C847" s="324"/>
      <c r="D847" s="324"/>
      <c r="E847" s="324"/>
      <c r="F847" s="324"/>
      <c r="G847" s="324"/>
      <c r="H847" s="324"/>
      <c r="I847" s="324"/>
      <c r="J847" s="324"/>
      <c r="K847" s="324"/>
      <c r="L847" s="324"/>
      <c r="M847" s="324"/>
      <c r="N847" s="324"/>
      <c r="O847" s="324"/>
      <c r="P847" s="324"/>
      <c r="Q847" s="324"/>
      <c r="R847" s="324"/>
      <c r="S847" s="324"/>
      <c r="T847" s="324"/>
      <c r="U847" s="324"/>
      <c r="V847" s="324"/>
      <c r="W847" s="324"/>
      <c r="X847" s="324"/>
      <c r="Y847" s="324"/>
      <c r="Z847" s="324"/>
      <c r="AA847" s="324"/>
      <c r="AB847" s="324"/>
      <c r="AC847" s="324"/>
    </row>
    <row r="848" spans="1:29" ht="12.75" customHeight="1" x14ac:dyDescent="0.2">
      <c r="A848" s="324"/>
      <c r="B848" s="324"/>
      <c r="C848" s="324"/>
      <c r="D848" s="324"/>
      <c r="E848" s="324"/>
      <c r="F848" s="324"/>
      <c r="G848" s="324"/>
      <c r="H848" s="324"/>
      <c r="I848" s="324"/>
      <c r="J848" s="324"/>
      <c r="K848" s="324"/>
      <c r="L848" s="324"/>
      <c r="M848" s="324"/>
      <c r="N848" s="324"/>
      <c r="O848" s="324"/>
      <c r="P848" s="324"/>
      <c r="Q848" s="324"/>
      <c r="R848" s="324"/>
      <c r="S848" s="324"/>
      <c r="T848" s="324"/>
      <c r="U848" s="324"/>
      <c r="V848" s="324"/>
      <c r="W848" s="324"/>
      <c r="X848" s="324"/>
      <c r="Y848" s="324"/>
      <c r="Z848" s="324"/>
      <c r="AA848" s="324"/>
      <c r="AB848" s="324"/>
      <c r="AC848" s="324"/>
    </row>
    <row r="849" spans="1:29" ht="12.75" customHeight="1" x14ac:dyDescent="0.2">
      <c r="A849" s="324"/>
      <c r="B849" s="324"/>
      <c r="C849" s="324"/>
      <c r="D849" s="324"/>
      <c r="E849" s="324"/>
      <c r="F849" s="324"/>
      <c r="G849" s="324"/>
      <c r="H849" s="324"/>
      <c r="I849" s="324"/>
      <c r="J849" s="324"/>
      <c r="K849" s="324"/>
      <c r="L849" s="324"/>
      <c r="M849" s="324"/>
      <c r="N849" s="324"/>
      <c r="O849" s="324"/>
      <c r="P849" s="324"/>
      <c r="Q849" s="324"/>
      <c r="R849" s="324"/>
      <c r="S849" s="324"/>
      <c r="T849" s="324"/>
      <c r="U849" s="324"/>
      <c r="V849" s="324"/>
      <c r="W849" s="324"/>
      <c r="X849" s="324"/>
      <c r="Y849" s="324"/>
      <c r="Z849" s="324"/>
      <c r="AA849" s="324"/>
      <c r="AB849" s="324"/>
      <c r="AC849" s="324"/>
    </row>
    <row r="850" spans="1:29" ht="12.75" customHeight="1" x14ac:dyDescent="0.2">
      <c r="A850" s="324"/>
      <c r="B850" s="324"/>
      <c r="C850" s="324"/>
      <c r="D850" s="324"/>
      <c r="E850" s="324"/>
      <c r="F850" s="324"/>
      <c r="G850" s="324"/>
      <c r="H850" s="324"/>
      <c r="I850" s="324"/>
      <c r="J850" s="324"/>
      <c r="K850" s="324"/>
      <c r="L850" s="324"/>
      <c r="M850" s="324"/>
      <c r="N850" s="324"/>
      <c r="O850" s="324"/>
      <c r="P850" s="324"/>
      <c r="Q850" s="324"/>
      <c r="R850" s="324"/>
      <c r="S850" s="324"/>
      <c r="T850" s="324"/>
      <c r="U850" s="324"/>
      <c r="V850" s="324"/>
      <c r="W850" s="324"/>
      <c r="X850" s="324"/>
      <c r="Y850" s="324"/>
      <c r="Z850" s="324"/>
      <c r="AA850" s="324"/>
      <c r="AB850" s="324"/>
      <c r="AC850" s="324"/>
    </row>
    <row r="851" spans="1:29" ht="12.75" customHeight="1" x14ac:dyDescent="0.2">
      <c r="A851" s="324"/>
      <c r="B851" s="324"/>
      <c r="C851" s="324"/>
      <c r="D851" s="324"/>
      <c r="E851" s="324"/>
      <c r="F851" s="324"/>
      <c r="G851" s="324"/>
      <c r="H851" s="324"/>
      <c r="I851" s="324"/>
      <c r="J851" s="324"/>
      <c r="K851" s="324"/>
      <c r="L851" s="324"/>
      <c r="M851" s="324"/>
      <c r="N851" s="324"/>
      <c r="O851" s="324"/>
      <c r="P851" s="324"/>
      <c r="Q851" s="324"/>
      <c r="R851" s="324"/>
      <c r="S851" s="324"/>
      <c r="T851" s="324"/>
      <c r="U851" s="324"/>
      <c r="V851" s="324"/>
      <c r="W851" s="324"/>
      <c r="X851" s="324"/>
      <c r="Y851" s="324"/>
      <c r="Z851" s="324"/>
      <c r="AA851" s="324"/>
      <c r="AB851" s="324"/>
      <c r="AC851" s="324"/>
    </row>
    <row r="852" spans="1:29" ht="12.75" customHeight="1" x14ac:dyDescent="0.2">
      <c r="A852" s="324"/>
      <c r="B852" s="324"/>
      <c r="C852" s="324"/>
      <c r="D852" s="324"/>
      <c r="E852" s="324"/>
      <c r="F852" s="324"/>
      <c r="G852" s="324"/>
      <c r="H852" s="324"/>
      <c r="I852" s="324"/>
      <c r="J852" s="324"/>
      <c r="K852" s="324"/>
      <c r="L852" s="324"/>
      <c r="M852" s="324"/>
      <c r="N852" s="324"/>
      <c r="O852" s="324"/>
      <c r="P852" s="324"/>
      <c r="Q852" s="324"/>
      <c r="R852" s="324"/>
      <c r="S852" s="324"/>
      <c r="T852" s="324"/>
      <c r="U852" s="324"/>
      <c r="V852" s="324"/>
      <c r="W852" s="324"/>
      <c r="X852" s="324"/>
      <c r="Y852" s="324"/>
      <c r="Z852" s="324"/>
      <c r="AA852" s="324"/>
      <c r="AB852" s="324"/>
      <c r="AC852" s="324"/>
    </row>
    <row r="853" spans="1:29" ht="12.75" customHeight="1" x14ac:dyDescent="0.2">
      <c r="A853" s="324"/>
      <c r="B853" s="324"/>
      <c r="C853" s="324"/>
      <c r="D853" s="324"/>
      <c r="E853" s="324"/>
      <c r="F853" s="324"/>
      <c r="G853" s="324"/>
      <c r="H853" s="324"/>
      <c r="I853" s="324"/>
      <c r="J853" s="324"/>
      <c r="K853" s="324"/>
      <c r="L853" s="324"/>
      <c r="M853" s="324"/>
      <c r="N853" s="324"/>
      <c r="O853" s="324"/>
      <c r="P853" s="324"/>
      <c r="Q853" s="324"/>
      <c r="R853" s="324"/>
      <c r="S853" s="324"/>
      <c r="T853" s="324"/>
      <c r="U853" s="324"/>
      <c r="V853" s="324"/>
      <c r="W853" s="324"/>
      <c r="X853" s="324"/>
      <c r="Y853" s="324"/>
      <c r="Z853" s="324"/>
      <c r="AA853" s="324"/>
      <c r="AB853" s="324"/>
      <c r="AC853" s="324"/>
    </row>
    <row r="854" spans="1:29" ht="12.75" customHeight="1" x14ac:dyDescent="0.2">
      <c r="A854" s="324"/>
      <c r="B854" s="324"/>
      <c r="C854" s="324"/>
      <c r="D854" s="324"/>
      <c r="E854" s="324"/>
      <c r="F854" s="324"/>
      <c r="G854" s="324"/>
      <c r="H854" s="324"/>
      <c r="I854" s="324"/>
      <c r="J854" s="324"/>
      <c r="K854" s="324"/>
      <c r="L854" s="324"/>
      <c r="M854" s="324"/>
      <c r="N854" s="324"/>
      <c r="O854" s="324"/>
      <c r="P854" s="324"/>
      <c r="Q854" s="324"/>
      <c r="R854" s="324"/>
      <c r="S854" s="324"/>
      <c r="T854" s="324"/>
      <c r="U854" s="324"/>
      <c r="V854" s="324"/>
      <c r="W854" s="324"/>
      <c r="X854" s="324"/>
      <c r="Y854" s="324"/>
      <c r="Z854" s="324"/>
      <c r="AA854" s="324"/>
      <c r="AB854" s="324"/>
      <c r="AC854" s="324"/>
    </row>
    <row r="855" spans="1:29" ht="12.75" customHeight="1" x14ac:dyDescent="0.2">
      <c r="A855" s="324"/>
      <c r="B855" s="324"/>
      <c r="C855" s="324"/>
      <c r="D855" s="324"/>
      <c r="E855" s="324"/>
      <c r="F855" s="324"/>
      <c r="G855" s="324"/>
      <c r="H855" s="324"/>
      <c r="I855" s="324"/>
      <c r="J855" s="324"/>
      <c r="K855" s="324"/>
      <c r="L855" s="324"/>
      <c r="M855" s="324"/>
      <c r="N855" s="324"/>
      <c r="O855" s="324"/>
      <c r="P855" s="324"/>
      <c r="Q855" s="324"/>
      <c r="R855" s="324"/>
      <c r="S855" s="324"/>
      <c r="T855" s="324"/>
      <c r="U855" s="324"/>
      <c r="V855" s="324"/>
      <c r="W855" s="324"/>
      <c r="X855" s="324"/>
      <c r="Y855" s="324"/>
      <c r="Z855" s="324"/>
      <c r="AA855" s="324"/>
      <c r="AB855" s="324"/>
      <c r="AC855" s="324"/>
    </row>
    <row r="856" spans="1:29" ht="12.75" customHeight="1" x14ac:dyDescent="0.2">
      <c r="A856" s="324"/>
      <c r="B856" s="324"/>
      <c r="C856" s="324"/>
      <c r="D856" s="324"/>
      <c r="E856" s="324"/>
      <c r="F856" s="324"/>
      <c r="G856" s="324"/>
      <c r="H856" s="324"/>
      <c r="I856" s="324"/>
      <c r="J856" s="324"/>
      <c r="K856" s="324"/>
      <c r="L856" s="324"/>
      <c r="M856" s="324"/>
      <c r="N856" s="324"/>
      <c r="O856" s="324"/>
      <c r="P856" s="324"/>
      <c r="Q856" s="324"/>
      <c r="R856" s="324"/>
      <c r="S856" s="324"/>
      <c r="T856" s="324"/>
      <c r="U856" s="324"/>
      <c r="V856" s="324"/>
      <c r="W856" s="324"/>
      <c r="X856" s="324"/>
      <c r="Y856" s="324"/>
      <c r="Z856" s="324"/>
      <c r="AA856" s="324"/>
      <c r="AB856" s="324"/>
      <c r="AC856" s="324"/>
    </row>
    <row r="857" spans="1:29" ht="12.75" customHeight="1" x14ac:dyDescent="0.2">
      <c r="A857" s="324"/>
      <c r="B857" s="324"/>
      <c r="C857" s="324"/>
      <c r="D857" s="324"/>
      <c r="E857" s="324"/>
      <c r="F857" s="324"/>
      <c r="G857" s="324"/>
      <c r="H857" s="324"/>
      <c r="I857" s="324"/>
      <c r="J857" s="324"/>
      <c r="K857" s="324"/>
      <c r="L857" s="324"/>
      <c r="M857" s="324"/>
      <c r="N857" s="324"/>
      <c r="O857" s="324"/>
      <c r="P857" s="324"/>
      <c r="Q857" s="324"/>
      <c r="R857" s="324"/>
      <c r="S857" s="324"/>
      <c r="T857" s="324"/>
      <c r="U857" s="324"/>
      <c r="V857" s="324"/>
      <c r="W857" s="324"/>
      <c r="X857" s="324"/>
      <c r="Y857" s="324"/>
      <c r="Z857" s="324"/>
      <c r="AA857" s="324"/>
      <c r="AB857" s="324"/>
      <c r="AC857" s="324"/>
    </row>
    <row r="858" spans="1:29" ht="12.75" customHeight="1" x14ac:dyDescent="0.2">
      <c r="A858" s="324"/>
      <c r="B858" s="324"/>
      <c r="C858" s="324"/>
      <c r="D858" s="324"/>
      <c r="E858" s="324"/>
      <c r="F858" s="324"/>
      <c r="G858" s="324"/>
      <c r="H858" s="324"/>
      <c r="I858" s="324"/>
      <c r="J858" s="324"/>
      <c r="K858" s="324"/>
      <c r="L858" s="324"/>
      <c r="M858" s="324"/>
      <c r="N858" s="324"/>
      <c r="O858" s="324"/>
      <c r="P858" s="324"/>
      <c r="Q858" s="324"/>
      <c r="R858" s="324"/>
      <c r="S858" s="324"/>
      <c r="T858" s="324"/>
      <c r="U858" s="324"/>
      <c r="V858" s="324"/>
      <c r="W858" s="324"/>
      <c r="X858" s="324"/>
      <c r="Y858" s="324"/>
      <c r="Z858" s="324"/>
      <c r="AA858" s="324"/>
      <c r="AB858" s="324"/>
      <c r="AC858" s="324"/>
    </row>
    <row r="859" spans="1:29" ht="12.75" customHeight="1" x14ac:dyDescent="0.2">
      <c r="A859" s="324"/>
      <c r="B859" s="324"/>
      <c r="C859" s="324"/>
      <c r="D859" s="324"/>
      <c r="E859" s="324"/>
      <c r="F859" s="324"/>
      <c r="G859" s="324"/>
      <c r="H859" s="324"/>
      <c r="I859" s="324"/>
      <c r="J859" s="324"/>
      <c r="K859" s="324"/>
      <c r="L859" s="324"/>
      <c r="M859" s="324"/>
      <c r="N859" s="324"/>
      <c r="O859" s="324"/>
      <c r="P859" s="324"/>
      <c r="Q859" s="324"/>
      <c r="R859" s="324"/>
      <c r="S859" s="324"/>
      <c r="T859" s="324"/>
      <c r="U859" s="324"/>
      <c r="V859" s="324"/>
      <c r="W859" s="324"/>
      <c r="X859" s="324"/>
      <c r="Y859" s="324"/>
      <c r="Z859" s="324"/>
      <c r="AA859" s="324"/>
      <c r="AB859" s="324"/>
      <c r="AC859" s="324"/>
    </row>
    <row r="860" spans="1:29" ht="12.75" customHeight="1" x14ac:dyDescent="0.2">
      <c r="A860" s="324"/>
      <c r="B860" s="324"/>
      <c r="C860" s="324"/>
      <c r="D860" s="324"/>
      <c r="E860" s="324"/>
      <c r="F860" s="324"/>
      <c r="G860" s="324"/>
      <c r="H860" s="324"/>
      <c r="I860" s="324"/>
      <c r="J860" s="324"/>
      <c r="K860" s="324"/>
      <c r="L860" s="324"/>
      <c r="M860" s="324"/>
      <c r="N860" s="324"/>
      <c r="O860" s="324"/>
      <c r="P860" s="324"/>
      <c r="Q860" s="324"/>
      <c r="R860" s="324"/>
      <c r="S860" s="324"/>
      <c r="T860" s="324"/>
      <c r="U860" s="324"/>
      <c r="V860" s="324"/>
      <c r="W860" s="324"/>
      <c r="X860" s="324"/>
      <c r="Y860" s="324"/>
      <c r="Z860" s="324"/>
      <c r="AA860" s="324"/>
      <c r="AB860" s="324"/>
      <c r="AC860" s="324"/>
    </row>
    <row r="861" spans="1:29" ht="12.75" customHeight="1" x14ac:dyDescent="0.2">
      <c r="A861" s="324"/>
      <c r="B861" s="324"/>
      <c r="C861" s="324"/>
      <c r="D861" s="324"/>
      <c r="E861" s="324"/>
      <c r="F861" s="324"/>
      <c r="G861" s="324"/>
      <c r="H861" s="324"/>
      <c r="I861" s="324"/>
      <c r="J861" s="324"/>
      <c r="K861" s="324"/>
      <c r="L861" s="324"/>
      <c r="M861" s="324"/>
      <c r="N861" s="324"/>
      <c r="O861" s="324"/>
      <c r="P861" s="324"/>
      <c r="Q861" s="324"/>
      <c r="R861" s="324"/>
      <c r="S861" s="324"/>
      <c r="T861" s="324"/>
      <c r="U861" s="324"/>
      <c r="V861" s="324"/>
      <c r="W861" s="324"/>
      <c r="X861" s="324"/>
      <c r="Y861" s="324"/>
      <c r="Z861" s="324"/>
      <c r="AA861" s="324"/>
      <c r="AB861" s="324"/>
      <c r="AC861" s="324"/>
    </row>
    <row r="862" spans="1:29" ht="12.75" customHeight="1" x14ac:dyDescent="0.2">
      <c r="A862" s="324"/>
      <c r="B862" s="324"/>
      <c r="C862" s="324"/>
      <c r="D862" s="324"/>
      <c r="E862" s="324"/>
      <c r="F862" s="324"/>
      <c r="G862" s="324"/>
      <c r="H862" s="324"/>
      <c r="I862" s="324"/>
      <c r="J862" s="324"/>
      <c r="K862" s="324"/>
      <c r="L862" s="324"/>
      <c r="M862" s="324"/>
      <c r="N862" s="324"/>
      <c r="O862" s="324"/>
      <c r="P862" s="324"/>
      <c r="Q862" s="324"/>
      <c r="R862" s="324"/>
      <c r="S862" s="324"/>
      <c r="T862" s="324"/>
      <c r="U862" s="324"/>
      <c r="V862" s="324"/>
      <c r="W862" s="324"/>
      <c r="X862" s="324"/>
      <c r="Y862" s="324"/>
      <c r="Z862" s="324"/>
      <c r="AA862" s="324"/>
      <c r="AB862" s="324"/>
      <c r="AC862" s="324"/>
    </row>
    <row r="863" spans="1:29" ht="12.75" customHeight="1" x14ac:dyDescent="0.2">
      <c r="A863" s="324"/>
      <c r="B863" s="324"/>
      <c r="C863" s="324"/>
      <c r="D863" s="324"/>
      <c r="E863" s="324"/>
      <c r="F863" s="324"/>
      <c r="G863" s="324"/>
      <c r="H863" s="324"/>
      <c r="I863" s="324"/>
      <c r="J863" s="324"/>
      <c r="K863" s="324"/>
      <c r="L863" s="324"/>
      <c r="M863" s="324"/>
      <c r="N863" s="324"/>
      <c r="O863" s="324"/>
      <c r="P863" s="324"/>
      <c r="Q863" s="324"/>
      <c r="R863" s="324"/>
      <c r="S863" s="324"/>
      <c r="T863" s="324"/>
      <c r="U863" s="324"/>
      <c r="V863" s="324"/>
      <c r="W863" s="324"/>
      <c r="X863" s="324"/>
      <c r="Y863" s="324"/>
      <c r="Z863" s="324"/>
      <c r="AA863" s="324"/>
      <c r="AB863" s="324"/>
      <c r="AC863" s="324"/>
    </row>
    <row r="864" spans="1:29" ht="12.75" customHeight="1" x14ac:dyDescent="0.2">
      <c r="A864" s="324"/>
      <c r="B864" s="324"/>
      <c r="C864" s="324"/>
      <c r="D864" s="324"/>
      <c r="E864" s="324"/>
      <c r="F864" s="324"/>
      <c r="G864" s="324"/>
      <c r="H864" s="324"/>
      <c r="I864" s="324"/>
      <c r="J864" s="324"/>
      <c r="K864" s="324"/>
      <c r="L864" s="324"/>
      <c r="M864" s="324"/>
      <c r="N864" s="324"/>
      <c r="O864" s="324"/>
      <c r="P864" s="324"/>
      <c r="Q864" s="324"/>
      <c r="R864" s="324"/>
      <c r="S864" s="324"/>
      <c r="T864" s="324"/>
      <c r="U864" s="324"/>
      <c r="V864" s="324"/>
      <c r="W864" s="324"/>
      <c r="X864" s="324"/>
      <c r="Y864" s="324"/>
      <c r="Z864" s="324"/>
      <c r="AA864" s="324"/>
      <c r="AB864" s="324"/>
      <c r="AC864" s="324"/>
    </row>
    <row r="865" spans="1:29" ht="12.75" customHeight="1" x14ac:dyDescent="0.2">
      <c r="A865" s="324"/>
      <c r="B865" s="324"/>
      <c r="C865" s="324"/>
      <c r="D865" s="324"/>
      <c r="E865" s="324"/>
      <c r="F865" s="324"/>
      <c r="G865" s="324"/>
      <c r="H865" s="324"/>
      <c r="I865" s="324"/>
      <c r="J865" s="324"/>
      <c r="K865" s="324"/>
      <c r="L865" s="324"/>
      <c r="M865" s="324"/>
      <c r="N865" s="324"/>
      <c r="O865" s="324"/>
      <c r="P865" s="324"/>
      <c r="Q865" s="324"/>
      <c r="R865" s="324"/>
      <c r="S865" s="324"/>
      <c r="T865" s="324"/>
      <c r="U865" s="324"/>
      <c r="V865" s="324"/>
      <c r="W865" s="324"/>
      <c r="X865" s="324"/>
      <c r="Y865" s="324"/>
      <c r="Z865" s="324"/>
      <c r="AA865" s="324"/>
      <c r="AB865" s="324"/>
      <c r="AC865" s="324"/>
    </row>
    <row r="866" spans="1:29" ht="12.75" customHeight="1" x14ac:dyDescent="0.2">
      <c r="A866" s="324"/>
      <c r="B866" s="324"/>
      <c r="C866" s="324"/>
      <c r="D866" s="324"/>
      <c r="E866" s="324"/>
      <c r="F866" s="324"/>
      <c r="G866" s="324"/>
      <c r="H866" s="324"/>
      <c r="I866" s="324"/>
      <c r="J866" s="324"/>
      <c r="K866" s="324"/>
      <c r="L866" s="324"/>
      <c r="M866" s="324"/>
      <c r="N866" s="324"/>
      <c r="O866" s="324"/>
      <c r="P866" s="324"/>
      <c r="Q866" s="324"/>
      <c r="R866" s="324"/>
      <c r="S866" s="324"/>
      <c r="T866" s="324"/>
      <c r="U866" s="324"/>
      <c r="V866" s="324"/>
      <c r="W866" s="324"/>
      <c r="X866" s="324"/>
      <c r="Y866" s="324"/>
      <c r="Z866" s="324"/>
      <c r="AA866" s="324"/>
      <c r="AB866" s="324"/>
      <c r="AC866" s="324"/>
    </row>
    <row r="867" spans="1:29" ht="12.75" customHeight="1" x14ac:dyDescent="0.2">
      <c r="A867" s="324"/>
      <c r="B867" s="324"/>
      <c r="C867" s="324"/>
      <c r="D867" s="324"/>
      <c r="E867" s="324"/>
      <c r="F867" s="324"/>
      <c r="G867" s="324"/>
      <c r="H867" s="324"/>
      <c r="I867" s="324"/>
      <c r="J867" s="324"/>
      <c r="K867" s="324"/>
      <c r="L867" s="324"/>
      <c r="M867" s="324"/>
      <c r="N867" s="324"/>
      <c r="O867" s="324"/>
      <c r="P867" s="324"/>
      <c r="Q867" s="324"/>
      <c r="R867" s="324"/>
      <c r="S867" s="324"/>
      <c r="T867" s="324"/>
      <c r="U867" s="324"/>
      <c r="V867" s="324"/>
      <c r="W867" s="324"/>
      <c r="X867" s="324"/>
      <c r="Y867" s="324"/>
      <c r="Z867" s="324"/>
      <c r="AA867" s="324"/>
      <c r="AB867" s="324"/>
      <c r="AC867" s="324"/>
    </row>
    <row r="868" spans="1:29" ht="12.75" customHeight="1" x14ac:dyDescent="0.2">
      <c r="A868" s="324"/>
      <c r="B868" s="324"/>
      <c r="C868" s="324"/>
      <c r="D868" s="324"/>
      <c r="E868" s="324"/>
      <c r="F868" s="324"/>
      <c r="G868" s="324"/>
      <c r="H868" s="324"/>
      <c r="I868" s="324"/>
      <c r="J868" s="324"/>
      <c r="K868" s="324"/>
      <c r="L868" s="324"/>
      <c r="M868" s="324"/>
      <c r="N868" s="324"/>
      <c r="O868" s="324"/>
      <c r="P868" s="324"/>
      <c r="Q868" s="324"/>
      <c r="R868" s="324"/>
      <c r="S868" s="324"/>
      <c r="T868" s="324"/>
      <c r="U868" s="324"/>
      <c r="V868" s="324"/>
      <c r="W868" s="324"/>
      <c r="X868" s="324"/>
      <c r="Y868" s="324"/>
      <c r="Z868" s="324"/>
      <c r="AA868" s="324"/>
      <c r="AB868" s="324"/>
      <c r="AC868" s="324"/>
    </row>
    <row r="869" spans="1:29" ht="12.75" customHeight="1" x14ac:dyDescent="0.2">
      <c r="A869" s="324"/>
      <c r="B869" s="324"/>
      <c r="C869" s="324"/>
      <c r="D869" s="324"/>
      <c r="E869" s="324"/>
      <c r="F869" s="324"/>
      <c r="G869" s="324"/>
      <c r="H869" s="324"/>
      <c r="I869" s="324"/>
      <c r="J869" s="324"/>
      <c r="K869" s="324"/>
      <c r="L869" s="324"/>
      <c r="M869" s="324"/>
      <c r="N869" s="324"/>
      <c r="O869" s="324"/>
      <c r="P869" s="324"/>
      <c r="Q869" s="324"/>
      <c r="R869" s="324"/>
      <c r="S869" s="324"/>
      <c r="T869" s="324"/>
      <c r="U869" s="324"/>
      <c r="V869" s="324"/>
      <c r="W869" s="324"/>
      <c r="X869" s="324"/>
      <c r="Y869" s="324"/>
      <c r="Z869" s="324"/>
      <c r="AA869" s="324"/>
      <c r="AB869" s="324"/>
      <c r="AC869" s="324"/>
    </row>
    <row r="870" spans="1:29" ht="12.75" customHeight="1" x14ac:dyDescent="0.2">
      <c r="A870" s="324"/>
      <c r="B870" s="324"/>
      <c r="C870" s="324"/>
      <c r="D870" s="324"/>
      <c r="E870" s="324"/>
      <c r="F870" s="324"/>
      <c r="G870" s="324"/>
      <c r="H870" s="324"/>
      <c r="I870" s="324"/>
      <c r="J870" s="324"/>
      <c r="K870" s="324"/>
      <c r="L870" s="324"/>
      <c r="M870" s="324"/>
      <c r="N870" s="324"/>
      <c r="O870" s="324"/>
      <c r="P870" s="324"/>
      <c r="Q870" s="324"/>
      <c r="R870" s="324"/>
      <c r="S870" s="324"/>
      <c r="T870" s="324"/>
      <c r="U870" s="324"/>
      <c r="V870" s="324"/>
      <c r="W870" s="324"/>
      <c r="X870" s="324"/>
      <c r="Y870" s="324"/>
      <c r="Z870" s="324"/>
      <c r="AA870" s="324"/>
      <c r="AB870" s="324"/>
      <c r="AC870" s="324"/>
    </row>
    <row r="871" spans="1:29" ht="12.75" customHeight="1" x14ac:dyDescent="0.2">
      <c r="A871" s="324"/>
      <c r="B871" s="324"/>
      <c r="C871" s="324"/>
      <c r="D871" s="324"/>
      <c r="E871" s="324"/>
      <c r="F871" s="324"/>
      <c r="G871" s="324"/>
      <c r="H871" s="324"/>
      <c r="I871" s="324"/>
      <c r="J871" s="324"/>
      <c r="K871" s="324"/>
      <c r="L871" s="324"/>
      <c r="M871" s="324"/>
      <c r="N871" s="324"/>
      <c r="O871" s="324"/>
      <c r="P871" s="324"/>
      <c r="Q871" s="324"/>
      <c r="R871" s="324"/>
      <c r="S871" s="324"/>
      <c r="T871" s="324"/>
      <c r="U871" s="324"/>
      <c r="V871" s="324"/>
      <c r="W871" s="324"/>
      <c r="X871" s="324"/>
      <c r="Y871" s="324"/>
      <c r="Z871" s="324"/>
      <c r="AA871" s="324"/>
      <c r="AB871" s="324"/>
      <c r="AC871" s="324"/>
    </row>
    <row r="872" spans="1:29" ht="12.75" customHeight="1" x14ac:dyDescent="0.2">
      <c r="A872" s="324"/>
      <c r="B872" s="324"/>
      <c r="C872" s="324"/>
      <c r="D872" s="324"/>
      <c r="E872" s="324"/>
      <c r="F872" s="324"/>
      <c r="G872" s="324"/>
      <c r="H872" s="324"/>
      <c r="I872" s="324"/>
      <c r="J872" s="324"/>
      <c r="K872" s="324"/>
      <c r="L872" s="324"/>
      <c r="M872" s="324"/>
      <c r="N872" s="324"/>
      <c r="O872" s="324"/>
      <c r="P872" s="324"/>
      <c r="Q872" s="324"/>
      <c r="R872" s="324"/>
      <c r="S872" s="324"/>
      <c r="T872" s="324"/>
      <c r="U872" s="324"/>
      <c r="V872" s="324"/>
      <c r="W872" s="324"/>
      <c r="X872" s="324"/>
      <c r="Y872" s="324"/>
      <c r="Z872" s="324"/>
      <c r="AA872" s="324"/>
      <c r="AB872" s="324"/>
      <c r="AC872" s="324"/>
    </row>
    <row r="873" spans="1:29" ht="12.75" customHeight="1" x14ac:dyDescent="0.2">
      <c r="A873" s="324"/>
      <c r="B873" s="324"/>
      <c r="C873" s="324"/>
      <c r="D873" s="324"/>
      <c r="E873" s="324"/>
      <c r="F873" s="324"/>
      <c r="G873" s="324"/>
      <c r="H873" s="324"/>
      <c r="I873" s="324"/>
      <c r="J873" s="324"/>
      <c r="K873" s="324"/>
      <c r="L873" s="324"/>
      <c r="M873" s="324"/>
      <c r="N873" s="324"/>
      <c r="O873" s="324"/>
      <c r="P873" s="324"/>
      <c r="Q873" s="324"/>
      <c r="R873" s="324"/>
      <c r="S873" s="324"/>
      <c r="T873" s="324"/>
      <c r="U873" s="324"/>
      <c r="V873" s="324"/>
      <c r="W873" s="324"/>
      <c r="X873" s="324"/>
      <c r="Y873" s="324"/>
      <c r="Z873" s="324"/>
      <c r="AA873" s="324"/>
      <c r="AB873" s="324"/>
      <c r="AC873" s="324"/>
    </row>
    <row r="874" spans="1:29" ht="12.75" customHeight="1" x14ac:dyDescent="0.2">
      <c r="A874" s="324"/>
      <c r="B874" s="324"/>
      <c r="C874" s="324"/>
      <c r="D874" s="324"/>
      <c r="E874" s="324"/>
      <c r="F874" s="324"/>
      <c r="G874" s="324"/>
      <c r="H874" s="324"/>
      <c r="I874" s="324"/>
      <c r="J874" s="324"/>
      <c r="K874" s="324"/>
      <c r="L874" s="324"/>
      <c r="M874" s="324"/>
      <c r="N874" s="324"/>
      <c r="O874" s="324"/>
      <c r="P874" s="324"/>
      <c r="Q874" s="324"/>
      <c r="R874" s="324"/>
      <c r="S874" s="324"/>
      <c r="T874" s="324"/>
      <c r="U874" s="324"/>
      <c r="V874" s="324"/>
      <c r="W874" s="324"/>
      <c r="X874" s="324"/>
      <c r="Y874" s="324"/>
      <c r="Z874" s="324"/>
      <c r="AA874" s="324"/>
      <c r="AB874" s="324"/>
      <c r="AC874" s="324"/>
    </row>
    <row r="875" spans="1:29" ht="12.75" customHeight="1" x14ac:dyDescent="0.2">
      <c r="A875" s="324"/>
      <c r="B875" s="324"/>
      <c r="C875" s="324"/>
      <c r="D875" s="324"/>
      <c r="E875" s="324"/>
      <c r="F875" s="324"/>
      <c r="G875" s="324"/>
      <c r="H875" s="324"/>
      <c r="I875" s="324"/>
      <c r="J875" s="324"/>
      <c r="K875" s="324"/>
      <c r="L875" s="324"/>
      <c r="M875" s="324"/>
      <c r="N875" s="324"/>
      <c r="O875" s="324"/>
      <c r="P875" s="324"/>
      <c r="Q875" s="324"/>
      <c r="R875" s="324"/>
      <c r="S875" s="324"/>
      <c r="T875" s="324"/>
      <c r="U875" s="324"/>
      <c r="V875" s="324"/>
      <c r="W875" s="324"/>
      <c r="X875" s="324"/>
      <c r="Y875" s="324"/>
      <c r="Z875" s="324"/>
      <c r="AA875" s="324"/>
      <c r="AB875" s="324"/>
      <c r="AC875" s="324"/>
    </row>
    <row r="876" spans="1:29" ht="12.75" customHeight="1" x14ac:dyDescent="0.2">
      <c r="A876" s="324"/>
      <c r="B876" s="324"/>
      <c r="C876" s="324"/>
      <c r="D876" s="324"/>
      <c r="E876" s="324"/>
      <c r="F876" s="324"/>
      <c r="G876" s="324"/>
      <c r="H876" s="324"/>
      <c r="I876" s="324"/>
      <c r="J876" s="324"/>
      <c r="K876" s="324"/>
      <c r="L876" s="324"/>
      <c r="M876" s="324"/>
      <c r="N876" s="324"/>
      <c r="O876" s="324"/>
      <c r="P876" s="324"/>
      <c r="Q876" s="324"/>
      <c r="R876" s="324"/>
      <c r="S876" s="324"/>
      <c r="T876" s="324"/>
      <c r="U876" s="324"/>
      <c r="V876" s="324"/>
      <c r="W876" s="324"/>
      <c r="X876" s="324"/>
      <c r="Y876" s="324"/>
      <c r="Z876" s="324"/>
      <c r="AA876" s="324"/>
      <c r="AB876" s="324"/>
      <c r="AC876" s="324"/>
    </row>
    <row r="877" spans="1:29" ht="12.75" customHeight="1" x14ac:dyDescent="0.2">
      <c r="A877" s="324"/>
      <c r="B877" s="324"/>
      <c r="C877" s="324"/>
      <c r="D877" s="324"/>
      <c r="E877" s="324"/>
      <c r="F877" s="324"/>
      <c r="G877" s="324"/>
      <c r="H877" s="324"/>
      <c r="I877" s="324"/>
      <c r="J877" s="324"/>
      <c r="K877" s="324"/>
      <c r="L877" s="324"/>
      <c r="M877" s="324"/>
      <c r="N877" s="324"/>
      <c r="O877" s="324"/>
      <c r="P877" s="324"/>
      <c r="Q877" s="324"/>
      <c r="R877" s="324"/>
      <c r="S877" s="324"/>
      <c r="T877" s="324"/>
      <c r="U877" s="324"/>
      <c r="V877" s="324"/>
      <c r="W877" s="324"/>
      <c r="X877" s="324"/>
      <c r="Y877" s="324"/>
      <c r="Z877" s="324"/>
      <c r="AA877" s="324"/>
      <c r="AB877" s="324"/>
      <c r="AC877" s="324"/>
    </row>
    <row r="878" spans="1:29" ht="12.75" customHeight="1" x14ac:dyDescent="0.2">
      <c r="A878" s="324"/>
      <c r="B878" s="324"/>
      <c r="C878" s="324"/>
      <c r="D878" s="324"/>
      <c r="E878" s="324"/>
      <c r="F878" s="324"/>
      <c r="G878" s="324"/>
      <c r="H878" s="324"/>
      <c r="I878" s="324"/>
      <c r="J878" s="324"/>
      <c r="K878" s="324"/>
      <c r="L878" s="324"/>
      <c r="M878" s="324"/>
      <c r="N878" s="324"/>
      <c r="O878" s="324"/>
      <c r="P878" s="324"/>
      <c r="Q878" s="324"/>
      <c r="R878" s="324"/>
      <c r="S878" s="324"/>
      <c r="T878" s="324"/>
      <c r="U878" s="324"/>
      <c r="V878" s="324"/>
      <c r="W878" s="324"/>
      <c r="X878" s="324"/>
      <c r="Y878" s="324"/>
      <c r="Z878" s="324"/>
      <c r="AA878" s="324"/>
      <c r="AB878" s="324"/>
      <c r="AC878" s="324"/>
    </row>
    <row r="879" spans="1:29" ht="12.75" customHeight="1" x14ac:dyDescent="0.2">
      <c r="A879" s="324"/>
      <c r="B879" s="324"/>
      <c r="C879" s="324"/>
      <c r="D879" s="324"/>
      <c r="E879" s="324"/>
      <c r="F879" s="324"/>
      <c r="G879" s="324"/>
      <c r="H879" s="324"/>
      <c r="I879" s="324"/>
      <c r="J879" s="324"/>
      <c r="K879" s="324"/>
      <c r="L879" s="324"/>
      <c r="M879" s="324"/>
      <c r="N879" s="324"/>
      <c r="O879" s="324"/>
      <c r="P879" s="324"/>
      <c r="Q879" s="324"/>
      <c r="R879" s="324"/>
      <c r="S879" s="324"/>
      <c r="T879" s="324"/>
      <c r="U879" s="324"/>
      <c r="V879" s="324"/>
      <c r="W879" s="324"/>
      <c r="X879" s="324"/>
      <c r="Y879" s="324"/>
      <c r="Z879" s="324"/>
      <c r="AA879" s="324"/>
      <c r="AB879" s="324"/>
      <c r="AC879" s="324"/>
    </row>
    <row r="880" spans="1:29" ht="12.75" customHeight="1" x14ac:dyDescent="0.2">
      <c r="A880" s="324"/>
      <c r="B880" s="324"/>
      <c r="C880" s="324"/>
      <c r="D880" s="324"/>
      <c r="E880" s="324"/>
      <c r="F880" s="324"/>
      <c r="G880" s="324"/>
      <c r="H880" s="324"/>
      <c r="I880" s="324"/>
      <c r="J880" s="324"/>
      <c r="K880" s="324"/>
      <c r="L880" s="324"/>
      <c r="M880" s="324"/>
      <c r="N880" s="324"/>
      <c r="O880" s="324"/>
      <c r="P880" s="324"/>
      <c r="Q880" s="324"/>
      <c r="R880" s="324"/>
      <c r="S880" s="324"/>
      <c r="T880" s="324"/>
      <c r="U880" s="324"/>
      <c r="V880" s="324"/>
      <c r="W880" s="324"/>
      <c r="X880" s="324"/>
      <c r="Y880" s="324"/>
      <c r="Z880" s="324"/>
      <c r="AA880" s="324"/>
      <c r="AB880" s="324"/>
      <c r="AC880" s="324"/>
    </row>
    <row r="881" spans="1:29" ht="12.75" customHeight="1" x14ac:dyDescent="0.2">
      <c r="A881" s="324"/>
      <c r="B881" s="324"/>
      <c r="C881" s="324"/>
      <c r="D881" s="324"/>
      <c r="E881" s="324"/>
      <c r="F881" s="324"/>
      <c r="G881" s="324"/>
      <c r="H881" s="324"/>
      <c r="I881" s="324"/>
      <c r="J881" s="324"/>
      <c r="K881" s="324"/>
      <c r="L881" s="324"/>
      <c r="M881" s="324"/>
      <c r="N881" s="324"/>
      <c r="O881" s="324"/>
      <c r="P881" s="324"/>
      <c r="Q881" s="324"/>
      <c r="R881" s="324"/>
      <c r="S881" s="324"/>
      <c r="T881" s="324"/>
      <c r="U881" s="324"/>
      <c r="V881" s="324"/>
      <c r="W881" s="324"/>
      <c r="X881" s="324"/>
      <c r="Y881" s="324"/>
      <c r="Z881" s="324"/>
      <c r="AA881" s="324"/>
      <c r="AB881" s="324"/>
      <c r="AC881" s="324"/>
    </row>
    <row r="882" spans="1:29" ht="12.75" customHeight="1" x14ac:dyDescent="0.2">
      <c r="A882" s="324"/>
      <c r="B882" s="324"/>
      <c r="C882" s="324"/>
      <c r="D882" s="324"/>
      <c r="E882" s="324"/>
      <c r="F882" s="324"/>
      <c r="G882" s="324"/>
      <c r="H882" s="324"/>
      <c r="I882" s="324"/>
      <c r="J882" s="324"/>
      <c r="K882" s="324"/>
      <c r="L882" s="324"/>
      <c r="M882" s="324"/>
      <c r="N882" s="324"/>
      <c r="O882" s="324"/>
      <c r="P882" s="324"/>
      <c r="Q882" s="324"/>
      <c r="R882" s="324"/>
      <c r="S882" s="324"/>
      <c r="T882" s="324"/>
      <c r="U882" s="324"/>
      <c r="V882" s="324"/>
      <c r="W882" s="324"/>
      <c r="X882" s="324"/>
      <c r="Y882" s="324"/>
      <c r="Z882" s="324"/>
      <c r="AA882" s="324"/>
      <c r="AB882" s="324"/>
      <c r="AC882" s="324"/>
    </row>
    <row r="883" spans="1:29" ht="12.75" customHeight="1" x14ac:dyDescent="0.2">
      <c r="A883" s="324"/>
      <c r="B883" s="324"/>
      <c r="C883" s="324"/>
      <c r="D883" s="324"/>
      <c r="E883" s="324"/>
      <c r="F883" s="324"/>
      <c r="G883" s="324"/>
      <c r="H883" s="324"/>
      <c r="I883" s="324"/>
      <c r="J883" s="324"/>
      <c r="K883" s="324"/>
      <c r="L883" s="324"/>
      <c r="M883" s="324"/>
      <c r="N883" s="324"/>
      <c r="O883" s="324"/>
      <c r="P883" s="324"/>
      <c r="Q883" s="324"/>
      <c r="R883" s="324"/>
      <c r="S883" s="324"/>
      <c r="T883" s="324"/>
      <c r="U883" s="324"/>
      <c r="V883" s="324"/>
      <c r="W883" s="324"/>
      <c r="X883" s="324"/>
      <c r="Y883" s="324"/>
      <c r="Z883" s="324"/>
      <c r="AA883" s="324"/>
      <c r="AB883" s="324"/>
      <c r="AC883" s="324"/>
    </row>
    <row r="884" spans="1:29" ht="12.75" customHeight="1" x14ac:dyDescent="0.2">
      <c r="A884" s="324"/>
      <c r="B884" s="324"/>
      <c r="C884" s="324"/>
      <c r="D884" s="324"/>
      <c r="E884" s="324"/>
      <c r="F884" s="324"/>
      <c r="G884" s="324"/>
      <c r="H884" s="324"/>
      <c r="I884" s="324"/>
      <c r="J884" s="324"/>
      <c r="K884" s="324"/>
      <c r="L884" s="324"/>
      <c r="M884" s="324"/>
      <c r="N884" s="324"/>
      <c r="O884" s="324"/>
      <c r="P884" s="324"/>
      <c r="Q884" s="324"/>
      <c r="R884" s="324"/>
      <c r="S884" s="324"/>
      <c r="T884" s="324"/>
      <c r="U884" s="324"/>
      <c r="V884" s="324"/>
      <c r="W884" s="324"/>
      <c r="X884" s="324"/>
      <c r="Y884" s="324"/>
      <c r="Z884" s="324"/>
      <c r="AA884" s="324"/>
      <c r="AB884" s="324"/>
      <c r="AC884" s="324"/>
    </row>
    <row r="885" spans="1:29" ht="12.75" customHeight="1" x14ac:dyDescent="0.2">
      <c r="A885" s="324"/>
      <c r="B885" s="324"/>
      <c r="C885" s="324"/>
      <c r="D885" s="324"/>
      <c r="E885" s="324"/>
      <c r="F885" s="324"/>
      <c r="G885" s="324"/>
      <c r="H885" s="324"/>
      <c r="I885" s="324"/>
      <c r="J885" s="324"/>
      <c r="K885" s="324"/>
      <c r="L885" s="324"/>
      <c r="M885" s="324"/>
      <c r="N885" s="324"/>
      <c r="O885" s="324"/>
      <c r="P885" s="324"/>
      <c r="Q885" s="324"/>
      <c r="R885" s="324"/>
      <c r="S885" s="324"/>
      <c r="T885" s="324"/>
      <c r="U885" s="324"/>
      <c r="V885" s="324"/>
      <c r="W885" s="324"/>
      <c r="X885" s="324"/>
      <c r="Y885" s="324"/>
      <c r="Z885" s="324"/>
      <c r="AA885" s="324"/>
      <c r="AB885" s="324"/>
      <c r="AC885" s="324"/>
    </row>
    <row r="886" spans="1:29" ht="12.75" customHeight="1" x14ac:dyDescent="0.2">
      <c r="A886" s="324"/>
      <c r="B886" s="324"/>
      <c r="C886" s="324"/>
      <c r="D886" s="324"/>
      <c r="E886" s="324"/>
      <c r="F886" s="324"/>
      <c r="G886" s="324"/>
      <c r="H886" s="324"/>
      <c r="I886" s="324"/>
      <c r="J886" s="324"/>
      <c r="K886" s="324"/>
      <c r="L886" s="324"/>
      <c r="M886" s="324"/>
      <c r="N886" s="324"/>
      <c r="O886" s="324"/>
      <c r="P886" s="324"/>
      <c r="Q886" s="324"/>
      <c r="R886" s="324"/>
      <c r="S886" s="324"/>
      <c r="T886" s="324"/>
      <c r="U886" s="324"/>
      <c r="V886" s="324"/>
      <c r="W886" s="324"/>
      <c r="X886" s="324"/>
      <c r="Y886" s="324"/>
      <c r="Z886" s="324"/>
      <c r="AA886" s="324"/>
      <c r="AB886" s="324"/>
      <c r="AC886" s="324"/>
    </row>
    <row r="887" spans="1:29" ht="12.75" customHeight="1" x14ac:dyDescent="0.2">
      <c r="A887" s="324"/>
      <c r="B887" s="324"/>
      <c r="C887" s="324"/>
      <c r="D887" s="324"/>
      <c r="E887" s="324"/>
      <c r="F887" s="324"/>
      <c r="G887" s="324"/>
      <c r="H887" s="324"/>
      <c r="I887" s="324"/>
      <c r="J887" s="324"/>
      <c r="K887" s="324"/>
      <c r="L887" s="324"/>
      <c r="M887" s="324"/>
      <c r="N887" s="324"/>
      <c r="O887" s="324"/>
      <c r="P887" s="324"/>
      <c r="Q887" s="324"/>
      <c r="R887" s="324"/>
      <c r="S887" s="324"/>
      <c r="T887" s="324"/>
      <c r="U887" s="324"/>
      <c r="V887" s="324"/>
      <c r="W887" s="324"/>
      <c r="X887" s="324"/>
      <c r="Y887" s="324"/>
      <c r="Z887" s="324"/>
      <c r="AA887" s="324"/>
      <c r="AB887" s="324"/>
      <c r="AC887" s="324"/>
    </row>
    <row r="888" spans="1:29" ht="12.75" customHeight="1" x14ac:dyDescent="0.2">
      <c r="A888" s="324"/>
      <c r="B888" s="324"/>
      <c r="C888" s="324"/>
      <c r="D888" s="324"/>
      <c r="E888" s="324"/>
      <c r="F888" s="324"/>
      <c r="G888" s="324"/>
      <c r="H888" s="324"/>
      <c r="I888" s="324"/>
      <c r="J888" s="324"/>
      <c r="K888" s="324"/>
      <c r="L888" s="324"/>
      <c r="M888" s="324"/>
      <c r="N888" s="324"/>
      <c r="O888" s="324"/>
      <c r="P888" s="324"/>
      <c r="Q888" s="324"/>
      <c r="R888" s="324"/>
      <c r="S888" s="324"/>
      <c r="T888" s="324"/>
      <c r="U888" s="324"/>
      <c r="V888" s="324"/>
      <c r="W888" s="324"/>
      <c r="X888" s="324"/>
      <c r="Y888" s="324"/>
      <c r="Z888" s="324"/>
      <c r="AA888" s="324"/>
      <c r="AB888" s="324"/>
      <c r="AC888" s="324"/>
    </row>
    <row r="889" spans="1:29" ht="12.75" customHeight="1" x14ac:dyDescent="0.2">
      <c r="A889" s="324"/>
      <c r="B889" s="324"/>
      <c r="C889" s="324"/>
      <c r="D889" s="324"/>
      <c r="E889" s="324"/>
      <c r="F889" s="324"/>
      <c r="G889" s="324"/>
      <c r="H889" s="324"/>
      <c r="I889" s="324"/>
      <c r="J889" s="324"/>
      <c r="K889" s="324"/>
      <c r="L889" s="324"/>
      <c r="M889" s="324"/>
      <c r="N889" s="324"/>
      <c r="O889" s="324"/>
      <c r="P889" s="324"/>
      <c r="Q889" s="324"/>
      <c r="R889" s="324"/>
      <c r="S889" s="324"/>
      <c r="T889" s="324"/>
      <c r="U889" s="324"/>
      <c r="V889" s="324"/>
      <c r="W889" s="324"/>
      <c r="X889" s="324"/>
      <c r="Y889" s="324"/>
      <c r="Z889" s="324"/>
      <c r="AA889" s="324"/>
      <c r="AB889" s="324"/>
      <c r="AC889" s="324"/>
    </row>
    <row r="890" spans="1:29" ht="12.75" customHeight="1" x14ac:dyDescent="0.2">
      <c r="A890" s="324"/>
      <c r="B890" s="324"/>
      <c r="C890" s="324"/>
      <c r="D890" s="324"/>
      <c r="E890" s="324"/>
      <c r="F890" s="324"/>
      <c r="G890" s="324"/>
      <c r="H890" s="324"/>
      <c r="I890" s="324"/>
      <c r="J890" s="324"/>
      <c r="K890" s="324"/>
      <c r="L890" s="324"/>
      <c r="M890" s="324"/>
      <c r="N890" s="324"/>
      <c r="O890" s="324"/>
      <c r="P890" s="324"/>
      <c r="Q890" s="324"/>
      <c r="R890" s="324"/>
      <c r="S890" s="324"/>
      <c r="T890" s="324"/>
      <c r="U890" s="324"/>
      <c r="V890" s="324"/>
      <c r="W890" s="324"/>
      <c r="X890" s="324"/>
      <c r="Y890" s="324"/>
      <c r="Z890" s="324"/>
      <c r="AA890" s="324"/>
      <c r="AB890" s="324"/>
      <c r="AC890" s="324"/>
    </row>
    <row r="891" spans="1:29" ht="12.75" customHeight="1" x14ac:dyDescent="0.2">
      <c r="A891" s="324"/>
      <c r="B891" s="324"/>
      <c r="C891" s="324"/>
      <c r="D891" s="324"/>
      <c r="E891" s="324"/>
      <c r="F891" s="324"/>
      <c r="G891" s="324"/>
      <c r="H891" s="324"/>
      <c r="I891" s="324"/>
      <c r="J891" s="324"/>
      <c r="K891" s="324"/>
      <c r="L891" s="324"/>
      <c r="M891" s="324"/>
      <c r="N891" s="324"/>
      <c r="O891" s="324"/>
      <c r="P891" s="324"/>
      <c r="Q891" s="324"/>
      <c r="R891" s="324"/>
      <c r="S891" s="324"/>
      <c r="T891" s="324"/>
      <c r="U891" s="324"/>
      <c r="V891" s="324"/>
      <c r="W891" s="324"/>
      <c r="X891" s="324"/>
      <c r="Y891" s="324"/>
      <c r="Z891" s="324"/>
      <c r="AA891" s="324"/>
      <c r="AB891" s="324"/>
      <c r="AC891" s="324"/>
    </row>
    <row r="892" spans="1:29" ht="12.75" customHeight="1" x14ac:dyDescent="0.2">
      <c r="A892" s="324"/>
      <c r="B892" s="324"/>
      <c r="C892" s="324"/>
      <c r="D892" s="324"/>
      <c r="E892" s="324"/>
      <c r="F892" s="324"/>
      <c r="G892" s="324"/>
      <c r="H892" s="324"/>
      <c r="I892" s="324"/>
      <c r="J892" s="324"/>
      <c r="K892" s="324"/>
      <c r="L892" s="324"/>
      <c r="M892" s="324"/>
      <c r="N892" s="324"/>
      <c r="O892" s="324"/>
      <c r="P892" s="324"/>
      <c r="Q892" s="324"/>
      <c r="R892" s="324"/>
      <c r="S892" s="324"/>
      <c r="T892" s="324"/>
      <c r="U892" s="324"/>
      <c r="V892" s="324"/>
      <c r="W892" s="324"/>
      <c r="X892" s="324"/>
      <c r="Y892" s="324"/>
      <c r="Z892" s="324"/>
      <c r="AA892" s="324"/>
      <c r="AB892" s="324"/>
      <c r="AC892" s="324"/>
    </row>
    <row r="893" spans="1:29" ht="12.75" customHeight="1" x14ac:dyDescent="0.2">
      <c r="A893" s="324"/>
      <c r="B893" s="324"/>
      <c r="C893" s="324"/>
      <c r="D893" s="324"/>
      <c r="E893" s="324"/>
      <c r="F893" s="324"/>
      <c r="G893" s="324"/>
      <c r="H893" s="324"/>
      <c r="I893" s="324"/>
      <c r="J893" s="324"/>
      <c r="K893" s="324"/>
      <c r="L893" s="324"/>
      <c r="M893" s="324"/>
      <c r="N893" s="324"/>
      <c r="O893" s="324"/>
      <c r="P893" s="324"/>
      <c r="Q893" s="324"/>
      <c r="R893" s="324"/>
      <c r="S893" s="324"/>
      <c r="T893" s="324"/>
      <c r="U893" s="324"/>
      <c r="V893" s="324"/>
      <c r="W893" s="324"/>
      <c r="X893" s="324"/>
      <c r="Y893" s="324"/>
      <c r="Z893" s="324"/>
      <c r="AA893" s="324"/>
      <c r="AB893" s="324"/>
      <c r="AC893" s="324"/>
    </row>
    <row r="894" spans="1:29" ht="12.75" customHeight="1" x14ac:dyDescent="0.2">
      <c r="A894" s="324"/>
      <c r="B894" s="324"/>
      <c r="C894" s="324"/>
      <c r="D894" s="324"/>
      <c r="E894" s="324"/>
      <c r="F894" s="324"/>
      <c r="G894" s="324"/>
      <c r="H894" s="324"/>
      <c r="I894" s="324"/>
      <c r="J894" s="324"/>
      <c r="K894" s="324"/>
      <c r="L894" s="324"/>
      <c r="M894" s="324"/>
      <c r="N894" s="324"/>
      <c r="O894" s="324"/>
      <c r="P894" s="324"/>
      <c r="Q894" s="324"/>
      <c r="R894" s="324"/>
      <c r="S894" s="324"/>
      <c r="T894" s="324"/>
      <c r="U894" s="324"/>
      <c r="V894" s="324"/>
      <c r="W894" s="324"/>
      <c r="X894" s="324"/>
      <c r="Y894" s="324"/>
      <c r="Z894" s="324"/>
      <c r="AA894" s="324"/>
      <c r="AB894" s="324"/>
      <c r="AC894" s="324"/>
    </row>
    <row r="895" spans="1:29" ht="12.75" customHeight="1" x14ac:dyDescent="0.2">
      <c r="A895" s="324"/>
      <c r="B895" s="324"/>
      <c r="C895" s="324"/>
      <c r="D895" s="324"/>
      <c r="E895" s="324"/>
      <c r="F895" s="324"/>
      <c r="G895" s="324"/>
      <c r="H895" s="324"/>
      <c r="I895" s="324"/>
      <c r="J895" s="324"/>
      <c r="K895" s="324"/>
      <c r="L895" s="324"/>
      <c r="M895" s="324"/>
      <c r="N895" s="324"/>
      <c r="O895" s="324"/>
      <c r="P895" s="324"/>
      <c r="Q895" s="324"/>
      <c r="R895" s="324"/>
      <c r="S895" s="324"/>
      <c r="T895" s="324"/>
      <c r="U895" s="324"/>
      <c r="V895" s="324"/>
      <c r="W895" s="324"/>
      <c r="X895" s="324"/>
      <c r="Y895" s="324"/>
      <c r="Z895" s="324"/>
      <c r="AA895" s="324"/>
      <c r="AB895" s="324"/>
      <c r="AC895" s="324"/>
    </row>
    <row r="896" spans="1:29" ht="12.75" customHeight="1" x14ac:dyDescent="0.2">
      <c r="A896" s="324"/>
      <c r="B896" s="324"/>
      <c r="C896" s="324"/>
      <c r="D896" s="324"/>
      <c r="E896" s="324"/>
      <c r="F896" s="324"/>
      <c r="G896" s="324"/>
      <c r="H896" s="324"/>
      <c r="I896" s="324"/>
      <c r="J896" s="324"/>
      <c r="K896" s="324"/>
      <c r="L896" s="324"/>
      <c r="M896" s="324"/>
      <c r="N896" s="324"/>
      <c r="O896" s="324"/>
      <c r="P896" s="324"/>
      <c r="Q896" s="324"/>
      <c r="R896" s="324"/>
      <c r="S896" s="324"/>
      <c r="T896" s="324"/>
      <c r="U896" s="324"/>
      <c r="V896" s="324"/>
      <c r="W896" s="324"/>
      <c r="X896" s="324"/>
      <c r="Y896" s="324"/>
      <c r="Z896" s="324"/>
      <c r="AA896" s="324"/>
      <c r="AB896" s="324"/>
      <c r="AC896" s="324"/>
    </row>
    <row r="897" spans="1:29" ht="12.75" customHeight="1" x14ac:dyDescent="0.2">
      <c r="A897" s="324"/>
      <c r="B897" s="324"/>
      <c r="C897" s="324"/>
      <c r="D897" s="324"/>
      <c r="E897" s="324"/>
      <c r="F897" s="324"/>
      <c r="G897" s="324"/>
      <c r="H897" s="324"/>
      <c r="I897" s="324"/>
      <c r="J897" s="324"/>
      <c r="K897" s="324"/>
      <c r="L897" s="324"/>
      <c r="M897" s="324"/>
      <c r="N897" s="324"/>
      <c r="O897" s="324"/>
      <c r="P897" s="324"/>
      <c r="Q897" s="324"/>
      <c r="R897" s="324"/>
      <c r="S897" s="324"/>
      <c r="T897" s="324"/>
      <c r="U897" s="324"/>
      <c r="V897" s="324"/>
      <c r="W897" s="324"/>
      <c r="X897" s="324"/>
      <c r="Y897" s="324"/>
      <c r="Z897" s="324"/>
      <c r="AA897" s="324"/>
      <c r="AB897" s="324"/>
      <c r="AC897" s="324"/>
    </row>
    <row r="898" spans="1:29" ht="12.75" customHeight="1" x14ac:dyDescent="0.2">
      <c r="A898" s="324"/>
      <c r="B898" s="324"/>
      <c r="C898" s="324"/>
      <c r="D898" s="324"/>
      <c r="E898" s="324"/>
      <c r="F898" s="324"/>
      <c r="G898" s="324"/>
      <c r="H898" s="324"/>
      <c r="I898" s="324"/>
      <c r="J898" s="324"/>
      <c r="K898" s="324"/>
      <c r="L898" s="324"/>
      <c r="M898" s="324"/>
      <c r="N898" s="324"/>
      <c r="O898" s="324"/>
      <c r="P898" s="324"/>
      <c r="Q898" s="324"/>
      <c r="R898" s="324"/>
      <c r="S898" s="324"/>
      <c r="T898" s="324"/>
      <c r="U898" s="324"/>
      <c r="V898" s="324"/>
      <c r="W898" s="324"/>
      <c r="X898" s="324"/>
      <c r="Y898" s="324"/>
      <c r="Z898" s="324"/>
      <c r="AA898" s="324"/>
      <c r="AB898" s="324"/>
      <c r="AC898" s="324"/>
    </row>
    <row r="899" spans="1:29" ht="12.75" customHeight="1" x14ac:dyDescent="0.2">
      <c r="A899" s="324"/>
      <c r="B899" s="324"/>
      <c r="C899" s="324"/>
      <c r="D899" s="324"/>
      <c r="E899" s="324"/>
      <c r="F899" s="324"/>
      <c r="G899" s="324"/>
      <c r="H899" s="324"/>
      <c r="I899" s="324"/>
      <c r="J899" s="324"/>
      <c r="K899" s="324"/>
      <c r="L899" s="324"/>
      <c r="M899" s="324"/>
      <c r="N899" s="324"/>
      <c r="O899" s="324"/>
      <c r="P899" s="324"/>
      <c r="Q899" s="324"/>
      <c r="R899" s="324"/>
      <c r="S899" s="324"/>
      <c r="T899" s="324"/>
      <c r="U899" s="324"/>
      <c r="V899" s="324"/>
      <c r="W899" s="324"/>
      <c r="X899" s="324"/>
      <c r="Y899" s="324"/>
      <c r="Z899" s="324"/>
      <c r="AA899" s="324"/>
      <c r="AB899" s="324"/>
      <c r="AC899" s="324"/>
    </row>
    <row r="900" spans="1:29" ht="12.75" customHeight="1" x14ac:dyDescent="0.2">
      <c r="A900" s="324"/>
      <c r="B900" s="324"/>
      <c r="C900" s="324"/>
      <c r="D900" s="324"/>
      <c r="E900" s="324"/>
      <c r="F900" s="324"/>
      <c r="G900" s="324"/>
      <c r="H900" s="324"/>
      <c r="I900" s="324"/>
      <c r="J900" s="324"/>
      <c r="K900" s="324"/>
      <c r="L900" s="324"/>
      <c r="M900" s="324"/>
      <c r="N900" s="324"/>
      <c r="O900" s="324"/>
      <c r="P900" s="324"/>
      <c r="Q900" s="324"/>
      <c r="R900" s="324"/>
      <c r="S900" s="324"/>
      <c r="T900" s="324"/>
      <c r="U900" s="324"/>
      <c r="V900" s="324"/>
      <c r="W900" s="324"/>
      <c r="X900" s="324"/>
      <c r="Y900" s="324"/>
      <c r="Z900" s="324"/>
      <c r="AA900" s="324"/>
      <c r="AB900" s="324"/>
      <c r="AC900" s="324"/>
    </row>
    <row r="901" spans="1:29" ht="12.75" customHeight="1" x14ac:dyDescent="0.2">
      <c r="A901" s="324"/>
      <c r="B901" s="324"/>
      <c r="C901" s="324"/>
      <c r="D901" s="324"/>
      <c r="E901" s="324"/>
      <c r="F901" s="324"/>
      <c r="G901" s="324"/>
      <c r="H901" s="324"/>
      <c r="I901" s="324"/>
      <c r="J901" s="324"/>
      <c r="K901" s="324"/>
      <c r="L901" s="324"/>
      <c r="M901" s="324"/>
      <c r="N901" s="324"/>
      <c r="O901" s="324"/>
      <c r="P901" s="324"/>
      <c r="Q901" s="324"/>
      <c r="R901" s="324"/>
      <c r="S901" s="324"/>
      <c r="T901" s="324"/>
      <c r="U901" s="324"/>
      <c r="V901" s="324"/>
      <c r="W901" s="324"/>
      <c r="X901" s="324"/>
      <c r="Y901" s="324"/>
      <c r="Z901" s="324"/>
      <c r="AA901" s="324"/>
      <c r="AB901" s="324"/>
      <c r="AC901" s="324"/>
    </row>
    <row r="902" spans="1:29" ht="12.75" customHeight="1" x14ac:dyDescent="0.2">
      <c r="A902" s="324"/>
      <c r="B902" s="324"/>
      <c r="C902" s="324"/>
      <c r="D902" s="324"/>
      <c r="E902" s="324"/>
      <c r="F902" s="324"/>
      <c r="G902" s="324"/>
      <c r="H902" s="324"/>
      <c r="I902" s="324"/>
      <c r="J902" s="324"/>
      <c r="K902" s="324"/>
      <c r="L902" s="324"/>
      <c r="M902" s="324"/>
      <c r="N902" s="324"/>
      <c r="O902" s="324"/>
      <c r="P902" s="324"/>
      <c r="Q902" s="324"/>
      <c r="R902" s="324"/>
      <c r="S902" s="324"/>
      <c r="T902" s="324"/>
      <c r="U902" s="324"/>
      <c r="V902" s="324"/>
      <c r="W902" s="324"/>
      <c r="X902" s="324"/>
      <c r="Y902" s="324"/>
      <c r="Z902" s="324"/>
      <c r="AA902" s="324"/>
      <c r="AB902" s="324"/>
      <c r="AC902" s="324"/>
    </row>
    <row r="903" spans="1:29" ht="12.75" customHeight="1" x14ac:dyDescent="0.2">
      <c r="A903" s="324"/>
      <c r="B903" s="324"/>
      <c r="C903" s="324"/>
      <c r="D903" s="324"/>
      <c r="E903" s="324"/>
      <c r="F903" s="324"/>
      <c r="G903" s="324"/>
      <c r="H903" s="324"/>
      <c r="I903" s="324"/>
      <c r="J903" s="324"/>
      <c r="K903" s="324"/>
      <c r="L903" s="324"/>
      <c r="M903" s="324"/>
      <c r="N903" s="324"/>
      <c r="O903" s="324"/>
      <c r="P903" s="324"/>
      <c r="Q903" s="324"/>
      <c r="R903" s="324"/>
      <c r="S903" s="324"/>
      <c r="T903" s="324"/>
      <c r="U903" s="324"/>
      <c r="V903" s="324"/>
      <c r="W903" s="324"/>
      <c r="X903" s="324"/>
      <c r="Y903" s="324"/>
      <c r="Z903" s="324"/>
      <c r="AA903" s="324"/>
      <c r="AB903" s="324"/>
      <c r="AC903" s="324"/>
    </row>
    <row r="904" spans="1:29" ht="12.75" customHeight="1" x14ac:dyDescent="0.2">
      <c r="A904" s="324"/>
      <c r="B904" s="324"/>
      <c r="C904" s="324"/>
      <c r="D904" s="324"/>
      <c r="E904" s="324"/>
      <c r="F904" s="324"/>
      <c r="G904" s="324"/>
      <c r="H904" s="324"/>
      <c r="I904" s="324"/>
      <c r="J904" s="324"/>
      <c r="K904" s="324"/>
      <c r="L904" s="324"/>
      <c r="M904" s="324"/>
      <c r="N904" s="324"/>
      <c r="O904" s="324"/>
      <c r="P904" s="324"/>
      <c r="Q904" s="324"/>
      <c r="R904" s="324"/>
      <c r="S904" s="324"/>
      <c r="T904" s="324"/>
      <c r="U904" s="324"/>
      <c r="V904" s="324"/>
      <c r="W904" s="324"/>
      <c r="X904" s="324"/>
      <c r="Y904" s="324"/>
      <c r="Z904" s="324"/>
      <c r="AA904" s="324"/>
      <c r="AB904" s="324"/>
      <c r="AC904" s="324"/>
    </row>
    <row r="905" spans="1:29" ht="12.75" customHeight="1" x14ac:dyDescent="0.2">
      <c r="A905" s="324"/>
      <c r="B905" s="324"/>
      <c r="C905" s="324"/>
      <c r="D905" s="324"/>
      <c r="E905" s="324"/>
      <c r="F905" s="324"/>
      <c r="G905" s="324"/>
      <c r="H905" s="324"/>
      <c r="I905" s="324"/>
      <c r="J905" s="324"/>
      <c r="K905" s="324"/>
      <c r="L905" s="324"/>
      <c r="M905" s="324"/>
      <c r="N905" s="324"/>
      <c r="O905" s="324"/>
      <c r="P905" s="324"/>
      <c r="Q905" s="324"/>
      <c r="R905" s="324"/>
      <c r="S905" s="324"/>
      <c r="T905" s="324"/>
      <c r="U905" s="324"/>
      <c r="V905" s="324"/>
      <c r="W905" s="324"/>
      <c r="X905" s="324"/>
      <c r="Y905" s="324"/>
      <c r="Z905" s="324"/>
      <c r="AA905" s="324"/>
      <c r="AB905" s="324"/>
      <c r="AC905" s="324"/>
    </row>
    <row r="906" spans="1:29" ht="12.75" customHeight="1" x14ac:dyDescent="0.2">
      <c r="A906" s="324"/>
      <c r="B906" s="324"/>
      <c r="C906" s="324"/>
      <c r="D906" s="324"/>
      <c r="E906" s="324"/>
      <c r="F906" s="324"/>
      <c r="G906" s="324"/>
      <c r="H906" s="324"/>
      <c r="I906" s="324"/>
      <c r="J906" s="324"/>
      <c r="K906" s="324"/>
      <c r="L906" s="324"/>
      <c r="M906" s="324"/>
      <c r="N906" s="324"/>
      <c r="O906" s="324"/>
      <c r="P906" s="324"/>
      <c r="Q906" s="324"/>
      <c r="R906" s="324"/>
      <c r="S906" s="324"/>
      <c r="T906" s="324"/>
      <c r="U906" s="324"/>
      <c r="V906" s="324"/>
      <c r="W906" s="324"/>
      <c r="X906" s="324"/>
      <c r="Y906" s="324"/>
      <c r="Z906" s="324"/>
      <c r="AA906" s="324"/>
      <c r="AB906" s="324"/>
      <c r="AC906" s="324"/>
    </row>
    <row r="907" spans="1:29" ht="12.75" customHeight="1" x14ac:dyDescent="0.2">
      <c r="A907" s="324"/>
      <c r="B907" s="324"/>
      <c r="C907" s="324"/>
      <c r="D907" s="324"/>
      <c r="E907" s="324"/>
      <c r="F907" s="324"/>
      <c r="G907" s="324"/>
      <c r="H907" s="324"/>
      <c r="I907" s="324"/>
      <c r="J907" s="324"/>
      <c r="K907" s="324"/>
      <c r="L907" s="324"/>
      <c r="M907" s="324"/>
      <c r="N907" s="324"/>
      <c r="O907" s="324"/>
      <c r="P907" s="324"/>
      <c r="Q907" s="324"/>
      <c r="R907" s="324"/>
      <c r="S907" s="324"/>
      <c r="T907" s="324"/>
      <c r="U907" s="324"/>
      <c r="V907" s="324"/>
      <c r="W907" s="324"/>
      <c r="X907" s="324"/>
      <c r="Y907" s="324"/>
      <c r="Z907" s="324"/>
      <c r="AA907" s="324"/>
      <c r="AB907" s="324"/>
      <c r="AC907" s="324"/>
    </row>
    <row r="908" spans="1:29" ht="12.75" customHeight="1" x14ac:dyDescent="0.2">
      <c r="A908" s="324"/>
      <c r="B908" s="324"/>
      <c r="C908" s="324"/>
      <c r="D908" s="324"/>
      <c r="E908" s="324"/>
      <c r="F908" s="324"/>
      <c r="G908" s="324"/>
      <c r="H908" s="324"/>
      <c r="I908" s="324"/>
      <c r="J908" s="324"/>
      <c r="K908" s="324"/>
      <c r="L908" s="324"/>
      <c r="M908" s="324"/>
      <c r="N908" s="324"/>
      <c r="O908" s="324"/>
      <c r="P908" s="324"/>
      <c r="Q908" s="324"/>
      <c r="R908" s="324"/>
      <c r="S908" s="324"/>
      <c r="T908" s="324"/>
      <c r="U908" s="324"/>
      <c r="V908" s="324"/>
      <c r="W908" s="324"/>
      <c r="X908" s="324"/>
      <c r="Y908" s="324"/>
      <c r="Z908" s="324"/>
      <c r="AA908" s="324"/>
      <c r="AB908" s="324"/>
      <c r="AC908" s="324"/>
    </row>
    <row r="909" spans="1:29" ht="12.75" customHeight="1" x14ac:dyDescent="0.2">
      <c r="A909" s="324"/>
      <c r="B909" s="324"/>
      <c r="C909" s="324"/>
      <c r="D909" s="324"/>
      <c r="E909" s="324"/>
      <c r="F909" s="324"/>
      <c r="G909" s="324"/>
      <c r="H909" s="324"/>
      <c r="I909" s="324"/>
      <c r="J909" s="324"/>
      <c r="K909" s="324"/>
      <c r="L909" s="324"/>
      <c r="M909" s="324"/>
      <c r="N909" s="324"/>
      <c r="O909" s="324"/>
      <c r="P909" s="324"/>
      <c r="Q909" s="324"/>
      <c r="R909" s="324"/>
      <c r="S909" s="324"/>
      <c r="T909" s="324"/>
      <c r="U909" s="324"/>
      <c r="V909" s="324"/>
      <c r="W909" s="324"/>
      <c r="X909" s="324"/>
      <c r="Y909" s="324"/>
      <c r="Z909" s="324"/>
      <c r="AA909" s="324"/>
      <c r="AB909" s="324"/>
      <c r="AC909" s="324"/>
    </row>
    <row r="910" spans="1:29" ht="12.75" customHeight="1" x14ac:dyDescent="0.2">
      <c r="A910" s="324"/>
      <c r="B910" s="324"/>
      <c r="C910" s="324"/>
      <c r="D910" s="324"/>
      <c r="E910" s="324"/>
      <c r="F910" s="324"/>
      <c r="G910" s="324"/>
      <c r="H910" s="324"/>
      <c r="I910" s="324"/>
      <c r="J910" s="324"/>
      <c r="K910" s="324"/>
      <c r="L910" s="324"/>
      <c r="M910" s="324"/>
      <c r="N910" s="324"/>
      <c r="O910" s="324"/>
      <c r="P910" s="324"/>
      <c r="Q910" s="324"/>
      <c r="R910" s="324"/>
      <c r="S910" s="324"/>
      <c r="T910" s="324"/>
      <c r="U910" s="324"/>
      <c r="V910" s="324"/>
      <c r="W910" s="324"/>
      <c r="X910" s="324"/>
      <c r="Y910" s="324"/>
      <c r="Z910" s="324"/>
      <c r="AA910" s="324"/>
      <c r="AB910" s="324"/>
      <c r="AC910" s="324"/>
    </row>
    <row r="911" spans="1:29" ht="12.75" customHeight="1" x14ac:dyDescent="0.2">
      <c r="A911" s="324"/>
      <c r="B911" s="324"/>
      <c r="C911" s="324"/>
      <c r="D911" s="324"/>
      <c r="E911" s="324"/>
      <c r="F911" s="324"/>
      <c r="G911" s="324"/>
      <c r="H911" s="324"/>
      <c r="I911" s="324"/>
      <c r="J911" s="324"/>
      <c r="K911" s="324"/>
      <c r="L911" s="324"/>
      <c r="M911" s="324"/>
      <c r="N911" s="324"/>
      <c r="O911" s="324"/>
      <c r="P911" s="324"/>
      <c r="Q911" s="324"/>
      <c r="R911" s="324"/>
      <c r="S911" s="324"/>
      <c r="T911" s="324"/>
      <c r="U911" s="324"/>
      <c r="V911" s="324"/>
      <c r="W911" s="324"/>
      <c r="X911" s="324"/>
      <c r="Y911" s="324"/>
      <c r="Z911" s="324"/>
      <c r="AA911" s="324"/>
      <c r="AB911" s="324"/>
      <c r="AC911" s="324"/>
    </row>
    <row r="912" spans="1:29" ht="12.75" customHeight="1" x14ac:dyDescent="0.2">
      <c r="A912" s="324"/>
      <c r="B912" s="324"/>
      <c r="C912" s="324"/>
      <c r="D912" s="324"/>
      <c r="E912" s="324"/>
      <c r="F912" s="324"/>
      <c r="G912" s="324"/>
      <c r="H912" s="324"/>
      <c r="I912" s="324"/>
      <c r="J912" s="324"/>
      <c r="K912" s="324"/>
      <c r="L912" s="324"/>
      <c r="M912" s="324"/>
      <c r="N912" s="324"/>
      <c r="O912" s="324"/>
      <c r="P912" s="324"/>
      <c r="Q912" s="324"/>
      <c r="R912" s="324"/>
      <c r="S912" s="324"/>
      <c r="T912" s="324"/>
      <c r="U912" s="324"/>
      <c r="V912" s="324"/>
      <c r="W912" s="324"/>
      <c r="X912" s="324"/>
      <c r="Y912" s="324"/>
      <c r="Z912" s="324"/>
      <c r="AA912" s="324"/>
      <c r="AB912" s="324"/>
      <c r="AC912" s="324"/>
    </row>
    <row r="913" spans="1:29" ht="12.75" customHeight="1" x14ac:dyDescent="0.2">
      <c r="A913" s="324"/>
      <c r="B913" s="324"/>
      <c r="C913" s="324"/>
      <c r="D913" s="324"/>
      <c r="E913" s="324"/>
      <c r="F913" s="324"/>
      <c r="G913" s="324"/>
      <c r="H913" s="324"/>
      <c r="I913" s="324"/>
      <c r="J913" s="324"/>
      <c r="K913" s="324"/>
      <c r="L913" s="324"/>
      <c r="M913" s="324"/>
      <c r="N913" s="324"/>
      <c r="O913" s="324"/>
      <c r="P913" s="324"/>
      <c r="Q913" s="324"/>
      <c r="R913" s="324"/>
      <c r="S913" s="324"/>
      <c r="T913" s="324"/>
      <c r="U913" s="324"/>
      <c r="V913" s="324"/>
      <c r="W913" s="324"/>
      <c r="X913" s="324"/>
      <c r="Y913" s="324"/>
      <c r="Z913" s="324"/>
      <c r="AA913" s="324"/>
      <c r="AB913" s="324"/>
      <c r="AC913" s="324"/>
    </row>
    <row r="914" spans="1:29" ht="12.75" customHeight="1" x14ac:dyDescent="0.2">
      <c r="A914" s="324"/>
      <c r="B914" s="324"/>
      <c r="C914" s="324"/>
      <c r="D914" s="324"/>
      <c r="E914" s="324"/>
      <c r="F914" s="324"/>
      <c r="G914" s="324"/>
      <c r="H914" s="324"/>
      <c r="I914" s="324"/>
      <c r="J914" s="324"/>
      <c r="K914" s="324"/>
      <c r="L914" s="324"/>
      <c r="M914" s="324"/>
      <c r="N914" s="324"/>
      <c r="O914" s="324"/>
      <c r="P914" s="324"/>
      <c r="Q914" s="324"/>
      <c r="R914" s="324"/>
      <c r="S914" s="324"/>
      <c r="T914" s="324"/>
      <c r="U914" s="324"/>
      <c r="V914" s="324"/>
      <c r="W914" s="324"/>
      <c r="X914" s="324"/>
      <c r="Y914" s="324"/>
      <c r="Z914" s="324"/>
      <c r="AA914" s="324"/>
      <c r="AB914" s="324"/>
      <c r="AC914" s="324"/>
    </row>
    <row r="915" spans="1:29" ht="12.75" customHeight="1" x14ac:dyDescent="0.2">
      <c r="A915" s="324"/>
      <c r="B915" s="324"/>
      <c r="C915" s="324"/>
      <c r="D915" s="324"/>
      <c r="E915" s="324"/>
      <c r="F915" s="324"/>
      <c r="G915" s="324"/>
      <c r="H915" s="324"/>
      <c r="I915" s="324"/>
      <c r="J915" s="324"/>
      <c r="K915" s="324"/>
      <c r="L915" s="324"/>
      <c r="M915" s="324"/>
      <c r="N915" s="324"/>
      <c r="O915" s="324"/>
      <c r="P915" s="324"/>
      <c r="Q915" s="324"/>
      <c r="R915" s="324"/>
      <c r="S915" s="324"/>
      <c r="T915" s="324"/>
      <c r="U915" s="324"/>
      <c r="V915" s="324"/>
      <c r="W915" s="324"/>
      <c r="X915" s="324"/>
      <c r="Y915" s="324"/>
      <c r="Z915" s="324"/>
      <c r="AA915" s="324"/>
      <c r="AB915" s="324"/>
      <c r="AC915" s="324"/>
    </row>
    <row r="916" spans="1:29" ht="12.75" customHeight="1" x14ac:dyDescent="0.2">
      <c r="A916" s="324"/>
      <c r="B916" s="324"/>
      <c r="C916" s="324"/>
      <c r="D916" s="324"/>
      <c r="E916" s="324"/>
      <c r="F916" s="324"/>
      <c r="G916" s="324"/>
      <c r="H916" s="324"/>
      <c r="I916" s="324"/>
      <c r="J916" s="324"/>
      <c r="K916" s="324"/>
      <c r="L916" s="324"/>
      <c r="M916" s="324"/>
      <c r="N916" s="324"/>
      <c r="O916" s="324"/>
      <c r="P916" s="324"/>
      <c r="Q916" s="324"/>
      <c r="R916" s="324"/>
      <c r="S916" s="324"/>
      <c r="T916" s="324"/>
      <c r="U916" s="324"/>
      <c r="V916" s="324"/>
      <c r="W916" s="324"/>
      <c r="X916" s="324"/>
      <c r="Y916" s="324"/>
      <c r="Z916" s="324"/>
      <c r="AA916" s="324"/>
      <c r="AB916" s="324"/>
      <c r="AC916" s="324"/>
    </row>
    <row r="917" spans="1:29" ht="12.75" customHeight="1" x14ac:dyDescent="0.2">
      <c r="A917" s="324"/>
      <c r="B917" s="324"/>
      <c r="C917" s="324"/>
      <c r="D917" s="324"/>
      <c r="E917" s="324"/>
      <c r="F917" s="324"/>
      <c r="G917" s="324"/>
      <c r="H917" s="324"/>
      <c r="I917" s="324"/>
      <c r="J917" s="324"/>
      <c r="K917" s="324"/>
      <c r="L917" s="324"/>
      <c r="M917" s="324"/>
      <c r="N917" s="324"/>
      <c r="O917" s="324"/>
      <c r="P917" s="324"/>
      <c r="Q917" s="324"/>
      <c r="R917" s="324"/>
      <c r="S917" s="324"/>
      <c r="T917" s="324"/>
      <c r="U917" s="324"/>
      <c r="V917" s="324"/>
      <c r="W917" s="324"/>
      <c r="X917" s="324"/>
      <c r="Y917" s="324"/>
      <c r="Z917" s="324"/>
      <c r="AA917" s="324"/>
      <c r="AB917" s="324"/>
      <c r="AC917" s="324"/>
    </row>
    <row r="918" spans="1:29" ht="12.75" customHeight="1" x14ac:dyDescent="0.2">
      <c r="A918" s="324"/>
      <c r="B918" s="324"/>
      <c r="C918" s="324"/>
      <c r="D918" s="324"/>
      <c r="E918" s="324"/>
      <c r="F918" s="324"/>
      <c r="G918" s="324"/>
      <c r="H918" s="324"/>
      <c r="I918" s="324"/>
      <c r="J918" s="324"/>
      <c r="K918" s="324"/>
      <c r="L918" s="324"/>
      <c r="M918" s="324"/>
      <c r="N918" s="324"/>
      <c r="O918" s="324"/>
      <c r="P918" s="324"/>
      <c r="Q918" s="324"/>
      <c r="R918" s="324"/>
      <c r="S918" s="324"/>
      <c r="T918" s="324"/>
      <c r="U918" s="324"/>
      <c r="V918" s="324"/>
      <c r="W918" s="324"/>
      <c r="X918" s="324"/>
      <c r="Y918" s="324"/>
      <c r="Z918" s="324"/>
      <c r="AA918" s="324"/>
      <c r="AB918" s="324"/>
      <c r="AC918" s="324"/>
    </row>
    <row r="919" spans="1:29" ht="12.75" customHeight="1" x14ac:dyDescent="0.2">
      <c r="A919" s="324"/>
      <c r="B919" s="324"/>
      <c r="C919" s="324"/>
      <c r="D919" s="324"/>
      <c r="E919" s="324"/>
      <c r="F919" s="324"/>
      <c r="G919" s="324"/>
      <c r="H919" s="324"/>
      <c r="I919" s="324"/>
      <c r="J919" s="324"/>
      <c r="K919" s="324"/>
      <c r="L919" s="324"/>
      <c r="M919" s="324"/>
      <c r="N919" s="324"/>
      <c r="O919" s="324"/>
      <c r="P919" s="324"/>
      <c r="Q919" s="324"/>
      <c r="R919" s="324"/>
      <c r="S919" s="324"/>
      <c r="T919" s="324"/>
      <c r="U919" s="324"/>
      <c r="V919" s="324"/>
      <c r="W919" s="324"/>
      <c r="X919" s="324"/>
      <c r="Y919" s="324"/>
      <c r="Z919" s="324"/>
      <c r="AA919" s="324"/>
      <c r="AB919" s="324"/>
      <c r="AC919" s="324"/>
    </row>
    <row r="920" spans="1:29" ht="12.75" customHeight="1" x14ac:dyDescent="0.2">
      <c r="A920" s="324"/>
      <c r="B920" s="324"/>
      <c r="C920" s="324"/>
      <c r="D920" s="324"/>
      <c r="E920" s="324"/>
      <c r="F920" s="324"/>
      <c r="G920" s="324"/>
      <c r="H920" s="324"/>
      <c r="I920" s="324"/>
      <c r="J920" s="324"/>
      <c r="K920" s="324"/>
      <c r="L920" s="324"/>
      <c r="M920" s="324"/>
      <c r="N920" s="324"/>
      <c r="O920" s="324"/>
      <c r="P920" s="324"/>
      <c r="Q920" s="324"/>
      <c r="R920" s="324"/>
      <c r="S920" s="324"/>
      <c r="T920" s="324"/>
      <c r="U920" s="324"/>
      <c r="V920" s="324"/>
      <c r="W920" s="324"/>
      <c r="X920" s="324"/>
      <c r="Y920" s="324"/>
      <c r="Z920" s="324"/>
      <c r="AA920" s="324"/>
      <c r="AB920" s="324"/>
      <c r="AC920" s="324"/>
    </row>
    <row r="921" spans="1:29" ht="12.75" customHeight="1" x14ac:dyDescent="0.2">
      <c r="A921" s="324"/>
      <c r="B921" s="324"/>
      <c r="C921" s="324"/>
      <c r="D921" s="324"/>
      <c r="E921" s="324"/>
      <c r="F921" s="324"/>
      <c r="G921" s="324"/>
      <c r="H921" s="324"/>
      <c r="I921" s="324"/>
      <c r="J921" s="324"/>
      <c r="K921" s="324"/>
      <c r="L921" s="324"/>
      <c r="M921" s="324"/>
      <c r="N921" s="324"/>
      <c r="O921" s="324"/>
      <c r="P921" s="324"/>
      <c r="Q921" s="324"/>
      <c r="R921" s="324"/>
      <c r="S921" s="324"/>
      <c r="T921" s="324"/>
      <c r="U921" s="324"/>
      <c r="V921" s="324"/>
      <c r="W921" s="324"/>
      <c r="X921" s="324"/>
      <c r="Y921" s="324"/>
      <c r="Z921" s="324"/>
      <c r="AA921" s="324"/>
      <c r="AB921" s="324"/>
      <c r="AC921" s="324"/>
    </row>
    <row r="922" spans="1:29" ht="12.75" customHeight="1" x14ac:dyDescent="0.2">
      <c r="A922" s="324"/>
      <c r="B922" s="324"/>
      <c r="C922" s="324"/>
      <c r="D922" s="324"/>
      <c r="E922" s="324"/>
      <c r="F922" s="324"/>
      <c r="G922" s="324"/>
      <c r="H922" s="324"/>
      <c r="I922" s="324"/>
      <c r="J922" s="324"/>
      <c r="K922" s="324"/>
      <c r="L922" s="324"/>
      <c r="M922" s="324"/>
      <c r="N922" s="324"/>
      <c r="O922" s="324"/>
      <c r="P922" s="324"/>
      <c r="Q922" s="324"/>
      <c r="R922" s="324"/>
      <c r="S922" s="324"/>
      <c r="T922" s="324"/>
      <c r="U922" s="324"/>
      <c r="V922" s="324"/>
      <c r="W922" s="324"/>
      <c r="X922" s="324"/>
      <c r="Y922" s="324"/>
      <c r="Z922" s="324"/>
      <c r="AA922" s="324"/>
      <c r="AB922" s="324"/>
      <c r="AC922" s="324"/>
    </row>
    <row r="923" spans="1:29" ht="12.75" customHeight="1" x14ac:dyDescent="0.2">
      <c r="A923" s="324"/>
      <c r="B923" s="324"/>
      <c r="C923" s="324"/>
      <c r="D923" s="324"/>
      <c r="E923" s="324"/>
      <c r="F923" s="324"/>
      <c r="G923" s="324"/>
      <c r="H923" s="324"/>
      <c r="I923" s="324"/>
      <c r="J923" s="324"/>
      <c r="K923" s="324"/>
      <c r="L923" s="324"/>
      <c r="M923" s="324"/>
      <c r="N923" s="324"/>
      <c r="O923" s="324"/>
      <c r="P923" s="324"/>
      <c r="Q923" s="324"/>
      <c r="R923" s="324"/>
      <c r="S923" s="324"/>
      <c r="T923" s="324"/>
      <c r="U923" s="324"/>
      <c r="V923" s="324"/>
      <c r="W923" s="324"/>
      <c r="X923" s="324"/>
      <c r="Y923" s="324"/>
      <c r="Z923" s="324"/>
      <c r="AA923" s="324"/>
      <c r="AB923" s="324"/>
      <c r="AC923" s="324"/>
    </row>
    <row r="924" spans="1:29" ht="12.75" customHeight="1" x14ac:dyDescent="0.2">
      <c r="A924" s="324"/>
      <c r="B924" s="324"/>
      <c r="C924" s="324"/>
      <c r="D924" s="324"/>
      <c r="E924" s="324"/>
      <c r="F924" s="324"/>
      <c r="G924" s="324"/>
      <c r="H924" s="324"/>
      <c r="I924" s="324"/>
      <c r="J924" s="324"/>
      <c r="K924" s="324"/>
      <c r="L924" s="324"/>
      <c r="M924" s="324"/>
      <c r="N924" s="324"/>
      <c r="O924" s="324"/>
      <c r="P924" s="324"/>
      <c r="Q924" s="324"/>
      <c r="R924" s="324"/>
      <c r="S924" s="324"/>
      <c r="T924" s="324"/>
      <c r="U924" s="324"/>
      <c r="V924" s="324"/>
      <c r="W924" s="324"/>
      <c r="X924" s="324"/>
      <c r="Y924" s="324"/>
      <c r="Z924" s="324"/>
      <c r="AA924" s="324"/>
      <c r="AB924" s="324"/>
      <c r="AC924" s="324"/>
    </row>
    <row r="925" spans="1:29" ht="12.75" customHeight="1" x14ac:dyDescent="0.2">
      <c r="A925" s="324"/>
      <c r="B925" s="324"/>
      <c r="C925" s="324"/>
      <c r="D925" s="324"/>
      <c r="E925" s="324"/>
      <c r="F925" s="324"/>
      <c r="G925" s="324"/>
      <c r="H925" s="324"/>
      <c r="I925" s="324"/>
      <c r="J925" s="324"/>
      <c r="K925" s="324"/>
      <c r="L925" s="324"/>
      <c r="M925" s="324"/>
      <c r="N925" s="324"/>
      <c r="O925" s="324"/>
      <c r="P925" s="324"/>
      <c r="Q925" s="324"/>
      <c r="R925" s="324"/>
      <c r="S925" s="324"/>
      <c r="T925" s="324"/>
      <c r="U925" s="324"/>
      <c r="V925" s="324"/>
      <c r="W925" s="324"/>
      <c r="X925" s="324"/>
      <c r="Y925" s="324"/>
      <c r="Z925" s="324"/>
      <c r="AA925" s="324"/>
      <c r="AB925" s="324"/>
      <c r="AC925" s="324"/>
    </row>
    <row r="926" spans="1:29" ht="12.75" customHeight="1" x14ac:dyDescent="0.2">
      <c r="A926" s="324"/>
      <c r="B926" s="324"/>
      <c r="C926" s="324"/>
      <c r="D926" s="324"/>
      <c r="E926" s="324"/>
      <c r="F926" s="324"/>
      <c r="G926" s="324"/>
      <c r="H926" s="324"/>
      <c r="I926" s="324"/>
      <c r="J926" s="324"/>
      <c r="K926" s="324"/>
      <c r="L926" s="324"/>
      <c r="M926" s="324"/>
      <c r="N926" s="324"/>
      <c r="O926" s="324"/>
      <c r="P926" s="324"/>
      <c r="Q926" s="324"/>
      <c r="R926" s="324"/>
      <c r="S926" s="324"/>
      <c r="T926" s="324"/>
      <c r="U926" s="324"/>
      <c r="V926" s="324"/>
      <c r="W926" s="324"/>
      <c r="X926" s="324"/>
      <c r="Y926" s="324"/>
      <c r="Z926" s="324"/>
      <c r="AA926" s="324"/>
      <c r="AB926" s="324"/>
      <c r="AC926" s="324"/>
    </row>
    <row r="927" spans="1:29" ht="12.75" customHeight="1" x14ac:dyDescent="0.2">
      <c r="A927" s="324"/>
      <c r="B927" s="324"/>
      <c r="C927" s="324"/>
      <c r="D927" s="324"/>
      <c r="E927" s="324"/>
      <c r="F927" s="324"/>
      <c r="G927" s="324"/>
      <c r="H927" s="324"/>
      <c r="I927" s="324"/>
      <c r="J927" s="324"/>
      <c r="K927" s="324"/>
      <c r="L927" s="324"/>
      <c r="M927" s="324"/>
      <c r="N927" s="324"/>
      <c r="O927" s="324"/>
      <c r="P927" s="324"/>
      <c r="Q927" s="324"/>
      <c r="R927" s="324"/>
      <c r="S927" s="324"/>
      <c r="T927" s="324"/>
      <c r="U927" s="324"/>
      <c r="V927" s="324"/>
      <c r="W927" s="324"/>
      <c r="X927" s="324"/>
      <c r="Y927" s="324"/>
      <c r="Z927" s="324"/>
      <c r="AA927" s="324"/>
      <c r="AB927" s="324"/>
      <c r="AC927" s="324"/>
    </row>
    <row r="928" spans="1:29" ht="12.75" customHeight="1" x14ac:dyDescent="0.2">
      <c r="A928" s="324"/>
      <c r="B928" s="324"/>
      <c r="C928" s="324"/>
      <c r="D928" s="324"/>
      <c r="E928" s="324"/>
      <c r="F928" s="324"/>
      <c r="G928" s="324"/>
      <c r="H928" s="324"/>
      <c r="I928" s="324"/>
      <c r="J928" s="324"/>
      <c r="K928" s="324"/>
      <c r="L928" s="324"/>
      <c r="M928" s="324"/>
      <c r="N928" s="324"/>
      <c r="O928" s="324"/>
      <c r="P928" s="324"/>
      <c r="Q928" s="324"/>
      <c r="R928" s="324"/>
      <c r="S928" s="324"/>
      <c r="T928" s="324"/>
      <c r="U928" s="324"/>
      <c r="V928" s="324"/>
      <c r="W928" s="324"/>
      <c r="X928" s="324"/>
      <c r="Y928" s="324"/>
      <c r="Z928" s="324"/>
      <c r="AA928" s="324"/>
      <c r="AB928" s="324"/>
      <c r="AC928" s="324"/>
    </row>
    <row r="929" spans="1:29" ht="12.75" customHeight="1" x14ac:dyDescent="0.2">
      <c r="A929" s="324"/>
      <c r="B929" s="324"/>
      <c r="C929" s="324"/>
      <c r="D929" s="324"/>
      <c r="E929" s="324"/>
      <c r="F929" s="324"/>
      <c r="G929" s="324"/>
      <c r="H929" s="324"/>
      <c r="I929" s="324"/>
      <c r="J929" s="324"/>
      <c r="K929" s="324"/>
      <c r="L929" s="324"/>
      <c r="M929" s="324"/>
      <c r="N929" s="324"/>
      <c r="O929" s="324"/>
      <c r="P929" s="324"/>
      <c r="Q929" s="324"/>
      <c r="R929" s="324"/>
      <c r="S929" s="324"/>
      <c r="T929" s="324"/>
      <c r="U929" s="324"/>
      <c r="V929" s="324"/>
      <c r="W929" s="324"/>
      <c r="X929" s="324"/>
      <c r="Y929" s="324"/>
      <c r="Z929" s="324"/>
      <c r="AA929" s="324"/>
      <c r="AB929" s="324"/>
      <c r="AC929" s="324"/>
    </row>
    <row r="930" spans="1:29" ht="12.75" customHeight="1" x14ac:dyDescent="0.2">
      <c r="A930" s="324"/>
      <c r="B930" s="324"/>
      <c r="C930" s="324"/>
      <c r="D930" s="324"/>
      <c r="E930" s="324"/>
      <c r="F930" s="324"/>
      <c r="G930" s="324"/>
      <c r="H930" s="324"/>
      <c r="I930" s="324"/>
      <c r="J930" s="324"/>
      <c r="K930" s="324"/>
      <c r="L930" s="324"/>
      <c r="M930" s="324"/>
      <c r="N930" s="324"/>
      <c r="O930" s="324"/>
      <c r="P930" s="324"/>
      <c r="Q930" s="324"/>
      <c r="R930" s="324"/>
      <c r="S930" s="324"/>
      <c r="T930" s="324"/>
      <c r="U930" s="324"/>
      <c r="V930" s="324"/>
      <c r="W930" s="324"/>
      <c r="X930" s="324"/>
      <c r="Y930" s="324"/>
      <c r="Z930" s="324"/>
      <c r="AA930" s="324"/>
      <c r="AB930" s="324"/>
      <c r="AC930" s="324"/>
    </row>
    <row r="931" spans="1:29" ht="12.75" customHeight="1" x14ac:dyDescent="0.2">
      <c r="A931" s="324"/>
      <c r="B931" s="324"/>
      <c r="C931" s="324"/>
      <c r="D931" s="324"/>
      <c r="E931" s="324"/>
      <c r="F931" s="324"/>
      <c r="G931" s="324"/>
      <c r="H931" s="324"/>
      <c r="I931" s="324"/>
      <c r="J931" s="324"/>
      <c r="K931" s="324"/>
      <c r="L931" s="324"/>
      <c r="M931" s="324"/>
      <c r="N931" s="324"/>
      <c r="O931" s="324"/>
      <c r="P931" s="324"/>
      <c r="Q931" s="324"/>
      <c r="R931" s="324"/>
      <c r="S931" s="324"/>
      <c r="T931" s="324"/>
      <c r="U931" s="324"/>
      <c r="V931" s="324"/>
      <c r="W931" s="324"/>
      <c r="X931" s="324"/>
      <c r="Y931" s="324"/>
      <c r="Z931" s="324"/>
      <c r="AA931" s="324"/>
      <c r="AB931" s="324"/>
      <c r="AC931" s="324"/>
    </row>
    <row r="932" spans="1:29" ht="12.75" customHeight="1" x14ac:dyDescent="0.2">
      <c r="A932" s="324"/>
      <c r="B932" s="324"/>
      <c r="C932" s="324"/>
      <c r="D932" s="324"/>
      <c r="E932" s="324"/>
      <c r="F932" s="324"/>
      <c r="G932" s="324"/>
      <c r="H932" s="324"/>
      <c r="I932" s="324"/>
      <c r="J932" s="324"/>
      <c r="K932" s="324"/>
      <c r="L932" s="324"/>
      <c r="M932" s="324"/>
      <c r="N932" s="324"/>
      <c r="O932" s="324"/>
      <c r="P932" s="324"/>
      <c r="Q932" s="324"/>
      <c r="R932" s="324"/>
      <c r="S932" s="324"/>
      <c r="T932" s="324"/>
      <c r="U932" s="324"/>
      <c r="V932" s="324"/>
      <c r="W932" s="324"/>
      <c r="X932" s="324"/>
      <c r="Y932" s="324"/>
      <c r="Z932" s="324"/>
      <c r="AA932" s="324"/>
      <c r="AB932" s="324"/>
      <c r="AC932" s="324"/>
    </row>
    <row r="933" spans="1:29" ht="12.75" customHeight="1" x14ac:dyDescent="0.2">
      <c r="A933" s="324"/>
      <c r="B933" s="324"/>
      <c r="C933" s="324"/>
      <c r="D933" s="324"/>
      <c r="E933" s="324"/>
      <c r="F933" s="324"/>
      <c r="G933" s="324"/>
      <c r="H933" s="324"/>
      <c r="I933" s="324"/>
      <c r="J933" s="324"/>
      <c r="K933" s="324"/>
      <c r="L933" s="324"/>
      <c r="M933" s="324"/>
      <c r="N933" s="324"/>
      <c r="O933" s="324"/>
      <c r="P933" s="324"/>
      <c r="Q933" s="324"/>
      <c r="R933" s="324"/>
      <c r="S933" s="324"/>
      <c r="T933" s="324"/>
      <c r="U933" s="324"/>
      <c r="V933" s="324"/>
      <c r="W933" s="324"/>
      <c r="X933" s="324"/>
      <c r="Y933" s="324"/>
      <c r="Z933" s="324"/>
      <c r="AA933" s="324"/>
      <c r="AB933" s="324"/>
      <c r="AC933" s="324"/>
    </row>
    <row r="934" spans="1:29" ht="12.75" customHeight="1" x14ac:dyDescent="0.2">
      <c r="A934" s="324"/>
      <c r="B934" s="324"/>
      <c r="C934" s="324"/>
      <c r="D934" s="324"/>
      <c r="E934" s="324"/>
      <c r="F934" s="324"/>
      <c r="G934" s="324"/>
      <c r="H934" s="324"/>
      <c r="I934" s="324"/>
      <c r="J934" s="324"/>
      <c r="K934" s="324"/>
      <c r="L934" s="324"/>
      <c r="M934" s="324"/>
      <c r="N934" s="324"/>
      <c r="O934" s="324"/>
      <c r="P934" s="324"/>
      <c r="Q934" s="324"/>
      <c r="R934" s="324"/>
      <c r="S934" s="324"/>
      <c r="T934" s="324"/>
      <c r="U934" s="324"/>
      <c r="V934" s="324"/>
      <c r="W934" s="324"/>
      <c r="X934" s="324"/>
      <c r="Y934" s="324"/>
      <c r="Z934" s="324"/>
      <c r="AA934" s="324"/>
      <c r="AB934" s="324"/>
      <c r="AC934" s="324"/>
    </row>
    <row r="935" spans="1:29" ht="12.75" customHeight="1" x14ac:dyDescent="0.2">
      <c r="A935" s="324"/>
      <c r="B935" s="324"/>
      <c r="C935" s="324"/>
      <c r="D935" s="324"/>
      <c r="E935" s="324"/>
      <c r="F935" s="324"/>
      <c r="G935" s="324"/>
      <c r="H935" s="324"/>
      <c r="I935" s="324"/>
      <c r="J935" s="324"/>
      <c r="K935" s="324"/>
      <c r="L935" s="324"/>
      <c r="M935" s="324"/>
      <c r="N935" s="324"/>
      <c r="O935" s="324"/>
      <c r="P935" s="324"/>
      <c r="Q935" s="324"/>
      <c r="R935" s="324"/>
      <c r="S935" s="324"/>
      <c r="T935" s="324"/>
      <c r="U935" s="324"/>
      <c r="V935" s="324"/>
      <c r="W935" s="324"/>
      <c r="X935" s="324"/>
      <c r="Y935" s="324"/>
      <c r="Z935" s="324"/>
      <c r="AA935" s="324"/>
      <c r="AB935" s="324"/>
      <c r="AC935" s="324"/>
    </row>
    <row r="936" spans="1:29" ht="12.75" customHeight="1" x14ac:dyDescent="0.2">
      <c r="A936" s="324"/>
      <c r="B936" s="324"/>
      <c r="C936" s="324"/>
      <c r="D936" s="324"/>
      <c r="E936" s="324"/>
      <c r="F936" s="324"/>
      <c r="G936" s="324"/>
      <c r="H936" s="324"/>
      <c r="I936" s="324"/>
      <c r="J936" s="324"/>
      <c r="K936" s="324"/>
      <c r="L936" s="324"/>
      <c r="M936" s="324"/>
      <c r="N936" s="324"/>
      <c r="O936" s="324"/>
      <c r="P936" s="324"/>
      <c r="Q936" s="324"/>
      <c r="R936" s="324"/>
      <c r="S936" s="324"/>
      <c r="T936" s="324"/>
      <c r="U936" s="324"/>
      <c r="V936" s="324"/>
      <c r="W936" s="324"/>
      <c r="X936" s="324"/>
      <c r="Y936" s="324"/>
      <c r="Z936" s="324"/>
      <c r="AA936" s="324"/>
      <c r="AB936" s="324"/>
      <c r="AC936" s="324"/>
    </row>
    <row r="937" spans="1:29" ht="12.75" customHeight="1" x14ac:dyDescent="0.2">
      <c r="A937" s="324"/>
      <c r="B937" s="324"/>
      <c r="C937" s="324"/>
      <c r="D937" s="324"/>
      <c r="E937" s="324"/>
      <c r="F937" s="324"/>
      <c r="G937" s="324"/>
      <c r="H937" s="324"/>
      <c r="I937" s="324"/>
      <c r="J937" s="324"/>
      <c r="K937" s="324"/>
      <c r="L937" s="324"/>
      <c r="M937" s="324"/>
      <c r="N937" s="324"/>
      <c r="O937" s="324"/>
      <c r="P937" s="324"/>
      <c r="Q937" s="324"/>
      <c r="R937" s="324"/>
      <c r="S937" s="324"/>
      <c r="T937" s="324"/>
      <c r="U937" s="324"/>
      <c r="V937" s="324"/>
      <c r="W937" s="324"/>
      <c r="X937" s="324"/>
      <c r="Y937" s="324"/>
      <c r="Z937" s="324"/>
      <c r="AA937" s="324"/>
      <c r="AB937" s="324"/>
      <c r="AC937" s="324"/>
    </row>
    <row r="938" spans="1:29" ht="12.75" customHeight="1" x14ac:dyDescent="0.2">
      <c r="A938" s="324"/>
      <c r="B938" s="324"/>
      <c r="C938" s="324"/>
      <c r="D938" s="324"/>
      <c r="E938" s="324"/>
      <c r="F938" s="324"/>
      <c r="G938" s="324"/>
      <c r="H938" s="324"/>
      <c r="I938" s="324"/>
      <c r="J938" s="324"/>
      <c r="K938" s="324"/>
      <c r="L938" s="324"/>
      <c r="M938" s="324"/>
      <c r="N938" s="324"/>
      <c r="O938" s="324"/>
      <c r="P938" s="324"/>
      <c r="Q938" s="324"/>
      <c r="R938" s="324"/>
      <c r="S938" s="324"/>
      <c r="T938" s="324"/>
      <c r="U938" s="324"/>
      <c r="V938" s="324"/>
      <c r="W938" s="324"/>
      <c r="X938" s="324"/>
      <c r="Y938" s="324"/>
      <c r="Z938" s="324"/>
      <c r="AA938" s="324"/>
      <c r="AB938" s="324"/>
      <c r="AC938" s="324"/>
    </row>
    <row r="939" spans="1:29" ht="12.75" customHeight="1" x14ac:dyDescent="0.2">
      <c r="A939" s="324"/>
      <c r="B939" s="324"/>
      <c r="C939" s="324"/>
      <c r="D939" s="324"/>
      <c r="E939" s="324"/>
      <c r="F939" s="324"/>
      <c r="G939" s="324"/>
      <c r="H939" s="324"/>
      <c r="I939" s="324"/>
      <c r="J939" s="324"/>
      <c r="K939" s="324"/>
      <c r="L939" s="324"/>
      <c r="M939" s="324"/>
      <c r="N939" s="324"/>
      <c r="O939" s="324"/>
      <c r="P939" s="324"/>
      <c r="Q939" s="324"/>
      <c r="R939" s="324"/>
      <c r="S939" s="324"/>
      <c r="T939" s="324"/>
      <c r="U939" s="324"/>
      <c r="V939" s="324"/>
      <c r="W939" s="324"/>
      <c r="X939" s="324"/>
      <c r="Y939" s="324"/>
      <c r="Z939" s="324"/>
      <c r="AA939" s="324"/>
      <c r="AB939" s="324"/>
      <c r="AC939" s="324"/>
    </row>
    <row r="940" spans="1:29" ht="12.75" customHeight="1" x14ac:dyDescent="0.2">
      <c r="A940" s="324"/>
      <c r="B940" s="324"/>
      <c r="C940" s="324"/>
      <c r="D940" s="324"/>
      <c r="E940" s="324"/>
      <c r="F940" s="324"/>
      <c r="G940" s="324"/>
      <c r="H940" s="324"/>
      <c r="I940" s="324"/>
      <c r="J940" s="324"/>
      <c r="K940" s="324"/>
      <c r="L940" s="324"/>
      <c r="M940" s="324"/>
      <c r="N940" s="324"/>
      <c r="O940" s="324"/>
      <c r="P940" s="324"/>
      <c r="Q940" s="324"/>
      <c r="R940" s="324"/>
      <c r="S940" s="324"/>
      <c r="T940" s="324"/>
      <c r="U940" s="324"/>
      <c r="V940" s="324"/>
      <c r="W940" s="324"/>
      <c r="X940" s="324"/>
      <c r="Y940" s="324"/>
      <c r="Z940" s="324"/>
      <c r="AA940" s="324"/>
      <c r="AB940" s="324"/>
      <c r="AC940" s="324"/>
    </row>
    <row r="941" spans="1:29" ht="12.75" customHeight="1" x14ac:dyDescent="0.2">
      <c r="A941" s="324"/>
      <c r="B941" s="324"/>
      <c r="C941" s="324"/>
      <c r="D941" s="324"/>
      <c r="E941" s="324"/>
      <c r="F941" s="324"/>
      <c r="G941" s="324"/>
      <c r="H941" s="324"/>
      <c r="I941" s="324"/>
      <c r="J941" s="324"/>
      <c r="K941" s="324"/>
      <c r="L941" s="324"/>
      <c r="M941" s="324"/>
      <c r="N941" s="324"/>
      <c r="O941" s="324"/>
      <c r="P941" s="324"/>
      <c r="Q941" s="324"/>
      <c r="R941" s="324"/>
      <c r="S941" s="324"/>
      <c r="T941" s="324"/>
      <c r="U941" s="324"/>
      <c r="V941" s="324"/>
      <c r="W941" s="324"/>
      <c r="X941" s="324"/>
      <c r="Y941" s="324"/>
      <c r="Z941" s="324"/>
      <c r="AA941" s="324"/>
      <c r="AB941" s="324"/>
      <c r="AC941" s="324"/>
    </row>
    <row r="942" spans="1:29" ht="12.75" customHeight="1" x14ac:dyDescent="0.2">
      <c r="A942" s="324"/>
      <c r="B942" s="324"/>
      <c r="C942" s="324"/>
      <c r="D942" s="324"/>
      <c r="E942" s="324"/>
      <c r="F942" s="324"/>
      <c r="G942" s="324"/>
      <c r="H942" s="324"/>
      <c r="I942" s="324"/>
      <c r="J942" s="324"/>
      <c r="K942" s="324"/>
      <c r="L942" s="324"/>
      <c r="M942" s="324"/>
      <c r="N942" s="324"/>
      <c r="O942" s="324"/>
      <c r="P942" s="324"/>
      <c r="Q942" s="324"/>
      <c r="R942" s="324"/>
      <c r="S942" s="324"/>
      <c r="T942" s="324"/>
      <c r="U942" s="324"/>
      <c r="V942" s="324"/>
      <c r="W942" s="324"/>
      <c r="X942" s="324"/>
      <c r="Y942" s="324"/>
      <c r="Z942" s="324"/>
      <c r="AA942" s="324"/>
      <c r="AB942" s="324"/>
      <c r="AC942" s="324"/>
    </row>
    <row r="943" spans="1:29" ht="12.75" customHeight="1" x14ac:dyDescent="0.2">
      <c r="A943" s="324"/>
      <c r="B943" s="324"/>
      <c r="C943" s="324"/>
      <c r="D943" s="324"/>
      <c r="E943" s="324"/>
      <c r="F943" s="324"/>
      <c r="G943" s="324"/>
      <c r="H943" s="324"/>
      <c r="I943" s="324"/>
      <c r="J943" s="324"/>
      <c r="K943" s="324"/>
      <c r="L943" s="324"/>
      <c r="M943" s="324"/>
      <c r="N943" s="324"/>
      <c r="O943" s="324"/>
      <c r="P943" s="324"/>
      <c r="Q943" s="324"/>
      <c r="R943" s="324"/>
      <c r="S943" s="324"/>
      <c r="T943" s="324"/>
      <c r="U943" s="324"/>
      <c r="V943" s="324"/>
      <c r="W943" s="324"/>
      <c r="X943" s="324"/>
      <c r="Y943" s="324"/>
      <c r="Z943" s="324"/>
      <c r="AA943" s="324"/>
      <c r="AB943" s="324"/>
      <c r="AC943" s="324"/>
    </row>
    <row r="944" spans="1:29" ht="12.75" customHeight="1" x14ac:dyDescent="0.2">
      <c r="A944" s="324"/>
      <c r="B944" s="324"/>
      <c r="C944" s="324"/>
      <c r="D944" s="324"/>
      <c r="E944" s="324"/>
      <c r="F944" s="324"/>
      <c r="G944" s="324"/>
      <c r="H944" s="324"/>
      <c r="I944" s="324"/>
      <c r="J944" s="324"/>
      <c r="K944" s="324"/>
      <c r="L944" s="324"/>
      <c r="M944" s="324"/>
      <c r="N944" s="324"/>
      <c r="O944" s="324"/>
      <c r="P944" s="324"/>
      <c r="Q944" s="324"/>
      <c r="R944" s="324"/>
      <c r="S944" s="324"/>
      <c r="T944" s="324"/>
      <c r="U944" s="324"/>
      <c r="V944" s="324"/>
      <c r="W944" s="324"/>
      <c r="X944" s="324"/>
      <c r="Y944" s="324"/>
      <c r="Z944" s="324"/>
      <c r="AA944" s="324"/>
      <c r="AB944" s="324"/>
      <c r="AC944" s="324"/>
    </row>
    <row r="945" spans="1:29" ht="12.75" customHeight="1" x14ac:dyDescent="0.2">
      <c r="A945" s="324"/>
      <c r="B945" s="324"/>
      <c r="C945" s="324"/>
      <c r="D945" s="324"/>
      <c r="E945" s="324"/>
      <c r="F945" s="324"/>
      <c r="G945" s="324"/>
      <c r="H945" s="324"/>
      <c r="I945" s="324"/>
      <c r="J945" s="324"/>
      <c r="K945" s="324"/>
      <c r="L945" s="324"/>
      <c r="M945" s="324"/>
      <c r="N945" s="324"/>
      <c r="O945" s="324"/>
      <c r="P945" s="324"/>
      <c r="Q945" s="324"/>
      <c r="R945" s="324"/>
      <c r="S945" s="324"/>
      <c r="T945" s="324"/>
      <c r="U945" s="324"/>
      <c r="V945" s="324"/>
      <c r="W945" s="324"/>
      <c r="X945" s="324"/>
      <c r="Y945" s="324"/>
      <c r="Z945" s="324"/>
      <c r="AA945" s="324"/>
      <c r="AB945" s="324"/>
      <c r="AC945" s="324"/>
    </row>
    <row r="946" spans="1:29" ht="12.75" customHeight="1" x14ac:dyDescent="0.2">
      <c r="A946" s="324"/>
      <c r="B946" s="324"/>
      <c r="C946" s="324"/>
      <c r="D946" s="324"/>
      <c r="E946" s="324"/>
      <c r="F946" s="324"/>
      <c r="G946" s="324"/>
      <c r="H946" s="324"/>
      <c r="I946" s="324"/>
      <c r="J946" s="324"/>
      <c r="K946" s="324"/>
      <c r="L946" s="324"/>
      <c r="M946" s="324"/>
      <c r="N946" s="324"/>
      <c r="O946" s="324"/>
      <c r="P946" s="324"/>
      <c r="Q946" s="324"/>
      <c r="R946" s="324"/>
      <c r="S946" s="324"/>
      <c r="T946" s="324"/>
      <c r="U946" s="324"/>
      <c r="V946" s="324"/>
      <c r="W946" s="324"/>
      <c r="X946" s="324"/>
      <c r="Y946" s="324"/>
      <c r="Z946" s="324"/>
      <c r="AA946" s="324"/>
      <c r="AB946" s="324"/>
      <c r="AC946" s="324"/>
    </row>
    <row r="947" spans="1:29" ht="12.75" customHeight="1" x14ac:dyDescent="0.2">
      <c r="A947" s="324"/>
      <c r="B947" s="324"/>
      <c r="C947" s="324"/>
      <c r="D947" s="324"/>
      <c r="E947" s="324"/>
      <c r="F947" s="324"/>
      <c r="G947" s="324"/>
      <c r="H947" s="324"/>
      <c r="I947" s="324"/>
      <c r="J947" s="324"/>
      <c r="K947" s="324"/>
      <c r="L947" s="324"/>
      <c r="M947" s="324"/>
      <c r="N947" s="324"/>
      <c r="O947" s="324"/>
      <c r="P947" s="324"/>
      <c r="Q947" s="324"/>
      <c r="R947" s="324"/>
      <c r="S947" s="324"/>
      <c r="T947" s="324"/>
      <c r="U947" s="324"/>
      <c r="V947" s="324"/>
      <c r="W947" s="324"/>
      <c r="X947" s="324"/>
      <c r="Y947" s="324"/>
      <c r="Z947" s="324"/>
      <c r="AA947" s="324"/>
      <c r="AB947" s="324"/>
      <c r="AC947" s="324"/>
    </row>
    <row r="948" spans="1:29" ht="12.75" customHeight="1" x14ac:dyDescent="0.2">
      <c r="A948" s="324"/>
      <c r="B948" s="324"/>
      <c r="C948" s="324"/>
      <c r="D948" s="324"/>
      <c r="E948" s="324"/>
      <c r="F948" s="324"/>
      <c r="G948" s="324"/>
      <c r="H948" s="324"/>
      <c r="I948" s="324"/>
      <c r="J948" s="324"/>
      <c r="K948" s="324"/>
      <c r="L948" s="324"/>
      <c r="M948" s="324"/>
      <c r="N948" s="324"/>
      <c r="O948" s="324"/>
      <c r="P948" s="324"/>
      <c r="Q948" s="324"/>
      <c r="R948" s="324"/>
      <c r="S948" s="324"/>
      <c r="T948" s="324"/>
      <c r="U948" s="324"/>
      <c r="V948" s="324"/>
      <c r="W948" s="324"/>
      <c r="X948" s="324"/>
      <c r="Y948" s="324"/>
      <c r="Z948" s="324"/>
      <c r="AA948" s="324"/>
      <c r="AB948" s="324"/>
      <c r="AC948" s="324"/>
    </row>
    <row r="949" spans="1:29" ht="12.75" customHeight="1" x14ac:dyDescent="0.2">
      <c r="A949" s="324"/>
      <c r="B949" s="324"/>
      <c r="C949" s="324"/>
      <c r="D949" s="324"/>
      <c r="E949" s="324"/>
      <c r="F949" s="324"/>
      <c r="G949" s="324"/>
      <c r="H949" s="324"/>
      <c r="I949" s="324"/>
      <c r="J949" s="324"/>
      <c r="K949" s="324"/>
      <c r="L949" s="324"/>
      <c r="M949" s="324"/>
      <c r="N949" s="324"/>
      <c r="O949" s="324"/>
      <c r="P949" s="324"/>
      <c r="Q949" s="324"/>
      <c r="R949" s="324"/>
      <c r="S949" s="324"/>
      <c r="T949" s="324"/>
      <c r="U949" s="324"/>
      <c r="V949" s="324"/>
      <c r="W949" s="324"/>
      <c r="X949" s="324"/>
      <c r="Y949" s="324"/>
      <c r="Z949" s="324"/>
      <c r="AA949" s="324"/>
      <c r="AB949" s="324"/>
      <c r="AC949" s="324"/>
    </row>
    <row r="950" spans="1:29" ht="12.75" customHeight="1" x14ac:dyDescent="0.2">
      <c r="A950" s="324"/>
      <c r="B950" s="324"/>
      <c r="C950" s="324"/>
      <c r="D950" s="324"/>
      <c r="E950" s="324"/>
      <c r="F950" s="324"/>
      <c r="G950" s="324"/>
      <c r="H950" s="324"/>
      <c r="I950" s="324"/>
      <c r="J950" s="324"/>
      <c r="K950" s="324"/>
      <c r="L950" s="324"/>
      <c r="M950" s="324"/>
      <c r="N950" s="324"/>
      <c r="O950" s="324"/>
      <c r="P950" s="324"/>
      <c r="Q950" s="324"/>
      <c r="R950" s="324"/>
      <c r="S950" s="324"/>
      <c r="T950" s="324"/>
      <c r="U950" s="324"/>
      <c r="V950" s="324"/>
      <c r="W950" s="324"/>
      <c r="X950" s="324"/>
      <c r="Y950" s="324"/>
      <c r="Z950" s="324"/>
      <c r="AA950" s="324"/>
      <c r="AB950" s="324"/>
      <c r="AC950" s="324"/>
    </row>
    <row r="951" spans="1:29" ht="12.75" customHeight="1" x14ac:dyDescent="0.2">
      <c r="A951" s="324"/>
      <c r="B951" s="324"/>
      <c r="C951" s="324"/>
      <c r="D951" s="324"/>
      <c r="E951" s="324"/>
      <c r="F951" s="324"/>
      <c r="G951" s="324"/>
      <c r="H951" s="324"/>
      <c r="I951" s="324"/>
      <c r="J951" s="324"/>
      <c r="K951" s="324"/>
      <c r="L951" s="324"/>
      <c r="M951" s="324"/>
      <c r="N951" s="324"/>
      <c r="O951" s="324"/>
      <c r="P951" s="324"/>
      <c r="Q951" s="324"/>
      <c r="R951" s="324"/>
      <c r="S951" s="324"/>
      <c r="T951" s="324"/>
      <c r="U951" s="324"/>
      <c r="V951" s="324"/>
      <c r="W951" s="324"/>
      <c r="X951" s="324"/>
      <c r="Y951" s="324"/>
      <c r="Z951" s="324"/>
      <c r="AA951" s="324"/>
      <c r="AB951" s="324"/>
      <c r="AC951" s="324"/>
    </row>
    <row r="952" spans="1:29" ht="12.75" customHeight="1" x14ac:dyDescent="0.2">
      <c r="A952" s="324"/>
      <c r="B952" s="324"/>
      <c r="C952" s="324"/>
      <c r="D952" s="324"/>
      <c r="E952" s="324"/>
      <c r="F952" s="324"/>
      <c r="G952" s="324"/>
      <c r="H952" s="324"/>
      <c r="I952" s="324"/>
      <c r="J952" s="324"/>
      <c r="K952" s="324"/>
      <c r="L952" s="324"/>
      <c r="M952" s="324"/>
      <c r="N952" s="324"/>
      <c r="O952" s="324"/>
      <c r="P952" s="324"/>
      <c r="Q952" s="324"/>
      <c r="R952" s="324"/>
      <c r="S952" s="324"/>
      <c r="T952" s="324"/>
      <c r="U952" s="324"/>
      <c r="V952" s="324"/>
      <c r="W952" s="324"/>
      <c r="X952" s="324"/>
      <c r="Y952" s="324"/>
      <c r="Z952" s="324"/>
      <c r="AA952" s="324"/>
      <c r="AB952" s="324"/>
      <c r="AC952" s="324"/>
    </row>
    <row r="953" spans="1:29" ht="12.75" customHeight="1" x14ac:dyDescent="0.2">
      <c r="A953" s="324"/>
      <c r="B953" s="324"/>
      <c r="C953" s="324"/>
      <c r="D953" s="324"/>
      <c r="E953" s="324"/>
      <c r="F953" s="324"/>
      <c r="G953" s="324"/>
      <c r="H953" s="324"/>
      <c r="I953" s="324"/>
      <c r="J953" s="324"/>
      <c r="K953" s="324"/>
      <c r="L953" s="324"/>
      <c r="M953" s="324"/>
      <c r="N953" s="324"/>
      <c r="O953" s="324"/>
      <c r="P953" s="324"/>
      <c r="Q953" s="324"/>
      <c r="R953" s="324"/>
      <c r="S953" s="324"/>
      <c r="T953" s="324"/>
      <c r="U953" s="324"/>
      <c r="V953" s="324"/>
      <c r="W953" s="324"/>
      <c r="X953" s="324"/>
      <c r="Y953" s="324"/>
      <c r="Z953" s="324"/>
      <c r="AA953" s="324"/>
      <c r="AB953" s="324"/>
      <c r="AC953" s="324"/>
    </row>
    <row r="954" spans="1:29" ht="12.75" customHeight="1" x14ac:dyDescent="0.2">
      <c r="A954" s="324"/>
      <c r="B954" s="324"/>
      <c r="C954" s="324"/>
      <c r="D954" s="324"/>
      <c r="E954" s="324"/>
      <c r="F954" s="324"/>
      <c r="G954" s="324"/>
      <c r="H954" s="324"/>
      <c r="I954" s="324"/>
      <c r="J954" s="324"/>
      <c r="K954" s="324"/>
      <c r="L954" s="324"/>
      <c r="M954" s="324"/>
      <c r="N954" s="324"/>
      <c r="O954" s="324"/>
      <c r="P954" s="324"/>
      <c r="Q954" s="324"/>
      <c r="R954" s="324"/>
      <c r="S954" s="324"/>
      <c r="T954" s="324"/>
      <c r="U954" s="324"/>
      <c r="V954" s="324"/>
      <c r="W954" s="324"/>
      <c r="X954" s="324"/>
      <c r="Y954" s="324"/>
      <c r="Z954" s="324"/>
      <c r="AA954" s="324"/>
      <c r="AB954" s="324"/>
      <c r="AC954" s="324"/>
    </row>
    <row r="955" spans="1:29" ht="12.75" customHeight="1" x14ac:dyDescent="0.2">
      <c r="A955" s="324"/>
      <c r="B955" s="324"/>
      <c r="C955" s="324"/>
      <c r="D955" s="324"/>
      <c r="E955" s="324"/>
      <c r="F955" s="324"/>
      <c r="G955" s="324"/>
      <c r="H955" s="324"/>
      <c r="I955" s="324"/>
      <c r="J955" s="324"/>
      <c r="K955" s="324"/>
      <c r="L955" s="324"/>
      <c r="M955" s="324"/>
      <c r="N955" s="324"/>
      <c r="O955" s="324"/>
      <c r="P955" s="324"/>
      <c r="Q955" s="324"/>
      <c r="R955" s="324"/>
      <c r="S955" s="324"/>
      <c r="T955" s="324"/>
      <c r="U955" s="324"/>
      <c r="V955" s="324"/>
      <c r="W955" s="324"/>
      <c r="X955" s="324"/>
      <c r="Y955" s="324"/>
      <c r="Z955" s="324"/>
      <c r="AA955" s="324"/>
      <c r="AB955" s="324"/>
      <c r="AC955" s="324"/>
    </row>
    <row r="956" spans="1:29" ht="12.75" customHeight="1" x14ac:dyDescent="0.2">
      <c r="A956" s="324"/>
      <c r="B956" s="324"/>
      <c r="C956" s="324"/>
      <c r="D956" s="324"/>
      <c r="E956" s="324"/>
      <c r="F956" s="324"/>
      <c r="G956" s="324"/>
      <c r="H956" s="324"/>
      <c r="I956" s="324"/>
      <c r="J956" s="324"/>
      <c r="K956" s="324"/>
      <c r="L956" s="324"/>
      <c r="M956" s="324"/>
      <c r="N956" s="324"/>
      <c r="O956" s="324"/>
      <c r="P956" s="324"/>
      <c r="Q956" s="324"/>
      <c r="R956" s="324"/>
      <c r="S956" s="324"/>
      <c r="T956" s="324"/>
      <c r="U956" s="324"/>
      <c r="V956" s="324"/>
      <c r="W956" s="324"/>
      <c r="X956" s="324"/>
      <c r="Y956" s="324"/>
      <c r="Z956" s="324"/>
      <c r="AA956" s="324"/>
      <c r="AB956" s="324"/>
      <c r="AC956" s="324"/>
    </row>
    <row r="957" spans="1:29" ht="12.75" customHeight="1" x14ac:dyDescent="0.2">
      <c r="A957" s="324"/>
      <c r="B957" s="324"/>
      <c r="C957" s="324"/>
      <c r="D957" s="324"/>
      <c r="E957" s="324"/>
      <c r="F957" s="324"/>
      <c r="G957" s="324"/>
      <c r="H957" s="324"/>
      <c r="I957" s="324"/>
      <c r="J957" s="324"/>
      <c r="K957" s="324"/>
      <c r="L957" s="324"/>
      <c r="M957" s="324"/>
      <c r="N957" s="324"/>
      <c r="O957" s="324"/>
      <c r="P957" s="324"/>
      <c r="Q957" s="324"/>
      <c r="R957" s="324"/>
      <c r="S957" s="324"/>
      <c r="T957" s="324"/>
      <c r="U957" s="324"/>
      <c r="V957" s="324"/>
      <c r="W957" s="324"/>
      <c r="X957" s="324"/>
      <c r="Y957" s="324"/>
      <c r="Z957" s="324"/>
      <c r="AA957" s="324"/>
      <c r="AB957" s="324"/>
      <c r="AC957" s="324"/>
    </row>
    <row r="958" spans="1:29" ht="12.75" customHeight="1" x14ac:dyDescent="0.2">
      <c r="A958" s="324"/>
      <c r="B958" s="324"/>
      <c r="C958" s="324"/>
      <c r="D958" s="324"/>
      <c r="E958" s="324"/>
      <c r="F958" s="324"/>
      <c r="G958" s="324"/>
      <c r="H958" s="324"/>
      <c r="I958" s="324"/>
      <c r="J958" s="324"/>
      <c r="K958" s="324"/>
      <c r="L958" s="324"/>
      <c r="M958" s="324"/>
      <c r="N958" s="324"/>
      <c r="O958" s="324"/>
      <c r="P958" s="324"/>
      <c r="Q958" s="324"/>
      <c r="R958" s="324"/>
      <c r="S958" s="324"/>
      <c r="T958" s="324"/>
      <c r="U958" s="324"/>
      <c r="V958" s="324"/>
      <c r="W958" s="324"/>
      <c r="X958" s="324"/>
      <c r="Y958" s="324"/>
      <c r="Z958" s="324"/>
      <c r="AA958" s="324"/>
      <c r="AB958" s="324"/>
      <c r="AC958" s="324"/>
    </row>
    <row r="959" spans="1:29" ht="12.75" customHeight="1" x14ac:dyDescent="0.2">
      <c r="A959" s="324"/>
      <c r="B959" s="324"/>
      <c r="C959" s="324"/>
      <c r="D959" s="324"/>
      <c r="E959" s="324"/>
      <c r="F959" s="324"/>
      <c r="G959" s="324"/>
      <c r="H959" s="324"/>
      <c r="I959" s="324"/>
      <c r="J959" s="324"/>
      <c r="K959" s="324"/>
      <c r="L959" s="324"/>
      <c r="M959" s="324"/>
      <c r="N959" s="324"/>
      <c r="O959" s="324"/>
      <c r="P959" s="324"/>
      <c r="Q959" s="324"/>
      <c r="R959" s="324"/>
      <c r="S959" s="324"/>
      <c r="T959" s="324"/>
      <c r="U959" s="324"/>
      <c r="V959" s="324"/>
      <c r="W959" s="324"/>
      <c r="X959" s="324"/>
      <c r="Y959" s="324"/>
      <c r="Z959" s="324"/>
      <c r="AA959" s="324"/>
      <c r="AB959" s="324"/>
      <c r="AC959" s="324"/>
    </row>
    <row r="960" spans="1:29" ht="12.75" customHeight="1" x14ac:dyDescent="0.2">
      <c r="A960" s="324"/>
      <c r="B960" s="324"/>
      <c r="C960" s="324"/>
      <c r="D960" s="324"/>
      <c r="E960" s="324"/>
      <c r="F960" s="324"/>
      <c r="G960" s="324"/>
      <c r="H960" s="324"/>
      <c r="I960" s="324"/>
      <c r="J960" s="324"/>
      <c r="K960" s="324"/>
      <c r="L960" s="324"/>
      <c r="M960" s="324"/>
      <c r="N960" s="324"/>
      <c r="O960" s="324"/>
      <c r="P960" s="324"/>
      <c r="Q960" s="324"/>
      <c r="R960" s="324"/>
      <c r="S960" s="324"/>
      <c r="T960" s="324"/>
      <c r="U960" s="324"/>
      <c r="V960" s="324"/>
      <c r="W960" s="324"/>
      <c r="X960" s="324"/>
      <c r="Y960" s="324"/>
      <c r="Z960" s="324"/>
      <c r="AA960" s="324"/>
      <c r="AB960" s="324"/>
      <c r="AC960" s="324"/>
    </row>
    <row r="961" spans="1:29" ht="12.75" customHeight="1" x14ac:dyDescent="0.2">
      <c r="A961" s="324"/>
      <c r="B961" s="324"/>
      <c r="C961" s="324"/>
      <c r="D961" s="324"/>
      <c r="E961" s="324"/>
      <c r="F961" s="324"/>
      <c r="G961" s="324"/>
      <c r="H961" s="324"/>
      <c r="I961" s="324"/>
      <c r="J961" s="324"/>
      <c r="K961" s="324"/>
      <c r="L961" s="324"/>
      <c r="M961" s="324"/>
      <c r="N961" s="324"/>
      <c r="O961" s="324"/>
      <c r="P961" s="324"/>
      <c r="Q961" s="324"/>
      <c r="R961" s="324"/>
      <c r="S961" s="324"/>
      <c r="T961" s="324"/>
      <c r="U961" s="324"/>
      <c r="V961" s="324"/>
      <c r="W961" s="324"/>
      <c r="X961" s="324"/>
      <c r="Y961" s="324"/>
      <c r="Z961" s="324"/>
      <c r="AA961" s="324"/>
      <c r="AB961" s="324"/>
      <c r="AC961" s="324"/>
    </row>
    <row r="962" spans="1:29" ht="12.75" customHeight="1" x14ac:dyDescent="0.2">
      <c r="A962" s="324"/>
      <c r="B962" s="324"/>
      <c r="C962" s="324"/>
      <c r="D962" s="324"/>
      <c r="E962" s="324"/>
      <c r="F962" s="324"/>
      <c r="G962" s="324"/>
      <c r="H962" s="324"/>
      <c r="I962" s="324"/>
      <c r="J962" s="324"/>
      <c r="K962" s="324"/>
      <c r="L962" s="324"/>
      <c r="M962" s="324"/>
      <c r="N962" s="324"/>
      <c r="O962" s="324"/>
      <c r="P962" s="324"/>
      <c r="Q962" s="324"/>
      <c r="R962" s="324"/>
      <c r="S962" s="324"/>
      <c r="T962" s="324"/>
      <c r="U962" s="324"/>
      <c r="V962" s="324"/>
      <c r="W962" s="324"/>
      <c r="X962" s="324"/>
      <c r="Y962" s="324"/>
      <c r="Z962" s="324"/>
      <c r="AA962" s="324"/>
      <c r="AB962" s="324"/>
      <c r="AC962" s="324"/>
    </row>
    <row r="963" spans="1:29" ht="12.75" customHeight="1" x14ac:dyDescent="0.2">
      <c r="A963" s="324"/>
      <c r="B963" s="324"/>
      <c r="C963" s="324"/>
      <c r="D963" s="324"/>
      <c r="E963" s="324"/>
      <c r="F963" s="324"/>
      <c r="G963" s="324"/>
      <c r="H963" s="324"/>
      <c r="I963" s="324"/>
      <c r="J963" s="324"/>
      <c r="K963" s="324"/>
      <c r="L963" s="324"/>
      <c r="M963" s="324"/>
      <c r="N963" s="324"/>
      <c r="O963" s="324"/>
      <c r="P963" s="324"/>
      <c r="Q963" s="324"/>
      <c r="R963" s="324"/>
      <c r="S963" s="324"/>
      <c r="T963" s="324"/>
      <c r="U963" s="324"/>
      <c r="V963" s="324"/>
      <c r="W963" s="324"/>
      <c r="X963" s="324"/>
      <c r="Y963" s="324"/>
      <c r="Z963" s="324"/>
      <c r="AA963" s="324"/>
      <c r="AB963" s="324"/>
      <c r="AC963" s="324"/>
    </row>
    <row r="964" spans="1:29" ht="12.75" customHeight="1" x14ac:dyDescent="0.2">
      <c r="A964" s="324"/>
      <c r="B964" s="324"/>
      <c r="C964" s="324"/>
      <c r="D964" s="324"/>
      <c r="E964" s="324"/>
      <c r="F964" s="324"/>
      <c r="G964" s="324"/>
      <c r="H964" s="324"/>
      <c r="I964" s="324"/>
      <c r="J964" s="324"/>
      <c r="K964" s="324"/>
      <c r="L964" s="324"/>
      <c r="M964" s="324"/>
      <c r="N964" s="324"/>
      <c r="O964" s="324"/>
      <c r="P964" s="324"/>
      <c r="Q964" s="324"/>
      <c r="R964" s="324"/>
      <c r="S964" s="324"/>
      <c r="T964" s="324"/>
      <c r="U964" s="324"/>
      <c r="V964" s="324"/>
      <c r="W964" s="324"/>
      <c r="X964" s="324"/>
      <c r="Y964" s="324"/>
      <c r="Z964" s="324"/>
      <c r="AA964" s="324"/>
      <c r="AB964" s="324"/>
      <c r="AC964" s="324"/>
    </row>
    <row r="965" spans="1:29" ht="12.75" customHeight="1" x14ac:dyDescent="0.2">
      <c r="A965" s="324"/>
      <c r="B965" s="324"/>
      <c r="C965" s="324"/>
      <c r="D965" s="324"/>
      <c r="E965" s="324"/>
      <c r="F965" s="324"/>
      <c r="G965" s="324"/>
      <c r="H965" s="324"/>
      <c r="I965" s="324"/>
      <c r="J965" s="324"/>
      <c r="K965" s="324"/>
      <c r="L965" s="324"/>
      <c r="M965" s="324"/>
      <c r="N965" s="324"/>
      <c r="O965" s="324"/>
      <c r="P965" s="324"/>
      <c r="Q965" s="324"/>
      <c r="R965" s="324"/>
      <c r="S965" s="324"/>
      <c r="T965" s="324"/>
      <c r="U965" s="324"/>
      <c r="V965" s="324"/>
      <c r="W965" s="324"/>
      <c r="X965" s="324"/>
      <c r="Y965" s="324"/>
      <c r="Z965" s="324"/>
      <c r="AA965" s="324"/>
      <c r="AB965" s="324"/>
      <c r="AC965" s="324"/>
    </row>
    <row r="966" spans="1:29" ht="12.75" customHeight="1" x14ac:dyDescent="0.2">
      <c r="A966" s="324"/>
      <c r="B966" s="324"/>
      <c r="C966" s="324"/>
      <c r="D966" s="324"/>
      <c r="E966" s="324"/>
      <c r="F966" s="324"/>
      <c r="G966" s="324"/>
      <c r="H966" s="324"/>
      <c r="I966" s="324"/>
      <c r="J966" s="324"/>
      <c r="K966" s="324"/>
      <c r="L966" s="324"/>
      <c r="M966" s="324"/>
      <c r="N966" s="324"/>
      <c r="O966" s="324"/>
      <c r="P966" s="324"/>
      <c r="Q966" s="324"/>
      <c r="R966" s="324"/>
      <c r="S966" s="324"/>
      <c r="T966" s="324"/>
      <c r="U966" s="324"/>
      <c r="V966" s="324"/>
      <c r="W966" s="324"/>
      <c r="X966" s="324"/>
      <c r="Y966" s="324"/>
      <c r="Z966" s="324"/>
      <c r="AA966" s="324"/>
      <c r="AB966" s="324"/>
      <c r="AC966" s="324"/>
    </row>
    <row r="967" spans="1:29" ht="12.75" customHeight="1" x14ac:dyDescent="0.2">
      <c r="A967" s="324"/>
      <c r="B967" s="324"/>
      <c r="C967" s="324"/>
      <c r="D967" s="324"/>
      <c r="E967" s="324"/>
      <c r="F967" s="324"/>
      <c r="G967" s="324"/>
      <c r="H967" s="324"/>
      <c r="I967" s="324"/>
      <c r="J967" s="324"/>
      <c r="K967" s="324"/>
      <c r="L967" s="324"/>
      <c r="M967" s="324"/>
      <c r="N967" s="324"/>
      <c r="O967" s="324"/>
      <c r="P967" s="324"/>
      <c r="Q967" s="324"/>
      <c r="R967" s="324"/>
      <c r="S967" s="324"/>
      <c r="T967" s="324"/>
      <c r="U967" s="324"/>
      <c r="V967" s="324"/>
      <c r="W967" s="324"/>
      <c r="X967" s="324"/>
      <c r="Y967" s="324"/>
      <c r="Z967" s="324"/>
      <c r="AA967" s="324"/>
      <c r="AB967" s="324"/>
      <c r="AC967" s="324"/>
    </row>
    <row r="968" spans="1:29" ht="12.75" customHeight="1" x14ac:dyDescent="0.2">
      <c r="A968" s="324"/>
      <c r="B968" s="324"/>
      <c r="C968" s="324"/>
      <c r="D968" s="324"/>
      <c r="E968" s="324"/>
      <c r="F968" s="324"/>
      <c r="G968" s="324"/>
      <c r="H968" s="324"/>
      <c r="I968" s="324"/>
      <c r="J968" s="324"/>
      <c r="K968" s="324"/>
      <c r="L968" s="324"/>
      <c r="M968" s="324"/>
      <c r="N968" s="324"/>
      <c r="O968" s="324"/>
      <c r="P968" s="324"/>
      <c r="Q968" s="324"/>
      <c r="R968" s="324"/>
      <c r="S968" s="324"/>
      <c r="T968" s="324"/>
      <c r="U968" s="324"/>
      <c r="V968" s="324"/>
      <c r="W968" s="324"/>
      <c r="X968" s="324"/>
      <c r="Y968" s="324"/>
      <c r="Z968" s="324"/>
      <c r="AA968" s="324"/>
      <c r="AB968" s="324"/>
      <c r="AC968" s="324"/>
    </row>
    <row r="969" spans="1:29" ht="12.75" customHeight="1" x14ac:dyDescent="0.2">
      <c r="A969" s="324"/>
      <c r="B969" s="324"/>
      <c r="C969" s="324"/>
      <c r="D969" s="324"/>
      <c r="E969" s="324"/>
      <c r="F969" s="324"/>
      <c r="G969" s="324"/>
      <c r="H969" s="324"/>
      <c r="I969" s="324"/>
      <c r="J969" s="324"/>
      <c r="K969" s="324"/>
      <c r="L969" s="324"/>
      <c r="M969" s="324"/>
      <c r="N969" s="324"/>
      <c r="O969" s="324"/>
      <c r="P969" s="324"/>
      <c r="Q969" s="324"/>
      <c r="R969" s="324"/>
      <c r="S969" s="324"/>
      <c r="T969" s="324"/>
      <c r="U969" s="324"/>
      <c r="V969" s="324"/>
      <c r="W969" s="324"/>
      <c r="X969" s="324"/>
      <c r="Y969" s="324"/>
      <c r="Z969" s="324"/>
      <c r="AA969" s="324"/>
      <c r="AB969" s="324"/>
      <c r="AC969" s="324"/>
    </row>
    <row r="970" spans="1:29" ht="12.75" customHeight="1" x14ac:dyDescent="0.2">
      <c r="A970" s="324"/>
      <c r="B970" s="324"/>
      <c r="C970" s="324"/>
      <c r="D970" s="324"/>
      <c r="E970" s="324"/>
      <c r="F970" s="324"/>
      <c r="G970" s="324"/>
      <c r="H970" s="324"/>
      <c r="I970" s="324"/>
      <c r="J970" s="324"/>
      <c r="K970" s="324"/>
      <c r="L970" s="324"/>
      <c r="M970" s="324"/>
      <c r="N970" s="324"/>
      <c r="O970" s="324"/>
      <c r="P970" s="324"/>
      <c r="Q970" s="324"/>
      <c r="R970" s="324"/>
      <c r="S970" s="324"/>
      <c r="T970" s="324"/>
      <c r="U970" s="324"/>
      <c r="V970" s="324"/>
      <c r="W970" s="324"/>
      <c r="X970" s="324"/>
      <c r="Y970" s="324"/>
      <c r="Z970" s="324"/>
      <c r="AA970" s="324"/>
      <c r="AB970" s="324"/>
      <c r="AC970" s="324"/>
    </row>
    <row r="971" spans="1:29" ht="12.75" customHeight="1" x14ac:dyDescent="0.2">
      <c r="A971" s="324"/>
      <c r="B971" s="324"/>
      <c r="C971" s="324"/>
      <c r="D971" s="324"/>
      <c r="E971" s="324"/>
      <c r="F971" s="324"/>
      <c r="G971" s="324"/>
      <c r="H971" s="324"/>
      <c r="I971" s="324"/>
      <c r="J971" s="324"/>
      <c r="K971" s="324"/>
      <c r="L971" s="324"/>
      <c r="M971" s="324"/>
      <c r="N971" s="324"/>
      <c r="O971" s="324"/>
      <c r="P971" s="324"/>
      <c r="Q971" s="324"/>
      <c r="R971" s="324"/>
      <c r="S971" s="324"/>
      <c r="T971" s="324"/>
      <c r="U971" s="324"/>
      <c r="V971" s="324"/>
      <c r="W971" s="324"/>
      <c r="X971" s="324"/>
      <c r="Y971" s="324"/>
      <c r="Z971" s="324"/>
      <c r="AA971" s="324"/>
      <c r="AB971" s="324"/>
      <c r="AC971" s="324"/>
    </row>
    <row r="972" spans="1:29" ht="12.75" customHeight="1" x14ac:dyDescent="0.2">
      <c r="A972" s="324"/>
      <c r="B972" s="324"/>
      <c r="C972" s="324"/>
      <c r="D972" s="324"/>
      <c r="E972" s="324"/>
      <c r="F972" s="324"/>
      <c r="G972" s="324"/>
      <c r="H972" s="324"/>
      <c r="I972" s="324"/>
      <c r="J972" s="324"/>
      <c r="K972" s="324"/>
      <c r="L972" s="324"/>
      <c r="M972" s="324"/>
      <c r="N972" s="324"/>
      <c r="O972" s="324"/>
      <c r="P972" s="324"/>
      <c r="Q972" s="324"/>
      <c r="R972" s="324"/>
      <c r="S972" s="324"/>
      <c r="T972" s="324"/>
      <c r="U972" s="324"/>
      <c r="V972" s="324"/>
      <c r="W972" s="324"/>
      <c r="X972" s="324"/>
      <c r="Y972" s="324"/>
      <c r="Z972" s="324"/>
      <c r="AA972" s="324"/>
      <c r="AB972" s="324"/>
      <c r="AC972" s="324"/>
    </row>
    <row r="973" spans="1:29" ht="12.75" customHeight="1" x14ac:dyDescent="0.2">
      <c r="A973" s="324"/>
      <c r="B973" s="324"/>
      <c r="C973" s="324"/>
      <c r="D973" s="324"/>
      <c r="E973" s="324"/>
      <c r="F973" s="324"/>
      <c r="G973" s="324"/>
      <c r="H973" s="324"/>
      <c r="I973" s="324"/>
      <c r="J973" s="324"/>
      <c r="K973" s="324"/>
      <c r="L973" s="324"/>
      <c r="M973" s="324"/>
      <c r="N973" s="324"/>
      <c r="O973" s="324"/>
      <c r="P973" s="324"/>
      <c r="Q973" s="324"/>
      <c r="R973" s="324"/>
      <c r="S973" s="324"/>
      <c r="T973" s="324"/>
      <c r="U973" s="324"/>
      <c r="V973" s="324"/>
      <c r="W973" s="324"/>
      <c r="X973" s="324"/>
      <c r="Y973" s="324"/>
      <c r="Z973" s="324"/>
      <c r="AA973" s="324"/>
      <c r="AB973" s="324"/>
      <c r="AC973" s="324"/>
    </row>
    <row r="974" spans="1:29" ht="12.75" customHeight="1" x14ac:dyDescent="0.2">
      <c r="A974" s="324"/>
      <c r="B974" s="324"/>
      <c r="C974" s="324"/>
      <c r="D974" s="324"/>
      <c r="E974" s="324"/>
      <c r="F974" s="324"/>
      <c r="G974" s="324"/>
      <c r="H974" s="324"/>
      <c r="I974" s="324"/>
      <c r="J974" s="324"/>
      <c r="K974" s="324"/>
      <c r="L974" s="324"/>
      <c r="M974" s="324"/>
      <c r="N974" s="324"/>
      <c r="O974" s="324"/>
      <c r="P974" s="324"/>
      <c r="Q974" s="324"/>
      <c r="R974" s="324"/>
      <c r="S974" s="324"/>
      <c r="T974" s="324"/>
      <c r="U974" s="324"/>
      <c r="V974" s="324"/>
      <c r="W974" s="324"/>
      <c r="X974" s="324"/>
      <c r="Y974" s="324"/>
      <c r="Z974" s="324"/>
      <c r="AA974" s="324"/>
      <c r="AB974" s="324"/>
      <c r="AC974" s="324"/>
    </row>
    <row r="975" spans="1:29" ht="12.75" customHeight="1" x14ac:dyDescent="0.2">
      <c r="A975" s="324"/>
      <c r="B975" s="324"/>
      <c r="C975" s="324"/>
      <c r="D975" s="324"/>
      <c r="E975" s="324"/>
      <c r="F975" s="324"/>
      <c r="G975" s="324"/>
      <c r="H975" s="324"/>
      <c r="I975" s="324"/>
      <c r="J975" s="324"/>
      <c r="K975" s="324"/>
      <c r="L975" s="324"/>
      <c r="M975" s="324"/>
      <c r="N975" s="324"/>
      <c r="O975" s="324"/>
      <c r="P975" s="324"/>
      <c r="Q975" s="324"/>
      <c r="R975" s="324"/>
      <c r="S975" s="324"/>
      <c r="T975" s="324"/>
      <c r="U975" s="324"/>
      <c r="V975" s="324"/>
      <c r="W975" s="324"/>
      <c r="X975" s="324"/>
      <c r="Y975" s="324"/>
      <c r="Z975" s="324"/>
      <c r="AA975" s="324"/>
      <c r="AB975" s="324"/>
      <c r="AC975" s="324"/>
    </row>
    <row r="976" spans="1:29" ht="12.75" customHeight="1" x14ac:dyDescent="0.2">
      <c r="A976" s="324"/>
      <c r="B976" s="324"/>
      <c r="C976" s="324"/>
      <c r="D976" s="324"/>
      <c r="E976" s="324"/>
      <c r="F976" s="324"/>
      <c r="G976" s="324"/>
      <c r="H976" s="324"/>
      <c r="I976" s="324"/>
      <c r="J976" s="324"/>
      <c r="K976" s="324"/>
      <c r="L976" s="324"/>
      <c r="M976" s="324"/>
      <c r="N976" s="324"/>
      <c r="O976" s="324"/>
      <c r="P976" s="324"/>
      <c r="Q976" s="324"/>
      <c r="R976" s="324"/>
      <c r="S976" s="324"/>
      <c r="T976" s="324"/>
      <c r="U976" s="324"/>
      <c r="V976" s="324"/>
      <c r="W976" s="324"/>
      <c r="X976" s="324"/>
      <c r="Y976" s="324"/>
      <c r="Z976" s="324"/>
      <c r="AA976" s="324"/>
      <c r="AB976" s="324"/>
      <c r="AC976" s="324"/>
    </row>
    <row r="977" spans="1:29" ht="12.75" customHeight="1" x14ac:dyDescent="0.2">
      <c r="A977" s="324"/>
      <c r="B977" s="324"/>
      <c r="C977" s="324"/>
      <c r="D977" s="324"/>
      <c r="E977" s="324"/>
      <c r="F977" s="324"/>
      <c r="G977" s="324"/>
      <c r="H977" s="324"/>
      <c r="I977" s="324"/>
      <c r="J977" s="324"/>
      <c r="K977" s="324"/>
      <c r="L977" s="324"/>
      <c r="M977" s="324"/>
      <c r="N977" s="324"/>
      <c r="O977" s="324"/>
      <c r="P977" s="324"/>
      <c r="Q977" s="324"/>
      <c r="R977" s="324"/>
      <c r="S977" s="324"/>
      <c r="T977" s="324"/>
      <c r="U977" s="324"/>
      <c r="V977" s="324"/>
      <c r="W977" s="324"/>
      <c r="X977" s="324"/>
      <c r="Y977" s="324"/>
      <c r="Z977" s="324"/>
      <c r="AA977" s="324"/>
      <c r="AB977" s="324"/>
      <c r="AC977" s="324"/>
    </row>
    <row r="978" spans="1:29" ht="12.75" customHeight="1" x14ac:dyDescent="0.2">
      <c r="A978" s="324"/>
      <c r="B978" s="324"/>
      <c r="C978" s="324"/>
      <c r="D978" s="324"/>
      <c r="E978" s="324"/>
      <c r="F978" s="324"/>
      <c r="G978" s="324"/>
      <c r="H978" s="324"/>
      <c r="I978" s="324"/>
      <c r="J978" s="324"/>
      <c r="K978" s="324"/>
      <c r="L978" s="324"/>
      <c r="M978" s="324"/>
      <c r="N978" s="324"/>
      <c r="O978" s="324"/>
      <c r="P978" s="324"/>
      <c r="Q978" s="324"/>
      <c r="R978" s="324"/>
      <c r="S978" s="324"/>
      <c r="T978" s="324"/>
      <c r="U978" s="324"/>
      <c r="V978" s="324"/>
      <c r="W978" s="324"/>
      <c r="X978" s="324"/>
      <c r="Y978" s="324"/>
      <c r="Z978" s="324"/>
      <c r="AA978" s="324"/>
      <c r="AB978" s="324"/>
      <c r="AC978" s="324"/>
    </row>
    <row r="979" spans="1:29" ht="12.75" customHeight="1" x14ac:dyDescent="0.2">
      <c r="A979" s="324"/>
      <c r="B979" s="324"/>
      <c r="C979" s="324"/>
      <c r="D979" s="324"/>
      <c r="E979" s="324"/>
      <c r="F979" s="324"/>
      <c r="G979" s="324"/>
      <c r="H979" s="324"/>
      <c r="I979" s="324"/>
      <c r="J979" s="324"/>
      <c r="K979" s="324"/>
      <c r="L979" s="324"/>
      <c r="M979" s="324"/>
      <c r="N979" s="324"/>
      <c r="O979" s="324"/>
      <c r="P979" s="324"/>
      <c r="Q979" s="324"/>
      <c r="R979" s="324"/>
      <c r="S979" s="324"/>
      <c r="T979" s="324"/>
      <c r="U979" s="324"/>
      <c r="V979" s="324"/>
      <c r="W979" s="324"/>
      <c r="X979" s="324"/>
      <c r="Y979" s="324"/>
      <c r="Z979" s="324"/>
      <c r="AA979" s="324"/>
      <c r="AB979" s="324"/>
      <c r="AC979" s="324"/>
    </row>
    <row r="980" spans="1:29" ht="12.75" customHeight="1" x14ac:dyDescent="0.2">
      <c r="A980" s="324"/>
      <c r="B980" s="324"/>
      <c r="C980" s="324"/>
      <c r="D980" s="324"/>
      <c r="E980" s="324"/>
      <c r="F980" s="324"/>
      <c r="G980" s="324"/>
      <c r="H980" s="324"/>
      <c r="I980" s="324"/>
      <c r="J980" s="324"/>
      <c r="K980" s="324"/>
      <c r="L980" s="324"/>
      <c r="M980" s="324"/>
      <c r="N980" s="324"/>
      <c r="O980" s="324"/>
      <c r="P980" s="324"/>
      <c r="Q980" s="324"/>
      <c r="R980" s="324"/>
      <c r="S980" s="324"/>
      <c r="T980" s="324"/>
      <c r="U980" s="324"/>
      <c r="V980" s="324"/>
      <c r="W980" s="324"/>
      <c r="X980" s="324"/>
      <c r="Y980" s="324"/>
      <c r="Z980" s="324"/>
      <c r="AA980" s="324"/>
      <c r="AB980" s="324"/>
      <c r="AC980" s="324"/>
    </row>
    <row r="981" spans="1:29" ht="12.75" customHeight="1" x14ac:dyDescent="0.2">
      <c r="A981" s="324"/>
      <c r="B981" s="324"/>
      <c r="C981" s="324"/>
      <c r="D981" s="324"/>
      <c r="E981" s="324"/>
      <c r="F981" s="324"/>
      <c r="G981" s="324"/>
      <c r="H981" s="324"/>
      <c r="I981" s="324"/>
      <c r="J981" s="324"/>
      <c r="K981" s="324"/>
      <c r="L981" s="324"/>
      <c r="M981" s="324"/>
      <c r="N981" s="324"/>
      <c r="O981" s="324"/>
      <c r="P981" s="324"/>
      <c r="Q981" s="324"/>
      <c r="R981" s="324"/>
      <c r="S981" s="324"/>
      <c r="T981" s="324"/>
      <c r="U981" s="324"/>
      <c r="V981" s="324"/>
      <c r="W981" s="324"/>
      <c r="X981" s="324"/>
      <c r="Y981" s="324"/>
      <c r="Z981" s="324"/>
      <c r="AA981" s="324"/>
      <c r="AB981" s="324"/>
      <c r="AC981" s="324"/>
    </row>
    <row r="982" spans="1:29" ht="12.75" customHeight="1" x14ac:dyDescent="0.2">
      <c r="A982" s="324"/>
      <c r="B982" s="324"/>
      <c r="C982" s="324"/>
      <c r="D982" s="324"/>
      <c r="E982" s="324"/>
      <c r="F982" s="324"/>
      <c r="G982" s="324"/>
      <c r="H982" s="324"/>
      <c r="I982" s="324"/>
      <c r="J982" s="324"/>
      <c r="K982" s="324"/>
      <c r="L982" s="324"/>
      <c r="M982" s="324"/>
      <c r="N982" s="324"/>
      <c r="O982" s="324"/>
      <c r="P982" s="324"/>
      <c r="Q982" s="324"/>
      <c r="R982" s="324"/>
      <c r="S982" s="324"/>
      <c r="T982" s="324"/>
      <c r="U982" s="324"/>
      <c r="V982" s="324"/>
      <c r="W982" s="324"/>
      <c r="X982" s="324"/>
      <c r="Y982" s="324"/>
      <c r="Z982" s="324"/>
      <c r="AA982" s="324"/>
      <c r="AB982" s="324"/>
      <c r="AC982" s="324"/>
    </row>
    <row r="983" spans="1:29" ht="12.75" customHeight="1" x14ac:dyDescent="0.2">
      <c r="A983" s="324"/>
      <c r="B983" s="324"/>
      <c r="C983" s="324"/>
      <c r="D983" s="324"/>
      <c r="E983" s="324"/>
      <c r="F983" s="324"/>
      <c r="G983" s="324"/>
      <c r="H983" s="324"/>
      <c r="I983" s="324"/>
      <c r="J983" s="324"/>
      <c r="K983" s="324"/>
      <c r="L983" s="324"/>
      <c r="M983" s="324"/>
      <c r="N983" s="324"/>
      <c r="O983" s="324"/>
      <c r="P983" s="324"/>
      <c r="Q983" s="324"/>
      <c r="R983" s="324"/>
      <c r="S983" s="324"/>
      <c r="T983" s="324"/>
      <c r="U983" s="324"/>
      <c r="V983" s="324"/>
      <c r="W983" s="324"/>
      <c r="X983" s="324"/>
      <c r="Y983" s="324"/>
      <c r="Z983" s="324"/>
      <c r="AA983" s="324"/>
      <c r="AB983" s="324"/>
      <c r="AC983" s="324"/>
    </row>
    <row r="984" spans="1:29" ht="12.75" customHeight="1" x14ac:dyDescent="0.2">
      <c r="A984" s="324"/>
      <c r="B984" s="324"/>
      <c r="C984" s="324"/>
      <c r="D984" s="324"/>
      <c r="E984" s="324"/>
      <c r="F984" s="324"/>
      <c r="G984" s="324"/>
      <c r="H984" s="324"/>
      <c r="I984" s="324"/>
      <c r="J984" s="324"/>
      <c r="K984" s="324"/>
      <c r="L984" s="324"/>
      <c r="M984" s="324"/>
      <c r="N984" s="324"/>
      <c r="O984" s="324"/>
      <c r="P984" s="324"/>
      <c r="Q984" s="324"/>
      <c r="R984" s="324"/>
      <c r="S984" s="324"/>
      <c r="T984" s="324"/>
      <c r="U984" s="324"/>
      <c r="V984" s="324"/>
      <c r="W984" s="324"/>
      <c r="X984" s="324"/>
      <c r="Y984" s="324"/>
      <c r="Z984" s="324"/>
      <c r="AA984" s="324"/>
      <c r="AB984" s="324"/>
      <c r="AC984" s="324"/>
    </row>
    <row r="985" spans="1:29" ht="12.75" customHeight="1" x14ac:dyDescent="0.2">
      <c r="A985" s="324"/>
      <c r="B985" s="324"/>
      <c r="C985" s="324"/>
      <c r="D985" s="324"/>
      <c r="E985" s="324"/>
      <c r="F985" s="324"/>
      <c r="G985" s="324"/>
      <c r="H985" s="324"/>
      <c r="I985" s="324"/>
      <c r="J985" s="324"/>
      <c r="K985" s="324"/>
      <c r="L985" s="324"/>
      <c r="M985" s="324"/>
      <c r="N985" s="324"/>
      <c r="O985" s="324"/>
      <c r="P985" s="324"/>
      <c r="Q985" s="324"/>
      <c r="R985" s="324"/>
      <c r="S985" s="324"/>
      <c r="T985" s="324"/>
      <c r="U985" s="324"/>
      <c r="V985" s="324"/>
      <c r="W985" s="324"/>
      <c r="X985" s="324"/>
      <c r="Y985" s="324"/>
      <c r="Z985" s="324"/>
      <c r="AA985" s="324"/>
      <c r="AB985" s="324"/>
      <c r="AC985" s="324"/>
    </row>
    <row r="986" spans="1:29" ht="12.75" customHeight="1" x14ac:dyDescent="0.2">
      <c r="A986" s="324"/>
      <c r="B986" s="324"/>
      <c r="C986" s="324"/>
      <c r="D986" s="324"/>
      <c r="E986" s="324"/>
      <c r="F986" s="324"/>
      <c r="G986" s="324"/>
      <c r="H986" s="324"/>
      <c r="I986" s="324"/>
      <c r="J986" s="324"/>
      <c r="K986" s="324"/>
      <c r="L986" s="324"/>
      <c r="M986" s="324"/>
      <c r="N986" s="324"/>
      <c r="O986" s="324"/>
      <c r="P986" s="324"/>
      <c r="Q986" s="324"/>
      <c r="R986" s="324"/>
      <c r="S986" s="324"/>
      <c r="T986" s="324"/>
      <c r="U986" s="324"/>
      <c r="V986" s="324"/>
      <c r="W986" s="324"/>
      <c r="X986" s="324"/>
      <c r="Y986" s="324"/>
      <c r="Z986" s="324"/>
      <c r="AA986" s="324"/>
      <c r="AB986" s="324"/>
      <c r="AC986" s="324"/>
    </row>
    <row r="987" spans="1:29" ht="12.75" customHeight="1" x14ac:dyDescent="0.2">
      <c r="A987" s="324"/>
      <c r="B987" s="324"/>
      <c r="C987" s="324"/>
      <c r="D987" s="324"/>
      <c r="E987" s="324"/>
      <c r="F987" s="324"/>
      <c r="G987" s="324"/>
      <c r="H987" s="324"/>
      <c r="I987" s="324"/>
      <c r="J987" s="324"/>
      <c r="K987" s="324"/>
      <c r="L987" s="324"/>
      <c r="M987" s="324"/>
      <c r="N987" s="324"/>
      <c r="O987" s="324"/>
      <c r="P987" s="324"/>
      <c r="Q987" s="324"/>
      <c r="R987" s="324"/>
      <c r="S987" s="324"/>
      <c r="T987" s="324"/>
      <c r="U987" s="324"/>
      <c r="V987" s="324"/>
      <c r="W987" s="324"/>
      <c r="X987" s="324"/>
      <c r="Y987" s="324"/>
      <c r="Z987" s="324"/>
      <c r="AA987" s="324"/>
      <c r="AB987" s="324"/>
      <c r="AC987" s="324"/>
    </row>
    <row r="988" spans="1:29" ht="12.75" customHeight="1" x14ac:dyDescent="0.2">
      <c r="A988" s="324"/>
      <c r="B988" s="324"/>
      <c r="C988" s="324"/>
      <c r="D988" s="324"/>
      <c r="E988" s="324"/>
      <c r="F988" s="324"/>
      <c r="G988" s="324"/>
      <c r="H988" s="324"/>
      <c r="I988" s="324"/>
      <c r="J988" s="324"/>
      <c r="K988" s="324"/>
      <c r="L988" s="324"/>
      <c r="M988" s="324"/>
      <c r="N988" s="324"/>
      <c r="O988" s="324"/>
      <c r="P988" s="324"/>
      <c r="Q988" s="324"/>
      <c r="R988" s="324"/>
      <c r="S988" s="324"/>
      <c r="T988" s="324"/>
      <c r="U988" s="324"/>
      <c r="V988" s="324"/>
      <c r="W988" s="324"/>
      <c r="X988" s="324"/>
      <c r="Y988" s="324"/>
      <c r="Z988" s="324"/>
      <c r="AA988" s="324"/>
      <c r="AB988" s="324"/>
      <c r="AC988" s="324"/>
    </row>
    <row r="989" spans="1:29" ht="12.75" customHeight="1" x14ac:dyDescent="0.2">
      <c r="A989" s="324"/>
      <c r="B989" s="324"/>
      <c r="C989" s="324"/>
      <c r="D989" s="324"/>
      <c r="E989" s="324"/>
      <c r="F989" s="324"/>
      <c r="G989" s="324"/>
      <c r="H989" s="324"/>
      <c r="I989" s="324"/>
      <c r="J989" s="324"/>
      <c r="K989" s="324"/>
      <c r="L989" s="324"/>
      <c r="M989" s="324"/>
      <c r="N989" s="324"/>
      <c r="O989" s="324"/>
      <c r="P989" s="324"/>
      <c r="Q989" s="324"/>
      <c r="R989" s="324"/>
      <c r="S989" s="324"/>
      <c r="T989" s="324"/>
      <c r="U989" s="324"/>
      <c r="V989" s="324"/>
      <c r="W989" s="324"/>
      <c r="X989" s="324"/>
      <c r="Y989" s="324"/>
      <c r="Z989" s="324"/>
      <c r="AA989" s="324"/>
      <c r="AB989" s="324"/>
      <c r="AC989" s="324"/>
    </row>
    <row r="990" spans="1:29" ht="12.75" customHeight="1" x14ac:dyDescent="0.2">
      <c r="A990" s="324"/>
      <c r="B990" s="324"/>
      <c r="C990" s="324"/>
      <c r="D990" s="324"/>
      <c r="E990" s="324"/>
      <c r="F990" s="324"/>
      <c r="G990" s="324"/>
      <c r="H990" s="324"/>
      <c r="I990" s="324"/>
      <c r="J990" s="324"/>
      <c r="K990" s="324"/>
      <c r="L990" s="324"/>
      <c r="M990" s="324"/>
      <c r="N990" s="324"/>
      <c r="O990" s="324"/>
      <c r="P990" s="324"/>
      <c r="Q990" s="324"/>
      <c r="R990" s="324"/>
      <c r="S990" s="324"/>
      <c r="T990" s="324"/>
      <c r="U990" s="324"/>
      <c r="V990" s="324"/>
      <c r="W990" s="324"/>
      <c r="X990" s="324"/>
      <c r="Y990" s="324"/>
      <c r="Z990" s="324"/>
      <c r="AA990" s="324"/>
      <c r="AB990" s="324"/>
      <c r="AC990" s="324"/>
    </row>
    <row r="991" spans="1:29" ht="12.75" customHeight="1" x14ac:dyDescent="0.2">
      <c r="A991" s="324"/>
      <c r="B991" s="324"/>
      <c r="C991" s="324"/>
      <c r="D991" s="324"/>
      <c r="E991" s="324"/>
      <c r="F991" s="324"/>
      <c r="G991" s="324"/>
      <c r="H991" s="324"/>
      <c r="I991" s="324"/>
      <c r="J991" s="324"/>
      <c r="K991" s="324"/>
      <c r="L991" s="324"/>
      <c r="M991" s="324"/>
      <c r="N991" s="324"/>
      <c r="O991" s="324"/>
      <c r="P991" s="324"/>
      <c r="Q991" s="324"/>
      <c r="R991" s="324"/>
      <c r="S991" s="324"/>
      <c r="T991" s="324"/>
      <c r="U991" s="324"/>
      <c r="V991" s="324"/>
      <c r="W991" s="324"/>
      <c r="X991" s="324"/>
      <c r="Y991" s="324"/>
      <c r="Z991" s="324"/>
      <c r="AA991" s="324"/>
      <c r="AB991" s="324"/>
      <c r="AC991" s="324"/>
    </row>
    <row r="992" spans="1:29" ht="12.75" customHeight="1" x14ac:dyDescent="0.2">
      <c r="A992" s="324"/>
      <c r="B992" s="324"/>
      <c r="C992" s="324"/>
      <c r="D992" s="324"/>
      <c r="E992" s="324"/>
      <c r="F992" s="324"/>
      <c r="G992" s="324"/>
      <c r="H992" s="324"/>
      <c r="I992" s="324"/>
      <c r="J992" s="324"/>
      <c r="K992" s="324"/>
      <c r="L992" s="324"/>
      <c r="M992" s="324"/>
      <c r="N992" s="324"/>
      <c r="O992" s="324"/>
      <c r="P992" s="324"/>
      <c r="Q992" s="324"/>
      <c r="R992" s="324"/>
      <c r="S992" s="324"/>
      <c r="T992" s="324"/>
      <c r="U992" s="324"/>
      <c r="V992" s="324"/>
      <c r="W992" s="324"/>
      <c r="X992" s="324"/>
      <c r="Y992" s="324"/>
      <c r="Z992" s="324"/>
      <c r="AA992" s="324"/>
      <c r="AB992" s="324"/>
      <c r="AC992" s="324"/>
    </row>
    <row r="993" spans="1:29" ht="12.75" customHeight="1" x14ac:dyDescent="0.2">
      <c r="A993" s="324"/>
      <c r="B993" s="324"/>
      <c r="C993" s="324"/>
      <c r="D993" s="324"/>
      <c r="E993" s="324"/>
      <c r="F993" s="324"/>
      <c r="G993" s="324"/>
      <c r="H993" s="324"/>
      <c r="I993" s="324"/>
      <c r="J993" s="324"/>
      <c r="K993" s="324"/>
      <c r="L993" s="324"/>
      <c r="M993" s="324"/>
      <c r="N993" s="324"/>
      <c r="O993" s="324"/>
      <c r="P993" s="324"/>
      <c r="Q993" s="324"/>
      <c r="R993" s="324"/>
      <c r="S993" s="324"/>
      <c r="T993" s="324"/>
      <c r="U993" s="324"/>
      <c r="V993" s="324"/>
      <c r="W993" s="324"/>
      <c r="X993" s="324"/>
      <c r="Y993" s="324"/>
      <c r="Z993" s="324"/>
      <c r="AA993" s="324"/>
      <c r="AB993" s="324"/>
      <c r="AC993" s="324"/>
    </row>
    <row r="994" spans="1:29" ht="12.75" customHeight="1" x14ac:dyDescent="0.2">
      <c r="A994" s="324"/>
      <c r="B994" s="324"/>
      <c r="C994" s="324"/>
      <c r="D994" s="324"/>
      <c r="E994" s="324"/>
      <c r="F994" s="324"/>
      <c r="G994" s="324"/>
      <c r="H994" s="324"/>
      <c r="I994" s="324"/>
      <c r="J994" s="324"/>
      <c r="K994" s="324"/>
      <c r="L994" s="324"/>
      <c r="M994" s="324"/>
      <c r="N994" s="324"/>
      <c r="O994" s="324"/>
      <c r="P994" s="324"/>
      <c r="Q994" s="324"/>
      <c r="R994" s="324"/>
      <c r="S994" s="324"/>
      <c r="T994" s="324"/>
      <c r="U994" s="324"/>
      <c r="V994" s="324"/>
      <c r="W994" s="324"/>
      <c r="X994" s="324"/>
      <c r="Y994" s="324"/>
      <c r="Z994" s="324"/>
      <c r="AA994" s="324"/>
      <c r="AB994" s="324"/>
      <c r="AC994" s="324"/>
    </row>
    <row r="995" spans="1:29" ht="12.75" customHeight="1" x14ac:dyDescent="0.2">
      <c r="A995" s="324"/>
      <c r="B995" s="324"/>
      <c r="C995" s="324"/>
      <c r="D995" s="324"/>
      <c r="E995" s="324"/>
      <c r="F995" s="324"/>
      <c r="G995" s="324"/>
      <c r="H995" s="324"/>
      <c r="I995" s="324"/>
      <c r="J995" s="324"/>
      <c r="K995" s="324"/>
      <c r="L995" s="324"/>
      <c r="M995" s="324"/>
      <c r="N995" s="324"/>
      <c r="O995" s="324"/>
      <c r="P995" s="324"/>
      <c r="Q995" s="324"/>
      <c r="R995" s="324"/>
      <c r="S995" s="324"/>
      <c r="T995" s="324"/>
      <c r="U995" s="324"/>
      <c r="V995" s="324"/>
      <c r="W995" s="324"/>
      <c r="X995" s="324"/>
      <c r="Y995" s="324"/>
      <c r="Z995" s="324"/>
      <c r="AA995" s="324"/>
      <c r="AB995" s="324"/>
      <c r="AC995" s="324"/>
    </row>
    <row r="996" spans="1:29" ht="12.75" customHeight="1" x14ac:dyDescent="0.2">
      <c r="A996" s="324"/>
      <c r="B996" s="324"/>
      <c r="C996" s="324"/>
      <c r="D996" s="324"/>
      <c r="E996" s="324"/>
      <c r="F996" s="324"/>
      <c r="G996" s="324"/>
      <c r="H996" s="324"/>
      <c r="I996" s="324"/>
      <c r="J996" s="324"/>
      <c r="K996" s="324"/>
      <c r="L996" s="324"/>
      <c r="M996" s="324"/>
      <c r="N996" s="324"/>
      <c r="O996" s="324"/>
      <c r="P996" s="324"/>
      <c r="Q996" s="324"/>
      <c r="R996" s="324"/>
      <c r="S996" s="324"/>
      <c r="T996" s="324"/>
      <c r="U996" s="324"/>
      <c r="V996" s="324"/>
      <c r="W996" s="324"/>
      <c r="X996" s="324"/>
      <c r="Y996" s="324"/>
      <c r="Z996" s="324"/>
      <c r="AA996" s="324"/>
      <c r="AB996" s="324"/>
      <c r="AC996" s="324"/>
    </row>
    <row r="997" spans="1:29" ht="12.75" customHeight="1" x14ac:dyDescent="0.2">
      <c r="A997" s="324"/>
      <c r="B997" s="324"/>
      <c r="C997" s="324"/>
      <c r="D997" s="324"/>
      <c r="E997" s="324"/>
      <c r="F997" s="324"/>
      <c r="G997" s="324"/>
      <c r="H997" s="324"/>
      <c r="I997" s="324"/>
      <c r="J997" s="324"/>
      <c r="K997" s="324"/>
      <c r="L997" s="324"/>
      <c r="M997" s="324"/>
      <c r="N997" s="324"/>
      <c r="O997" s="324"/>
      <c r="P997" s="324"/>
      <c r="Q997" s="324"/>
      <c r="R997" s="324"/>
      <c r="S997" s="324"/>
      <c r="T997" s="324"/>
      <c r="U997" s="324"/>
      <c r="V997" s="324"/>
      <c r="W997" s="324"/>
      <c r="X997" s="324"/>
      <c r="Y997" s="324"/>
      <c r="Z997" s="324"/>
      <c r="AA997" s="324"/>
      <c r="AB997" s="324"/>
      <c r="AC997" s="324"/>
    </row>
    <row r="998" spans="1:29" ht="12.75" customHeight="1" x14ac:dyDescent="0.2">
      <c r="A998" s="324"/>
      <c r="B998" s="324"/>
      <c r="C998" s="324"/>
      <c r="D998" s="324"/>
      <c r="E998" s="324"/>
      <c r="F998" s="324"/>
      <c r="G998" s="324"/>
      <c r="H998" s="324"/>
      <c r="I998" s="324"/>
      <c r="J998" s="324"/>
      <c r="K998" s="324"/>
      <c r="L998" s="324"/>
      <c r="M998" s="324"/>
      <c r="N998" s="324"/>
      <c r="O998" s="324"/>
      <c r="P998" s="324"/>
      <c r="Q998" s="324"/>
      <c r="R998" s="324"/>
      <c r="S998" s="324"/>
      <c r="T998" s="324"/>
      <c r="U998" s="324"/>
      <c r="V998" s="324"/>
      <c r="W998" s="324"/>
      <c r="X998" s="324"/>
      <c r="Y998" s="324"/>
      <c r="Z998" s="324"/>
      <c r="AA998" s="324"/>
      <c r="AB998" s="324"/>
      <c r="AC998" s="324"/>
    </row>
    <row r="999" spans="1:29" ht="12.75" customHeight="1" x14ac:dyDescent="0.2">
      <c r="A999" s="324"/>
      <c r="B999" s="324"/>
      <c r="C999" s="324"/>
      <c r="D999" s="324"/>
      <c r="E999" s="324"/>
      <c r="F999" s="324"/>
      <c r="G999" s="324"/>
      <c r="H999" s="324"/>
      <c r="I999" s="324"/>
      <c r="J999" s="324"/>
      <c r="K999" s="324"/>
      <c r="L999" s="324"/>
      <c r="M999" s="324"/>
      <c r="N999" s="324"/>
      <c r="O999" s="324"/>
      <c r="P999" s="324"/>
      <c r="Q999" s="324"/>
      <c r="R999" s="324"/>
      <c r="S999" s="324"/>
      <c r="T999" s="324"/>
      <c r="U999" s="324"/>
      <c r="V999" s="324"/>
      <c r="W999" s="324"/>
      <c r="X999" s="324"/>
      <c r="Y999" s="324"/>
      <c r="Z999" s="324"/>
      <c r="AA999" s="324"/>
      <c r="AB999" s="324"/>
      <c r="AC999" s="324"/>
    </row>
    <row r="1000" spans="1:29" ht="12.75" customHeight="1" x14ac:dyDescent="0.2">
      <c r="A1000" s="324"/>
      <c r="B1000" s="324"/>
      <c r="C1000" s="324"/>
      <c r="D1000" s="324"/>
      <c r="E1000" s="324"/>
      <c r="F1000" s="324"/>
      <c r="G1000" s="324"/>
      <c r="H1000" s="324"/>
      <c r="I1000" s="324"/>
      <c r="J1000" s="324"/>
      <c r="K1000" s="324"/>
      <c r="L1000" s="324"/>
      <c r="M1000" s="324"/>
      <c r="N1000" s="324"/>
      <c r="O1000" s="324"/>
      <c r="P1000" s="324"/>
      <c r="Q1000" s="324"/>
      <c r="R1000" s="324"/>
      <c r="S1000" s="324"/>
      <c r="T1000" s="324"/>
      <c r="U1000" s="324"/>
      <c r="V1000" s="324"/>
      <c r="W1000" s="324"/>
      <c r="X1000" s="324"/>
      <c r="Y1000" s="324"/>
      <c r="Z1000" s="324"/>
      <c r="AA1000" s="324"/>
      <c r="AB1000" s="324"/>
      <c r="AC1000" s="324"/>
    </row>
    <row r="1001" spans="1:29" ht="12.75" customHeight="1" x14ac:dyDescent="0.2">
      <c r="A1001" s="324"/>
      <c r="B1001" s="324"/>
      <c r="C1001" s="324"/>
      <c r="D1001" s="324"/>
      <c r="E1001" s="324"/>
      <c r="F1001" s="324"/>
      <c r="G1001" s="324"/>
      <c r="H1001" s="324"/>
      <c r="I1001" s="324"/>
      <c r="J1001" s="324"/>
      <c r="K1001" s="324"/>
      <c r="L1001" s="324"/>
      <c r="M1001" s="324"/>
      <c r="N1001" s="324"/>
      <c r="O1001" s="324"/>
      <c r="P1001" s="324"/>
      <c r="Q1001" s="324"/>
      <c r="R1001" s="324"/>
      <c r="S1001" s="324"/>
      <c r="T1001" s="324"/>
      <c r="U1001" s="324"/>
      <c r="V1001" s="324"/>
      <c r="W1001" s="324"/>
      <c r="X1001" s="324"/>
      <c r="Y1001" s="324"/>
      <c r="Z1001" s="324"/>
      <c r="AA1001" s="324"/>
      <c r="AB1001" s="324"/>
      <c r="AC1001" s="324"/>
    </row>
    <row r="1002" spans="1:29" ht="12.75" customHeight="1" x14ac:dyDescent="0.2">
      <c r="A1002" s="324"/>
      <c r="B1002" s="324"/>
      <c r="C1002" s="324"/>
      <c r="D1002" s="324"/>
      <c r="E1002" s="324"/>
      <c r="F1002" s="324"/>
      <c r="G1002" s="324"/>
      <c r="H1002" s="324"/>
      <c r="I1002" s="324"/>
      <c r="J1002" s="324"/>
      <c r="K1002" s="324"/>
      <c r="L1002" s="324"/>
      <c r="M1002" s="324"/>
      <c r="N1002" s="324"/>
      <c r="O1002" s="324"/>
      <c r="P1002" s="324"/>
      <c r="Q1002" s="324"/>
      <c r="R1002" s="324"/>
      <c r="S1002" s="324"/>
      <c r="T1002" s="324"/>
      <c r="U1002" s="324"/>
      <c r="V1002" s="324"/>
      <c r="W1002" s="324"/>
      <c r="X1002" s="324"/>
      <c r="Y1002" s="324"/>
      <c r="Z1002" s="324"/>
      <c r="AA1002" s="324"/>
      <c r="AB1002" s="324"/>
      <c r="AC1002" s="324"/>
    </row>
    <row r="1003" spans="1:29" ht="12.75" customHeight="1" x14ac:dyDescent="0.2">
      <c r="A1003" s="324"/>
      <c r="B1003" s="324"/>
      <c r="C1003" s="324"/>
      <c r="D1003" s="324"/>
      <c r="E1003" s="324"/>
      <c r="F1003" s="324"/>
      <c r="G1003" s="324"/>
      <c r="H1003" s="324"/>
      <c r="I1003" s="324"/>
      <c r="J1003" s="324"/>
      <c r="K1003" s="324"/>
      <c r="L1003" s="324"/>
      <c r="M1003" s="324"/>
      <c r="N1003" s="324"/>
      <c r="O1003" s="324"/>
      <c r="P1003" s="324"/>
      <c r="Q1003" s="324"/>
      <c r="R1003" s="324"/>
      <c r="S1003" s="324"/>
      <c r="T1003" s="324"/>
      <c r="U1003" s="324"/>
      <c r="V1003" s="324"/>
      <c r="W1003" s="324"/>
      <c r="X1003" s="324"/>
      <c r="Y1003" s="324"/>
      <c r="Z1003" s="324"/>
      <c r="AA1003" s="324"/>
      <c r="AB1003" s="324"/>
      <c r="AC1003" s="324"/>
    </row>
    <row r="1004" spans="1:29" ht="12.75" customHeight="1" x14ac:dyDescent="0.2">
      <c r="A1004" s="324"/>
      <c r="B1004" s="324"/>
      <c r="C1004" s="324"/>
      <c r="D1004" s="324"/>
      <c r="E1004" s="324"/>
      <c r="F1004" s="324"/>
      <c r="G1004" s="324"/>
      <c r="H1004" s="324"/>
      <c r="I1004" s="324"/>
      <c r="J1004" s="324"/>
      <c r="K1004" s="324"/>
      <c r="L1004" s="324"/>
      <c r="M1004" s="324"/>
      <c r="N1004" s="324"/>
      <c r="O1004" s="324"/>
      <c r="P1004" s="324"/>
      <c r="Q1004" s="324"/>
      <c r="R1004" s="324"/>
      <c r="S1004" s="324"/>
      <c r="T1004" s="324"/>
      <c r="U1004" s="324"/>
      <c r="V1004" s="324"/>
      <c r="W1004" s="324"/>
      <c r="X1004" s="324"/>
      <c r="Y1004" s="324"/>
      <c r="Z1004" s="324"/>
      <c r="AA1004" s="324"/>
      <c r="AB1004" s="324"/>
      <c r="AC1004" s="324"/>
    </row>
    <row r="1005" spans="1:29" ht="12.75" customHeight="1" x14ac:dyDescent="0.2">
      <c r="A1005" s="324"/>
      <c r="B1005" s="324"/>
      <c r="C1005" s="324"/>
      <c r="D1005" s="324"/>
      <c r="E1005" s="324"/>
      <c r="F1005" s="324"/>
      <c r="G1005" s="324"/>
      <c r="H1005" s="324"/>
      <c r="I1005" s="324"/>
      <c r="J1005" s="324"/>
      <c r="K1005" s="324"/>
      <c r="L1005" s="324"/>
      <c r="M1005" s="324"/>
      <c r="N1005" s="324"/>
      <c r="O1005" s="324"/>
      <c r="P1005" s="324"/>
      <c r="Q1005" s="324"/>
      <c r="R1005" s="324"/>
      <c r="S1005" s="324"/>
      <c r="T1005" s="324"/>
      <c r="U1005" s="324"/>
      <c r="V1005" s="324"/>
      <c r="W1005" s="324"/>
      <c r="X1005" s="324"/>
      <c r="Y1005" s="324"/>
      <c r="Z1005" s="324"/>
      <c r="AA1005" s="324"/>
      <c r="AB1005" s="324"/>
      <c r="AC1005" s="324"/>
    </row>
    <row r="1006" spans="1:29" ht="12.75" customHeight="1" x14ac:dyDescent="0.2">
      <c r="A1006" s="324"/>
      <c r="B1006" s="324"/>
      <c r="C1006" s="324"/>
      <c r="D1006" s="324"/>
      <c r="E1006" s="324"/>
      <c r="F1006" s="324"/>
      <c r="G1006" s="324"/>
      <c r="H1006" s="324"/>
      <c r="I1006" s="324"/>
      <c r="J1006" s="324"/>
      <c r="K1006" s="324"/>
      <c r="L1006" s="324"/>
      <c r="M1006" s="324"/>
      <c r="N1006" s="324"/>
      <c r="O1006" s="324"/>
      <c r="P1006" s="324"/>
      <c r="Q1006" s="324"/>
      <c r="R1006" s="324"/>
      <c r="S1006" s="324"/>
      <c r="T1006" s="324"/>
      <c r="U1006" s="324"/>
      <c r="V1006" s="324"/>
      <c r="W1006" s="324"/>
      <c r="X1006" s="324"/>
      <c r="Y1006" s="324"/>
      <c r="Z1006" s="324"/>
      <c r="AA1006" s="324"/>
      <c r="AB1006" s="324"/>
      <c r="AC1006" s="324"/>
    </row>
    <row r="1007" spans="1:29" ht="12.75" customHeight="1" x14ac:dyDescent="0.2">
      <c r="A1007" s="324"/>
      <c r="B1007" s="324"/>
      <c r="C1007" s="324"/>
      <c r="D1007" s="324"/>
      <c r="E1007" s="324"/>
      <c r="F1007" s="324"/>
      <c r="G1007" s="324"/>
      <c r="H1007" s="324"/>
      <c r="I1007" s="324"/>
      <c r="J1007" s="324"/>
      <c r="K1007" s="324"/>
      <c r="L1007" s="324"/>
      <c r="M1007" s="324"/>
      <c r="N1007" s="324"/>
      <c r="O1007" s="324"/>
      <c r="P1007" s="324"/>
      <c r="Q1007" s="324"/>
      <c r="R1007" s="324"/>
      <c r="S1007" s="324"/>
      <c r="T1007" s="324"/>
      <c r="U1007" s="324"/>
      <c r="V1007" s="324"/>
      <c r="W1007" s="324"/>
      <c r="X1007" s="324"/>
      <c r="Y1007" s="324"/>
      <c r="Z1007" s="324"/>
      <c r="AA1007" s="324"/>
      <c r="AB1007" s="324"/>
      <c r="AC1007" s="324"/>
    </row>
    <row r="1008" spans="1:29" ht="12.75" customHeight="1" x14ac:dyDescent="0.2">
      <c r="A1008" s="324"/>
      <c r="B1008" s="324"/>
      <c r="C1008" s="324"/>
      <c r="D1008" s="324"/>
      <c r="E1008" s="324"/>
      <c r="F1008" s="324"/>
      <c r="G1008" s="324"/>
      <c r="H1008" s="324"/>
      <c r="I1008" s="324"/>
      <c r="J1008" s="324"/>
      <c r="K1008" s="324"/>
      <c r="L1008" s="324"/>
      <c r="M1008" s="324"/>
      <c r="N1008" s="324"/>
      <c r="O1008" s="324"/>
      <c r="P1008" s="324"/>
      <c r="Q1008" s="324"/>
      <c r="R1008" s="324"/>
      <c r="S1008" s="324"/>
      <c r="T1008" s="324"/>
      <c r="U1008" s="324"/>
      <c r="V1008" s="324"/>
      <c r="W1008" s="324"/>
      <c r="X1008" s="324"/>
      <c r="Y1008" s="324"/>
      <c r="Z1008" s="324"/>
      <c r="AA1008" s="324"/>
      <c r="AB1008" s="324"/>
      <c r="AC1008" s="324"/>
    </row>
    <row r="1009" spans="1:29" ht="12.75" customHeight="1" x14ac:dyDescent="0.2">
      <c r="A1009" s="324"/>
      <c r="B1009" s="324"/>
      <c r="C1009" s="324"/>
      <c r="D1009" s="324"/>
      <c r="E1009" s="324"/>
      <c r="F1009" s="324"/>
      <c r="G1009" s="324"/>
      <c r="H1009" s="324"/>
      <c r="I1009" s="324"/>
      <c r="J1009" s="324"/>
      <c r="K1009" s="324"/>
      <c r="L1009" s="324"/>
      <c r="M1009" s="324"/>
      <c r="N1009" s="324"/>
      <c r="O1009" s="324"/>
      <c r="P1009" s="324"/>
      <c r="Q1009" s="324"/>
      <c r="R1009" s="324"/>
      <c r="S1009" s="324"/>
      <c r="T1009" s="324"/>
      <c r="U1009" s="324"/>
      <c r="V1009" s="324"/>
      <c r="W1009" s="324"/>
      <c r="X1009" s="324"/>
      <c r="Y1009" s="324"/>
      <c r="Z1009" s="324"/>
      <c r="AA1009" s="324"/>
      <c r="AB1009" s="324"/>
      <c r="AC1009" s="324"/>
    </row>
    <row r="1010" spans="1:29" ht="12.75" customHeight="1" x14ac:dyDescent="0.2">
      <c r="A1010" s="324"/>
      <c r="B1010" s="324"/>
      <c r="C1010" s="324"/>
      <c r="D1010" s="324"/>
      <c r="E1010" s="324"/>
      <c r="F1010" s="324"/>
      <c r="G1010" s="324"/>
      <c r="H1010" s="324"/>
      <c r="I1010" s="324"/>
      <c r="J1010" s="324"/>
      <c r="K1010" s="324"/>
      <c r="L1010" s="324"/>
      <c r="M1010" s="324"/>
      <c r="N1010" s="324"/>
      <c r="O1010" s="324"/>
      <c r="P1010" s="324"/>
      <c r="Q1010" s="324"/>
      <c r="R1010" s="324"/>
      <c r="S1010" s="324"/>
      <c r="T1010" s="324"/>
      <c r="U1010" s="324"/>
      <c r="V1010" s="324"/>
      <c r="W1010" s="324"/>
      <c r="X1010" s="324"/>
      <c r="Y1010" s="324"/>
      <c r="Z1010" s="324"/>
      <c r="AA1010" s="324"/>
      <c r="AB1010" s="324"/>
      <c r="AC1010" s="324"/>
    </row>
    <row r="1011" spans="1:29" ht="12.75" customHeight="1" x14ac:dyDescent="0.2">
      <c r="A1011" s="324"/>
      <c r="B1011" s="324"/>
      <c r="C1011" s="324"/>
      <c r="D1011" s="324"/>
      <c r="E1011" s="324"/>
      <c r="F1011" s="324"/>
      <c r="G1011" s="324"/>
      <c r="H1011" s="324"/>
      <c r="I1011" s="324"/>
      <c r="J1011" s="324"/>
      <c r="K1011" s="324"/>
      <c r="L1011" s="324"/>
      <c r="M1011" s="324"/>
      <c r="N1011" s="324"/>
      <c r="O1011" s="324"/>
      <c r="P1011" s="324"/>
      <c r="Q1011" s="324"/>
      <c r="R1011" s="324"/>
      <c r="S1011" s="324"/>
      <c r="T1011" s="324"/>
      <c r="U1011" s="324"/>
      <c r="V1011" s="324"/>
      <c r="W1011" s="324"/>
      <c r="X1011" s="324"/>
      <c r="Y1011" s="324"/>
      <c r="Z1011" s="324"/>
      <c r="AA1011" s="324"/>
      <c r="AB1011" s="324"/>
      <c r="AC1011" s="324"/>
    </row>
    <row r="1012" spans="1:29" ht="12.75" customHeight="1" x14ac:dyDescent="0.2">
      <c r="A1012" s="324"/>
      <c r="B1012" s="324"/>
      <c r="C1012" s="324"/>
      <c r="D1012" s="324"/>
      <c r="E1012" s="324"/>
      <c r="F1012" s="324"/>
      <c r="G1012" s="324"/>
      <c r="H1012" s="324"/>
      <c r="I1012" s="324"/>
      <c r="J1012" s="324"/>
      <c r="K1012" s="324"/>
      <c r="L1012" s="324"/>
      <c r="M1012" s="324"/>
      <c r="N1012" s="324"/>
      <c r="O1012" s="324"/>
      <c r="P1012" s="324"/>
      <c r="Q1012" s="324"/>
      <c r="R1012" s="324"/>
      <c r="S1012" s="324"/>
      <c r="T1012" s="324"/>
      <c r="U1012" s="324"/>
      <c r="V1012" s="324"/>
      <c r="W1012" s="324"/>
      <c r="X1012" s="324"/>
      <c r="Y1012" s="324"/>
      <c r="Z1012" s="324"/>
      <c r="AA1012" s="324"/>
      <c r="AB1012" s="324"/>
      <c r="AC1012" s="324"/>
    </row>
    <row r="1013" spans="1:29" ht="12.75" customHeight="1" x14ac:dyDescent="0.2">
      <c r="A1013" s="324"/>
      <c r="B1013" s="324"/>
      <c r="C1013" s="324"/>
      <c r="D1013" s="324"/>
      <c r="E1013" s="324"/>
      <c r="F1013" s="324"/>
      <c r="G1013" s="324"/>
      <c r="H1013" s="324"/>
      <c r="I1013" s="324"/>
      <c r="J1013" s="324"/>
      <c r="K1013" s="324"/>
      <c r="L1013" s="324"/>
      <c r="M1013" s="324"/>
      <c r="N1013" s="324"/>
      <c r="O1013" s="324"/>
      <c r="P1013" s="324"/>
      <c r="Q1013" s="324"/>
      <c r="R1013" s="324"/>
      <c r="S1013" s="324"/>
      <c r="T1013" s="324"/>
      <c r="U1013" s="324"/>
      <c r="V1013" s="324"/>
      <c r="W1013" s="324"/>
      <c r="X1013" s="324"/>
      <c r="Y1013" s="324"/>
      <c r="Z1013" s="324"/>
      <c r="AA1013" s="324"/>
      <c r="AB1013" s="324"/>
      <c r="AC1013" s="324"/>
    </row>
    <row r="1014" spans="1:29" ht="12.75" customHeight="1" x14ac:dyDescent="0.2">
      <c r="A1014" s="324"/>
      <c r="B1014" s="324"/>
      <c r="C1014" s="324"/>
      <c r="D1014" s="324"/>
      <c r="E1014" s="324"/>
      <c r="F1014" s="324"/>
      <c r="G1014" s="324"/>
      <c r="H1014" s="324"/>
      <c r="I1014" s="324"/>
      <c r="J1014" s="324"/>
      <c r="K1014" s="324"/>
      <c r="L1014" s="324"/>
      <c r="M1014" s="324"/>
      <c r="N1014" s="324"/>
      <c r="O1014" s="324"/>
      <c r="P1014" s="324"/>
      <c r="Q1014" s="324"/>
      <c r="R1014" s="324"/>
      <c r="S1014" s="324"/>
      <c r="T1014" s="324"/>
      <c r="U1014" s="324"/>
      <c r="V1014" s="324"/>
      <c r="W1014" s="324"/>
      <c r="X1014" s="324"/>
      <c r="Y1014" s="324"/>
      <c r="Z1014" s="324"/>
      <c r="AA1014" s="324"/>
      <c r="AB1014" s="324"/>
      <c r="AC1014" s="324"/>
    </row>
    <row r="1015" spans="1:29" ht="12.75" customHeight="1" x14ac:dyDescent="0.2">
      <c r="A1015" s="324"/>
      <c r="B1015" s="324"/>
      <c r="C1015" s="324"/>
      <c r="D1015" s="324"/>
      <c r="E1015" s="324"/>
      <c r="F1015" s="324"/>
      <c r="G1015" s="324"/>
      <c r="H1015" s="324"/>
      <c r="I1015" s="324"/>
      <c r="J1015" s="324"/>
      <c r="K1015" s="324"/>
      <c r="L1015" s="324"/>
      <c r="M1015" s="324"/>
      <c r="N1015" s="324"/>
      <c r="O1015" s="324"/>
      <c r="P1015" s="324"/>
      <c r="Q1015" s="324"/>
      <c r="R1015" s="324"/>
      <c r="S1015" s="324"/>
      <c r="T1015" s="324"/>
      <c r="U1015" s="324"/>
      <c r="V1015" s="324"/>
      <c r="W1015" s="324"/>
      <c r="X1015" s="324"/>
      <c r="Y1015" s="324"/>
      <c r="Z1015" s="324"/>
      <c r="AA1015" s="324"/>
      <c r="AB1015" s="324"/>
      <c r="AC1015" s="324"/>
    </row>
    <row r="1016" spans="1:29" ht="12.75" customHeight="1" x14ac:dyDescent="0.2">
      <c r="A1016" s="324"/>
      <c r="B1016" s="324"/>
      <c r="C1016" s="324"/>
      <c r="D1016" s="324"/>
      <c r="E1016" s="324"/>
      <c r="F1016" s="324"/>
      <c r="G1016" s="324"/>
      <c r="H1016" s="324"/>
      <c r="I1016" s="324"/>
      <c r="J1016" s="324"/>
      <c r="K1016" s="324"/>
      <c r="L1016" s="324"/>
      <c r="M1016" s="324"/>
      <c r="N1016" s="324"/>
      <c r="O1016" s="324"/>
      <c r="P1016" s="324"/>
      <c r="Q1016" s="324"/>
      <c r="R1016" s="324"/>
      <c r="S1016" s="324"/>
      <c r="T1016" s="324"/>
      <c r="U1016" s="324"/>
      <c r="V1016" s="324"/>
      <c r="W1016" s="324"/>
      <c r="X1016" s="324"/>
      <c r="Y1016" s="324"/>
      <c r="Z1016" s="324"/>
      <c r="AA1016" s="324"/>
      <c r="AB1016" s="324"/>
      <c r="AC1016" s="324"/>
    </row>
    <row r="1017" spans="1:29" ht="12.75" customHeight="1" x14ac:dyDescent="0.2">
      <c r="A1017" s="324"/>
      <c r="B1017" s="324"/>
      <c r="C1017" s="324"/>
      <c r="D1017" s="324"/>
      <c r="E1017" s="324"/>
      <c r="F1017" s="324"/>
      <c r="G1017" s="324"/>
      <c r="H1017" s="324"/>
      <c r="I1017" s="324"/>
      <c r="J1017" s="324"/>
      <c r="K1017" s="324"/>
      <c r="L1017" s="324"/>
      <c r="M1017" s="324"/>
      <c r="N1017" s="324"/>
      <c r="O1017" s="324"/>
      <c r="P1017" s="324"/>
      <c r="Q1017" s="324"/>
      <c r="R1017" s="324"/>
      <c r="S1017" s="324"/>
      <c r="T1017" s="324"/>
      <c r="U1017" s="324"/>
      <c r="V1017" s="324"/>
      <c r="W1017" s="324"/>
      <c r="X1017" s="324"/>
      <c r="Y1017" s="324"/>
      <c r="Z1017" s="324"/>
      <c r="AA1017" s="324"/>
      <c r="AB1017" s="324"/>
      <c r="AC1017" s="324"/>
    </row>
    <row r="1018" spans="1:29" ht="12.75" customHeight="1" x14ac:dyDescent="0.2">
      <c r="A1018" s="324"/>
      <c r="B1018" s="324"/>
      <c r="C1018" s="324"/>
      <c r="D1018" s="324"/>
      <c r="E1018" s="324"/>
      <c r="F1018" s="324"/>
      <c r="G1018" s="324"/>
      <c r="H1018" s="324"/>
      <c r="I1018" s="324"/>
      <c r="J1018" s="324"/>
      <c r="K1018" s="324"/>
      <c r="L1018" s="324"/>
      <c r="M1018" s="324"/>
      <c r="N1018" s="324"/>
      <c r="O1018" s="324"/>
      <c r="P1018" s="324"/>
      <c r="Q1018" s="324"/>
      <c r="R1018" s="324"/>
      <c r="S1018" s="324"/>
      <c r="T1018" s="324"/>
      <c r="U1018" s="324"/>
      <c r="V1018" s="324"/>
      <c r="W1018" s="324"/>
      <c r="X1018" s="324"/>
      <c r="Y1018" s="324"/>
      <c r="Z1018" s="324"/>
      <c r="AA1018" s="324"/>
      <c r="AB1018" s="324"/>
      <c r="AC1018" s="324"/>
    </row>
    <row r="1019" spans="1:29" ht="12.75" customHeight="1" x14ac:dyDescent="0.2">
      <c r="A1019" s="324"/>
      <c r="B1019" s="324"/>
      <c r="C1019" s="324"/>
      <c r="D1019" s="324"/>
      <c r="E1019" s="324"/>
      <c r="F1019" s="324"/>
      <c r="G1019" s="324"/>
      <c r="H1019" s="324"/>
      <c r="I1019" s="324"/>
      <c r="J1019" s="324"/>
      <c r="K1019" s="324"/>
      <c r="L1019" s="324"/>
      <c r="M1019" s="324"/>
      <c r="N1019" s="324"/>
      <c r="O1019" s="324"/>
      <c r="P1019" s="324"/>
      <c r="Q1019" s="324"/>
      <c r="R1019" s="324"/>
      <c r="S1019" s="324"/>
      <c r="T1019" s="324"/>
      <c r="U1019" s="324"/>
      <c r="V1019" s="324"/>
      <c r="W1019" s="324"/>
      <c r="X1019" s="324"/>
      <c r="Y1019" s="324"/>
      <c r="Z1019" s="324"/>
      <c r="AA1019" s="324"/>
      <c r="AB1019" s="324"/>
      <c r="AC1019" s="324"/>
    </row>
    <row r="1020" spans="1:29" ht="12.75" customHeight="1" x14ac:dyDescent="0.2">
      <c r="A1020" s="324"/>
      <c r="B1020" s="324"/>
      <c r="C1020" s="324"/>
      <c r="D1020" s="324"/>
      <c r="E1020" s="324"/>
      <c r="F1020" s="324"/>
      <c r="G1020" s="324"/>
      <c r="H1020" s="324"/>
      <c r="I1020" s="324"/>
      <c r="J1020" s="324"/>
      <c r="K1020" s="324"/>
      <c r="L1020" s="324"/>
      <c r="M1020" s="324"/>
      <c r="N1020" s="324"/>
      <c r="O1020" s="324"/>
      <c r="P1020" s="324"/>
      <c r="Q1020" s="324"/>
      <c r="R1020" s="324"/>
      <c r="S1020" s="324"/>
      <c r="T1020" s="324"/>
      <c r="U1020" s="324"/>
      <c r="V1020" s="324"/>
      <c r="W1020" s="324"/>
      <c r="X1020" s="324"/>
      <c r="Y1020" s="324"/>
      <c r="Z1020" s="324"/>
      <c r="AA1020" s="324"/>
      <c r="AB1020" s="324"/>
      <c r="AC1020" s="324"/>
    </row>
    <row r="1021" spans="1:29" ht="12.75" customHeight="1" x14ac:dyDescent="0.2">
      <c r="A1021" s="324"/>
      <c r="B1021" s="324"/>
      <c r="C1021" s="324"/>
      <c r="D1021" s="324"/>
      <c r="E1021" s="324"/>
      <c r="F1021" s="324"/>
      <c r="G1021" s="324"/>
      <c r="H1021" s="324"/>
      <c r="I1021" s="324"/>
      <c r="J1021" s="324"/>
      <c r="K1021" s="324"/>
      <c r="L1021" s="324"/>
      <c r="M1021" s="324"/>
      <c r="N1021" s="324"/>
      <c r="O1021" s="324"/>
      <c r="P1021" s="324"/>
      <c r="Q1021" s="324"/>
      <c r="R1021" s="324"/>
      <c r="S1021" s="324"/>
      <c r="T1021" s="324"/>
      <c r="U1021" s="324"/>
      <c r="V1021" s="324"/>
      <c r="W1021" s="324"/>
      <c r="X1021" s="324"/>
      <c r="Y1021" s="324"/>
      <c r="Z1021" s="324"/>
      <c r="AA1021" s="324"/>
      <c r="AB1021" s="324"/>
      <c r="AC1021" s="324"/>
    </row>
    <row r="1022" spans="1:29" ht="12.75" customHeight="1" x14ac:dyDescent="0.2">
      <c r="A1022" s="324"/>
      <c r="B1022" s="324"/>
      <c r="C1022" s="324"/>
      <c r="D1022" s="324"/>
      <c r="E1022" s="324"/>
      <c r="F1022" s="324"/>
      <c r="G1022" s="324"/>
      <c r="H1022" s="324"/>
      <c r="I1022" s="324"/>
      <c r="J1022" s="324"/>
      <c r="K1022" s="324"/>
      <c r="L1022" s="324"/>
      <c r="M1022" s="324"/>
      <c r="N1022" s="324"/>
      <c r="O1022" s="324"/>
      <c r="P1022" s="324"/>
      <c r="Q1022" s="324"/>
      <c r="R1022" s="324"/>
      <c r="S1022" s="324"/>
      <c r="T1022" s="324"/>
      <c r="U1022" s="324"/>
      <c r="V1022" s="324"/>
      <c r="W1022" s="324"/>
      <c r="X1022" s="324"/>
      <c r="Y1022" s="324"/>
      <c r="Z1022" s="324"/>
      <c r="AA1022" s="324"/>
      <c r="AB1022" s="324"/>
      <c r="AC1022" s="324"/>
    </row>
    <row r="1023" spans="1:29" ht="12.75" customHeight="1" x14ac:dyDescent="0.2">
      <c r="A1023" s="324"/>
      <c r="B1023" s="324"/>
      <c r="C1023" s="324"/>
      <c r="D1023" s="324"/>
      <c r="E1023" s="324"/>
      <c r="F1023" s="324"/>
      <c r="G1023" s="324"/>
      <c r="H1023" s="324"/>
      <c r="I1023" s="324"/>
      <c r="J1023" s="324"/>
      <c r="K1023" s="324"/>
      <c r="L1023" s="324"/>
      <c r="M1023" s="324"/>
      <c r="N1023" s="324"/>
      <c r="O1023" s="324"/>
      <c r="P1023" s="324"/>
      <c r="Q1023" s="324"/>
      <c r="R1023" s="324"/>
      <c r="S1023" s="324"/>
      <c r="T1023" s="324"/>
      <c r="U1023" s="324"/>
      <c r="V1023" s="324"/>
      <c r="W1023" s="324"/>
      <c r="X1023" s="324"/>
      <c r="Y1023" s="324"/>
      <c r="Z1023" s="324"/>
      <c r="AA1023" s="324"/>
      <c r="AB1023" s="324"/>
      <c r="AC1023" s="324"/>
    </row>
    <row r="1024" spans="1:29" ht="12.75" customHeight="1" x14ac:dyDescent="0.2">
      <c r="A1024" s="324"/>
      <c r="B1024" s="324"/>
      <c r="C1024" s="324"/>
      <c r="D1024" s="324"/>
      <c r="E1024" s="324"/>
      <c r="F1024" s="324"/>
      <c r="G1024" s="324"/>
      <c r="H1024" s="324"/>
      <c r="I1024" s="324"/>
      <c r="J1024" s="324"/>
      <c r="K1024" s="324"/>
      <c r="L1024" s="324"/>
      <c r="M1024" s="324"/>
      <c r="N1024" s="324"/>
      <c r="O1024" s="324"/>
      <c r="P1024" s="324"/>
      <c r="Q1024" s="324"/>
      <c r="R1024" s="324"/>
      <c r="S1024" s="324"/>
      <c r="T1024" s="324"/>
      <c r="U1024" s="324"/>
      <c r="V1024" s="324"/>
      <c r="W1024" s="324"/>
      <c r="X1024" s="324"/>
      <c r="Y1024" s="324"/>
      <c r="Z1024" s="324"/>
      <c r="AA1024" s="324"/>
      <c r="AB1024" s="324"/>
      <c r="AC1024" s="324"/>
    </row>
    <row r="1025" spans="1:29" ht="12.75" customHeight="1" x14ac:dyDescent="0.2">
      <c r="A1025" s="324"/>
      <c r="B1025" s="324"/>
      <c r="C1025" s="324"/>
      <c r="D1025" s="324"/>
      <c r="E1025" s="324"/>
      <c r="F1025" s="324"/>
      <c r="G1025" s="324"/>
      <c r="H1025" s="324"/>
      <c r="I1025" s="324"/>
      <c r="J1025" s="324"/>
      <c r="K1025" s="324"/>
      <c r="L1025" s="324"/>
      <c r="M1025" s="324"/>
      <c r="N1025" s="324"/>
      <c r="O1025" s="324"/>
      <c r="P1025" s="324"/>
      <c r="Q1025" s="324"/>
      <c r="R1025" s="324"/>
      <c r="S1025" s="324"/>
      <c r="T1025" s="324"/>
      <c r="U1025" s="324"/>
      <c r="V1025" s="324"/>
      <c r="W1025" s="324"/>
      <c r="X1025" s="324"/>
      <c r="Y1025" s="324"/>
      <c r="Z1025" s="324"/>
      <c r="AA1025" s="324"/>
      <c r="AB1025" s="324"/>
      <c r="AC1025" s="324"/>
    </row>
    <row r="1026" spans="1:29" ht="12.75" customHeight="1" x14ac:dyDescent="0.2">
      <c r="A1026" s="324"/>
      <c r="B1026" s="324"/>
      <c r="C1026" s="324"/>
      <c r="D1026" s="324"/>
      <c r="E1026" s="324"/>
      <c r="F1026" s="324"/>
      <c r="G1026" s="324"/>
      <c r="H1026" s="324"/>
      <c r="I1026" s="324"/>
      <c r="J1026" s="324"/>
      <c r="K1026" s="324"/>
      <c r="L1026" s="324"/>
      <c r="M1026" s="324"/>
      <c r="N1026" s="324"/>
      <c r="O1026" s="324"/>
      <c r="P1026" s="324"/>
      <c r="Q1026" s="324"/>
      <c r="R1026" s="324"/>
      <c r="S1026" s="324"/>
      <c r="T1026" s="324"/>
      <c r="U1026" s="324"/>
      <c r="V1026" s="324"/>
      <c r="W1026" s="324"/>
      <c r="X1026" s="324"/>
      <c r="Y1026" s="324"/>
      <c r="Z1026" s="324"/>
      <c r="AA1026" s="324"/>
      <c r="AB1026" s="324"/>
      <c r="AC1026" s="324"/>
    </row>
    <row r="1027" spans="1:29" ht="12.75" customHeight="1" x14ac:dyDescent="0.2">
      <c r="A1027" s="324"/>
      <c r="B1027" s="324"/>
      <c r="C1027" s="324"/>
      <c r="D1027" s="324"/>
      <c r="E1027" s="324"/>
      <c r="F1027" s="324"/>
      <c r="G1027" s="324"/>
      <c r="H1027" s="324"/>
      <c r="I1027" s="324"/>
      <c r="J1027" s="324"/>
      <c r="K1027" s="324"/>
      <c r="L1027" s="324"/>
      <c r="M1027" s="324"/>
      <c r="N1027" s="324"/>
      <c r="O1027" s="324"/>
      <c r="P1027" s="324"/>
      <c r="Q1027" s="324"/>
      <c r="R1027" s="324"/>
      <c r="S1027" s="324"/>
      <c r="T1027" s="324"/>
      <c r="U1027" s="324"/>
      <c r="V1027" s="324"/>
      <c r="W1027" s="324"/>
      <c r="X1027" s="324"/>
      <c r="Y1027" s="324"/>
      <c r="Z1027" s="324"/>
      <c r="AA1027" s="324"/>
      <c r="AB1027" s="324"/>
      <c r="AC1027" s="324"/>
    </row>
    <row r="1028" spans="1:29" ht="12.75" customHeight="1" x14ac:dyDescent="0.2">
      <c r="A1028" s="324"/>
      <c r="B1028" s="324"/>
      <c r="C1028" s="324"/>
      <c r="D1028" s="324"/>
      <c r="E1028" s="324"/>
      <c r="F1028" s="324"/>
      <c r="G1028" s="324"/>
      <c r="H1028" s="324"/>
      <c r="I1028" s="324"/>
      <c r="J1028" s="324"/>
      <c r="K1028" s="324"/>
      <c r="L1028" s="324"/>
      <c r="M1028" s="324"/>
      <c r="N1028" s="324"/>
      <c r="O1028" s="324"/>
      <c r="P1028" s="324"/>
      <c r="Q1028" s="324"/>
      <c r="R1028" s="324"/>
      <c r="S1028" s="324"/>
      <c r="T1028" s="324"/>
      <c r="U1028" s="324"/>
      <c r="V1028" s="324"/>
      <c r="W1028" s="324"/>
      <c r="X1028" s="324"/>
      <c r="Y1028" s="324"/>
      <c r="Z1028" s="324"/>
      <c r="AA1028" s="324"/>
      <c r="AB1028" s="324"/>
      <c r="AC1028" s="324"/>
    </row>
    <row r="1029" spans="1:29" ht="12.75" customHeight="1" x14ac:dyDescent="0.2">
      <c r="A1029" s="324"/>
      <c r="B1029" s="324"/>
      <c r="C1029" s="324"/>
      <c r="D1029" s="324"/>
      <c r="E1029" s="324"/>
      <c r="F1029" s="324"/>
      <c r="G1029" s="324"/>
      <c r="H1029" s="324"/>
      <c r="I1029" s="324"/>
      <c r="J1029" s="324"/>
      <c r="K1029" s="324"/>
      <c r="L1029" s="324"/>
      <c r="M1029" s="324"/>
      <c r="N1029" s="324"/>
      <c r="O1029" s="324"/>
      <c r="P1029" s="324"/>
      <c r="Q1029" s="324"/>
      <c r="R1029" s="324"/>
      <c r="S1029" s="324"/>
      <c r="T1029" s="324"/>
      <c r="U1029" s="324"/>
      <c r="V1029" s="324"/>
      <c r="W1029" s="324"/>
      <c r="X1029" s="324"/>
      <c r="Y1029" s="324"/>
      <c r="Z1029" s="324"/>
      <c r="AA1029" s="324"/>
      <c r="AB1029" s="324"/>
      <c r="AC1029" s="324"/>
    </row>
    <row r="1030" spans="1:29" ht="12.75" customHeight="1" x14ac:dyDescent="0.2">
      <c r="A1030" s="324"/>
      <c r="B1030" s="324"/>
      <c r="C1030" s="324"/>
      <c r="D1030" s="324"/>
      <c r="E1030" s="324"/>
      <c r="F1030" s="324"/>
      <c r="G1030" s="324"/>
      <c r="H1030" s="324"/>
      <c r="I1030" s="324"/>
      <c r="J1030" s="324"/>
      <c r="K1030" s="324"/>
      <c r="L1030" s="324"/>
      <c r="M1030" s="324"/>
      <c r="N1030" s="324"/>
      <c r="O1030" s="324"/>
      <c r="P1030" s="324"/>
      <c r="Q1030" s="324"/>
      <c r="R1030" s="324"/>
      <c r="S1030" s="324"/>
      <c r="T1030" s="324"/>
      <c r="U1030" s="324"/>
      <c r="V1030" s="324"/>
      <c r="W1030" s="324"/>
      <c r="X1030" s="324"/>
      <c r="Y1030" s="324"/>
      <c r="Z1030" s="324"/>
      <c r="AA1030" s="324"/>
      <c r="AB1030" s="324"/>
      <c r="AC1030" s="324"/>
    </row>
    <row r="1031" spans="1:29" ht="12.75" customHeight="1" x14ac:dyDescent="0.2">
      <c r="A1031" s="324"/>
      <c r="B1031" s="324"/>
      <c r="C1031" s="324"/>
      <c r="D1031" s="324"/>
      <c r="E1031" s="324"/>
      <c r="F1031" s="324"/>
      <c r="G1031" s="324"/>
      <c r="H1031" s="324"/>
      <c r="I1031" s="324"/>
      <c r="J1031" s="324"/>
      <c r="K1031" s="324"/>
      <c r="L1031" s="324"/>
      <c r="M1031" s="324"/>
      <c r="N1031" s="324"/>
      <c r="O1031" s="324"/>
      <c r="P1031" s="324"/>
      <c r="Q1031" s="324"/>
      <c r="R1031" s="324"/>
      <c r="S1031" s="324"/>
      <c r="T1031" s="324"/>
      <c r="U1031" s="324"/>
      <c r="V1031" s="324"/>
      <c r="W1031" s="324"/>
      <c r="X1031" s="324"/>
      <c r="Y1031" s="324"/>
      <c r="Z1031" s="324"/>
      <c r="AA1031" s="324"/>
      <c r="AB1031" s="324"/>
      <c r="AC1031" s="324"/>
    </row>
    <row r="1032" spans="1:29" ht="12.75" customHeight="1" x14ac:dyDescent="0.2">
      <c r="A1032" s="324"/>
      <c r="B1032" s="324"/>
      <c r="C1032" s="324"/>
      <c r="D1032" s="324"/>
      <c r="E1032" s="324"/>
      <c r="F1032" s="324"/>
      <c r="G1032" s="324"/>
      <c r="H1032" s="324"/>
      <c r="I1032" s="324"/>
      <c r="J1032" s="324"/>
      <c r="K1032" s="324"/>
      <c r="L1032" s="324"/>
      <c r="M1032" s="324"/>
      <c r="N1032" s="324"/>
      <c r="O1032" s="324"/>
      <c r="P1032" s="324"/>
      <c r="Q1032" s="324"/>
      <c r="R1032" s="324"/>
      <c r="S1032" s="324"/>
      <c r="T1032" s="324"/>
      <c r="U1032" s="324"/>
      <c r="V1032" s="324"/>
      <c r="W1032" s="324"/>
      <c r="X1032" s="324"/>
      <c r="Y1032" s="324"/>
      <c r="Z1032" s="324"/>
      <c r="AA1032" s="324"/>
      <c r="AB1032" s="324"/>
      <c r="AC1032" s="324"/>
    </row>
    <row r="1033" spans="1:29" ht="12.75" customHeight="1" x14ac:dyDescent="0.2">
      <c r="A1033" s="324"/>
      <c r="B1033" s="324"/>
      <c r="C1033" s="324"/>
      <c r="D1033" s="324"/>
      <c r="E1033" s="324"/>
      <c r="F1033" s="324"/>
      <c r="G1033" s="324"/>
      <c r="H1033" s="324"/>
      <c r="I1033" s="324"/>
      <c r="J1033" s="324"/>
      <c r="K1033" s="324"/>
      <c r="L1033" s="324"/>
      <c r="M1033" s="324"/>
      <c r="N1033" s="324"/>
      <c r="O1033" s="324"/>
      <c r="P1033" s="324"/>
      <c r="Q1033" s="324"/>
      <c r="R1033" s="324"/>
      <c r="S1033" s="324"/>
      <c r="T1033" s="324"/>
      <c r="U1033" s="324"/>
      <c r="V1033" s="324"/>
      <c r="W1033" s="324"/>
      <c r="X1033" s="324"/>
      <c r="Y1033" s="324"/>
      <c r="Z1033" s="324"/>
      <c r="AA1033" s="324"/>
      <c r="AB1033" s="324"/>
      <c r="AC1033" s="324"/>
    </row>
    <row r="1034" spans="1:29" ht="12.75" customHeight="1" x14ac:dyDescent="0.2">
      <c r="A1034" s="324"/>
      <c r="B1034" s="324"/>
      <c r="C1034" s="324"/>
      <c r="D1034" s="324"/>
      <c r="E1034" s="324"/>
      <c r="F1034" s="324"/>
      <c r="G1034" s="324"/>
      <c r="H1034" s="324"/>
      <c r="I1034" s="324"/>
      <c r="J1034" s="324"/>
      <c r="K1034" s="324"/>
      <c r="L1034" s="324"/>
      <c r="M1034" s="324"/>
      <c r="N1034" s="324"/>
      <c r="O1034" s="324"/>
      <c r="P1034" s="324"/>
      <c r="Q1034" s="324"/>
      <c r="R1034" s="324"/>
      <c r="S1034" s="324"/>
      <c r="T1034" s="324"/>
      <c r="U1034" s="324"/>
      <c r="V1034" s="324"/>
      <c r="W1034" s="324"/>
      <c r="X1034" s="324"/>
      <c r="Y1034" s="324"/>
      <c r="Z1034" s="324"/>
      <c r="AA1034" s="324"/>
      <c r="AB1034" s="324"/>
      <c r="AC1034" s="324"/>
    </row>
    <row r="1035" spans="1:29" ht="12.75" customHeight="1" x14ac:dyDescent="0.2">
      <c r="A1035" s="324"/>
      <c r="B1035" s="324"/>
      <c r="C1035" s="324"/>
      <c r="D1035" s="324"/>
      <c r="E1035" s="324"/>
      <c r="F1035" s="324"/>
      <c r="G1035" s="324"/>
      <c r="H1035" s="324"/>
      <c r="I1035" s="324"/>
      <c r="J1035" s="324"/>
      <c r="K1035" s="324"/>
      <c r="L1035" s="324"/>
      <c r="M1035" s="324"/>
      <c r="N1035" s="324"/>
      <c r="O1035" s="324"/>
      <c r="P1035" s="324"/>
      <c r="Q1035" s="324"/>
      <c r="R1035" s="324"/>
      <c r="S1035" s="324"/>
      <c r="T1035" s="324"/>
      <c r="U1035" s="324"/>
      <c r="V1035" s="324"/>
      <c r="W1035" s="324"/>
      <c r="X1035" s="324"/>
      <c r="Y1035" s="324"/>
      <c r="Z1035" s="324"/>
      <c r="AA1035" s="324"/>
      <c r="AB1035" s="324"/>
      <c r="AC1035" s="324"/>
    </row>
    <row r="1036" spans="1:29" ht="12.75" customHeight="1" x14ac:dyDescent="0.2">
      <c r="A1036" s="324"/>
      <c r="B1036" s="324"/>
      <c r="C1036" s="324"/>
      <c r="D1036" s="324"/>
      <c r="E1036" s="324"/>
      <c r="F1036" s="324"/>
      <c r="G1036" s="324"/>
      <c r="H1036" s="324"/>
      <c r="I1036" s="324"/>
      <c r="J1036" s="324"/>
      <c r="K1036" s="324"/>
      <c r="L1036" s="324"/>
      <c r="M1036" s="324"/>
      <c r="N1036" s="324"/>
      <c r="O1036" s="324"/>
      <c r="P1036" s="324"/>
      <c r="Q1036" s="324"/>
      <c r="R1036" s="324"/>
      <c r="S1036" s="324"/>
      <c r="T1036" s="324"/>
      <c r="U1036" s="324"/>
      <c r="V1036" s="324"/>
      <c r="W1036" s="324"/>
      <c r="X1036" s="324"/>
      <c r="Y1036" s="324"/>
      <c r="Z1036" s="324"/>
      <c r="AA1036" s="324"/>
      <c r="AB1036" s="324"/>
      <c r="AC1036" s="324"/>
    </row>
    <row r="1037" spans="1:29" ht="12.75" customHeight="1" x14ac:dyDescent="0.2">
      <c r="A1037" s="324"/>
      <c r="B1037" s="324"/>
      <c r="C1037" s="324"/>
      <c r="D1037" s="324"/>
      <c r="E1037" s="324"/>
      <c r="F1037" s="324"/>
      <c r="G1037" s="324"/>
      <c r="H1037" s="324"/>
      <c r="I1037" s="324"/>
      <c r="J1037" s="324"/>
      <c r="K1037" s="324"/>
      <c r="L1037" s="324"/>
      <c r="M1037" s="324"/>
      <c r="N1037" s="324"/>
      <c r="O1037" s="324"/>
      <c r="P1037" s="324"/>
      <c r="Q1037" s="324"/>
      <c r="R1037" s="324"/>
      <c r="S1037" s="324"/>
      <c r="T1037" s="324"/>
      <c r="U1037" s="324"/>
      <c r="V1037" s="324"/>
      <c r="W1037" s="324"/>
      <c r="X1037" s="324"/>
      <c r="Y1037" s="324"/>
      <c r="Z1037" s="324"/>
      <c r="AA1037" s="324"/>
      <c r="AB1037" s="324"/>
      <c r="AC1037" s="324"/>
    </row>
    <row r="1038" spans="1:29" ht="12.75" customHeight="1" x14ac:dyDescent="0.2">
      <c r="A1038" s="324"/>
      <c r="B1038" s="324"/>
      <c r="C1038" s="324"/>
      <c r="D1038" s="324"/>
      <c r="E1038" s="324"/>
      <c r="F1038" s="324"/>
      <c r="G1038" s="324"/>
      <c r="H1038" s="324"/>
      <c r="I1038" s="324"/>
      <c r="J1038" s="324"/>
      <c r="K1038" s="324"/>
      <c r="L1038" s="324"/>
      <c r="M1038" s="324"/>
      <c r="N1038" s="324"/>
      <c r="O1038" s="324"/>
      <c r="P1038" s="324"/>
      <c r="Q1038" s="324"/>
      <c r="R1038" s="324"/>
      <c r="S1038" s="324"/>
      <c r="T1038" s="324"/>
      <c r="U1038" s="324"/>
      <c r="V1038" s="324"/>
      <c r="W1038" s="324"/>
      <c r="X1038" s="324"/>
      <c r="Y1038" s="324"/>
      <c r="Z1038" s="324"/>
      <c r="AA1038" s="324"/>
      <c r="AB1038" s="324"/>
      <c r="AC1038" s="324"/>
    </row>
    <row r="1039" spans="1:29" ht="12.75" customHeight="1" x14ac:dyDescent="0.2">
      <c r="A1039" s="324"/>
      <c r="B1039" s="324"/>
      <c r="C1039" s="324"/>
      <c r="D1039" s="324"/>
      <c r="E1039" s="324"/>
      <c r="F1039" s="324"/>
      <c r="G1039" s="324"/>
      <c r="H1039" s="324"/>
      <c r="I1039" s="324"/>
      <c r="J1039" s="324"/>
      <c r="K1039" s="324"/>
      <c r="L1039" s="324"/>
      <c r="M1039" s="324"/>
      <c r="N1039" s="324"/>
      <c r="O1039" s="324"/>
      <c r="P1039" s="324"/>
      <c r="Q1039" s="324"/>
      <c r="R1039" s="324"/>
      <c r="S1039" s="324"/>
      <c r="T1039" s="324"/>
      <c r="U1039" s="324"/>
      <c r="V1039" s="324"/>
      <c r="W1039" s="324"/>
      <c r="X1039" s="324"/>
      <c r="Y1039" s="324"/>
      <c r="Z1039" s="324"/>
      <c r="AA1039" s="324"/>
      <c r="AB1039" s="324"/>
      <c r="AC1039" s="324"/>
    </row>
    <row r="1040" spans="1:29" ht="12.75" customHeight="1" x14ac:dyDescent="0.2">
      <c r="A1040" s="324"/>
      <c r="B1040" s="324"/>
      <c r="C1040" s="324"/>
      <c r="D1040" s="324"/>
      <c r="E1040" s="324"/>
      <c r="F1040" s="324"/>
      <c r="G1040" s="324"/>
      <c r="H1040" s="324"/>
      <c r="I1040" s="324"/>
      <c r="J1040" s="324"/>
      <c r="K1040" s="324"/>
      <c r="L1040" s="324"/>
      <c r="M1040" s="324"/>
      <c r="N1040" s="324"/>
      <c r="O1040" s="324"/>
      <c r="P1040" s="324"/>
      <c r="Q1040" s="324"/>
      <c r="R1040" s="324"/>
      <c r="S1040" s="324"/>
      <c r="T1040" s="324"/>
      <c r="U1040" s="324"/>
      <c r="V1040" s="324"/>
      <c r="W1040" s="324"/>
      <c r="X1040" s="324"/>
      <c r="Y1040" s="324"/>
      <c r="Z1040" s="324"/>
      <c r="AA1040" s="324"/>
      <c r="AB1040" s="324"/>
      <c r="AC1040" s="324"/>
    </row>
    <row r="1041" spans="1:29" ht="12.75" customHeight="1" x14ac:dyDescent="0.2">
      <c r="A1041" s="324"/>
      <c r="B1041" s="324"/>
      <c r="C1041" s="324"/>
      <c r="D1041" s="324"/>
      <c r="E1041" s="324"/>
      <c r="F1041" s="324"/>
      <c r="G1041" s="324"/>
      <c r="H1041" s="324"/>
      <c r="I1041" s="324"/>
      <c r="J1041" s="324"/>
      <c r="K1041" s="324"/>
      <c r="L1041" s="324"/>
      <c r="M1041" s="324"/>
      <c r="N1041" s="324"/>
      <c r="O1041" s="324"/>
      <c r="P1041" s="324"/>
      <c r="Q1041" s="324"/>
      <c r="R1041" s="324"/>
      <c r="S1041" s="324"/>
      <c r="T1041" s="324"/>
      <c r="U1041" s="324"/>
      <c r="V1041" s="324"/>
      <c r="W1041" s="324"/>
      <c r="X1041" s="324"/>
      <c r="Y1041" s="324"/>
      <c r="Z1041" s="324"/>
      <c r="AA1041" s="324"/>
      <c r="AB1041" s="324"/>
      <c r="AC1041" s="324"/>
    </row>
    <row r="1042" spans="1:29" ht="12.75" customHeight="1" x14ac:dyDescent="0.2">
      <c r="A1042" s="324"/>
      <c r="B1042" s="324"/>
      <c r="C1042" s="324"/>
      <c r="D1042" s="324"/>
      <c r="E1042" s="324"/>
      <c r="F1042" s="324"/>
      <c r="G1042" s="324"/>
      <c r="H1042" s="324"/>
      <c r="I1042" s="324"/>
      <c r="J1042" s="324"/>
      <c r="K1042" s="324"/>
      <c r="L1042" s="324"/>
      <c r="M1042" s="324"/>
      <c r="N1042" s="324"/>
      <c r="O1042" s="324"/>
      <c r="P1042" s="324"/>
      <c r="Q1042" s="324"/>
      <c r="R1042" s="324"/>
      <c r="S1042" s="324"/>
      <c r="T1042" s="324"/>
      <c r="U1042" s="324"/>
      <c r="V1042" s="324"/>
      <c r="W1042" s="324"/>
      <c r="X1042" s="324"/>
      <c r="Y1042" s="324"/>
      <c r="Z1042" s="324"/>
      <c r="AA1042" s="324"/>
      <c r="AB1042" s="324"/>
      <c r="AC1042" s="324"/>
    </row>
    <row r="1043" spans="1:29" ht="12.75" customHeight="1" x14ac:dyDescent="0.2">
      <c r="A1043" s="324"/>
      <c r="B1043" s="324"/>
      <c r="C1043" s="324"/>
      <c r="D1043" s="324"/>
      <c r="E1043" s="324"/>
      <c r="F1043" s="324"/>
      <c r="G1043" s="324"/>
      <c r="H1043" s="324"/>
      <c r="I1043" s="324"/>
      <c r="J1043" s="324"/>
      <c r="K1043" s="324"/>
      <c r="L1043" s="324"/>
      <c r="M1043" s="324"/>
      <c r="N1043" s="324"/>
      <c r="O1043" s="324"/>
      <c r="P1043" s="324"/>
      <c r="Q1043" s="324"/>
      <c r="R1043" s="324"/>
      <c r="S1043" s="324"/>
      <c r="T1043" s="324"/>
      <c r="U1043" s="324"/>
      <c r="V1043" s="324"/>
      <c r="W1043" s="324"/>
      <c r="X1043" s="324"/>
      <c r="Y1043" s="324"/>
      <c r="Z1043" s="324"/>
      <c r="AA1043" s="324"/>
      <c r="AB1043" s="324"/>
      <c r="AC1043" s="324"/>
    </row>
    <row r="1044" spans="1:29" ht="12.75" customHeight="1" x14ac:dyDescent="0.2">
      <c r="A1044" s="324"/>
      <c r="B1044" s="324"/>
      <c r="C1044" s="324"/>
      <c r="D1044" s="324"/>
      <c r="E1044" s="324"/>
      <c r="F1044" s="324"/>
      <c r="G1044" s="324"/>
      <c r="H1044" s="324"/>
      <c r="I1044" s="324"/>
      <c r="J1044" s="324"/>
      <c r="K1044" s="324"/>
      <c r="L1044" s="324"/>
      <c r="M1044" s="324"/>
      <c r="N1044" s="324"/>
      <c r="O1044" s="324"/>
      <c r="P1044" s="324"/>
      <c r="Q1044" s="324"/>
      <c r="R1044" s="324"/>
      <c r="S1044" s="324"/>
      <c r="T1044" s="324"/>
      <c r="U1044" s="324"/>
      <c r="V1044" s="324"/>
      <c r="W1044" s="324"/>
      <c r="X1044" s="324"/>
      <c r="Y1044" s="324"/>
      <c r="Z1044" s="324"/>
      <c r="AA1044" s="324"/>
      <c r="AB1044" s="324"/>
      <c r="AC1044" s="324"/>
    </row>
    <row r="1045" spans="1:29" ht="12.75" customHeight="1" x14ac:dyDescent="0.2">
      <c r="A1045" s="324"/>
      <c r="B1045" s="324"/>
      <c r="C1045" s="324"/>
      <c r="D1045" s="324"/>
      <c r="E1045" s="324"/>
      <c r="F1045" s="324"/>
      <c r="G1045" s="324"/>
      <c r="H1045" s="324"/>
      <c r="I1045" s="324"/>
      <c r="J1045" s="324"/>
      <c r="K1045" s="324"/>
      <c r="L1045" s="324"/>
      <c r="M1045" s="324"/>
      <c r="N1045" s="324"/>
      <c r="O1045" s="324"/>
      <c r="P1045" s="324"/>
      <c r="Q1045" s="324"/>
      <c r="R1045" s="324"/>
      <c r="S1045" s="324"/>
      <c r="T1045" s="324"/>
      <c r="U1045" s="324"/>
      <c r="V1045" s="324"/>
      <c r="W1045" s="324"/>
      <c r="X1045" s="324"/>
      <c r="Y1045" s="324"/>
      <c r="Z1045" s="324"/>
      <c r="AA1045" s="324"/>
      <c r="AB1045" s="324"/>
      <c r="AC1045" s="324"/>
    </row>
    <row r="1046" spans="1:29" ht="12.75" customHeight="1" x14ac:dyDescent="0.2">
      <c r="A1046" s="324"/>
      <c r="B1046" s="324"/>
      <c r="C1046" s="324"/>
      <c r="D1046" s="324"/>
      <c r="E1046" s="324"/>
      <c r="F1046" s="324"/>
      <c r="G1046" s="324"/>
      <c r="H1046" s="324"/>
      <c r="I1046" s="324"/>
      <c r="J1046" s="324"/>
      <c r="K1046" s="324"/>
      <c r="L1046" s="324"/>
      <c r="M1046" s="324"/>
      <c r="N1046" s="324"/>
      <c r="O1046" s="324"/>
      <c r="P1046" s="324"/>
      <c r="Q1046" s="324"/>
      <c r="R1046" s="324"/>
      <c r="S1046" s="324"/>
      <c r="T1046" s="324"/>
      <c r="U1046" s="324"/>
      <c r="V1046" s="324"/>
      <c r="W1046" s="324"/>
      <c r="X1046" s="324"/>
      <c r="Y1046" s="324"/>
      <c r="Z1046" s="324"/>
      <c r="AA1046" s="324"/>
      <c r="AB1046" s="324"/>
      <c r="AC1046" s="324"/>
    </row>
    <row r="1047" spans="1:29" ht="12.75" customHeight="1" x14ac:dyDescent="0.2">
      <c r="A1047" s="324"/>
      <c r="B1047" s="324"/>
      <c r="C1047" s="324"/>
      <c r="D1047" s="324"/>
      <c r="E1047" s="324"/>
      <c r="F1047" s="324"/>
      <c r="G1047" s="324"/>
      <c r="H1047" s="324"/>
      <c r="I1047" s="324"/>
      <c r="J1047" s="324"/>
      <c r="K1047" s="324"/>
      <c r="L1047" s="324"/>
      <c r="M1047" s="324"/>
      <c r="N1047" s="324"/>
      <c r="O1047" s="324"/>
      <c r="P1047" s="324"/>
      <c r="Q1047" s="324"/>
      <c r="R1047" s="324"/>
      <c r="S1047" s="324"/>
      <c r="T1047" s="324"/>
      <c r="U1047" s="324"/>
      <c r="V1047" s="324"/>
      <c r="W1047" s="324"/>
      <c r="X1047" s="324"/>
      <c r="Y1047" s="324"/>
      <c r="Z1047" s="324"/>
      <c r="AA1047" s="324"/>
      <c r="AB1047" s="324"/>
      <c r="AC1047" s="324"/>
    </row>
    <row r="1048" spans="1:29" ht="12.75" customHeight="1" x14ac:dyDescent="0.2">
      <c r="A1048" s="324"/>
      <c r="B1048" s="324"/>
      <c r="C1048" s="324"/>
      <c r="D1048" s="324"/>
      <c r="E1048" s="324"/>
      <c r="F1048" s="324"/>
      <c r="G1048" s="324"/>
      <c r="H1048" s="324"/>
      <c r="I1048" s="324"/>
      <c r="J1048" s="324"/>
      <c r="K1048" s="324"/>
      <c r="L1048" s="324"/>
      <c r="M1048" s="324"/>
      <c r="N1048" s="324"/>
      <c r="O1048" s="324"/>
      <c r="P1048" s="324"/>
      <c r="Q1048" s="324"/>
      <c r="R1048" s="324"/>
      <c r="S1048" s="324"/>
      <c r="T1048" s="324"/>
      <c r="U1048" s="324"/>
      <c r="V1048" s="324"/>
      <c r="W1048" s="324"/>
      <c r="X1048" s="324"/>
      <c r="Y1048" s="324"/>
      <c r="Z1048" s="324"/>
      <c r="AA1048" s="324"/>
      <c r="AB1048" s="324"/>
      <c r="AC1048" s="324"/>
    </row>
    <row r="1049" spans="1:29" ht="12.75" customHeight="1" x14ac:dyDescent="0.2">
      <c r="A1049" s="324"/>
      <c r="B1049" s="324"/>
      <c r="C1049" s="324"/>
      <c r="D1049" s="324"/>
      <c r="E1049" s="324"/>
      <c r="F1049" s="324"/>
      <c r="G1049" s="324"/>
      <c r="H1049" s="324"/>
      <c r="I1049" s="324"/>
      <c r="J1049" s="324"/>
      <c r="K1049" s="324"/>
      <c r="L1049" s="324"/>
      <c r="M1049" s="324"/>
      <c r="N1049" s="324"/>
      <c r="O1049" s="324"/>
      <c r="P1049" s="324"/>
      <c r="Q1049" s="324"/>
      <c r="R1049" s="324"/>
      <c r="S1049" s="324"/>
      <c r="T1049" s="324"/>
      <c r="U1049" s="324"/>
      <c r="V1049" s="324"/>
      <c r="W1049" s="324"/>
      <c r="X1049" s="324"/>
      <c r="Y1049" s="324"/>
      <c r="Z1049" s="324"/>
      <c r="AA1049" s="324"/>
      <c r="AB1049" s="324"/>
      <c r="AC1049" s="324"/>
    </row>
    <row r="1050" spans="1:29" ht="12.75" customHeight="1" x14ac:dyDescent="0.2">
      <c r="A1050" s="324"/>
      <c r="B1050" s="324"/>
      <c r="C1050" s="324"/>
      <c r="D1050" s="324"/>
      <c r="E1050" s="324"/>
      <c r="F1050" s="324"/>
      <c r="G1050" s="324"/>
      <c r="H1050" s="324"/>
      <c r="I1050" s="324"/>
      <c r="J1050" s="324"/>
      <c r="K1050" s="324"/>
      <c r="L1050" s="324"/>
      <c r="M1050" s="324"/>
      <c r="N1050" s="324"/>
      <c r="O1050" s="324"/>
      <c r="P1050" s="324"/>
      <c r="Q1050" s="324"/>
      <c r="R1050" s="324"/>
      <c r="S1050" s="324"/>
      <c r="T1050" s="324"/>
      <c r="U1050" s="324"/>
      <c r="V1050" s="324"/>
      <c r="W1050" s="324"/>
      <c r="X1050" s="324"/>
      <c r="Y1050" s="324"/>
      <c r="Z1050" s="324"/>
      <c r="AA1050" s="324"/>
      <c r="AB1050" s="324"/>
      <c r="AC1050" s="324"/>
    </row>
    <row r="1051" spans="1:29" ht="12.75" customHeight="1" x14ac:dyDescent="0.2">
      <c r="A1051" s="324"/>
      <c r="B1051" s="324"/>
      <c r="C1051" s="324"/>
      <c r="D1051" s="324"/>
      <c r="E1051" s="324"/>
      <c r="F1051" s="324"/>
      <c r="G1051" s="324"/>
      <c r="H1051" s="324"/>
      <c r="I1051" s="324"/>
      <c r="J1051" s="324"/>
      <c r="K1051" s="324"/>
      <c r="L1051" s="324"/>
      <c r="M1051" s="324"/>
      <c r="N1051" s="324"/>
      <c r="O1051" s="324"/>
      <c r="P1051" s="324"/>
      <c r="Q1051" s="324"/>
      <c r="R1051" s="324"/>
      <c r="S1051" s="324"/>
      <c r="T1051" s="324"/>
      <c r="U1051" s="324"/>
      <c r="V1051" s="324"/>
      <c r="W1051" s="324"/>
      <c r="X1051" s="324"/>
      <c r="Y1051" s="324"/>
      <c r="Z1051" s="324"/>
      <c r="AA1051" s="324"/>
      <c r="AB1051" s="324"/>
      <c r="AC1051" s="324"/>
    </row>
    <row r="1052" spans="1:29" ht="12.75" customHeight="1" x14ac:dyDescent="0.2">
      <c r="A1052" s="324"/>
      <c r="B1052" s="324"/>
      <c r="C1052" s="324"/>
      <c r="D1052" s="324"/>
      <c r="E1052" s="324"/>
      <c r="F1052" s="324"/>
      <c r="G1052" s="324"/>
      <c r="H1052" s="324"/>
      <c r="I1052" s="324"/>
      <c r="J1052" s="324"/>
      <c r="K1052" s="324"/>
      <c r="L1052" s="324"/>
      <c r="M1052" s="324"/>
      <c r="N1052" s="324"/>
      <c r="O1052" s="324"/>
      <c r="P1052" s="324"/>
      <c r="Q1052" s="324"/>
      <c r="R1052" s="324"/>
      <c r="S1052" s="324"/>
      <c r="T1052" s="324"/>
      <c r="U1052" s="324"/>
      <c r="V1052" s="324"/>
      <c r="W1052" s="324"/>
      <c r="X1052" s="324"/>
      <c r="Y1052" s="324"/>
      <c r="Z1052" s="324"/>
      <c r="AA1052" s="324"/>
      <c r="AB1052" s="324"/>
      <c r="AC1052" s="324"/>
    </row>
    <row r="1053" spans="1:29" ht="12.75" customHeight="1" x14ac:dyDescent="0.2">
      <c r="A1053" s="324"/>
      <c r="B1053" s="324"/>
      <c r="C1053" s="324"/>
      <c r="D1053" s="324"/>
      <c r="E1053" s="324"/>
      <c r="F1053" s="324"/>
      <c r="G1053" s="324"/>
      <c r="H1053" s="324"/>
      <c r="I1053" s="324"/>
      <c r="J1053" s="324"/>
      <c r="K1053" s="324"/>
      <c r="L1053" s="324"/>
      <c r="M1053" s="324"/>
      <c r="N1053" s="324"/>
      <c r="O1053" s="324"/>
      <c r="P1053" s="324"/>
      <c r="Q1053" s="324"/>
      <c r="R1053" s="324"/>
      <c r="S1053" s="324"/>
      <c r="T1053" s="324"/>
      <c r="U1053" s="324"/>
      <c r="V1053" s="324"/>
      <c r="W1053" s="324"/>
      <c r="X1053" s="324"/>
      <c r="Y1053" s="324"/>
      <c r="Z1053" s="324"/>
      <c r="AA1053" s="324"/>
      <c r="AB1053" s="324"/>
      <c r="AC1053" s="324"/>
    </row>
    <row r="1054" spans="1:29" ht="12.75" customHeight="1" x14ac:dyDescent="0.2">
      <c r="A1054" s="324"/>
      <c r="B1054" s="324"/>
      <c r="C1054" s="324"/>
      <c r="D1054" s="324"/>
      <c r="E1054" s="324"/>
      <c r="F1054" s="324"/>
      <c r="G1054" s="324"/>
      <c r="H1054" s="324"/>
      <c r="I1054" s="324"/>
      <c r="J1054" s="324"/>
      <c r="K1054" s="324"/>
      <c r="L1054" s="324"/>
      <c r="M1054" s="324"/>
      <c r="N1054" s="324"/>
      <c r="O1054" s="324"/>
      <c r="P1054" s="324"/>
      <c r="Q1054" s="324"/>
      <c r="R1054" s="324"/>
      <c r="S1054" s="324"/>
      <c r="T1054" s="324"/>
      <c r="U1054" s="324"/>
      <c r="V1054" s="324"/>
      <c r="W1054" s="324"/>
      <c r="X1054" s="324"/>
      <c r="Y1054" s="324"/>
      <c r="Z1054" s="324"/>
      <c r="AA1054" s="324"/>
      <c r="AB1054" s="324"/>
      <c r="AC1054" s="324"/>
    </row>
    <row r="1055" spans="1:29" ht="12.75" customHeight="1" x14ac:dyDescent="0.2">
      <c r="A1055" s="324"/>
      <c r="B1055" s="324"/>
      <c r="C1055" s="324"/>
      <c r="D1055" s="324"/>
      <c r="E1055" s="324"/>
      <c r="F1055" s="324"/>
      <c r="G1055" s="324"/>
      <c r="H1055" s="324"/>
      <c r="I1055" s="324"/>
      <c r="J1055" s="324"/>
      <c r="K1055" s="324"/>
      <c r="L1055" s="324"/>
      <c r="M1055" s="324"/>
      <c r="N1055" s="324"/>
      <c r="O1055" s="324"/>
      <c r="P1055" s="324"/>
      <c r="Q1055" s="324"/>
      <c r="R1055" s="324"/>
      <c r="S1055" s="324"/>
      <c r="T1055" s="324"/>
      <c r="U1055" s="324"/>
      <c r="V1055" s="324"/>
      <c r="W1055" s="324"/>
      <c r="X1055" s="324"/>
      <c r="Y1055" s="324"/>
      <c r="Z1055" s="324"/>
      <c r="AA1055" s="324"/>
      <c r="AB1055" s="324"/>
      <c r="AC1055" s="324"/>
    </row>
    <row r="1056" spans="1:29" ht="12.75" customHeight="1" x14ac:dyDescent="0.2">
      <c r="A1056" s="324"/>
      <c r="B1056" s="324"/>
      <c r="C1056" s="324"/>
      <c r="D1056" s="324"/>
      <c r="E1056" s="324"/>
      <c r="F1056" s="324"/>
      <c r="G1056" s="324"/>
      <c r="H1056" s="324"/>
      <c r="I1056" s="324"/>
      <c r="J1056" s="324"/>
      <c r="K1056" s="324"/>
      <c r="L1056" s="324"/>
      <c r="M1056" s="324"/>
      <c r="N1056" s="324"/>
      <c r="O1056" s="324"/>
      <c r="P1056" s="324"/>
      <c r="Q1056" s="324"/>
      <c r="R1056" s="324"/>
      <c r="S1056" s="324"/>
      <c r="T1056" s="324"/>
      <c r="U1056" s="324"/>
      <c r="V1056" s="324"/>
      <c r="W1056" s="324"/>
      <c r="X1056" s="324"/>
      <c r="Y1056" s="324"/>
      <c r="Z1056" s="324"/>
      <c r="AA1056" s="324"/>
      <c r="AB1056" s="324"/>
      <c r="AC1056" s="324"/>
    </row>
    <row r="1057" spans="1:29" ht="12.75" customHeight="1" x14ac:dyDescent="0.2">
      <c r="A1057" s="324"/>
      <c r="B1057" s="324"/>
      <c r="C1057" s="324"/>
      <c r="D1057" s="324"/>
      <c r="E1057" s="324"/>
      <c r="F1057" s="324"/>
      <c r="G1057" s="324"/>
      <c r="H1057" s="324"/>
      <c r="I1057" s="324"/>
      <c r="J1057" s="324"/>
      <c r="K1057" s="324"/>
      <c r="L1057" s="324"/>
      <c r="M1057" s="324"/>
      <c r="N1057" s="324"/>
      <c r="O1057" s="324"/>
      <c r="P1057" s="324"/>
      <c r="Q1057" s="324"/>
      <c r="R1057" s="324"/>
      <c r="S1057" s="324"/>
      <c r="T1057" s="324"/>
      <c r="U1057" s="324"/>
      <c r="V1057" s="324"/>
      <c r="W1057" s="324"/>
      <c r="X1057" s="324"/>
      <c r="Y1057" s="324"/>
      <c r="Z1057" s="324"/>
      <c r="AA1057" s="324"/>
      <c r="AB1057" s="324"/>
      <c r="AC1057" s="324"/>
    </row>
    <row r="1058" spans="1:29" ht="12.75" customHeight="1" x14ac:dyDescent="0.2">
      <c r="A1058" s="324"/>
      <c r="B1058" s="324"/>
      <c r="C1058" s="324"/>
      <c r="D1058" s="324"/>
      <c r="E1058" s="324"/>
      <c r="F1058" s="324"/>
      <c r="G1058" s="324"/>
      <c r="H1058" s="324"/>
      <c r="I1058" s="324"/>
      <c r="J1058" s="324"/>
      <c r="K1058" s="324"/>
      <c r="L1058" s="324"/>
      <c r="M1058" s="324"/>
      <c r="N1058" s="324"/>
      <c r="O1058" s="324"/>
      <c r="P1058" s="324"/>
      <c r="Q1058" s="324"/>
      <c r="R1058" s="324"/>
      <c r="S1058" s="324"/>
      <c r="T1058" s="324"/>
      <c r="U1058" s="324"/>
      <c r="V1058" s="324"/>
      <c r="W1058" s="324"/>
      <c r="X1058" s="324"/>
      <c r="Y1058" s="324"/>
      <c r="Z1058" s="324"/>
      <c r="AA1058" s="324"/>
      <c r="AB1058" s="324"/>
      <c r="AC1058" s="324"/>
    </row>
    <row r="1059" spans="1:29" ht="12.75" customHeight="1" x14ac:dyDescent="0.2">
      <c r="A1059" s="324"/>
      <c r="B1059" s="324"/>
      <c r="C1059" s="324"/>
      <c r="D1059" s="324"/>
      <c r="E1059" s="324"/>
      <c r="F1059" s="324"/>
      <c r="G1059" s="324"/>
      <c r="H1059" s="324"/>
      <c r="I1059" s="324"/>
      <c r="J1059" s="324"/>
      <c r="K1059" s="324"/>
      <c r="L1059" s="324"/>
      <c r="M1059" s="324"/>
      <c r="N1059" s="324"/>
      <c r="O1059" s="324"/>
      <c r="P1059" s="324"/>
      <c r="Q1059" s="324"/>
      <c r="R1059" s="324"/>
      <c r="S1059" s="324"/>
      <c r="T1059" s="324"/>
      <c r="U1059" s="324"/>
      <c r="V1059" s="324"/>
      <c r="W1059" s="324"/>
      <c r="X1059" s="324"/>
      <c r="Y1059" s="324"/>
      <c r="Z1059" s="324"/>
      <c r="AA1059" s="324"/>
      <c r="AB1059" s="324"/>
      <c r="AC1059" s="324"/>
    </row>
    <row r="1060" spans="1:29" ht="12.75" customHeight="1" x14ac:dyDescent="0.2">
      <c r="A1060" s="324"/>
      <c r="B1060" s="324"/>
      <c r="C1060" s="324"/>
      <c r="D1060" s="324"/>
      <c r="E1060" s="324"/>
      <c r="F1060" s="324"/>
      <c r="G1060" s="324"/>
      <c r="H1060" s="324"/>
      <c r="I1060" s="324"/>
      <c r="J1060" s="324"/>
      <c r="K1060" s="324"/>
      <c r="L1060" s="324"/>
      <c r="M1060" s="324"/>
      <c r="N1060" s="324"/>
      <c r="O1060" s="324"/>
      <c r="P1060" s="324"/>
      <c r="Q1060" s="324"/>
      <c r="R1060" s="324"/>
      <c r="S1060" s="324"/>
      <c r="T1060" s="324"/>
      <c r="U1060" s="324"/>
      <c r="V1060" s="324"/>
      <c r="W1060" s="324"/>
      <c r="X1060" s="324"/>
      <c r="Y1060" s="324"/>
      <c r="Z1060" s="324"/>
      <c r="AA1060" s="324"/>
      <c r="AB1060" s="324"/>
      <c r="AC1060" s="324"/>
    </row>
    <row r="1061" spans="1:29" ht="12.75" customHeight="1" x14ac:dyDescent="0.2">
      <c r="A1061" s="324"/>
      <c r="B1061" s="324"/>
      <c r="C1061" s="324"/>
      <c r="D1061" s="324"/>
      <c r="E1061" s="324"/>
      <c r="F1061" s="324"/>
      <c r="G1061" s="324"/>
      <c r="H1061" s="324"/>
      <c r="I1061" s="324"/>
      <c r="J1061" s="324"/>
      <c r="K1061" s="324"/>
      <c r="L1061" s="324"/>
      <c r="M1061" s="324"/>
      <c r="N1061" s="324"/>
      <c r="O1061" s="324"/>
      <c r="P1061" s="324"/>
      <c r="Q1061" s="324"/>
      <c r="R1061" s="324"/>
      <c r="S1061" s="324"/>
      <c r="T1061" s="324"/>
      <c r="U1061" s="324"/>
      <c r="V1061" s="324"/>
      <c r="W1061" s="324"/>
      <c r="X1061" s="324"/>
      <c r="Y1061" s="324"/>
      <c r="Z1061" s="324"/>
      <c r="AA1061" s="324"/>
      <c r="AB1061" s="324"/>
      <c r="AC1061" s="324"/>
    </row>
    <row r="1062" spans="1:29" ht="12.75" customHeight="1" x14ac:dyDescent="0.2">
      <c r="A1062" s="324"/>
      <c r="B1062" s="324"/>
      <c r="C1062" s="324"/>
      <c r="D1062" s="324"/>
      <c r="E1062" s="324"/>
      <c r="F1062" s="324"/>
      <c r="G1062" s="324"/>
      <c r="H1062" s="324"/>
      <c r="I1062" s="324"/>
      <c r="J1062" s="324"/>
      <c r="K1062" s="324"/>
      <c r="L1062" s="324"/>
      <c r="M1062" s="324"/>
      <c r="N1062" s="324"/>
      <c r="O1062" s="324"/>
      <c r="P1062" s="324"/>
      <c r="Q1062" s="324"/>
      <c r="R1062" s="324"/>
      <c r="S1062" s="324"/>
      <c r="T1062" s="324"/>
      <c r="U1062" s="324"/>
      <c r="V1062" s="324"/>
      <c r="W1062" s="324"/>
      <c r="X1062" s="324"/>
      <c r="Y1062" s="324"/>
      <c r="Z1062" s="324"/>
      <c r="AA1062" s="324"/>
      <c r="AB1062" s="324"/>
      <c r="AC1062" s="324"/>
    </row>
    <row r="1063" spans="1:29" ht="12.75" customHeight="1" x14ac:dyDescent="0.2">
      <c r="A1063" s="324"/>
      <c r="B1063" s="324"/>
      <c r="C1063" s="324"/>
      <c r="D1063" s="324"/>
      <c r="E1063" s="324"/>
      <c r="F1063" s="324"/>
      <c r="G1063" s="324"/>
      <c r="H1063" s="324"/>
      <c r="I1063" s="324"/>
      <c r="J1063" s="324"/>
      <c r="K1063" s="324"/>
      <c r="L1063" s="324"/>
      <c r="M1063" s="324"/>
      <c r="N1063" s="324"/>
      <c r="O1063" s="324"/>
      <c r="P1063" s="324"/>
      <c r="Q1063" s="324"/>
      <c r="R1063" s="324"/>
      <c r="S1063" s="324"/>
      <c r="T1063" s="324"/>
      <c r="U1063" s="324"/>
      <c r="V1063" s="324"/>
      <c r="W1063" s="324"/>
      <c r="X1063" s="324"/>
      <c r="Y1063" s="324"/>
      <c r="Z1063" s="324"/>
      <c r="AA1063" s="324"/>
      <c r="AB1063" s="324"/>
      <c r="AC1063" s="324"/>
    </row>
    <row r="1064" spans="1:29" ht="12.75" customHeight="1" x14ac:dyDescent="0.2">
      <c r="A1064" s="324"/>
      <c r="B1064" s="324"/>
      <c r="C1064" s="324"/>
      <c r="D1064" s="324"/>
      <c r="E1064" s="324"/>
      <c r="F1064" s="324"/>
      <c r="G1064" s="324"/>
      <c r="H1064" s="324"/>
      <c r="I1064" s="324"/>
      <c r="J1064" s="324"/>
      <c r="K1064" s="324"/>
      <c r="L1064" s="324"/>
      <c r="M1064" s="324"/>
      <c r="N1064" s="324"/>
      <c r="O1064" s="324"/>
      <c r="P1064" s="324"/>
      <c r="Q1064" s="324"/>
      <c r="R1064" s="324"/>
      <c r="S1064" s="324"/>
      <c r="T1064" s="324"/>
      <c r="U1064" s="324"/>
      <c r="V1064" s="324"/>
      <c r="W1064" s="324"/>
      <c r="X1064" s="324"/>
      <c r="Y1064" s="324"/>
      <c r="Z1064" s="324"/>
      <c r="AA1064" s="324"/>
      <c r="AB1064" s="324"/>
      <c r="AC1064" s="324"/>
    </row>
    <row r="1065" spans="1:29" ht="12.75" customHeight="1" x14ac:dyDescent="0.2">
      <c r="A1065" s="324"/>
      <c r="B1065" s="324"/>
      <c r="C1065" s="324"/>
      <c r="D1065" s="324"/>
      <c r="E1065" s="324"/>
      <c r="F1065" s="324"/>
      <c r="G1065" s="324"/>
      <c r="H1065" s="324"/>
      <c r="I1065" s="324"/>
      <c r="J1065" s="324"/>
      <c r="K1065" s="324"/>
      <c r="L1065" s="324"/>
      <c r="M1065" s="324"/>
      <c r="N1065" s="324"/>
      <c r="O1065" s="324"/>
      <c r="P1065" s="324"/>
      <c r="Q1065" s="324"/>
      <c r="R1065" s="324"/>
      <c r="S1065" s="324"/>
      <c r="T1065" s="324"/>
      <c r="U1065" s="324"/>
      <c r="V1065" s="324"/>
      <c r="W1065" s="324"/>
      <c r="X1065" s="324"/>
      <c r="Y1065" s="324"/>
      <c r="Z1065" s="324"/>
      <c r="AA1065" s="324"/>
      <c r="AB1065" s="324"/>
      <c r="AC1065" s="324"/>
    </row>
    <row r="1066" spans="1:29" ht="12.75" customHeight="1" x14ac:dyDescent="0.2">
      <c r="A1066" s="324"/>
      <c r="B1066" s="324"/>
      <c r="C1066" s="324"/>
      <c r="D1066" s="324"/>
      <c r="E1066" s="324"/>
      <c r="F1066" s="324"/>
      <c r="G1066" s="324"/>
      <c r="H1066" s="324"/>
      <c r="I1066" s="324"/>
      <c r="J1066" s="324"/>
      <c r="K1066" s="324"/>
      <c r="L1066" s="324"/>
      <c r="M1066" s="324"/>
      <c r="N1066" s="324"/>
      <c r="O1066" s="324"/>
      <c r="P1066" s="324"/>
      <c r="Q1066" s="324"/>
      <c r="R1066" s="324"/>
      <c r="S1066" s="324"/>
      <c r="T1066" s="324"/>
      <c r="U1066" s="324"/>
      <c r="V1066" s="324"/>
      <c r="W1066" s="324"/>
      <c r="X1066" s="324"/>
      <c r="Y1066" s="324"/>
      <c r="Z1066" s="324"/>
      <c r="AA1066" s="324"/>
      <c r="AB1066" s="324"/>
      <c r="AC1066" s="324"/>
    </row>
    <row r="1067" spans="1:29" ht="12.75" customHeight="1" x14ac:dyDescent="0.2">
      <c r="A1067" s="324"/>
      <c r="B1067" s="324"/>
      <c r="C1067" s="324"/>
      <c r="D1067" s="324"/>
      <c r="E1067" s="324"/>
      <c r="F1067" s="324"/>
      <c r="G1067" s="324"/>
      <c r="H1067" s="324"/>
      <c r="I1067" s="324"/>
      <c r="J1067" s="324"/>
      <c r="K1067" s="324"/>
      <c r="L1067" s="324"/>
      <c r="M1067" s="324"/>
      <c r="N1067" s="324"/>
      <c r="O1067" s="324"/>
      <c r="P1067" s="324"/>
      <c r="Q1067" s="324"/>
      <c r="R1067" s="324"/>
      <c r="S1067" s="324"/>
      <c r="T1067" s="324"/>
      <c r="U1067" s="324"/>
      <c r="V1067" s="324"/>
      <c r="W1067" s="324"/>
      <c r="X1067" s="324"/>
      <c r="Y1067" s="324"/>
      <c r="Z1067" s="324"/>
      <c r="AA1067" s="324"/>
      <c r="AB1067" s="324"/>
      <c r="AC1067" s="324"/>
    </row>
    <row r="1068" spans="1:29" ht="12.75" customHeight="1" x14ac:dyDescent="0.2">
      <c r="A1068" s="324"/>
      <c r="B1068" s="324"/>
      <c r="C1068" s="324"/>
      <c r="D1068" s="324"/>
      <c r="E1068" s="324"/>
      <c r="F1068" s="324"/>
      <c r="G1068" s="324"/>
      <c r="H1068" s="324"/>
      <c r="I1068" s="324"/>
      <c r="J1068" s="324"/>
      <c r="K1068" s="324"/>
      <c r="L1068" s="324"/>
      <c r="M1068" s="324"/>
      <c r="N1068" s="324"/>
      <c r="O1068" s="324"/>
      <c r="P1068" s="324"/>
      <c r="Q1068" s="324"/>
      <c r="R1068" s="324"/>
      <c r="S1068" s="324"/>
      <c r="T1068" s="324"/>
      <c r="U1068" s="324"/>
      <c r="V1068" s="324"/>
      <c r="W1068" s="324"/>
      <c r="X1068" s="324"/>
      <c r="Y1068" s="324"/>
      <c r="Z1068" s="324"/>
      <c r="AA1068" s="324"/>
      <c r="AB1068" s="324"/>
      <c r="AC1068" s="324"/>
    </row>
    <row r="1069" spans="1:29" ht="12.75" customHeight="1" x14ac:dyDescent="0.2">
      <c r="A1069" s="324"/>
      <c r="B1069" s="324"/>
      <c r="C1069" s="324"/>
      <c r="D1069" s="324"/>
      <c r="E1069" s="324"/>
      <c r="F1069" s="324"/>
      <c r="G1069" s="324"/>
      <c r="H1069" s="324"/>
      <c r="I1069" s="324"/>
      <c r="J1069" s="324"/>
      <c r="K1069" s="324"/>
      <c r="L1069" s="324"/>
      <c r="M1069" s="324"/>
      <c r="N1069" s="324"/>
      <c r="O1069" s="324"/>
      <c r="P1069" s="324"/>
      <c r="Q1069" s="324"/>
      <c r="R1069" s="324"/>
      <c r="S1069" s="324"/>
      <c r="T1069" s="324"/>
      <c r="U1069" s="324"/>
      <c r="V1069" s="324"/>
      <c r="W1069" s="324"/>
      <c r="X1069" s="324"/>
      <c r="Y1069" s="324"/>
      <c r="Z1069" s="324"/>
      <c r="AA1069" s="324"/>
      <c r="AB1069" s="324"/>
      <c r="AC1069" s="324"/>
    </row>
    <row r="1070" spans="1:29" ht="12.75" customHeight="1" x14ac:dyDescent="0.2">
      <c r="A1070" s="324"/>
      <c r="B1070" s="324"/>
      <c r="C1070" s="324"/>
      <c r="D1070" s="324"/>
      <c r="E1070" s="324"/>
      <c r="F1070" s="324"/>
      <c r="G1070" s="324"/>
      <c r="H1070" s="324"/>
      <c r="I1070" s="324"/>
      <c r="J1070" s="324"/>
      <c r="K1070" s="324"/>
      <c r="L1070" s="324"/>
      <c r="M1070" s="324"/>
      <c r="N1070" s="324"/>
      <c r="O1070" s="324"/>
      <c r="P1070" s="324"/>
      <c r="Q1070" s="324"/>
      <c r="R1070" s="324"/>
      <c r="S1070" s="324"/>
      <c r="T1070" s="324"/>
      <c r="U1070" s="324"/>
      <c r="V1070" s="324"/>
      <c r="W1070" s="324"/>
      <c r="X1070" s="324"/>
      <c r="Y1070" s="324"/>
      <c r="Z1070" s="324"/>
      <c r="AA1070" s="324"/>
      <c r="AB1070" s="324"/>
      <c r="AC1070" s="324"/>
    </row>
    <row r="1071" spans="1:29" ht="12.75" customHeight="1" x14ac:dyDescent="0.2">
      <c r="A1071" s="324"/>
      <c r="B1071" s="324"/>
      <c r="C1071" s="324"/>
      <c r="D1071" s="324"/>
      <c r="E1071" s="324"/>
      <c r="F1071" s="324"/>
      <c r="G1071" s="324"/>
      <c r="H1071" s="324"/>
      <c r="I1071" s="324"/>
      <c r="J1071" s="324"/>
      <c r="K1071" s="324"/>
      <c r="L1071" s="324"/>
      <c r="M1071" s="324"/>
      <c r="N1071" s="324"/>
      <c r="O1071" s="324"/>
      <c r="P1071" s="324"/>
      <c r="Q1071" s="324"/>
      <c r="R1071" s="324"/>
      <c r="S1071" s="324"/>
      <c r="T1071" s="324"/>
      <c r="U1071" s="324"/>
      <c r="V1071" s="324"/>
      <c r="W1071" s="324"/>
      <c r="X1071" s="324"/>
      <c r="Y1071" s="324"/>
      <c r="Z1071" s="324"/>
      <c r="AA1071" s="324"/>
      <c r="AB1071" s="324"/>
      <c r="AC1071" s="324"/>
    </row>
    <row r="1072" spans="1:29" ht="12.75" customHeight="1" x14ac:dyDescent="0.2">
      <c r="A1072" s="324"/>
      <c r="B1072" s="324"/>
      <c r="C1072" s="324"/>
      <c r="D1072" s="324"/>
      <c r="E1072" s="324"/>
      <c r="F1072" s="324"/>
      <c r="G1072" s="324"/>
      <c r="H1072" s="324"/>
      <c r="I1072" s="324"/>
      <c r="J1072" s="324"/>
      <c r="K1072" s="324"/>
      <c r="L1072" s="324"/>
      <c r="M1072" s="324"/>
      <c r="N1072" s="324"/>
      <c r="O1072" s="324"/>
      <c r="P1072" s="324"/>
      <c r="Q1072" s="324"/>
      <c r="R1072" s="324"/>
      <c r="S1072" s="324"/>
      <c r="T1072" s="324"/>
      <c r="U1072" s="324"/>
      <c r="V1072" s="324"/>
      <c r="W1072" s="324"/>
      <c r="X1072" s="324"/>
      <c r="Y1072" s="324"/>
      <c r="Z1072" s="324"/>
      <c r="AA1072" s="324"/>
      <c r="AB1072" s="324"/>
      <c r="AC1072" s="324"/>
    </row>
    <row r="1073" spans="1:29" ht="12.75" customHeight="1" x14ac:dyDescent="0.2">
      <c r="A1073" s="324"/>
      <c r="B1073" s="324"/>
      <c r="C1073" s="324"/>
      <c r="D1073" s="324"/>
      <c r="E1073" s="324"/>
      <c r="F1073" s="324"/>
      <c r="G1073" s="324"/>
      <c r="H1073" s="324"/>
      <c r="I1073" s="324"/>
      <c r="J1073" s="324"/>
      <c r="K1073" s="324"/>
      <c r="L1073" s="324"/>
      <c r="M1073" s="324"/>
      <c r="N1073" s="324"/>
      <c r="O1073" s="324"/>
      <c r="P1073" s="324"/>
      <c r="Q1073" s="324"/>
      <c r="R1073" s="324"/>
      <c r="S1073" s="324"/>
      <c r="T1073" s="324"/>
      <c r="U1073" s="324"/>
      <c r="V1073" s="324"/>
      <c r="W1073" s="324"/>
      <c r="X1073" s="324"/>
      <c r="Y1073" s="324"/>
      <c r="Z1073" s="324"/>
      <c r="AA1073" s="324"/>
      <c r="AB1073" s="324"/>
      <c r="AC1073" s="324"/>
    </row>
    <row r="1074" spans="1:29" ht="12.75" customHeight="1" x14ac:dyDescent="0.2">
      <c r="A1074" s="324"/>
      <c r="B1074" s="324"/>
      <c r="C1074" s="324"/>
      <c r="D1074" s="324"/>
      <c r="E1074" s="324"/>
      <c r="F1074" s="324"/>
      <c r="G1074" s="324"/>
      <c r="H1074" s="324"/>
      <c r="I1074" s="324"/>
      <c r="J1074" s="324"/>
      <c r="K1074" s="324"/>
      <c r="L1074" s="324"/>
      <c r="M1074" s="324"/>
      <c r="N1074" s="324"/>
      <c r="O1074" s="324"/>
      <c r="P1074" s="324"/>
      <c r="Q1074" s="324"/>
      <c r="R1074" s="324"/>
      <c r="S1074" s="324"/>
      <c r="T1074" s="324"/>
      <c r="U1074" s="324"/>
      <c r="V1074" s="324"/>
      <c r="W1074" s="324"/>
      <c r="X1074" s="324"/>
      <c r="Y1074" s="324"/>
      <c r="Z1074" s="324"/>
      <c r="AA1074" s="324"/>
      <c r="AB1074" s="324"/>
      <c r="AC1074" s="324"/>
    </row>
    <row r="1075" spans="1:29" ht="12.75" customHeight="1" x14ac:dyDescent="0.2">
      <c r="A1075" s="324"/>
      <c r="B1075" s="324"/>
      <c r="C1075" s="324"/>
      <c r="D1075" s="324"/>
      <c r="E1075" s="324"/>
      <c r="F1075" s="324"/>
      <c r="G1075" s="324"/>
      <c r="H1075" s="324"/>
      <c r="I1075" s="324"/>
      <c r="J1075" s="324"/>
      <c r="K1075" s="324"/>
      <c r="L1075" s="324"/>
      <c r="M1075" s="324"/>
      <c r="N1075" s="324"/>
      <c r="O1075" s="324"/>
      <c r="P1075" s="324"/>
      <c r="Q1075" s="324"/>
      <c r="R1075" s="324"/>
      <c r="S1075" s="324"/>
      <c r="T1075" s="324"/>
      <c r="U1075" s="324"/>
      <c r="V1075" s="324"/>
      <c r="W1075" s="324"/>
      <c r="X1075" s="324"/>
      <c r="Y1075" s="324"/>
      <c r="Z1075" s="324"/>
      <c r="AA1075" s="324"/>
      <c r="AB1075" s="324"/>
      <c r="AC1075" s="324"/>
    </row>
    <row r="1076" spans="1:29" ht="12.75" customHeight="1" x14ac:dyDescent="0.2">
      <c r="A1076" s="324"/>
      <c r="B1076" s="324"/>
      <c r="C1076" s="324"/>
      <c r="D1076" s="324"/>
      <c r="E1076" s="324"/>
      <c r="F1076" s="324"/>
      <c r="G1076" s="324"/>
      <c r="H1076" s="324"/>
      <c r="I1076" s="324"/>
      <c r="J1076" s="324"/>
      <c r="K1076" s="324"/>
      <c r="L1076" s="324"/>
      <c r="M1076" s="324"/>
      <c r="N1076" s="324"/>
      <c r="O1076" s="324"/>
      <c r="P1076" s="324"/>
      <c r="Q1076" s="324"/>
      <c r="R1076" s="324"/>
      <c r="S1076" s="324"/>
      <c r="T1076" s="324"/>
      <c r="U1076" s="324"/>
      <c r="V1076" s="324"/>
      <c r="W1076" s="324"/>
      <c r="X1076" s="324"/>
      <c r="Y1076" s="324"/>
      <c r="Z1076" s="324"/>
      <c r="AA1076" s="324"/>
      <c r="AB1076" s="324"/>
      <c r="AC1076" s="324"/>
    </row>
    <row r="1077" spans="1:29" ht="12.75" customHeight="1" x14ac:dyDescent="0.2">
      <c r="A1077" s="324"/>
      <c r="B1077" s="324"/>
      <c r="C1077" s="324"/>
      <c r="D1077" s="324"/>
      <c r="E1077" s="324"/>
      <c r="F1077" s="324"/>
      <c r="G1077" s="324"/>
      <c r="H1077" s="324"/>
      <c r="I1077" s="324"/>
      <c r="J1077" s="324"/>
      <c r="K1077" s="324"/>
      <c r="L1077" s="324"/>
      <c r="M1077" s="324"/>
      <c r="N1077" s="324"/>
      <c r="O1077" s="324"/>
      <c r="P1077" s="324"/>
      <c r="Q1077" s="324"/>
      <c r="R1077" s="324"/>
      <c r="S1077" s="324"/>
      <c r="T1077" s="324"/>
      <c r="U1077" s="324"/>
      <c r="V1077" s="324"/>
      <c r="W1077" s="324"/>
      <c r="X1077" s="324"/>
      <c r="Y1077" s="324"/>
      <c r="Z1077" s="324"/>
      <c r="AA1077" s="324"/>
      <c r="AB1077" s="324"/>
      <c r="AC1077" s="324"/>
    </row>
    <row r="1078" spans="1:29" ht="12.75" customHeight="1" x14ac:dyDescent="0.2">
      <c r="A1078" s="324"/>
      <c r="B1078" s="324"/>
      <c r="C1078" s="324"/>
      <c r="D1078" s="324"/>
      <c r="E1078" s="324"/>
      <c r="F1078" s="324"/>
      <c r="G1078" s="324"/>
      <c r="H1078" s="324"/>
      <c r="I1078" s="324"/>
      <c r="J1078" s="324"/>
      <c r="K1078" s="324"/>
      <c r="L1078" s="324"/>
      <c r="M1078" s="324"/>
      <c r="N1078" s="324"/>
      <c r="O1078" s="324"/>
      <c r="P1078" s="324"/>
      <c r="Q1078" s="324"/>
      <c r="R1078" s="324"/>
      <c r="S1078" s="324"/>
      <c r="T1078" s="324"/>
      <c r="U1078" s="324"/>
      <c r="V1078" s="324"/>
      <c r="W1078" s="324"/>
      <c r="X1078" s="324"/>
      <c r="Y1078" s="324"/>
      <c r="Z1078" s="324"/>
      <c r="AA1078" s="324"/>
      <c r="AB1078" s="324"/>
      <c r="AC1078" s="324"/>
    </row>
    <row r="1079" spans="1:29" ht="12.75" customHeight="1" x14ac:dyDescent="0.2">
      <c r="A1079" s="324"/>
      <c r="B1079" s="324"/>
      <c r="C1079" s="324"/>
      <c r="D1079" s="324"/>
      <c r="E1079" s="324"/>
      <c r="F1079" s="324"/>
      <c r="G1079" s="324"/>
      <c r="H1079" s="324"/>
      <c r="I1079" s="324"/>
      <c r="J1079" s="324"/>
      <c r="K1079" s="324"/>
      <c r="L1079" s="324"/>
      <c r="M1079" s="324"/>
      <c r="N1079" s="324"/>
      <c r="O1079" s="324"/>
      <c r="P1079" s="324"/>
      <c r="Q1079" s="324"/>
      <c r="R1079" s="324"/>
      <c r="S1079" s="324"/>
      <c r="T1079" s="324"/>
      <c r="U1079" s="324"/>
      <c r="V1079" s="324"/>
      <c r="W1079" s="324"/>
      <c r="X1079" s="324"/>
      <c r="Y1079" s="324"/>
      <c r="Z1079" s="324"/>
      <c r="AA1079" s="324"/>
      <c r="AB1079" s="324"/>
      <c r="AC1079" s="324"/>
    </row>
    <row r="1080" spans="1:29" ht="12.75" customHeight="1" x14ac:dyDescent="0.2">
      <c r="A1080" s="324"/>
      <c r="B1080" s="324"/>
      <c r="C1080" s="324"/>
      <c r="D1080" s="324"/>
      <c r="E1080" s="324"/>
      <c r="F1080" s="324"/>
      <c r="G1080" s="324"/>
      <c r="H1080" s="324"/>
      <c r="I1080" s="324"/>
      <c r="J1080" s="324"/>
      <c r="K1080" s="324"/>
      <c r="L1080" s="324"/>
      <c r="M1080" s="324"/>
      <c r="N1080" s="324"/>
      <c r="O1080" s="324"/>
      <c r="P1080" s="324"/>
      <c r="Q1080" s="324"/>
      <c r="R1080" s="324"/>
      <c r="S1080" s="324"/>
      <c r="T1080" s="324"/>
      <c r="U1080" s="324"/>
      <c r="V1080" s="324"/>
      <c r="W1080" s="324"/>
      <c r="X1080" s="324"/>
      <c r="Y1080" s="324"/>
      <c r="Z1080" s="324"/>
      <c r="AA1080" s="324"/>
      <c r="AB1080" s="324"/>
      <c r="AC1080" s="324"/>
    </row>
    <row r="1081" spans="1:29" ht="12.75" customHeight="1" x14ac:dyDescent="0.2">
      <c r="A1081" s="324"/>
      <c r="B1081" s="324"/>
      <c r="C1081" s="324"/>
      <c r="D1081" s="324"/>
      <c r="E1081" s="324"/>
      <c r="F1081" s="324"/>
      <c r="G1081" s="324"/>
      <c r="H1081" s="324"/>
      <c r="I1081" s="324"/>
      <c r="J1081" s="324"/>
      <c r="K1081" s="324"/>
      <c r="L1081" s="324"/>
      <c r="M1081" s="324"/>
      <c r="N1081" s="324"/>
      <c r="O1081" s="324"/>
      <c r="P1081" s="324"/>
      <c r="Q1081" s="324"/>
      <c r="R1081" s="324"/>
      <c r="S1081" s="324"/>
      <c r="T1081" s="324"/>
      <c r="U1081" s="324"/>
      <c r="V1081" s="324"/>
      <c r="W1081" s="324"/>
      <c r="X1081" s="324"/>
      <c r="Y1081" s="324"/>
      <c r="Z1081" s="324"/>
      <c r="AA1081" s="324"/>
      <c r="AB1081" s="324"/>
      <c r="AC1081" s="324"/>
    </row>
    <row r="1082" spans="1:29" ht="12.75" customHeight="1" x14ac:dyDescent="0.2">
      <c r="A1082" s="324"/>
      <c r="B1082" s="324"/>
      <c r="C1082" s="324"/>
      <c r="D1082" s="324"/>
      <c r="E1082" s="324"/>
      <c r="F1082" s="324"/>
      <c r="G1082" s="324"/>
      <c r="H1082" s="324"/>
      <c r="I1082" s="324"/>
      <c r="J1082" s="324"/>
      <c r="K1082" s="324"/>
      <c r="L1082" s="324"/>
      <c r="M1082" s="324"/>
      <c r="N1082" s="324"/>
      <c r="O1082" s="324"/>
      <c r="P1082" s="324"/>
      <c r="Q1082" s="324"/>
      <c r="R1082" s="324"/>
      <c r="S1082" s="324"/>
      <c r="T1082" s="324"/>
      <c r="U1082" s="324"/>
      <c r="V1082" s="324"/>
      <c r="W1082" s="324"/>
      <c r="X1082" s="324"/>
      <c r="Y1082" s="324"/>
      <c r="Z1082" s="324"/>
      <c r="AA1082" s="324"/>
      <c r="AB1082" s="324"/>
      <c r="AC1082" s="324"/>
    </row>
    <row r="1083" spans="1:29" ht="12.75" customHeight="1" x14ac:dyDescent="0.2">
      <c r="A1083" s="324"/>
      <c r="B1083" s="324"/>
      <c r="C1083" s="324"/>
      <c r="D1083" s="324"/>
      <c r="E1083" s="324"/>
      <c r="F1083" s="324"/>
      <c r="G1083" s="324"/>
      <c r="H1083" s="324"/>
      <c r="I1083" s="324"/>
      <c r="J1083" s="324"/>
      <c r="K1083" s="324"/>
      <c r="L1083" s="324"/>
      <c r="M1083" s="324"/>
      <c r="N1083" s="324"/>
      <c r="O1083" s="324"/>
      <c r="P1083" s="324"/>
      <c r="Q1083" s="324"/>
      <c r="R1083" s="324"/>
      <c r="S1083" s="324"/>
      <c r="T1083" s="324"/>
      <c r="U1083" s="324"/>
      <c r="V1083" s="324"/>
      <c r="W1083" s="324"/>
      <c r="X1083" s="324"/>
      <c r="Y1083" s="324"/>
      <c r="Z1083" s="324"/>
      <c r="AA1083" s="324"/>
      <c r="AB1083" s="324"/>
      <c r="AC1083" s="324"/>
    </row>
    <row r="1084" spans="1:29" ht="12.75" customHeight="1" x14ac:dyDescent="0.2">
      <c r="A1084" s="324"/>
      <c r="B1084" s="324"/>
      <c r="C1084" s="324"/>
      <c r="D1084" s="324"/>
      <c r="E1084" s="324"/>
      <c r="F1084" s="324"/>
      <c r="G1084" s="324"/>
      <c r="H1084" s="324"/>
      <c r="I1084" s="324"/>
      <c r="J1084" s="324"/>
      <c r="K1084" s="324"/>
      <c r="L1084" s="324"/>
      <c r="M1084" s="324"/>
      <c r="N1084" s="324"/>
      <c r="O1084" s="324"/>
      <c r="P1084" s="324"/>
      <c r="Q1084" s="324"/>
      <c r="R1084" s="324"/>
      <c r="S1084" s="324"/>
      <c r="T1084" s="324"/>
      <c r="U1084" s="324"/>
      <c r="V1084" s="324"/>
      <c r="W1084" s="324"/>
      <c r="X1084" s="324"/>
      <c r="Y1084" s="324"/>
      <c r="Z1084" s="324"/>
      <c r="AA1084" s="324"/>
      <c r="AB1084" s="324"/>
      <c r="AC1084" s="324"/>
    </row>
    <row r="1085" spans="1:29" ht="12.75" customHeight="1" x14ac:dyDescent="0.2">
      <c r="A1085" s="324"/>
      <c r="B1085" s="324"/>
      <c r="C1085" s="324"/>
      <c r="D1085" s="324"/>
      <c r="E1085" s="324"/>
      <c r="F1085" s="324"/>
      <c r="G1085" s="324"/>
      <c r="H1085" s="324"/>
      <c r="I1085" s="324"/>
      <c r="J1085" s="324"/>
      <c r="K1085" s="324"/>
      <c r="L1085" s="324"/>
      <c r="M1085" s="324"/>
      <c r="N1085" s="324"/>
      <c r="O1085" s="324"/>
      <c r="P1085" s="324"/>
      <c r="Q1085" s="324"/>
      <c r="R1085" s="324"/>
      <c r="S1085" s="324"/>
      <c r="T1085" s="324"/>
      <c r="U1085" s="324"/>
      <c r="V1085" s="324"/>
      <c r="W1085" s="324"/>
      <c r="X1085" s="324"/>
      <c r="Y1085" s="324"/>
      <c r="Z1085" s="324"/>
      <c r="AA1085" s="324"/>
      <c r="AB1085" s="324"/>
      <c r="AC1085" s="324"/>
    </row>
    <row r="1086" spans="1:29" ht="12.75" customHeight="1" x14ac:dyDescent="0.2">
      <c r="A1086" s="324"/>
      <c r="B1086" s="324"/>
      <c r="C1086" s="324"/>
      <c r="D1086" s="324"/>
      <c r="E1086" s="324"/>
      <c r="F1086" s="324"/>
      <c r="G1086" s="324"/>
      <c r="H1086" s="324"/>
      <c r="I1086" s="324"/>
      <c r="J1086" s="324"/>
      <c r="K1086" s="324"/>
      <c r="L1086" s="324"/>
      <c r="M1086" s="324"/>
      <c r="N1086" s="324"/>
      <c r="O1086" s="324"/>
      <c r="P1086" s="324"/>
      <c r="Q1086" s="324"/>
      <c r="R1086" s="324"/>
      <c r="S1086" s="324"/>
      <c r="T1086" s="324"/>
      <c r="U1086" s="324"/>
      <c r="V1086" s="324"/>
      <c r="W1086" s="324"/>
      <c r="X1086" s="324"/>
      <c r="Y1086" s="324"/>
      <c r="Z1086" s="324"/>
      <c r="AA1086" s="324"/>
      <c r="AB1086" s="324"/>
      <c r="AC1086" s="324"/>
    </row>
    <row r="1087" spans="1:29" ht="12.75" customHeight="1" x14ac:dyDescent="0.2">
      <c r="A1087" s="324"/>
      <c r="B1087" s="324"/>
      <c r="C1087" s="324"/>
      <c r="D1087" s="324"/>
      <c r="E1087" s="324"/>
      <c r="F1087" s="324"/>
      <c r="G1087" s="324"/>
      <c r="H1087" s="324"/>
      <c r="I1087" s="324"/>
      <c r="J1087" s="324"/>
      <c r="K1087" s="324"/>
      <c r="L1087" s="324"/>
      <c r="M1087" s="324"/>
      <c r="N1087" s="324"/>
      <c r="O1087" s="324"/>
      <c r="P1087" s="324"/>
      <c r="Q1087" s="324"/>
      <c r="R1087" s="324"/>
      <c r="S1087" s="324"/>
      <c r="T1087" s="324"/>
      <c r="U1087" s="324"/>
      <c r="V1087" s="324"/>
      <c r="W1087" s="324"/>
      <c r="X1087" s="324"/>
      <c r="Y1087" s="324"/>
      <c r="Z1087" s="324"/>
      <c r="AA1087" s="324"/>
      <c r="AB1087" s="324"/>
      <c r="AC1087" s="324"/>
    </row>
    <row r="1088" spans="1:29" ht="12.75" customHeight="1" x14ac:dyDescent="0.2">
      <c r="A1088" s="324"/>
      <c r="B1088" s="324"/>
      <c r="C1088" s="324"/>
      <c r="D1088" s="324"/>
      <c r="E1088" s="324"/>
      <c r="F1088" s="324"/>
      <c r="G1088" s="324"/>
      <c r="H1088" s="324"/>
      <c r="I1088" s="324"/>
      <c r="J1088" s="324"/>
      <c r="K1088" s="324"/>
      <c r="L1088" s="324"/>
      <c r="M1088" s="324"/>
      <c r="N1088" s="324"/>
      <c r="O1088" s="324"/>
      <c r="P1088" s="324"/>
      <c r="Q1088" s="324"/>
      <c r="R1088" s="324"/>
      <c r="S1088" s="324"/>
      <c r="T1088" s="324"/>
      <c r="U1088" s="324"/>
      <c r="V1088" s="324"/>
      <c r="W1088" s="324"/>
      <c r="X1088" s="324"/>
      <c r="Y1088" s="324"/>
      <c r="Z1088" s="324"/>
      <c r="AA1088" s="324"/>
      <c r="AB1088" s="324"/>
      <c r="AC1088" s="324"/>
    </row>
    <row r="1089" spans="1:29" ht="12.75" customHeight="1" x14ac:dyDescent="0.2">
      <c r="A1089" s="324"/>
      <c r="B1089" s="324"/>
      <c r="C1089" s="324"/>
      <c r="D1089" s="324"/>
      <c r="E1089" s="324"/>
      <c r="F1089" s="324"/>
      <c r="G1089" s="324"/>
      <c r="H1089" s="324"/>
      <c r="I1089" s="324"/>
      <c r="J1089" s="324"/>
      <c r="K1089" s="324"/>
      <c r="L1089" s="324"/>
      <c r="M1089" s="324"/>
      <c r="N1089" s="324"/>
      <c r="O1089" s="324"/>
      <c r="P1089" s="324"/>
      <c r="Q1089" s="324"/>
      <c r="R1089" s="324"/>
      <c r="S1089" s="324"/>
      <c r="T1089" s="324"/>
      <c r="U1089" s="324"/>
      <c r="V1089" s="324"/>
      <c r="W1089" s="324"/>
      <c r="X1089" s="324"/>
      <c r="Y1089" s="324"/>
      <c r="Z1089" s="324"/>
      <c r="AA1089" s="324"/>
      <c r="AB1089" s="324"/>
      <c r="AC1089" s="324"/>
    </row>
    <row r="1090" spans="1:29" ht="12.75" customHeight="1" x14ac:dyDescent="0.2">
      <c r="A1090" s="324"/>
      <c r="B1090" s="324"/>
      <c r="C1090" s="324"/>
      <c r="D1090" s="324"/>
      <c r="E1090" s="324"/>
      <c r="F1090" s="324"/>
      <c r="G1090" s="324"/>
      <c r="H1090" s="324"/>
      <c r="I1090" s="324"/>
      <c r="J1090" s="324"/>
      <c r="K1090" s="324"/>
      <c r="L1090" s="324"/>
      <c r="M1090" s="324"/>
      <c r="N1090" s="324"/>
      <c r="O1090" s="324"/>
      <c r="P1090" s="324"/>
      <c r="Q1090" s="324"/>
      <c r="R1090" s="324"/>
      <c r="S1090" s="324"/>
      <c r="T1090" s="324"/>
      <c r="U1090" s="324"/>
      <c r="V1090" s="324"/>
      <c r="W1090" s="324"/>
      <c r="X1090" s="324"/>
      <c r="Y1090" s="324"/>
      <c r="Z1090" s="324"/>
      <c r="AA1090" s="324"/>
      <c r="AB1090" s="324"/>
      <c r="AC1090" s="324"/>
    </row>
    <row r="1091" spans="1:29" ht="12.75" customHeight="1" x14ac:dyDescent="0.2">
      <c r="A1091" s="324"/>
      <c r="B1091" s="324"/>
      <c r="C1091" s="324"/>
      <c r="D1091" s="324"/>
      <c r="E1091" s="324"/>
      <c r="F1091" s="324"/>
      <c r="G1091" s="324"/>
      <c r="H1091" s="324"/>
      <c r="I1091" s="324"/>
      <c r="J1091" s="324"/>
      <c r="K1091" s="324"/>
      <c r="L1091" s="324"/>
      <c r="M1091" s="324"/>
      <c r="N1091" s="324"/>
      <c r="O1091" s="324"/>
      <c r="P1091" s="324"/>
      <c r="Q1091" s="324"/>
      <c r="R1091" s="324"/>
      <c r="S1091" s="324"/>
      <c r="T1091" s="324"/>
      <c r="U1091" s="324"/>
      <c r="V1091" s="324"/>
      <c r="W1091" s="324"/>
      <c r="X1091" s="324"/>
      <c r="Y1091" s="324"/>
      <c r="Z1091" s="324"/>
      <c r="AA1091" s="324"/>
      <c r="AB1091" s="324"/>
      <c r="AC1091" s="324"/>
    </row>
    <row r="1092" spans="1:29" ht="12.75" customHeight="1" x14ac:dyDescent="0.2">
      <c r="A1092" s="324"/>
      <c r="B1092" s="324"/>
      <c r="C1092" s="324"/>
      <c r="D1092" s="324"/>
      <c r="E1092" s="324"/>
      <c r="F1092" s="324"/>
      <c r="G1092" s="324"/>
      <c r="H1092" s="324"/>
      <c r="I1092" s="324"/>
      <c r="J1092" s="324"/>
      <c r="K1092" s="324"/>
      <c r="L1092" s="324"/>
      <c r="M1092" s="324"/>
      <c r="N1092" s="324"/>
      <c r="O1092" s="324"/>
      <c r="P1092" s="324"/>
      <c r="Q1092" s="324"/>
      <c r="R1092" s="324"/>
      <c r="S1092" s="324"/>
      <c r="T1092" s="324"/>
      <c r="U1092" s="324"/>
      <c r="V1092" s="324"/>
      <c r="W1092" s="324"/>
      <c r="X1092" s="324"/>
      <c r="Y1092" s="324"/>
      <c r="Z1092" s="324"/>
      <c r="AA1092" s="324"/>
      <c r="AB1092" s="324"/>
      <c r="AC1092" s="324"/>
    </row>
    <row r="1093" spans="1:29" ht="12.75" customHeight="1" x14ac:dyDescent="0.2">
      <c r="A1093" s="324"/>
      <c r="B1093" s="324"/>
      <c r="C1093" s="324"/>
      <c r="D1093" s="324"/>
      <c r="E1093" s="324"/>
      <c r="F1093" s="324"/>
      <c r="G1093" s="324"/>
      <c r="H1093" s="324"/>
      <c r="I1093" s="324"/>
      <c r="J1093" s="324"/>
      <c r="K1093" s="324"/>
      <c r="L1093" s="324"/>
      <c r="M1093" s="324"/>
      <c r="N1093" s="324"/>
      <c r="O1093" s="324"/>
      <c r="P1093" s="324"/>
      <c r="Q1093" s="324"/>
      <c r="R1093" s="324"/>
      <c r="S1093" s="324"/>
      <c r="T1093" s="324"/>
      <c r="U1093" s="324"/>
      <c r="V1093" s="324"/>
      <c r="W1093" s="324"/>
      <c r="X1093" s="324"/>
      <c r="Y1093" s="324"/>
      <c r="Z1093" s="324"/>
      <c r="AA1093" s="324"/>
      <c r="AB1093" s="324"/>
      <c r="AC1093" s="324"/>
    </row>
    <row r="1094" spans="1:29" ht="12.75" customHeight="1" x14ac:dyDescent="0.2">
      <c r="A1094" s="324"/>
      <c r="B1094" s="324"/>
      <c r="C1094" s="324"/>
      <c r="D1094" s="324"/>
      <c r="E1094" s="324"/>
      <c r="F1094" s="324"/>
      <c r="G1094" s="324"/>
      <c r="H1094" s="324"/>
      <c r="I1094" s="324"/>
      <c r="J1094" s="324"/>
      <c r="K1094" s="324"/>
      <c r="L1094" s="324"/>
      <c r="M1094" s="324"/>
      <c r="N1094" s="324"/>
      <c r="O1094" s="324"/>
      <c r="P1094" s="324"/>
      <c r="Q1094" s="324"/>
      <c r="R1094" s="324"/>
      <c r="S1094" s="324"/>
      <c r="T1094" s="324"/>
      <c r="U1094" s="324"/>
      <c r="V1094" s="324"/>
      <c r="W1094" s="324"/>
      <c r="X1094" s="324"/>
      <c r="Y1094" s="324"/>
      <c r="Z1094" s="324"/>
      <c r="AA1094" s="324"/>
      <c r="AB1094" s="324"/>
      <c r="AC1094" s="324"/>
    </row>
    <row r="1095" spans="1:29" ht="12.75" customHeight="1" x14ac:dyDescent="0.2">
      <c r="A1095" s="324"/>
      <c r="B1095" s="324"/>
      <c r="C1095" s="324"/>
      <c r="D1095" s="324"/>
      <c r="E1095" s="324"/>
      <c r="F1095" s="324"/>
      <c r="G1095" s="324"/>
      <c r="H1095" s="324"/>
      <c r="I1095" s="324"/>
      <c r="J1095" s="324"/>
      <c r="K1095" s="324"/>
      <c r="L1095" s="324"/>
      <c r="M1095" s="324"/>
      <c r="N1095" s="324"/>
      <c r="O1095" s="324"/>
      <c r="P1095" s="324"/>
      <c r="Q1095" s="324"/>
      <c r="R1095" s="324"/>
      <c r="S1095" s="324"/>
      <c r="T1095" s="324"/>
      <c r="U1095" s="324"/>
      <c r="V1095" s="324"/>
      <c r="W1095" s="324"/>
      <c r="X1095" s="324"/>
      <c r="Y1095" s="324"/>
      <c r="Z1095" s="324"/>
      <c r="AA1095" s="324"/>
      <c r="AB1095" s="324"/>
      <c r="AC1095" s="324"/>
    </row>
    <row r="1096" spans="1:29" ht="12.75" customHeight="1" x14ac:dyDescent="0.2">
      <c r="A1096" s="324"/>
      <c r="B1096" s="324"/>
      <c r="C1096" s="324"/>
      <c r="D1096" s="324"/>
      <c r="E1096" s="324"/>
      <c r="F1096" s="324"/>
      <c r="G1096" s="324"/>
      <c r="H1096" s="324"/>
      <c r="I1096" s="324"/>
      <c r="J1096" s="324"/>
      <c r="K1096" s="324"/>
      <c r="L1096" s="324"/>
      <c r="M1096" s="324"/>
      <c r="N1096" s="324"/>
      <c r="O1096" s="324"/>
      <c r="P1096" s="324"/>
      <c r="Q1096" s="324"/>
      <c r="R1096" s="324"/>
      <c r="S1096" s="324"/>
      <c r="T1096" s="324"/>
      <c r="U1096" s="324"/>
      <c r="V1096" s="324"/>
      <c r="W1096" s="324"/>
      <c r="X1096" s="324"/>
      <c r="Y1096" s="324"/>
      <c r="Z1096" s="324"/>
      <c r="AA1096" s="324"/>
      <c r="AB1096" s="324"/>
      <c r="AC1096" s="324"/>
    </row>
    <row r="1097" spans="1:29" ht="12.75" customHeight="1" x14ac:dyDescent="0.2">
      <c r="A1097" s="324"/>
      <c r="B1097" s="324"/>
      <c r="C1097" s="324"/>
      <c r="D1097" s="324"/>
      <c r="E1097" s="324"/>
      <c r="F1097" s="324"/>
      <c r="G1097" s="324"/>
      <c r="H1097" s="324"/>
      <c r="I1097" s="324"/>
      <c r="J1097" s="324"/>
      <c r="K1097" s="324"/>
      <c r="L1097" s="324"/>
      <c r="M1097" s="324"/>
      <c r="N1097" s="324"/>
      <c r="O1097" s="324"/>
      <c r="P1097" s="324"/>
      <c r="Q1097" s="324"/>
      <c r="R1097" s="324"/>
      <c r="S1097" s="324"/>
      <c r="T1097" s="324"/>
      <c r="U1097" s="324"/>
      <c r="V1097" s="324"/>
      <c r="W1097" s="324"/>
      <c r="X1097" s="324"/>
      <c r="Y1097" s="324"/>
      <c r="Z1097" s="324"/>
      <c r="AA1097" s="324"/>
      <c r="AB1097" s="324"/>
      <c r="AC1097" s="324"/>
    </row>
    <row r="1098" spans="1:29" ht="12.75" customHeight="1" x14ac:dyDescent="0.2">
      <c r="A1098" s="324"/>
      <c r="B1098" s="324"/>
      <c r="C1098" s="324"/>
      <c r="D1098" s="324"/>
      <c r="E1098" s="324"/>
      <c r="F1098" s="324"/>
      <c r="G1098" s="324"/>
      <c r="H1098" s="324"/>
      <c r="I1098" s="324"/>
      <c r="J1098" s="324"/>
      <c r="K1098" s="324"/>
      <c r="L1098" s="324"/>
      <c r="M1098" s="324"/>
      <c r="N1098" s="324"/>
      <c r="O1098" s="324"/>
      <c r="P1098" s="324"/>
      <c r="Q1098" s="324"/>
      <c r="R1098" s="324"/>
      <c r="S1098" s="324"/>
      <c r="T1098" s="324"/>
      <c r="U1098" s="324"/>
      <c r="V1098" s="324"/>
      <c r="W1098" s="324"/>
      <c r="X1098" s="324"/>
      <c r="Y1098" s="324"/>
      <c r="Z1098" s="324"/>
      <c r="AA1098" s="324"/>
      <c r="AB1098" s="324"/>
      <c r="AC1098" s="324"/>
    </row>
    <row r="1099" spans="1:29" ht="12.75" customHeight="1" x14ac:dyDescent="0.2">
      <c r="A1099" s="324"/>
      <c r="B1099" s="324"/>
      <c r="C1099" s="324"/>
      <c r="D1099" s="324"/>
      <c r="E1099" s="324"/>
      <c r="F1099" s="324"/>
      <c r="G1099" s="324"/>
      <c r="H1099" s="324"/>
      <c r="I1099" s="324"/>
      <c r="J1099" s="324"/>
      <c r="K1099" s="324"/>
      <c r="L1099" s="324"/>
      <c r="M1099" s="324"/>
      <c r="N1099" s="324"/>
      <c r="O1099" s="324"/>
      <c r="P1099" s="324"/>
      <c r="Q1099" s="324"/>
      <c r="R1099" s="324"/>
      <c r="S1099" s="324"/>
      <c r="T1099" s="324"/>
      <c r="U1099" s="324"/>
      <c r="V1099" s="324"/>
      <c r="W1099" s="324"/>
      <c r="X1099" s="324"/>
      <c r="Y1099" s="324"/>
      <c r="Z1099" s="324"/>
      <c r="AA1099" s="324"/>
      <c r="AB1099" s="324"/>
      <c r="AC1099" s="324"/>
    </row>
    <row r="1100" spans="1:29" ht="12.75" customHeight="1" x14ac:dyDescent="0.2">
      <c r="A1100" s="324"/>
      <c r="B1100" s="324"/>
      <c r="C1100" s="324"/>
      <c r="D1100" s="324"/>
      <c r="E1100" s="324"/>
      <c r="F1100" s="324"/>
      <c r="G1100" s="324"/>
      <c r="H1100" s="324"/>
      <c r="I1100" s="324"/>
      <c r="J1100" s="324"/>
      <c r="K1100" s="324"/>
      <c r="L1100" s="324"/>
      <c r="M1100" s="324"/>
      <c r="N1100" s="324"/>
      <c r="O1100" s="324"/>
      <c r="P1100" s="324"/>
      <c r="Q1100" s="324"/>
      <c r="R1100" s="324"/>
      <c r="S1100" s="324"/>
      <c r="T1100" s="324"/>
      <c r="U1100" s="324"/>
      <c r="V1100" s="324"/>
      <c r="W1100" s="324"/>
      <c r="X1100" s="324"/>
      <c r="Y1100" s="324"/>
      <c r="Z1100" s="324"/>
      <c r="AA1100" s="324"/>
      <c r="AB1100" s="324"/>
      <c r="AC1100" s="324"/>
    </row>
    <row r="1101" spans="1:29" ht="12.75" customHeight="1" x14ac:dyDescent="0.2">
      <c r="A1101" s="324"/>
      <c r="B1101" s="324"/>
      <c r="C1101" s="324"/>
      <c r="D1101" s="324"/>
      <c r="E1101" s="324"/>
      <c r="F1101" s="324"/>
      <c r="G1101" s="324"/>
      <c r="H1101" s="324"/>
      <c r="I1101" s="324"/>
      <c r="J1101" s="324"/>
      <c r="K1101" s="324"/>
      <c r="L1101" s="324"/>
      <c r="M1101" s="324"/>
      <c r="N1101" s="324"/>
      <c r="O1101" s="324"/>
      <c r="P1101" s="324"/>
      <c r="Q1101" s="324"/>
      <c r="R1101" s="324"/>
      <c r="S1101" s="324"/>
      <c r="T1101" s="324"/>
      <c r="U1101" s="324"/>
      <c r="V1101" s="324"/>
      <c r="W1101" s="324"/>
      <c r="X1101" s="324"/>
      <c r="Y1101" s="324"/>
      <c r="Z1101" s="324"/>
      <c r="AA1101" s="324"/>
      <c r="AB1101" s="324"/>
      <c r="AC1101" s="324"/>
    </row>
    <row r="1102" spans="1:29" ht="12.75" customHeight="1" x14ac:dyDescent="0.2">
      <c r="A1102" s="324"/>
      <c r="B1102" s="324"/>
      <c r="C1102" s="324"/>
      <c r="D1102" s="324"/>
      <c r="E1102" s="324"/>
      <c r="F1102" s="324"/>
      <c r="G1102" s="324"/>
      <c r="H1102" s="324"/>
      <c r="I1102" s="324"/>
      <c r="J1102" s="324"/>
      <c r="K1102" s="324"/>
      <c r="L1102" s="324"/>
      <c r="M1102" s="324"/>
      <c r="N1102" s="324"/>
      <c r="O1102" s="324"/>
      <c r="P1102" s="324"/>
      <c r="Q1102" s="324"/>
      <c r="R1102" s="324"/>
      <c r="S1102" s="324"/>
      <c r="T1102" s="324"/>
      <c r="U1102" s="324"/>
      <c r="V1102" s="324"/>
      <c r="W1102" s="324"/>
      <c r="X1102" s="324"/>
      <c r="Y1102" s="324"/>
      <c r="Z1102" s="324"/>
      <c r="AA1102" s="324"/>
      <c r="AB1102" s="324"/>
      <c r="AC1102" s="324"/>
    </row>
    <row r="1103" spans="1:29" ht="12.75" customHeight="1" x14ac:dyDescent="0.2">
      <c r="A1103" s="324"/>
      <c r="B1103" s="324"/>
      <c r="C1103" s="324"/>
      <c r="D1103" s="324"/>
      <c r="E1103" s="324"/>
      <c r="F1103" s="324"/>
      <c r="G1103" s="324"/>
      <c r="H1103" s="324"/>
      <c r="I1103" s="324"/>
      <c r="J1103" s="324"/>
      <c r="K1103" s="324"/>
      <c r="L1103" s="324"/>
      <c r="M1103" s="324"/>
      <c r="N1103" s="324"/>
      <c r="O1103" s="324"/>
      <c r="P1103" s="324"/>
      <c r="Q1103" s="324"/>
      <c r="R1103" s="324"/>
      <c r="S1103" s="324"/>
      <c r="T1103" s="324"/>
      <c r="U1103" s="324"/>
      <c r="V1103" s="324"/>
      <c r="W1103" s="324"/>
      <c r="X1103" s="324"/>
      <c r="Y1103" s="324"/>
      <c r="Z1103" s="324"/>
      <c r="AA1103" s="324"/>
      <c r="AB1103" s="324"/>
      <c r="AC1103" s="324"/>
    </row>
    <row r="1104" spans="1:29" ht="12.75" customHeight="1" x14ac:dyDescent="0.2">
      <c r="A1104" s="324"/>
      <c r="B1104" s="324"/>
      <c r="C1104" s="324"/>
      <c r="D1104" s="324"/>
      <c r="E1104" s="324"/>
      <c r="F1104" s="324"/>
      <c r="G1104" s="324"/>
      <c r="H1104" s="324"/>
      <c r="I1104" s="324"/>
      <c r="J1104" s="324"/>
      <c r="K1104" s="324"/>
      <c r="L1104" s="324"/>
      <c r="M1104" s="324"/>
      <c r="N1104" s="324"/>
      <c r="O1104" s="324"/>
      <c r="P1104" s="324"/>
      <c r="Q1104" s="324"/>
      <c r="R1104" s="324"/>
      <c r="S1104" s="324"/>
      <c r="T1104" s="324"/>
      <c r="U1104" s="324"/>
      <c r="V1104" s="324"/>
      <c r="W1104" s="324"/>
      <c r="X1104" s="324"/>
      <c r="Y1104" s="324"/>
      <c r="Z1104" s="324"/>
      <c r="AA1104" s="324"/>
      <c r="AB1104" s="324"/>
      <c r="AC1104" s="324"/>
    </row>
    <row r="1105" spans="1:29" ht="12.75" customHeight="1" x14ac:dyDescent="0.2">
      <c r="A1105" s="324"/>
      <c r="B1105" s="324"/>
      <c r="C1105" s="324"/>
      <c r="D1105" s="324"/>
      <c r="E1105" s="324"/>
      <c r="F1105" s="324"/>
      <c r="G1105" s="324"/>
      <c r="H1105" s="324"/>
      <c r="I1105" s="324"/>
      <c r="J1105" s="324"/>
      <c r="K1105" s="324"/>
      <c r="L1105" s="324"/>
      <c r="M1105" s="324"/>
      <c r="N1105" s="324"/>
      <c r="O1105" s="324"/>
      <c r="P1105" s="324"/>
      <c r="Q1105" s="324"/>
      <c r="R1105" s="324"/>
      <c r="S1105" s="324"/>
      <c r="T1105" s="324"/>
      <c r="U1105" s="324"/>
      <c r="V1105" s="324"/>
      <c r="W1105" s="324"/>
      <c r="X1105" s="324"/>
      <c r="Y1105" s="324"/>
      <c r="Z1105" s="324"/>
      <c r="AA1105" s="324"/>
      <c r="AB1105" s="324"/>
      <c r="AC1105" s="324"/>
    </row>
    <row r="1106" spans="1:29" ht="12.75" customHeight="1" x14ac:dyDescent="0.2">
      <c r="A1106" s="324"/>
      <c r="B1106" s="324"/>
      <c r="C1106" s="324"/>
      <c r="D1106" s="324"/>
      <c r="E1106" s="324"/>
      <c r="F1106" s="324"/>
      <c r="G1106" s="324"/>
      <c r="H1106" s="324"/>
      <c r="I1106" s="324"/>
      <c r="J1106" s="324"/>
      <c r="K1106" s="324"/>
      <c r="L1106" s="324"/>
      <c r="M1106" s="324"/>
      <c r="N1106" s="324"/>
      <c r="O1106" s="324"/>
      <c r="P1106" s="324"/>
      <c r="Q1106" s="324"/>
      <c r="R1106" s="324"/>
      <c r="S1106" s="324"/>
      <c r="T1106" s="324"/>
      <c r="U1106" s="324"/>
      <c r="V1106" s="324"/>
      <c r="W1106" s="324"/>
      <c r="X1106" s="324"/>
      <c r="Y1106" s="324"/>
      <c r="Z1106" s="324"/>
      <c r="AA1106" s="324"/>
      <c r="AB1106" s="324"/>
      <c r="AC1106" s="324"/>
    </row>
    <row r="1107" spans="1:29" ht="12.75" customHeight="1" x14ac:dyDescent="0.2">
      <c r="A1107" s="324"/>
      <c r="B1107" s="324"/>
      <c r="C1107" s="324"/>
      <c r="D1107" s="324"/>
      <c r="E1107" s="324"/>
      <c r="F1107" s="324"/>
      <c r="G1107" s="324"/>
      <c r="H1107" s="324"/>
      <c r="I1107" s="324"/>
      <c r="J1107" s="324"/>
      <c r="K1107" s="324"/>
      <c r="L1107" s="324"/>
      <c r="M1107" s="324"/>
      <c r="N1107" s="324"/>
      <c r="O1107" s="324"/>
      <c r="P1107" s="324"/>
      <c r="Q1107" s="324"/>
      <c r="R1107" s="324"/>
      <c r="S1107" s="324"/>
      <c r="T1107" s="324"/>
      <c r="U1107" s="324"/>
      <c r="V1107" s="324"/>
      <c r="W1107" s="324"/>
      <c r="X1107" s="324"/>
      <c r="Y1107" s="324"/>
      <c r="Z1107" s="324"/>
      <c r="AA1107" s="324"/>
      <c r="AB1107" s="324"/>
      <c r="AC1107" s="324"/>
    </row>
    <row r="1108" spans="1:29" ht="12.75" customHeight="1" x14ac:dyDescent="0.2">
      <c r="A1108" s="324"/>
      <c r="B1108" s="324"/>
      <c r="C1108" s="324"/>
      <c r="D1108" s="324"/>
      <c r="E1108" s="324"/>
      <c r="F1108" s="324"/>
      <c r="G1108" s="324"/>
      <c r="H1108" s="324"/>
      <c r="I1108" s="324"/>
      <c r="J1108" s="324"/>
      <c r="K1108" s="324"/>
      <c r="L1108" s="324"/>
      <c r="M1108" s="324"/>
      <c r="N1108" s="324"/>
      <c r="O1108" s="324"/>
      <c r="P1108" s="324"/>
      <c r="Q1108" s="324"/>
      <c r="R1108" s="324"/>
      <c r="S1108" s="324"/>
      <c r="T1108" s="324"/>
      <c r="U1108" s="324"/>
      <c r="V1108" s="324"/>
      <c r="W1108" s="324"/>
      <c r="X1108" s="324"/>
      <c r="Y1108" s="324"/>
      <c r="Z1108" s="324"/>
      <c r="AA1108" s="324"/>
      <c r="AB1108" s="324"/>
      <c r="AC1108" s="324"/>
    </row>
    <row r="1109" spans="1:29" ht="12.75" customHeight="1" x14ac:dyDescent="0.2">
      <c r="A1109" s="324"/>
      <c r="B1109" s="324"/>
      <c r="C1109" s="324"/>
      <c r="D1109" s="324"/>
      <c r="E1109" s="324"/>
      <c r="F1109" s="324"/>
      <c r="G1109" s="324"/>
      <c r="H1109" s="324"/>
      <c r="I1109" s="324"/>
      <c r="J1109" s="324"/>
      <c r="K1109" s="324"/>
      <c r="L1109" s="324"/>
      <c r="M1109" s="324"/>
      <c r="N1109" s="324"/>
      <c r="O1109" s="324"/>
      <c r="P1109" s="324"/>
      <c r="Q1109" s="324"/>
      <c r="R1109" s="324"/>
      <c r="S1109" s="324"/>
      <c r="T1109" s="324"/>
      <c r="U1109" s="324"/>
      <c r="V1109" s="324"/>
      <c r="W1109" s="324"/>
      <c r="X1109" s="324"/>
      <c r="Y1109" s="324"/>
      <c r="Z1109" s="324"/>
      <c r="AA1109" s="324"/>
      <c r="AB1109" s="324"/>
      <c r="AC1109" s="324"/>
    </row>
    <row r="1110" spans="1:29" ht="12.75" customHeight="1" x14ac:dyDescent="0.2">
      <c r="A1110" s="324"/>
      <c r="B1110" s="324"/>
      <c r="C1110" s="324"/>
      <c r="D1110" s="324"/>
      <c r="E1110" s="324"/>
      <c r="F1110" s="324"/>
      <c r="G1110" s="324"/>
      <c r="H1110" s="324"/>
      <c r="I1110" s="324"/>
      <c r="J1110" s="324"/>
      <c r="K1110" s="324"/>
      <c r="L1110" s="324"/>
      <c r="M1110" s="324"/>
      <c r="N1110" s="324"/>
      <c r="O1110" s="324"/>
      <c r="P1110" s="324"/>
      <c r="Q1110" s="324"/>
      <c r="R1110" s="324"/>
      <c r="S1110" s="324"/>
      <c r="T1110" s="324"/>
      <c r="U1110" s="324"/>
      <c r="V1110" s="324"/>
      <c r="W1110" s="324"/>
      <c r="X1110" s="324"/>
      <c r="Y1110" s="324"/>
      <c r="Z1110" s="324"/>
      <c r="AA1110" s="324"/>
      <c r="AB1110" s="324"/>
      <c r="AC1110" s="324"/>
    </row>
    <row r="1111" spans="1:29" ht="12.75" customHeight="1" x14ac:dyDescent="0.2">
      <c r="A1111" s="324"/>
      <c r="B1111" s="324"/>
      <c r="C1111" s="324"/>
      <c r="D1111" s="324"/>
      <c r="E1111" s="324"/>
      <c r="F1111" s="324"/>
      <c r="G1111" s="324"/>
      <c r="H1111" s="324"/>
      <c r="I1111" s="324"/>
      <c r="J1111" s="324"/>
      <c r="K1111" s="324"/>
      <c r="L1111" s="324"/>
      <c r="M1111" s="324"/>
      <c r="N1111" s="324"/>
      <c r="O1111" s="324"/>
      <c r="P1111" s="324"/>
      <c r="Q1111" s="324"/>
      <c r="R1111" s="324"/>
      <c r="S1111" s="324"/>
      <c r="T1111" s="324"/>
      <c r="U1111" s="324"/>
      <c r="V1111" s="324"/>
      <c r="W1111" s="324"/>
      <c r="X1111" s="324"/>
      <c r="Y1111" s="324"/>
      <c r="Z1111" s="324"/>
      <c r="AA1111" s="324"/>
      <c r="AB1111" s="324"/>
      <c r="AC1111" s="324"/>
    </row>
    <row r="1112" spans="1:29" ht="12.75" customHeight="1" x14ac:dyDescent="0.2">
      <c r="A1112" s="324"/>
      <c r="B1112" s="324"/>
      <c r="C1112" s="324"/>
      <c r="D1112" s="324"/>
      <c r="E1112" s="324"/>
      <c r="F1112" s="324"/>
      <c r="G1112" s="324"/>
      <c r="H1112" s="324"/>
      <c r="I1112" s="324"/>
      <c r="J1112" s="324"/>
      <c r="K1112" s="324"/>
      <c r="L1112" s="324"/>
      <c r="M1112" s="324"/>
      <c r="N1112" s="324"/>
      <c r="O1112" s="324"/>
      <c r="P1112" s="324"/>
      <c r="Q1112" s="324"/>
      <c r="R1112" s="324"/>
      <c r="S1112" s="324"/>
      <c r="T1112" s="324"/>
      <c r="U1112" s="324"/>
      <c r="V1112" s="324"/>
      <c r="W1112" s="324"/>
      <c r="X1112" s="324"/>
      <c r="Y1112" s="324"/>
      <c r="Z1112" s="324"/>
      <c r="AA1112" s="324"/>
      <c r="AB1112" s="324"/>
      <c r="AC1112" s="324"/>
    </row>
    <row r="1113" spans="1:29" ht="12.75" customHeight="1" x14ac:dyDescent="0.2">
      <c r="A1113" s="324"/>
      <c r="B1113" s="324"/>
      <c r="C1113" s="324"/>
      <c r="D1113" s="324"/>
      <c r="E1113" s="324"/>
      <c r="F1113" s="324"/>
      <c r="G1113" s="324"/>
      <c r="H1113" s="324"/>
      <c r="I1113" s="324"/>
      <c r="J1113" s="324"/>
      <c r="K1113" s="324"/>
      <c r="L1113" s="324"/>
      <c r="M1113" s="324"/>
      <c r="N1113" s="324"/>
      <c r="O1113" s="324"/>
      <c r="P1113" s="324"/>
      <c r="Q1113" s="324"/>
      <c r="R1113" s="324"/>
      <c r="S1113" s="324"/>
      <c r="T1113" s="324"/>
      <c r="U1113" s="324"/>
      <c r="V1113" s="324"/>
      <c r="W1113" s="324"/>
      <c r="X1113" s="324"/>
      <c r="Y1113" s="324"/>
      <c r="Z1113" s="324"/>
      <c r="AA1113" s="324"/>
      <c r="AB1113" s="324"/>
      <c r="AC1113" s="324"/>
    </row>
    <row r="1114" spans="1:29" ht="12.75" customHeight="1" x14ac:dyDescent="0.2">
      <c r="A1114" s="324"/>
      <c r="B1114" s="324"/>
      <c r="C1114" s="324"/>
      <c r="D1114" s="324"/>
      <c r="E1114" s="324"/>
      <c r="F1114" s="324"/>
      <c r="G1114" s="324"/>
      <c r="H1114" s="324"/>
      <c r="I1114" s="324"/>
      <c r="J1114" s="324"/>
      <c r="K1114" s="324"/>
      <c r="L1114" s="324"/>
      <c r="M1114" s="324"/>
      <c r="N1114" s="324"/>
      <c r="O1114" s="324"/>
      <c r="P1114" s="324"/>
      <c r="Q1114" s="324"/>
      <c r="R1114" s="324"/>
      <c r="S1114" s="324"/>
      <c r="T1114" s="324"/>
      <c r="U1114" s="324"/>
      <c r="V1114" s="324"/>
      <c r="W1114" s="324"/>
      <c r="X1114" s="324"/>
      <c r="Y1114" s="324"/>
      <c r="Z1114" s="324"/>
      <c r="AA1114" s="324"/>
      <c r="AB1114" s="324"/>
      <c r="AC1114" s="324"/>
    </row>
    <row r="1115" spans="1:29" ht="12.75" customHeight="1" x14ac:dyDescent="0.2">
      <c r="A1115" s="324"/>
      <c r="B1115" s="324"/>
      <c r="C1115" s="324"/>
      <c r="D1115" s="324"/>
      <c r="E1115" s="324"/>
      <c r="F1115" s="324"/>
      <c r="G1115" s="324"/>
      <c r="H1115" s="324"/>
      <c r="I1115" s="324"/>
      <c r="J1115" s="324"/>
      <c r="K1115" s="324"/>
      <c r="L1115" s="324"/>
      <c r="M1115" s="324"/>
      <c r="N1115" s="324"/>
      <c r="O1115" s="324"/>
      <c r="P1115" s="324"/>
      <c r="Q1115" s="324"/>
      <c r="R1115" s="324"/>
      <c r="S1115" s="324"/>
      <c r="T1115" s="324"/>
      <c r="U1115" s="324"/>
      <c r="V1115" s="324"/>
      <c r="W1115" s="324"/>
      <c r="X1115" s="324"/>
      <c r="Y1115" s="324"/>
      <c r="Z1115" s="324"/>
      <c r="AA1115" s="324"/>
      <c r="AB1115" s="324"/>
      <c r="AC1115" s="324"/>
    </row>
    <row r="1116" spans="1:29" ht="12.75" customHeight="1" x14ac:dyDescent="0.2">
      <c r="A1116" s="324"/>
      <c r="B1116" s="324"/>
      <c r="C1116" s="324"/>
      <c r="D1116" s="324"/>
      <c r="E1116" s="324"/>
      <c r="F1116" s="324"/>
      <c r="G1116" s="324"/>
      <c r="H1116" s="324"/>
      <c r="I1116" s="324"/>
      <c r="J1116" s="324"/>
      <c r="K1116" s="324"/>
      <c r="L1116" s="324"/>
      <c r="M1116" s="324"/>
      <c r="N1116" s="324"/>
      <c r="O1116" s="324"/>
      <c r="P1116" s="324"/>
      <c r="Q1116" s="324"/>
      <c r="R1116" s="324"/>
      <c r="S1116" s="324"/>
      <c r="T1116" s="324"/>
      <c r="U1116" s="324"/>
      <c r="V1116" s="324"/>
      <c r="W1116" s="324"/>
      <c r="X1116" s="324"/>
      <c r="Y1116" s="324"/>
      <c r="Z1116" s="324"/>
      <c r="AA1116" s="324"/>
      <c r="AB1116" s="324"/>
      <c r="AC1116" s="324"/>
    </row>
    <row r="1117" spans="1:29" ht="12.75" customHeight="1" x14ac:dyDescent="0.2">
      <c r="A1117" s="324"/>
      <c r="B1117" s="324"/>
      <c r="C1117" s="324"/>
      <c r="D1117" s="324"/>
      <c r="E1117" s="324"/>
      <c r="F1117" s="324"/>
      <c r="G1117" s="324"/>
      <c r="H1117" s="324"/>
      <c r="I1117" s="324"/>
      <c r="J1117" s="324"/>
      <c r="K1117" s="324"/>
      <c r="L1117" s="324"/>
      <c r="M1117" s="324"/>
      <c r="N1117" s="324"/>
      <c r="O1117" s="324"/>
      <c r="P1117" s="324"/>
      <c r="Q1117" s="324"/>
      <c r="R1117" s="324"/>
      <c r="S1117" s="324"/>
      <c r="T1117" s="324"/>
      <c r="U1117" s="324"/>
      <c r="V1117" s="324"/>
      <c r="W1117" s="324"/>
      <c r="X1117" s="324"/>
      <c r="Y1117" s="324"/>
      <c r="Z1117" s="324"/>
      <c r="AA1117" s="324"/>
      <c r="AB1117" s="324"/>
      <c r="AC1117" s="324"/>
    </row>
    <row r="1118" spans="1:29" ht="12.75" customHeight="1" x14ac:dyDescent="0.2">
      <c r="A1118" s="324"/>
      <c r="B1118" s="324"/>
      <c r="C1118" s="324"/>
      <c r="D1118" s="324"/>
      <c r="E1118" s="324"/>
      <c r="F1118" s="324"/>
      <c r="G1118" s="324"/>
      <c r="H1118" s="324"/>
      <c r="I1118" s="324"/>
      <c r="J1118" s="324"/>
      <c r="K1118" s="324"/>
      <c r="L1118" s="324"/>
      <c r="M1118" s="324"/>
      <c r="N1118" s="324"/>
      <c r="O1118" s="324"/>
      <c r="P1118" s="324"/>
      <c r="Q1118" s="324"/>
      <c r="R1118" s="324"/>
      <c r="S1118" s="324"/>
      <c r="T1118" s="324"/>
      <c r="U1118" s="324"/>
      <c r="V1118" s="324"/>
      <c r="W1118" s="324"/>
      <c r="X1118" s="324"/>
      <c r="Y1118" s="324"/>
      <c r="Z1118" s="324"/>
      <c r="AA1118" s="324"/>
      <c r="AB1118" s="324"/>
      <c r="AC1118" s="324"/>
    </row>
    <row r="1119" spans="1:29" ht="12.75" customHeight="1" x14ac:dyDescent="0.2">
      <c r="A1119" s="324"/>
      <c r="B1119" s="324"/>
      <c r="C1119" s="324"/>
      <c r="D1119" s="324"/>
      <c r="E1119" s="324"/>
      <c r="F1119" s="324"/>
      <c r="G1119" s="324"/>
      <c r="H1119" s="324"/>
      <c r="I1119" s="324"/>
      <c r="J1119" s="324"/>
      <c r="K1119" s="324"/>
      <c r="L1119" s="324"/>
      <c r="M1119" s="324"/>
      <c r="N1119" s="324"/>
      <c r="O1119" s="324"/>
      <c r="P1119" s="324"/>
      <c r="Q1119" s="324"/>
      <c r="R1119" s="324"/>
      <c r="S1119" s="324"/>
      <c r="T1119" s="324"/>
      <c r="U1119" s="324"/>
      <c r="V1119" s="324"/>
      <c r="W1119" s="324"/>
      <c r="X1119" s="324"/>
      <c r="Y1119" s="324"/>
      <c r="Z1119" s="324"/>
      <c r="AA1119" s="324"/>
      <c r="AB1119" s="324"/>
      <c r="AC1119" s="324"/>
    </row>
    <row r="1120" spans="1:29" ht="12.75" customHeight="1" x14ac:dyDescent="0.2">
      <c r="A1120" s="324"/>
      <c r="B1120" s="324"/>
      <c r="C1120" s="324"/>
      <c r="D1120" s="324"/>
      <c r="E1120" s="324"/>
      <c r="F1120" s="324"/>
      <c r="G1120" s="324"/>
      <c r="H1120" s="324"/>
      <c r="I1120" s="324"/>
      <c r="J1120" s="324"/>
      <c r="K1120" s="324"/>
      <c r="L1120" s="324"/>
      <c r="M1120" s="324"/>
      <c r="N1120" s="324"/>
      <c r="O1120" s="324"/>
      <c r="P1120" s="324"/>
      <c r="Q1120" s="324"/>
      <c r="R1120" s="324"/>
      <c r="S1120" s="324"/>
      <c r="T1120" s="324"/>
      <c r="U1120" s="324"/>
      <c r="V1120" s="324"/>
      <c r="W1120" s="324"/>
      <c r="X1120" s="324"/>
      <c r="Y1120" s="324"/>
      <c r="Z1120" s="324"/>
      <c r="AA1120" s="324"/>
      <c r="AB1120" s="324"/>
      <c r="AC1120" s="324"/>
    </row>
    <row r="1121" spans="1:29" ht="12.75" customHeight="1" x14ac:dyDescent="0.2">
      <c r="A1121" s="324"/>
      <c r="B1121" s="324"/>
      <c r="C1121" s="324"/>
      <c r="D1121" s="324"/>
      <c r="E1121" s="324"/>
      <c r="F1121" s="324"/>
      <c r="G1121" s="324"/>
      <c r="H1121" s="324"/>
      <c r="I1121" s="324"/>
      <c r="J1121" s="324"/>
      <c r="K1121" s="324"/>
      <c r="L1121" s="324"/>
      <c r="M1121" s="324"/>
      <c r="N1121" s="324"/>
      <c r="O1121" s="324"/>
      <c r="P1121" s="324"/>
      <c r="Q1121" s="324"/>
      <c r="R1121" s="324"/>
      <c r="S1121" s="324"/>
      <c r="T1121" s="324"/>
      <c r="U1121" s="324"/>
      <c r="V1121" s="324"/>
      <c r="W1121" s="324"/>
      <c r="X1121" s="324"/>
      <c r="Y1121" s="324"/>
      <c r="Z1121" s="324"/>
      <c r="AA1121" s="324"/>
      <c r="AB1121" s="324"/>
      <c r="AC1121" s="324"/>
    </row>
    <row r="1122" spans="1:29" ht="12.75" customHeight="1" x14ac:dyDescent="0.2">
      <c r="A1122" s="324"/>
      <c r="B1122" s="324"/>
      <c r="C1122" s="324"/>
      <c r="D1122" s="324"/>
      <c r="E1122" s="324"/>
      <c r="F1122" s="324"/>
      <c r="G1122" s="324"/>
      <c r="H1122" s="324"/>
      <c r="I1122" s="324"/>
      <c r="J1122" s="324"/>
      <c r="K1122" s="324"/>
      <c r="L1122" s="324"/>
      <c r="M1122" s="324"/>
      <c r="N1122" s="324"/>
      <c r="O1122" s="324"/>
      <c r="P1122" s="324"/>
      <c r="Q1122" s="324"/>
      <c r="R1122" s="324"/>
      <c r="S1122" s="324"/>
      <c r="T1122" s="324"/>
      <c r="U1122" s="324"/>
      <c r="V1122" s="324"/>
      <c r="W1122" s="324"/>
      <c r="X1122" s="324"/>
      <c r="Y1122" s="324"/>
      <c r="Z1122" s="324"/>
      <c r="AA1122" s="324"/>
      <c r="AB1122" s="324"/>
      <c r="AC1122" s="324"/>
    </row>
    <row r="1123" spans="1:29" ht="12.75" customHeight="1" x14ac:dyDescent="0.2">
      <c r="A1123" s="324"/>
      <c r="B1123" s="324"/>
      <c r="C1123" s="324"/>
      <c r="D1123" s="324"/>
      <c r="E1123" s="324"/>
      <c r="F1123" s="324"/>
      <c r="G1123" s="324"/>
      <c r="H1123" s="324"/>
      <c r="I1123" s="324"/>
      <c r="J1123" s="324"/>
      <c r="K1123" s="324"/>
      <c r="L1123" s="324"/>
      <c r="M1123" s="324"/>
      <c r="N1123" s="324"/>
      <c r="O1123" s="324"/>
      <c r="P1123" s="324"/>
      <c r="Q1123" s="324"/>
      <c r="R1123" s="324"/>
      <c r="S1123" s="324"/>
      <c r="T1123" s="324"/>
      <c r="U1123" s="324"/>
      <c r="V1123" s="324"/>
      <c r="W1123" s="324"/>
      <c r="X1123" s="324"/>
      <c r="Y1123" s="324"/>
      <c r="Z1123" s="324"/>
      <c r="AA1123" s="324"/>
      <c r="AB1123" s="324"/>
      <c r="AC1123" s="324"/>
    </row>
    <row r="1124" spans="1:29" ht="12.75" customHeight="1" x14ac:dyDescent="0.2">
      <c r="A1124" s="324"/>
      <c r="B1124" s="324"/>
      <c r="C1124" s="324"/>
      <c r="D1124" s="324"/>
      <c r="E1124" s="324"/>
      <c r="F1124" s="324"/>
      <c r="G1124" s="324"/>
      <c r="H1124" s="324"/>
      <c r="I1124" s="324"/>
      <c r="J1124" s="324"/>
      <c r="K1124" s="324"/>
      <c r="L1124" s="324"/>
      <c r="M1124" s="324"/>
      <c r="N1124" s="324"/>
      <c r="O1124" s="324"/>
      <c r="P1124" s="324"/>
      <c r="Q1124" s="324"/>
      <c r="R1124" s="324"/>
      <c r="S1124" s="324"/>
      <c r="T1124" s="324"/>
      <c r="U1124" s="324"/>
      <c r="V1124" s="324"/>
      <c r="W1124" s="324"/>
      <c r="X1124" s="324"/>
      <c r="Y1124" s="324"/>
      <c r="Z1124" s="324"/>
      <c r="AA1124" s="324"/>
      <c r="AB1124" s="324"/>
      <c r="AC1124" s="324"/>
    </row>
    <row r="1125" spans="1:29" ht="12.75" customHeight="1" x14ac:dyDescent="0.2">
      <c r="A1125" s="324"/>
      <c r="B1125" s="324"/>
      <c r="C1125" s="324"/>
      <c r="D1125" s="324"/>
      <c r="E1125" s="324"/>
      <c r="F1125" s="324"/>
      <c r="G1125" s="324"/>
      <c r="H1125" s="324"/>
      <c r="I1125" s="324"/>
      <c r="J1125" s="324"/>
      <c r="K1125" s="324"/>
      <c r="L1125" s="324"/>
      <c r="M1125" s="324"/>
      <c r="N1125" s="324"/>
      <c r="O1125" s="324"/>
      <c r="P1125" s="324"/>
      <c r="Q1125" s="324"/>
      <c r="R1125" s="324"/>
      <c r="S1125" s="324"/>
      <c r="T1125" s="324"/>
      <c r="U1125" s="324"/>
      <c r="V1125" s="324"/>
      <c r="W1125" s="324"/>
      <c r="X1125" s="324"/>
      <c r="Y1125" s="324"/>
      <c r="Z1125" s="324"/>
      <c r="AA1125" s="324"/>
      <c r="AB1125" s="324"/>
      <c r="AC1125" s="324"/>
    </row>
    <row r="1126" spans="1:29" ht="12.75" customHeight="1" x14ac:dyDescent="0.2">
      <c r="A1126" s="324"/>
      <c r="B1126" s="324"/>
      <c r="C1126" s="324"/>
      <c r="D1126" s="324"/>
      <c r="E1126" s="324"/>
      <c r="F1126" s="324"/>
      <c r="G1126" s="324"/>
      <c r="H1126" s="324"/>
      <c r="I1126" s="324"/>
      <c r="J1126" s="324"/>
      <c r="K1126" s="324"/>
      <c r="L1126" s="324"/>
      <c r="M1126" s="324"/>
      <c r="N1126" s="324"/>
      <c r="O1126" s="324"/>
      <c r="P1126" s="324"/>
      <c r="Q1126" s="324"/>
      <c r="R1126" s="324"/>
      <c r="S1126" s="324"/>
      <c r="T1126" s="324"/>
      <c r="U1126" s="324"/>
      <c r="V1126" s="324"/>
      <c r="W1126" s="324"/>
      <c r="X1126" s="324"/>
      <c r="Y1126" s="324"/>
      <c r="Z1126" s="324"/>
      <c r="AA1126" s="324"/>
      <c r="AB1126" s="324"/>
      <c r="AC1126" s="324"/>
    </row>
    <row r="1127" spans="1:29" ht="12.75" customHeight="1" x14ac:dyDescent="0.2">
      <c r="A1127" s="324"/>
      <c r="B1127" s="324"/>
      <c r="C1127" s="324"/>
      <c r="D1127" s="324"/>
      <c r="E1127" s="324"/>
      <c r="F1127" s="324"/>
      <c r="G1127" s="324"/>
      <c r="H1127" s="324"/>
      <c r="I1127" s="324"/>
      <c r="J1127" s="324"/>
      <c r="K1127" s="324"/>
      <c r="L1127" s="324"/>
      <c r="M1127" s="324"/>
      <c r="N1127" s="324"/>
      <c r="O1127" s="324"/>
      <c r="P1127" s="324"/>
      <c r="Q1127" s="324"/>
      <c r="R1127" s="324"/>
      <c r="S1127" s="324"/>
      <c r="T1127" s="324"/>
      <c r="U1127" s="324"/>
      <c r="V1127" s="324"/>
      <c r="W1127" s="324"/>
      <c r="X1127" s="324"/>
      <c r="Y1127" s="324"/>
      <c r="Z1127" s="324"/>
      <c r="AA1127" s="324"/>
      <c r="AB1127" s="324"/>
      <c r="AC1127" s="324"/>
    </row>
    <row r="1128" spans="1:29" ht="12.75" customHeight="1" x14ac:dyDescent="0.2">
      <c r="A1128" s="324"/>
      <c r="B1128" s="324"/>
      <c r="C1128" s="324"/>
      <c r="D1128" s="324"/>
      <c r="E1128" s="324"/>
      <c r="F1128" s="324"/>
      <c r="G1128" s="324"/>
      <c r="H1128" s="324"/>
      <c r="I1128" s="324"/>
      <c r="J1128" s="324"/>
      <c r="K1128" s="324"/>
      <c r="L1128" s="324"/>
      <c r="M1128" s="324"/>
      <c r="N1128" s="324"/>
      <c r="O1128" s="324"/>
      <c r="P1128" s="324"/>
      <c r="Q1128" s="324"/>
      <c r="R1128" s="324"/>
      <c r="S1128" s="324"/>
      <c r="T1128" s="324"/>
      <c r="U1128" s="324"/>
      <c r="V1128" s="324"/>
      <c r="W1128" s="324"/>
      <c r="X1128" s="324"/>
      <c r="Y1128" s="324"/>
      <c r="Z1128" s="324"/>
      <c r="AA1128" s="324"/>
      <c r="AB1128" s="324"/>
      <c r="AC1128" s="324"/>
    </row>
    <row r="1129" spans="1:29" ht="12.75" customHeight="1" x14ac:dyDescent="0.2">
      <c r="A1129" s="324"/>
      <c r="B1129" s="324"/>
      <c r="C1129" s="324"/>
      <c r="D1129" s="324"/>
      <c r="E1129" s="324"/>
      <c r="F1129" s="324"/>
      <c r="G1129" s="324"/>
      <c r="H1129" s="324"/>
      <c r="I1129" s="324"/>
      <c r="J1129" s="324"/>
      <c r="K1129" s="324"/>
      <c r="L1129" s="324"/>
      <c r="M1129" s="324"/>
      <c r="N1129" s="324"/>
      <c r="O1129" s="324"/>
      <c r="P1129" s="324"/>
      <c r="Q1129" s="324"/>
      <c r="R1129" s="324"/>
      <c r="S1129" s="324"/>
      <c r="T1129" s="324"/>
      <c r="U1129" s="324"/>
      <c r="V1129" s="324"/>
      <c r="W1129" s="324"/>
      <c r="X1129" s="324"/>
      <c r="Y1129" s="324"/>
      <c r="Z1129" s="324"/>
      <c r="AA1129" s="324"/>
      <c r="AB1129" s="324"/>
      <c r="AC1129" s="324"/>
    </row>
    <row r="1130" spans="1:29" ht="12.75" customHeight="1" x14ac:dyDescent="0.2">
      <c r="A1130" s="324"/>
      <c r="B1130" s="324"/>
      <c r="C1130" s="324"/>
      <c r="D1130" s="324"/>
      <c r="E1130" s="324"/>
      <c r="F1130" s="324"/>
      <c r="G1130" s="324"/>
      <c r="H1130" s="324"/>
      <c r="I1130" s="324"/>
      <c r="J1130" s="324"/>
      <c r="K1130" s="324"/>
      <c r="L1130" s="324"/>
      <c r="M1130" s="324"/>
      <c r="N1130" s="324"/>
      <c r="O1130" s="324"/>
      <c r="P1130" s="324"/>
      <c r="Q1130" s="324"/>
      <c r="R1130" s="324"/>
      <c r="S1130" s="324"/>
      <c r="T1130" s="324"/>
      <c r="U1130" s="324"/>
      <c r="V1130" s="324"/>
      <c r="W1130" s="324"/>
      <c r="X1130" s="324"/>
      <c r="Y1130" s="324"/>
      <c r="Z1130" s="324"/>
      <c r="AA1130" s="324"/>
      <c r="AB1130" s="324"/>
      <c r="AC1130" s="324"/>
    </row>
    <row r="1131" spans="1:29" ht="12.75" customHeight="1" x14ac:dyDescent="0.2">
      <c r="A1131" s="324"/>
      <c r="B1131" s="324"/>
      <c r="C1131" s="324"/>
      <c r="D1131" s="324"/>
      <c r="E1131" s="324"/>
      <c r="F1131" s="324"/>
      <c r="G1131" s="324"/>
      <c r="H1131" s="324"/>
      <c r="I1131" s="324"/>
      <c r="J1131" s="324"/>
      <c r="K1131" s="324"/>
      <c r="L1131" s="324"/>
      <c r="M1131" s="324"/>
      <c r="N1131" s="324"/>
      <c r="O1131" s="324"/>
      <c r="P1131" s="324"/>
      <c r="Q1131" s="324"/>
      <c r="R1131" s="324"/>
      <c r="S1131" s="324"/>
      <c r="T1131" s="324"/>
      <c r="U1131" s="324"/>
      <c r="V1131" s="324"/>
      <c r="W1131" s="324"/>
      <c r="X1131" s="324"/>
      <c r="Y1131" s="324"/>
      <c r="Z1131" s="324"/>
      <c r="AA1131" s="324"/>
      <c r="AB1131" s="324"/>
      <c r="AC1131" s="324"/>
    </row>
    <row r="1132" spans="1:29" ht="12.75" customHeight="1" x14ac:dyDescent="0.2">
      <c r="A1132" s="324"/>
      <c r="B1132" s="324"/>
      <c r="C1132" s="324"/>
      <c r="D1132" s="324"/>
      <c r="E1132" s="324"/>
      <c r="F1132" s="324"/>
      <c r="G1132" s="324"/>
      <c r="H1132" s="324"/>
      <c r="I1132" s="324"/>
      <c r="J1132" s="324"/>
      <c r="K1132" s="324"/>
      <c r="L1132" s="324"/>
      <c r="M1132" s="324"/>
      <c r="N1132" s="324"/>
      <c r="O1132" s="324"/>
      <c r="P1132" s="324"/>
      <c r="Q1132" s="324"/>
      <c r="R1132" s="324"/>
      <c r="S1132" s="324"/>
      <c r="T1132" s="324"/>
      <c r="U1132" s="324"/>
      <c r="V1132" s="324"/>
      <c r="W1132" s="324"/>
      <c r="X1132" s="324"/>
      <c r="Y1132" s="324"/>
      <c r="Z1132" s="324"/>
      <c r="AA1132" s="324"/>
      <c r="AB1132" s="324"/>
      <c r="AC1132" s="324"/>
    </row>
    <row r="1133" spans="1:29" ht="12.75" customHeight="1" x14ac:dyDescent="0.2">
      <c r="A1133" s="324"/>
      <c r="B1133" s="324"/>
      <c r="C1133" s="324"/>
      <c r="D1133" s="324"/>
      <c r="E1133" s="324"/>
      <c r="F1133" s="324"/>
      <c r="G1133" s="324"/>
      <c r="H1133" s="324"/>
      <c r="I1133" s="324"/>
      <c r="J1133" s="324"/>
      <c r="K1133" s="324"/>
      <c r="L1133" s="324"/>
      <c r="M1133" s="324"/>
      <c r="N1133" s="324"/>
      <c r="O1133" s="324"/>
      <c r="P1133" s="324"/>
      <c r="Q1133" s="324"/>
      <c r="R1133" s="324"/>
      <c r="S1133" s="324"/>
      <c r="T1133" s="324"/>
      <c r="U1133" s="324"/>
      <c r="V1133" s="324"/>
      <c r="W1133" s="324"/>
      <c r="X1133" s="324"/>
      <c r="Y1133" s="324"/>
      <c r="Z1133" s="324"/>
      <c r="AA1133" s="324"/>
      <c r="AB1133" s="324"/>
      <c r="AC1133" s="324"/>
    </row>
    <row r="1134" spans="1:29" ht="12.75" customHeight="1" x14ac:dyDescent="0.2">
      <c r="A1134" s="324"/>
      <c r="B1134" s="324"/>
      <c r="C1134" s="324"/>
      <c r="D1134" s="324"/>
      <c r="E1134" s="324"/>
      <c r="F1134" s="324"/>
      <c r="G1134" s="324"/>
      <c r="H1134" s="324"/>
      <c r="I1134" s="324"/>
      <c r="J1134" s="324"/>
      <c r="K1134" s="324"/>
      <c r="L1134" s="324"/>
      <c r="M1134" s="324"/>
      <c r="N1134" s="324"/>
      <c r="O1134" s="324"/>
      <c r="P1134" s="324"/>
      <c r="Q1134" s="324"/>
      <c r="R1134" s="324"/>
      <c r="S1134" s="324"/>
      <c r="T1134" s="324"/>
      <c r="U1134" s="324"/>
      <c r="V1134" s="324"/>
      <c r="W1134" s="324"/>
      <c r="X1134" s="324"/>
      <c r="Y1134" s="324"/>
      <c r="Z1134" s="324"/>
      <c r="AA1134" s="324"/>
      <c r="AB1134" s="324"/>
      <c r="AC1134" s="324"/>
    </row>
    <row r="1135" spans="1:29" ht="12.75" customHeight="1" x14ac:dyDescent="0.2">
      <c r="A1135" s="324"/>
      <c r="B1135" s="324"/>
      <c r="C1135" s="324"/>
      <c r="D1135" s="324"/>
      <c r="E1135" s="324"/>
      <c r="F1135" s="324"/>
      <c r="G1135" s="324"/>
      <c r="H1135" s="324"/>
      <c r="I1135" s="324"/>
      <c r="J1135" s="324"/>
      <c r="K1135" s="324"/>
      <c r="L1135" s="324"/>
      <c r="M1135" s="324"/>
      <c r="N1135" s="324"/>
      <c r="O1135" s="324"/>
      <c r="P1135" s="324"/>
      <c r="Q1135" s="324"/>
      <c r="R1135" s="324"/>
      <c r="S1135" s="324"/>
      <c r="T1135" s="324"/>
      <c r="U1135" s="324"/>
      <c r="V1135" s="324"/>
      <c r="W1135" s="324"/>
      <c r="X1135" s="324"/>
      <c r="Y1135" s="324"/>
      <c r="Z1135" s="324"/>
      <c r="AA1135" s="324"/>
      <c r="AB1135" s="324"/>
      <c r="AC1135" s="324"/>
    </row>
    <row r="1136" spans="1:29" ht="12.75" customHeight="1" x14ac:dyDescent="0.2">
      <c r="A1136" s="324"/>
      <c r="B1136" s="324"/>
      <c r="C1136" s="324"/>
      <c r="D1136" s="324"/>
      <c r="E1136" s="324"/>
      <c r="F1136" s="324"/>
      <c r="G1136" s="324"/>
      <c r="H1136" s="324"/>
      <c r="I1136" s="324"/>
      <c r="J1136" s="324"/>
      <c r="K1136" s="324"/>
      <c r="L1136" s="324"/>
      <c r="M1136" s="324"/>
      <c r="N1136" s="324"/>
      <c r="O1136" s="324"/>
      <c r="P1136" s="324"/>
      <c r="Q1136" s="324"/>
      <c r="R1136" s="324"/>
      <c r="S1136" s="324"/>
      <c r="T1136" s="324"/>
      <c r="U1136" s="324"/>
      <c r="V1136" s="324"/>
      <c r="W1136" s="324"/>
      <c r="X1136" s="324"/>
      <c r="Y1136" s="324"/>
      <c r="Z1136" s="324"/>
      <c r="AA1136" s="324"/>
      <c r="AB1136" s="324"/>
      <c r="AC1136" s="324"/>
    </row>
    <row r="1137" spans="1:29" ht="12.75" customHeight="1" x14ac:dyDescent="0.2">
      <c r="A1137" s="324"/>
      <c r="B1137" s="324"/>
      <c r="C1137" s="324"/>
      <c r="D1137" s="324"/>
      <c r="E1137" s="324"/>
      <c r="F1137" s="324"/>
      <c r="G1137" s="324"/>
      <c r="H1137" s="324"/>
      <c r="I1137" s="324"/>
      <c r="J1137" s="324"/>
      <c r="K1137" s="324"/>
      <c r="L1137" s="324"/>
      <c r="M1137" s="324"/>
      <c r="N1137" s="324"/>
      <c r="O1137" s="324"/>
      <c r="P1137" s="324"/>
      <c r="Q1137" s="324"/>
      <c r="R1137" s="324"/>
      <c r="S1137" s="324"/>
      <c r="T1137" s="324"/>
      <c r="U1137" s="324"/>
      <c r="V1137" s="324"/>
      <c r="W1137" s="324"/>
      <c r="X1137" s="324"/>
      <c r="Y1137" s="324"/>
      <c r="Z1137" s="324"/>
      <c r="AA1137" s="324"/>
      <c r="AB1137" s="324"/>
      <c r="AC1137" s="324"/>
    </row>
    <row r="1138" spans="1:29" ht="12.75" customHeight="1" x14ac:dyDescent="0.2">
      <c r="A1138" s="324"/>
      <c r="B1138" s="324"/>
      <c r="C1138" s="324"/>
      <c r="D1138" s="324"/>
      <c r="E1138" s="324"/>
      <c r="F1138" s="324"/>
      <c r="G1138" s="324"/>
      <c r="H1138" s="324"/>
      <c r="I1138" s="324"/>
      <c r="J1138" s="324"/>
      <c r="K1138" s="324"/>
      <c r="L1138" s="324"/>
      <c r="M1138" s="324"/>
      <c r="N1138" s="324"/>
      <c r="O1138" s="324"/>
      <c r="P1138" s="324"/>
      <c r="Q1138" s="324"/>
      <c r="R1138" s="324"/>
      <c r="S1138" s="324"/>
      <c r="T1138" s="324"/>
      <c r="U1138" s="324"/>
      <c r="V1138" s="324"/>
      <c r="W1138" s="324"/>
      <c r="X1138" s="324"/>
      <c r="Y1138" s="324"/>
      <c r="Z1138" s="324"/>
      <c r="AA1138" s="324"/>
      <c r="AB1138" s="324"/>
      <c r="AC1138" s="324"/>
    </row>
    <row r="1139" spans="1:29" ht="12.75" customHeight="1" x14ac:dyDescent="0.2">
      <c r="A1139" s="324"/>
      <c r="B1139" s="324"/>
      <c r="C1139" s="324"/>
      <c r="D1139" s="324"/>
      <c r="E1139" s="324"/>
      <c r="F1139" s="324"/>
      <c r="G1139" s="324"/>
      <c r="H1139" s="324"/>
      <c r="I1139" s="324"/>
      <c r="J1139" s="324"/>
      <c r="K1139" s="324"/>
      <c r="L1139" s="324"/>
      <c r="M1139" s="324"/>
      <c r="N1139" s="324"/>
      <c r="O1139" s="324"/>
      <c r="P1139" s="324"/>
      <c r="Q1139" s="324"/>
      <c r="R1139" s="324"/>
      <c r="S1139" s="324"/>
      <c r="T1139" s="324"/>
      <c r="U1139" s="324"/>
      <c r="V1139" s="324"/>
      <c r="W1139" s="324"/>
      <c r="X1139" s="324"/>
      <c r="Y1139" s="324"/>
      <c r="Z1139" s="324"/>
      <c r="AA1139" s="324"/>
      <c r="AB1139" s="324"/>
      <c r="AC1139" s="324"/>
    </row>
    <row r="1140" spans="1:29" ht="12.75" customHeight="1" x14ac:dyDescent="0.2">
      <c r="A1140" s="324"/>
      <c r="B1140" s="324"/>
      <c r="C1140" s="324"/>
      <c r="D1140" s="324"/>
      <c r="E1140" s="324"/>
      <c r="F1140" s="324"/>
      <c r="G1140" s="324"/>
      <c r="H1140" s="324"/>
      <c r="I1140" s="324"/>
      <c r="J1140" s="324"/>
      <c r="K1140" s="324"/>
      <c r="L1140" s="324"/>
      <c r="M1140" s="324"/>
      <c r="N1140" s="324"/>
      <c r="O1140" s="324"/>
      <c r="P1140" s="324"/>
      <c r="Q1140" s="324"/>
      <c r="R1140" s="324"/>
      <c r="S1140" s="324"/>
      <c r="T1140" s="324"/>
      <c r="U1140" s="324"/>
      <c r="V1140" s="324"/>
      <c r="W1140" s="324"/>
      <c r="X1140" s="324"/>
      <c r="Y1140" s="324"/>
      <c r="Z1140" s="324"/>
      <c r="AA1140" s="324"/>
      <c r="AB1140" s="324"/>
      <c r="AC1140" s="324"/>
    </row>
    <row r="1141" spans="1:29" ht="12.75" customHeight="1" x14ac:dyDescent="0.2">
      <c r="A1141" s="324"/>
      <c r="B1141" s="324"/>
      <c r="C1141" s="324"/>
      <c r="D1141" s="324"/>
      <c r="E1141" s="324"/>
      <c r="F1141" s="324"/>
      <c r="G1141" s="324"/>
      <c r="H1141" s="324"/>
      <c r="I1141" s="324"/>
      <c r="J1141" s="324"/>
      <c r="K1141" s="324"/>
      <c r="L1141" s="324"/>
      <c r="M1141" s="324"/>
      <c r="N1141" s="324"/>
      <c r="O1141" s="324"/>
      <c r="P1141" s="324"/>
      <c r="Q1141" s="324"/>
      <c r="R1141" s="324"/>
      <c r="S1141" s="324"/>
      <c r="T1141" s="324"/>
      <c r="U1141" s="324"/>
      <c r="V1141" s="324"/>
      <c r="W1141" s="324"/>
      <c r="X1141" s="324"/>
      <c r="Y1141" s="324"/>
      <c r="Z1141" s="324"/>
      <c r="AA1141" s="324"/>
      <c r="AB1141" s="324"/>
      <c r="AC1141" s="324"/>
    </row>
    <row r="1142" spans="1:29" ht="12.75" customHeight="1" x14ac:dyDescent="0.2">
      <c r="A1142" s="324"/>
      <c r="B1142" s="324"/>
      <c r="C1142" s="324"/>
      <c r="D1142" s="324"/>
      <c r="E1142" s="324"/>
      <c r="F1142" s="324"/>
      <c r="G1142" s="324"/>
      <c r="H1142" s="324"/>
      <c r="I1142" s="324"/>
      <c r="J1142" s="324"/>
      <c r="K1142" s="324"/>
      <c r="L1142" s="324"/>
      <c r="M1142" s="324"/>
      <c r="N1142" s="324"/>
      <c r="O1142" s="324"/>
      <c r="P1142" s="324"/>
      <c r="Q1142" s="324"/>
      <c r="R1142" s="324"/>
      <c r="S1142" s="324"/>
      <c r="T1142" s="324"/>
      <c r="U1142" s="324"/>
      <c r="V1142" s="324"/>
      <c r="W1142" s="324"/>
      <c r="X1142" s="324"/>
      <c r="Y1142" s="324"/>
      <c r="Z1142" s="324"/>
      <c r="AA1142" s="324"/>
      <c r="AB1142" s="324"/>
      <c r="AC1142" s="324"/>
    </row>
    <row r="1143" spans="1:29" ht="12.75" customHeight="1" x14ac:dyDescent="0.2">
      <c r="A1143" s="324"/>
      <c r="B1143" s="324"/>
      <c r="C1143" s="324"/>
      <c r="D1143" s="324"/>
      <c r="E1143" s="324"/>
      <c r="F1143" s="324"/>
      <c r="G1143" s="324"/>
      <c r="H1143" s="324"/>
      <c r="I1143" s="324"/>
      <c r="J1143" s="324"/>
      <c r="K1143" s="324"/>
      <c r="L1143" s="324"/>
      <c r="M1143" s="324"/>
      <c r="N1143" s="324"/>
      <c r="O1143" s="324"/>
      <c r="P1143" s="324"/>
      <c r="Q1143" s="324"/>
      <c r="R1143" s="324"/>
      <c r="S1143" s="324"/>
      <c r="T1143" s="324"/>
      <c r="U1143" s="324"/>
      <c r="V1143" s="324"/>
      <c r="W1143" s="324"/>
      <c r="X1143" s="324"/>
      <c r="Y1143" s="324"/>
      <c r="Z1143" s="324"/>
      <c r="AA1143" s="324"/>
      <c r="AB1143" s="324"/>
      <c r="AC1143" s="324"/>
    </row>
    <row r="1144" spans="1:29" ht="12.75" customHeight="1" x14ac:dyDescent="0.2">
      <c r="A1144" s="324"/>
      <c r="B1144" s="324"/>
      <c r="C1144" s="324"/>
      <c r="D1144" s="324"/>
      <c r="E1144" s="324"/>
      <c r="F1144" s="324"/>
      <c r="G1144" s="324"/>
      <c r="H1144" s="324"/>
      <c r="I1144" s="324"/>
      <c r="J1144" s="324"/>
      <c r="K1144" s="324"/>
      <c r="L1144" s="324"/>
      <c r="M1144" s="324"/>
      <c r="N1144" s="324"/>
      <c r="O1144" s="324"/>
      <c r="P1144" s="324"/>
      <c r="Q1144" s="324"/>
      <c r="R1144" s="324"/>
      <c r="S1144" s="324"/>
      <c r="T1144" s="324"/>
      <c r="U1144" s="324"/>
      <c r="V1144" s="324"/>
      <c r="W1144" s="324"/>
      <c r="X1144" s="324"/>
      <c r="Y1144" s="324"/>
      <c r="Z1144" s="324"/>
      <c r="AA1144" s="324"/>
      <c r="AB1144" s="324"/>
      <c r="AC1144" s="324"/>
    </row>
    <row r="1145" spans="1:29" ht="12.75" customHeight="1" x14ac:dyDescent="0.2">
      <c r="A1145" s="324"/>
      <c r="B1145" s="324"/>
      <c r="C1145" s="324"/>
      <c r="D1145" s="324"/>
      <c r="E1145" s="324"/>
      <c r="F1145" s="324"/>
      <c r="G1145" s="324"/>
      <c r="H1145" s="324"/>
      <c r="I1145" s="324"/>
      <c r="J1145" s="324"/>
      <c r="K1145" s="324"/>
      <c r="L1145" s="324"/>
      <c r="M1145" s="324"/>
      <c r="N1145" s="324"/>
      <c r="O1145" s="324"/>
      <c r="P1145" s="324"/>
      <c r="Q1145" s="324"/>
      <c r="R1145" s="324"/>
      <c r="S1145" s="324"/>
      <c r="T1145" s="324"/>
      <c r="U1145" s="324"/>
      <c r="V1145" s="324"/>
      <c r="W1145" s="324"/>
      <c r="X1145" s="324"/>
      <c r="Y1145" s="324"/>
      <c r="Z1145" s="324"/>
      <c r="AA1145" s="324"/>
      <c r="AB1145" s="324"/>
      <c r="AC1145" s="324"/>
    </row>
    <row r="1146" spans="1:29" ht="12.75" customHeight="1" x14ac:dyDescent="0.2">
      <c r="A1146" s="324"/>
      <c r="B1146" s="324"/>
      <c r="C1146" s="324"/>
      <c r="D1146" s="324"/>
      <c r="E1146" s="324"/>
      <c r="F1146" s="324"/>
      <c r="G1146" s="324"/>
      <c r="H1146" s="324"/>
      <c r="I1146" s="324"/>
      <c r="J1146" s="324"/>
      <c r="K1146" s="324"/>
      <c r="L1146" s="324"/>
      <c r="M1146" s="324"/>
      <c r="N1146" s="324"/>
      <c r="O1146" s="324"/>
      <c r="P1146" s="324"/>
      <c r="Q1146" s="324"/>
      <c r="R1146" s="324"/>
      <c r="S1146" s="324"/>
      <c r="T1146" s="324"/>
      <c r="U1146" s="324"/>
      <c r="V1146" s="324"/>
      <c r="W1146" s="324"/>
      <c r="X1146" s="324"/>
      <c r="Y1146" s="324"/>
      <c r="Z1146" s="324"/>
      <c r="AA1146" s="324"/>
      <c r="AB1146" s="324"/>
      <c r="AC1146" s="324"/>
    </row>
    <row r="1147" spans="1:29" ht="12.75" customHeight="1" x14ac:dyDescent="0.2">
      <c r="A1147" s="324"/>
      <c r="B1147" s="324"/>
      <c r="C1147" s="324"/>
      <c r="D1147" s="324"/>
      <c r="E1147" s="324"/>
      <c r="F1147" s="324"/>
      <c r="G1147" s="324"/>
      <c r="H1147" s="324"/>
      <c r="I1147" s="324"/>
      <c r="J1147" s="324"/>
      <c r="K1147" s="324"/>
      <c r="L1147" s="324"/>
      <c r="M1147" s="324"/>
      <c r="N1147" s="324"/>
      <c r="O1147" s="324"/>
      <c r="P1147" s="324"/>
      <c r="Q1147" s="324"/>
      <c r="R1147" s="324"/>
      <c r="S1147" s="324"/>
      <c r="T1147" s="324"/>
      <c r="U1147" s="324"/>
      <c r="V1147" s="324"/>
      <c r="W1147" s="324"/>
      <c r="X1147" s="324"/>
      <c r="Y1147" s="324"/>
      <c r="Z1147" s="324"/>
      <c r="AA1147" s="324"/>
      <c r="AB1147" s="324"/>
      <c r="AC1147" s="324"/>
    </row>
    <row r="1148" spans="1:29" ht="12.75" customHeight="1" x14ac:dyDescent="0.2">
      <c r="A1148" s="324"/>
      <c r="B1148" s="324"/>
      <c r="C1148" s="324"/>
      <c r="D1148" s="324"/>
      <c r="E1148" s="324"/>
      <c r="F1148" s="324"/>
      <c r="G1148" s="324"/>
      <c r="H1148" s="324"/>
      <c r="I1148" s="324"/>
      <c r="J1148" s="324"/>
      <c r="K1148" s="324"/>
      <c r="L1148" s="324"/>
      <c r="M1148" s="324"/>
      <c r="N1148" s="324"/>
      <c r="O1148" s="324"/>
      <c r="P1148" s="324"/>
      <c r="Q1148" s="324"/>
      <c r="R1148" s="324"/>
      <c r="S1148" s="324"/>
      <c r="T1148" s="324"/>
      <c r="U1148" s="324"/>
      <c r="V1148" s="324"/>
      <c r="W1148" s="324"/>
      <c r="X1148" s="324"/>
      <c r="Y1148" s="324"/>
      <c r="Z1148" s="324"/>
      <c r="AA1148" s="324"/>
      <c r="AB1148" s="324"/>
      <c r="AC1148" s="324"/>
    </row>
    <row r="1149" spans="1:29" ht="12.75" customHeight="1" x14ac:dyDescent="0.2">
      <c r="A1149" s="324"/>
      <c r="B1149" s="324"/>
      <c r="C1149" s="324"/>
      <c r="D1149" s="324"/>
      <c r="E1149" s="324"/>
      <c r="F1149" s="324"/>
      <c r="G1149" s="324"/>
      <c r="H1149" s="324"/>
      <c r="I1149" s="324"/>
      <c r="J1149" s="324"/>
      <c r="K1149" s="324"/>
      <c r="L1149" s="324"/>
      <c r="M1149" s="324"/>
      <c r="N1149" s="324"/>
      <c r="O1149" s="324"/>
      <c r="P1149" s="324"/>
      <c r="Q1149" s="324"/>
      <c r="R1149" s="324"/>
      <c r="S1149" s="324"/>
      <c r="T1149" s="324"/>
      <c r="U1149" s="324"/>
      <c r="V1149" s="324"/>
      <c r="W1149" s="324"/>
      <c r="X1149" s="324"/>
      <c r="Y1149" s="324"/>
      <c r="Z1149" s="324"/>
      <c r="AA1149" s="324"/>
      <c r="AB1149" s="324"/>
      <c r="AC1149" s="324"/>
    </row>
    <row r="1150" spans="1:29" ht="12.75" customHeight="1" x14ac:dyDescent="0.2">
      <c r="A1150" s="324"/>
      <c r="B1150" s="324"/>
      <c r="C1150" s="324"/>
      <c r="D1150" s="324"/>
      <c r="E1150" s="324"/>
      <c r="F1150" s="324"/>
      <c r="G1150" s="324"/>
      <c r="H1150" s="324"/>
      <c r="I1150" s="324"/>
      <c r="J1150" s="324"/>
      <c r="K1150" s="324"/>
      <c r="L1150" s="324"/>
      <c r="M1150" s="324"/>
      <c r="N1150" s="324"/>
      <c r="O1150" s="324"/>
      <c r="P1150" s="324"/>
      <c r="Q1150" s="324"/>
      <c r="R1150" s="324"/>
      <c r="S1150" s="324"/>
      <c r="T1150" s="324"/>
      <c r="U1150" s="324"/>
      <c r="V1150" s="324"/>
      <c r="W1150" s="324"/>
      <c r="X1150" s="324"/>
      <c r="Y1150" s="324"/>
      <c r="Z1150" s="324"/>
      <c r="AA1150" s="324"/>
      <c r="AB1150" s="324"/>
      <c r="AC1150" s="324"/>
    </row>
    <row r="1151" spans="1:29" ht="12.75" customHeight="1" x14ac:dyDescent="0.2">
      <c r="A1151" s="324"/>
      <c r="B1151" s="324"/>
      <c r="C1151" s="324"/>
      <c r="D1151" s="324"/>
      <c r="E1151" s="324"/>
      <c r="F1151" s="324"/>
      <c r="G1151" s="324"/>
      <c r="H1151" s="324"/>
      <c r="I1151" s="324"/>
      <c r="J1151" s="324"/>
      <c r="K1151" s="324"/>
      <c r="L1151" s="324"/>
      <c r="M1151" s="324"/>
      <c r="N1151" s="324"/>
      <c r="O1151" s="324"/>
      <c r="P1151" s="324"/>
      <c r="Q1151" s="324"/>
      <c r="R1151" s="324"/>
      <c r="S1151" s="324"/>
      <c r="T1151" s="324"/>
      <c r="U1151" s="324"/>
      <c r="V1151" s="324"/>
      <c r="W1151" s="324"/>
      <c r="X1151" s="324"/>
      <c r="Y1151" s="324"/>
      <c r="Z1151" s="324"/>
      <c r="AA1151" s="324"/>
      <c r="AB1151" s="324"/>
      <c r="AC1151" s="324"/>
    </row>
    <row r="1152" spans="1:29" ht="12.75" customHeight="1" x14ac:dyDescent="0.2">
      <c r="A1152" s="324"/>
      <c r="B1152" s="324"/>
      <c r="C1152" s="324"/>
      <c r="D1152" s="324"/>
      <c r="E1152" s="324"/>
      <c r="F1152" s="324"/>
      <c r="G1152" s="324"/>
      <c r="H1152" s="324"/>
      <c r="I1152" s="324"/>
      <c r="J1152" s="324"/>
      <c r="K1152" s="324"/>
      <c r="L1152" s="324"/>
      <c r="M1152" s="324"/>
      <c r="N1152" s="324"/>
      <c r="O1152" s="324"/>
      <c r="P1152" s="324"/>
      <c r="Q1152" s="324"/>
      <c r="R1152" s="324"/>
      <c r="S1152" s="324"/>
      <c r="T1152" s="324"/>
      <c r="U1152" s="324"/>
      <c r="V1152" s="324"/>
      <c r="W1152" s="324"/>
      <c r="X1152" s="324"/>
      <c r="Y1152" s="324"/>
      <c r="Z1152" s="324"/>
      <c r="AA1152" s="324"/>
      <c r="AB1152" s="324"/>
      <c r="AC1152" s="324"/>
    </row>
    <row r="1153" spans="1:29" ht="12.75" customHeight="1" x14ac:dyDescent="0.2">
      <c r="A1153" s="324"/>
      <c r="B1153" s="324"/>
      <c r="C1153" s="324"/>
      <c r="D1153" s="324"/>
      <c r="E1153" s="324"/>
      <c r="F1153" s="324"/>
      <c r="G1153" s="324"/>
      <c r="H1153" s="324"/>
      <c r="I1153" s="324"/>
      <c r="J1153" s="324"/>
      <c r="K1153" s="324"/>
      <c r="L1153" s="324"/>
      <c r="M1153" s="324"/>
      <c r="N1153" s="324"/>
      <c r="O1153" s="324"/>
      <c r="P1153" s="324"/>
      <c r="Q1153" s="324"/>
      <c r="R1153" s="324"/>
      <c r="S1153" s="324"/>
      <c r="T1153" s="324"/>
      <c r="U1153" s="324"/>
      <c r="V1153" s="324"/>
      <c r="W1153" s="324"/>
      <c r="X1153" s="324"/>
      <c r="Y1153" s="324"/>
      <c r="Z1153" s="324"/>
      <c r="AA1153" s="324"/>
      <c r="AB1153" s="324"/>
      <c r="AC1153" s="324"/>
    </row>
    <row r="1154" spans="1:29" ht="12.75" customHeight="1" x14ac:dyDescent="0.2">
      <c r="A1154" s="324"/>
      <c r="B1154" s="324"/>
      <c r="C1154" s="324"/>
      <c r="D1154" s="324"/>
      <c r="E1154" s="324"/>
      <c r="F1154" s="324"/>
      <c r="G1154" s="324"/>
      <c r="H1154" s="324"/>
      <c r="I1154" s="324"/>
      <c r="J1154" s="324"/>
      <c r="K1154" s="324"/>
      <c r="L1154" s="324"/>
      <c r="M1154" s="324"/>
      <c r="N1154" s="324"/>
      <c r="O1154" s="324"/>
      <c r="P1154" s="324"/>
      <c r="Q1154" s="324"/>
      <c r="R1154" s="324"/>
      <c r="S1154" s="324"/>
      <c r="T1154" s="324"/>
      <c r="U1154" s="324"/>
      <c r="V1154" s="324"/>
      <c r="W1154" s="324"/>
      <c r="X1154" s="324"/>
      <c r="Y1154" s="324"/>
      <c r="Z1154" s="324"/>
      <c r="AA1154" s="324"/>
      <c r="AB1154" s="324"/>
      <c r="AC1154" s="324"/>
    </row>
    <row r="1155" spans="1:29" ht="12.75" customHeight="1" x14ac:dyDescent="0.2">
      <c r="A1155" s="324"/>
      <c r="B1155" s="324"/>
      <c r="C1155" s="324"/>
      <c r="D1155" s="324"/>
      <c r="E1155" s="324"/>
      <c r="F1155" s="324"/>
      <c r="G1155" s="324"/>
      <c r="H1155" s="324"/>
      <c r="I1155" s="324"/>
      <c r="J1155" s="324"/>
      <c r="K1155" s="324"/>
      <c r="L1155" s="324"/>
      <c r="M1155" s="324"/>
      <c r="N1155" s="324"/>
      <c r="O1155" s="324"/>
      <c r="P1155" s="324"/>
      <c r="Q1155" s="324"/>
      <c r="R1155" s="324"/>
      <c r="S1155" s="324"/>
      <c r="T1155" s="324"/>
      <c r="U1155" s="324"/>
      <c r="V1155" s="324"/>
      <c r="W1155" s="324"/>
      <c r="X1155" s="324"/>
      <c r="Y1155" s="324"/>
      <c r="Z1155" s="324"/>
      <c r="AA1155" s="324"/>
      <c r="AB1155" s="324"/>
      <c r="AC1155" s="324"/>
    </row>
    <row r="1156" spans="1:29" ht="12.75" customHeight="1" x14ac:dyDescent="0.2">
      <c r="A1156" s="324"/>
      <c r="B1156" s="324"/>
      <c r="C1156" s="324"/>
      <c r="D1156" s="324"/>
      <c r="E1156" s="324"/>
      <c r="F1156" s="324"/>
      <c r="G1156" s="324"/>
      <c r="H1156" s="324"/>
      <c r="I1156" s="324"/>
      <c r="J1156" s="324"/>
      <c r="K1156" s="324"/>
      <c r="L1156" s="324"/>
      <c r="M1156" s="324"/>
      <c r="N1156" s="324"/>
      <c r="O1156" s="324"/>
      <c r="P1156" s="324"/>
      <c r="Q1156" s="324"/>
      <c r="R1156" s="324"/>
      <c r="S1156" s="324"/>
      <c r="T1156" s="324"/>
      <c r="U1156" s="324"/>
      <c r="V1156" s="324"/>
      <c r="W1156" s="324"/>
      <c r="X1156" s="324"/>
      <c r="Y1156" s="324"/>
      <c r="Z1156" s="324"/>
      <c r="AA1156" s="324"/>
      <c r="AB1156" s="324"/>
      <c r="AC1156" s="324"/>
    </row>
    <row r="1157" spans="1:29" ht="12.75" customHeight="1" x14ac:dyDescent="0.2">
      <c r="A1157" s="324"/>
      <c r="B1157" s="324"/>
      <c r="C1157" s="324"/>
      <c r="D1157" s="324"/>
      <c r="E1157" s="324"/>
      <c r="F1157" s="324"/>
      <c r="G1157" s="324"/>
      <c r="H1157" s="324"/>
      <c r="I1157" s="324"/>
      <c r="J1157" s="324"/>
      <c r="K1157" s="324"/>
      <c r="L1157" s="324"/>
      <c r="M1157" s="324"/>
      <c r="N1157" s="324"/>
      <c r="O1157" s="324"/>
      <c r="P1157" s="324"/>
      <c r="Q1157" s="324"/>
      <c r="R1157" s="324"/>
      <c r="S1157" s="324"/>
      <c r="T1157" s="324"/>
      <c r="U1157" s="324"/>
      <c r="V1157" s="324"/>
      <c r="W1157" s="324"/>
      <c r="X1157" s="324"/>
      <c r="Y1157" s="324"/>
      <c r="Z1157" s="324"/>
      <c r="AA1157" s="324"/>
      <c r="AB1157" s="324"/>
      <c r="AC1157" s="324"/>
    </row>
    <row r="1158" spans="1:29" ht="12.75" customHeight="1" x14ac:dyDescent="0.2">
      <c r="A1158" s="324"/>
      <c r="B1158" s="324"/>
      <c r="C1158" s="324"/>
      <c r="D1158" s="324"/>
      <c r="E1158" s="324"/>
      <c r="F1158" s="324"/>
      <c r="G1158" s="324"/>
      <c r="H1158" s="324"/>
      <c r="I1158" s="324"/>
      <c r="J1158" s="324"/>
      <c r="K1158" s="324"/>
      <c r="L1158" s="324"/>
      <c r="M1158" s="324"/>
      <c r="N1158" s="324"/>
      <c r="O1158" s="324"/>
      <c r="P1158" s="324"/>
      <c r="Q1158" s="324"/>
      <c r="R1158" s="324"/>
      <c r="S1158" s="324"/>
      <c r="T1158" s="324"/>
      <c r="U1158" s="324"/>
      <c r="V1158" s="324"/>
      <c r="W1158" s="324"/>
      <c r="X1158" s="324"/>
      <c r="Y1158" s="324"/>
      <c r="Z1158" s="324"/>
      <c r="AA1158" s="324"/>
      <c r="AB1158" s="324"/>
      <c r="AC1158" s="324"/>
    </row>
    <row r="1159" spans="1:29" ht="12.75" customHeight="1" x14ac:dyDescent="0.2">
      <c r="A1159" s="324"/>
      <c r="B1159" s="324"/>
      <c r="C1159" s="324"/>
      <c r="D1159" s="324"/>
      <c r="E1159" s="324"/>
      <c r="F1159" s="324"/>
      <c r="G1159" s="324"/>
      <c r="H1159" s="324"/>
      <c r="I1159" s="324"/>
      <c r="J1159" s="324"/>
      <c r="K1159" s="324"/>
      <c r="L1159" s="324"/>
      <c r="M1159" s="324"/>
      <c r="N1159" s="324"/>
      <c r="O1159" s="324"/>
      <c r="P1159" s="324"/>
      <c r="Q1159" s="324"/>
      <c r="R1159" s="324"/>
      <c r="S1159" s="324"/>
      <c r="T1159" s="324"/>
      <c r="U1159" s="324"/>
      <c r="V1159" s="324"/>
      <c r="W1159" s="324"/>
      <c r="X1159" s="324"/>
      <c r="Y1159" s="324"/>
      <c r="Z1159" s="324"/>
      <c r="AA1159" s="324"/>
      <c r="AB1159" s="324"/>
      <c r="AC1159" s="324"/>
    </row>
    <row r="1160" spans="1:29" ht="12.75" customHeight="1" x14ac:dyDescent="0.2">
      <c r="A1160" s="324"/>
      <c r="B1160" s="324"/>
      <c r="C1160" s="324"/>
      <c r="D1160" s="324"/>
      <c r="E1160" s="324"/>
      <c r="F1160" s="324"/>
      <c r="G1160" s="324"/>
      <c r="H1160" s="324"/>
      <c r="I1160" s="324"/>
      <c r="J1160" s="324"/>
      <c r="K1160" s="324"/>
      <c r="L1160" s="324"/>
      <c r="M1160" s="324"/>
      <c r="N1160" s="324"/>
      <c r="O1160" s="324"/>
      <c r="P1160" s="324"/>
      <c r="Q1160" s="324"/>
      <c r="R1160" s="324"/>
      <c r="S1160" s="324"/>
      <c r="T1160" s="324"/>
      <c r="U1160" s="324"/>
      <c r="V1160" s="324"/>
      <c r="W1160" s="324"/>
      <c r="X1160" s="324"/>
      <c r="Y1160" s="324"/>
      <c r="Z1160" s="324"/>
      <c r="AA1160" s="324"/>
      <c r="AB1160" s="324"/>
      <c r="AC1160" s="324"/>
    </row>
    <row r="1161" spans="1:29" ht="12.75" customHeight="1" x14ac:dyDescent="0.2">
      <c r="A1161" s="324"/>
      <c r="B1161" s="324"/>
      <c r="C1161" s="324"/>
      <c r="D1161" s="324"/>
      <c r="E1161" s="324"/>
      <c r="F1161" s="324"/>
      <c r="G1161" s="324"/>
      <c r="H1161" s="324"/>
      <c r="I1161" s="324"/>
      <c r="J1161" s="324"/>
      <c r="K1161" s="324"/>
      <c r="L1161" s="324"/>
      <c r="M1161" s="324"/>
      <c r="N1161" s="324"/>
      <c r="O1161" s="324"/>
      <c r="P1161" s="324"/>
      <c r="Q1161" s="324"/>
      <c r="R1161" s="324"/>
      <c r="S1161" s="324"/>
      <c r="T1161" s="324"/>
      <c r="U1161" s="324"/>
      <c r="V1161" s="324"/>
      <c r="W1161" s="324"/>
      <c r="X1161" s="324"/>
      <c r="Y1161" s="324"/>
      <c r="Z1161" s="324"/>
      <c r="AA1161" s="324"/>
      <c r="AB1161" s="324"/>
      <c r="AC1161" s="324"/>
    </row>
    <row r="1162" spans="1:29" ht="12.75" customHeight="1" x14ac:dyDescent="0.2">
      <c r="A1162" s="324"/>
      <c r="B1162" s="324"/>
      <c r="C1162" s="324"/>
      <c r="D1162" s="324"/>
      <c r="E1162" s="324"/>
      <c r="F1162" s="324"/>
      <c r="G1162" s="324"/>
      <c r="H1162" s="324"/>
      <c r="I1162" s="324"/>
      <c r="J1162" s="324"/>
      <c r="K1162" s="324"/>
      <c r="L1162" s="324"/>
      <c r="M1162" s="324"/>
      <c r="N1162" s="324"/>
      <c r="O1162" s="324"/>
      <c r="P1162" s="324"/>
      <c r="Q1162" s="324"/>
      <c r="R1162" s="324"/>
      <c r="S1162" s="324"/>
      <c r="T1162" s="324"/>
      <c r="U1162" s="324"/>
      <c r="V1162" s="324"/>
      <c r="W1162" s="324"/>
      <c r="X1162" s="324"/>
      <c r="Y1162" s="324"/>
      <c r="Z1162" s="324"/>
      <c r="AA1162" s="324"/>
      <c r="AB1162" s="324"/>
      <c r="AC1162" s="324"/>
    </row>
    <row r="1163" spans="1:29" ht="12.75" customHeight="1" x14ac:dyDescent="0.2">
      <c r="A1163" s="324"/>
      <c r="B1163" s="324"/>
      <c r="C1163" s="324"/>
      <c r="D1163" s="324"/>
      <c r="E1163" s="324"/>
      <c r="F1163" s="324"/>
      <c r="G1163" s="324"/>
      <c r="H1163" s="324"/>
      <c r="I1163" s="324"/>
      <c r="J1163" s="324"/>
      <c r="K1163" s="324"/>
      <c r="L1163" s="324"/>
      <c r="M1163" s="324"/>
      <c r="N1163" s="324"/>
      <c r="O1163" s="324"/>
      <c r="P1163" s="324"/>
      <c r="Q1163" s="324"/>
      <c r="R1163" s="324"/>
      <c r="S1163" s="324"/>
      <c r="T1163" s="324"/>
      <c r="U1163" s="324"/>
      <c r="V1163" s="324"/>
      <c r="W1163" s="324"/>
      <c r="X1163" s="324"/>
      <c r="Y1163" s="324"/>
      <c r="Z1163" s="324"/>
      <c r="AA1163" s="324"/>
      <c r="AB1163" s="324"/>
      <c r="AC1163" s="324"/>
    </row>
    <row r="1164" spans="1:29" ht="12.75" customHeight="1" x14ac:dyDescent="0.2">
      <c r="A1164" s="324"/>
      <c r="B1164" s="324"/>
      <c r="C1164" s="324"/>
      <c r="D1164" s="324"/>
      <c r="E1164" s="324"/>
      <c r="F1164" s="324"/>
      <c r="G1164" s="324"/>
      <c r="H1164" s="324"/>
      <c r="I1164" s="324"/>
      <c r="J1164" s="324"/>
      <c r="K1164" s="324"/>
      <c r="L1164" s="324"/>
      <c r="M1164" s="324"/>
      <c r="N1164" s="324"/>
      <c r="O1164" s="324"/>
      <c r="P1164" s="324"/>
      <c r="Q1164" s="324"/>
      <c r="R1164" s="324"/>
      <c r="S1164" s="324"/>
      <c r="T1164" s="324"/>
      <c r="U1164" s="324"/>
      <c r="V1164" s="324"/>
      <c r="W1164" s="324"/>
      <c r="X1164" s="324"/>
      <c r="Y1164" s="324"/>
      <c r="Z1164" s="324"/>
      <c r="AA1164" s="324"/>
      <c r="AB1164" s="324"/>
      <c r="AC1164" s="324"/>
    </row>
    <row r="1165" spans="1:29" ht="12.75" customHeight="1" x14ac:dyDescent="0.2">
      <c r="A1165" s="324"/>
      <c r="B1165" s="324"/>
      <c r="C1165" s="324"/>
      <c r="D1165" s="324"/>
      <c r="E1165" s="324"/>
      <c r="F1165" s="324"/>
      <c r="G1165" s="324"/>
      <c r="H1165" s="324"/>
      <c r="I1165" s="324"/>
      <c r="J1165" s="324"/>
      <c r="K1165" s="324"/>
      <c r="L1165" s="324"/>
      <c r="M1165" s="324"/>
      <c r="N1165" s="324"/>
      <c r="O1165" s="324"/>
      <c r="P1165" s="324"/>
      <c r="Q1165" s="324"/>
      <c r="R1165" s="324"/>
      <c r="S1165" s="324"/>
      <c r="T1165" s="324"/>
      <c r="U1165" s="324"/>
      <c r="V1165" s="324"/>
      <c r="W1165" s="324"/>
      <c r="X1165" s="324"/>
      <c r="Y1165" s="324"/>
      <c r="Z1165" s="324"/>
      <c r="AA1165" s="324"/>
      <c r="AB1165" s="324"/>
      <c r="AC1165" s="324"/>
    </row>
    <row r="1166" spans="1:29" ht="12.75" customHeight="1" x14ac:dyDescent="0.2">
      <c r="A1166" s="324"/>
      <c r="B1166" s="324"/>
      <c r="C1166" s="324"/>
      <c r="D1166" s="324"/>
      <c r="E1166" s="324"/>
      <c r="F1166" s="324"/>
      <c r="G1166" s="324"/>
      <c r="H1166" s="324"/>
      <c r="I1166" s="324"/>
      <c r="J1166" s="324"/>
      <c r="K1166" s="324"/>
      <c r="L1166" s="324"/>
      <c r="M1166" s="324"/>
      <c r="N1166" s="324"/>
      <c r="O1166" s="324"/>
      <c r="P1166" s="324"/>
      <c r="Q1166" s="324"/>
      <c r="R1166" s="324"/>
      <c r="S1166" s="324"/>
      <c r="T1166" s="324"/>
      <c r="U1166" s="324"/>
      <c r="V1166" s="324"/>
      <c r="W1166" s="324"/>
      <c r="X1166" s="324"/>
      <c r="Y1166" s="324"/>
      <c r="Z1166" s="324"/>
      <c r="AA1166" s="324"/>
      <c r="AB1166" s="324"/>
      <c r="AC1166" s="324"/>
    </row>
    <row r="1167" spans="1:29" ht="12.75" customHeight="1" x14ac:dyDescent="0.2">
      <c r="A1167" s="324"/>
      <c r="B1167" s="324"/>
      <c r="C1167" s="324"/>
      <c r="D1167" s="324"/>
      <c r="E1167" s="324"/>
      <c r="F1167" s="324"/>
      <c r="G1167" s="324"/>
      <c r="H1167" s="324"/>
      <c r="I1167" s="324"/>
      <c r="J1167" s="324"/>
      <c r="K1167" s="324"/>
      <c r="L1167" s="324"/>
      <c r="M1167" s="324"/>
      <c r="N1167" s="324"/>
      <c r="O1167" s="324"/>
      <c r="P1167" s="324"/>
      <c r="Q1167" s="324"/>
      <c r="R1167" s="324"/>
      <c r="S1167" s="324"/>
      <c r="T1167" s="324"/>
      <c r="U1167" s="324"/>
      <c r="V1167" s="324"/>
      <c r="W1167" s="324"/>
      <c r="X1167" s="324"/>
      <c r="Y1167" s="324"/>
      <c r="Z1167" s="324"/>
      <c r="AA1167" s="324"/>
      <c r="AB1167" s="324"/>
      <c r="AC1167" s="324"/>
    </row>
    <row r="1168" spans="1:29" ht="12.75" customHeight="1" x14ac:dyDescent="0.2">
      <c r="A1168" s="324"/>
      <c r="B1168" s="324"/>
      <c r="C1168" s="324"/>
      <c r="D1168" s="324"/>
      <c r="E1168" s="324"/>
      <c r="F1168" s="324"/>
      <c r="G1168" s="324"/>
      <c r="H1168" s="324"/>
      <c r="I1168" s="324"/>
      <c r="J1168" s="324"/>
      <c r="K1168" s="324"/>
      <c r="L1168" s="324"/>
      <c r="M1168" s="324"/>
      <c r="N1168" s="324"/>
      <c r="O1168" s="324"/>
      <c r="P1168" s="324"/>
      <c r="Q1168" s="324"/>
      <c r="R1168" s="324"/>
      <c r="S1168" s="324"/>
      <c r="T1168" s="324"/>
      <c r="U1168" s="324"/>
      <c r="V1168" s="324"/>
      <c r="W1168" s="324"/>
      <c r="X1168" s="324"/>
      <c r="Y1168" s="324"/>
      <c r="Z1168" s="324"/>
      <c r="AA1168" s="324"/>
      <c r="AB1168" s="324"/>
      <c r="AC1168" s="324"/>
    </row>
    <row r="1169" spans="1:29" ht="12.75" customHeight="1" x14ac:dyDescent="0.2">
      <c r="A1169" s="324"/>
      <c r="B1169" s="324"/>
      <c r="C1169" s="324"/>
      <c r="D1169" s="324"/>
      <c r="E1169" s="324"/>
      <c r="F1169" s="324"/>
      <c r="G1169" s="324"/>
      <c r="H1169" s="324"/>
      <c r="I1169" s="324"/>
      <c r="J1169" s="324"/>
      <c r="K1169" s="324"/>
      <c r="L1169" s="324"/>
      <c r="M1169" s="324"/>
      <c r="N1169" s="324"/>
      <c r="O1169" s="324"/>
      <c r="P1169" s="324"/>
      <c r="Q1169" s="324"/>
      <c r="R1169" s="324"/>
      <c r="S1169" s="324"/>
      <c r="T1169" s="324"/>
      <c r="U1169" s="324"/>
      <c r="V1169" s="324"/>
      <c r="W1169" s="324"/>
      <c r="X1169" s="324"/>
      <c r="Y1169" s="324"/>
      <c r="Z1169" s="324"/>
      <c r="AA1169" s="324"/>
      <c r="AB1169" s="324"/>
      <c r="AC1169" s="324"/>
    </row>
    <row r="1170" spans="1:29" ht="12.75" customHeight="1" x14ac:dyDescent="0.2">
      <c r="A1170" s="324"/>
      <c r="B1170" s="324"/>
      <c r="C1170" s="324"/>
      <c r="D1170" s="324"/>
      <c r="E1170" s="324"/>
      <c r="F1170" s="324"/>
      <c r="G1170" s="324"/>
      <c r="H1170" s="324"/>
      <c r="I1170" s="324"/>
      <c r="J1170" s="324"/>
      <c r="K1170" s="324"/>
      <c r="L1170" s="324"/>
      <c r="M1170" s="324"/>
      <c r="N1170" s="324"/>
      <c r="O1170" s="324"/>
      <c r="P1170" s="324"/>
      <c r="Q1170" s="324"/>
      <c r="R1170" s="324"/>
      <c r="S1170" s="324"/>
      <c r="T1170" s="324"/>
      <c r="U1170" s="324"/>
      <c r="V1170" s="324"/>
      <c r="W1170" s="324"/>
      <c r="X1170" s="324"/>
      <c r="Y1170" s="324"/>
      <c r="Z1170" s="324"/>
      <c r="AA1170" s="324"/>
      <c r="AB1170" s="324"/>
      <c r="AC1170" s="324"/>
    </row>
    <row r="1171" spans="1:29" ht="12.75" customHeight="1" x14ac:dyDescent="0.2">
      <c r="A1171" s="324"/>
      <c r="B1171" s="324"/>
      <c r="C1171" s="324"/>
      <c r="D1171" s="324"/>
      <c r="E1171" s="324"/>
      <c r="F1171" s="324"/>
      <c r="G1171" s="324"/>
      <c r="H1171" s="324"/>
      <c r="I1171" s="324"/>
      <c r="J1171" s="324"/>
      <c r="K1171" s="324"/>
      <c r="L1171" s="324"/>
      <c r="M1171" s="324"/>
      <c r="N1171" s="324"/>
      <c r="O1171" s="324"/>
      <c r="P1171" s="324"/>
      <c r="Q1171" s="324"/>
      <c r="R1171" s="324"/>
      <c r="S1171" s="324"/>
      <c r="T1171" s="324"/>
      <c r="U1171" s="324"/>
      <c r="V1171" s="324"/>
      <c r="W1171" s="324"/>
      <c r="X1171" s="324"/>
      <c r="Y1171" s="324"/>
      <c r="Z1171" s="324"/>
      <c r="AA1171" s="324"/>
      <c r="AB1171" s="324"/>
      <c r="AC1171" s="324"/>
    </row>
    <row r="1172" spans="1:29" ht="12.75" customHeight="1" x14ac:dyDescent="0.2">
      <c r="A1172" s="324"/>
      <c r="B1172" s="324"/>
      <c r="C1172" s="324"/>
      <c r="D1172" s="324"/>
      <c r="E1172" s="324"/>
      <c r="F1172" s="324"/>
      <c r="G1172" s="324"/>
      <c r="H1172" s="324"/>
      <c r="I1172" s="324"/>
      <c r="J1172" s="324"/>
      <c r="K1172" s="324"/>
      <c r="L1172" s="324"/>
      <c r="M1172" s="324"/>
      <c r="N1172" s="324"/>
      <c r="O1172" s="324"/>
      <c r="P1172" s="324"/>
      <c r="Q1172" s="324"/>
      <c r="R1172" s="324"/>
      <c r="S1172" s="324"/>
      <c r="T1172" s="324"/>
      <c r="U1172" s="324"/>
      <c r="V1172" s="324"/>
      <c r="W1172" s="324"/>
      <c r="X1172" s="324"/>
      <c r="Y1172" s="324"/>
      <c r="Z1172" s="324"/>
      <c r="AA1172" s="324"/>
      <c r="AB1172" s="324"/>
      <c r="AC1172" s="324"/>
    </row>
    <row r="1173" spans="1:29" ht="12.75" customHeight="1" x14ac:dyDescent="0.2">
      <c r="A1173" s="324"/>
      <c r="B1173" s="324"/>
      <c r="C1173" s="324"/>
      <c r="D1173" s="324"/>
      <c r="E1173" s="324"/>
      <c r="F1173" s="324"/>
      <c r="G1173" s="324"/>
      <c r="H1173" s="324"/>
      <c r="I1173" s="324"/>
      <c r="J1173" s="324"/>
      <c r="K1173" s="324"/>
      <c r="L1173" s="324"/>
      <c r="M1173" s="324"/>
      <c r="N1173" s="324"/>
      <c r="O1173" s="324"/>
      <c r="P1173" s="324"/>
      <c r="Q1173" s="324"/>
      <c r="R1173" s="324"/>
      <c r="S1173" s="324"/>
      <c r="T1173" s="324"/>
      <c r="U1173" s="324"/>
      <c r="V1173" s="324"/>
      <c r="W1173" s="324"/>
      <c r="X1173" s="324"/>
      <c r="Y1173" s="324"/>
      <c r="Z1173" s="324"/>
      <c r="AA1173" s="324"/>
      <c r="AB1173" s="324"/>
      <c r="AC1173" s="324"/>
    </row>
    <row r="1174" spans="1:29" ht="12.75" customHeight="1" x14ac:dyDescent="0.2">
      <c r="A1174" s="324"/>
      <c r="B1174" s="324"/>
      <c r="C1174" s="324"/>
      <c r="D1174" s="324"/>
      <c r="E1174" s="324"/>
      <c r="F1174" s="324"/>
      <c r="G1174" s="324"/>
      <c r="H1174" s="324"/>
      <c r="I1174" s="324"/>
      <c r="J1174" s="324"/>
      <c r="K1174" s="324"/>
      <c r="L1174" s="324"/>
      <c r="M1174" s="324"/>
      <c r="N1174" s="324"/>
      <c r="O1174" s="324"/>
      <c r="P1174" s="324"/>
      <c r="Q1174" s="324"/>
      <c r="R1174" s="324"/>
      <c r="S1174" s="324"/>
      <c r="T1174" s="324"/>
      <c r="U1174" s="324"/>
      <c r="V1174" s="324"/>
      <c r="W1174" s="324"/>
      <c r="X1174" s="324"/>
      <c r="Y1174" s="324"/>
      <c r="Z1174" s="324"/>
      <c r="AA1174" s="324"/>
      <c r="AB1174" s="324"/>
      <c r="AC1174" s="324"/>
    </row>
    <row r="1175" spans="1:29" ht="12.75" customHeight="1" x14ac:dyDescent="0.2">
      <c r="A1175" s="324"/>
      <c r="B1175" s="324"/>
      <c r="C1175" s="324"/>
      <c r="D1175" s="324"/>
      <c r="E1175" s="324"/>
      <c r="F1175" s="324"/>
      <c r="G1175" s="324"/>
      <c r="H1175" s="324"/>
      <c r="I1175" s="324"/>
      <c r="J1175" s="324"/>
      <c r="K1175" s="324"/>
      <c r="L1175" s="324"/>
      <c r="M1175" s="324"/>
      <c r="N1175" s="324"/>
      <c r="O1175" s="324"/>
      <c r="P1175" s="324"/>
      <c r="Q1175" s="324"/>
      <c r="R1175" s="324"/>
      <c r="S1175" s="324"/>
      <c r="T1175" s="324"/>
      <c r="U1175" s="324"/>
      <c r="V1175" s="324"/>
      <c r="W1175" s="324"/>
      <c r="X1175" s="324"/>
      <c r="Y1175" s="324"/>
      <c r="Z1175" s="324"/>
      <c r="AA1175" s="324"/>
      <c r="AB1175" s="324"/>
      <c r="AC1175" s="324"/>
    </row>
    <row r="1176" spans="1:29" ht="12.75" customHeight="1" x14ac:dyDescent="0.2">
      <c r="A1176" s="324"/>
      <c r="B1176" s="324"/>
      <c r="C1176" s="324"/>
      <c r="D1176" s="324"/>
      <c r="E1176" s="324"/>
      <c r="F1176" s="324"/>
      <c r="G1176" s="324"/>
      <c r="H1176" s="324"/>
      <c r="I1176" s="324"/>
      <c r="J1176" s="324"/>
      <c r="K1176" s="324"/>
      <c r="L1176" s="324"/>
      <c r="M1176" s="324"/>
      <c r="N1176" s="324"/>
      <c r="O1176" s="324"/>
      <c r="P1176" s="324"/>
      <c r="Q1176" s="324"/>
      <c r="R1176" s="324"/>
      <c r="S1176" s="324"/>
      <c r="T1176" s="324"/>
      <c r="U1176" s="324"/>
      <c r="V1176" s="324"/>
      <c r="W1176" s="324"/>
      <c r="X1176" s="324"/>
      <c r="Y1176" s="324"/>
      <c r="Z1176" s="324"/>
      <c r="AA1176" s="324"/>
      <c r="AB1176" s="324"/>
      <c r="AC1176" s="324"/>
    </row>
    <row r="1177" spans="1:29" ht="12.75" customHeight="1" x14ac:dyDescent="0.2">
      <c r="A1177" s="324"/>
      <c r="B1177" s="324"/>
      <c r="C1177" s="324"/>
      <c r="D1177" s="324"/>
      <c r="E1177" s="324"/>
      <c r="F1177" s="324"/>
      <c r="G1177" s="324"/>
      <c r="H1177" s="324"/>
      <c r="I1177" s="324"/>
      <c r="J1177" s="324"/>
      <c r="K1177" s="324"/>
      <c r="L1177" s="324"/>
      <c r="M1177" s="324"/>
      <c r="N1177" s="324"/>
      <c r="O1177" s="324"/>
      <c r="P1177" s="324"/>
      <c r="Q1177" s="324"/>
      <c r="R1177" s="324"/>
      <c r="S1177" s="324"/>
      <c r="T1177" s="324"/>
      <c r="U1177" s="324"/>
      <c r="V1177" s="324"/>
      <c r="W1177" s="324"/>
      <c r="X1177" s="324"/>
      <c r="Y1177" s="324"/>
      <c r="Z1177" s="324"/>
      <c r="AA1177" s="324"/>
      <c r="AB1177" s="324"/>
      <c r="AC1177" s="324"/>
    </row>
    <row r="1178" spans="1:29" ht="12.75" customHeight="1" x14ac:dyDescent="0.2">
      <c r="A1178" s="324"/>
      <c r="B1178" s="324"/>
      <c r="C1178" s="324"/>
      <c r="D1178" s="324"/>
      <c r="E1178" s="324"/>
      <c r="F1178" s="324"/>
      <c r="G1178" s="324"/>
      <c r="H1178" s="324"/>
      <c r="I1178" s="324"/>
      <c r="J1178" s="324"/>
      <c r="K1178" s="324"/>
      <c r="L1178" s="324"/>
      <c r="M1178" s="324"/>
      <c r="N1178" s="324"/>
      <c r="O1178" s="324"/>
      <c r="P1178" s="324"/>
      <c r="Q1178" s="324"/>
      <c r="R1178" s="324"/>
      <c r="S1178" s="324"/>
      <c r="T1178" s="324"/>
      <c r="U1178" s="324"/>
      <c r="V1178" s="324"/>
      <c r="W1178" s="324"/>
      <c r="X1178" s="324"/>
      <c r="Y1178" s="324"/>
      <c r="Z1178" s="324"/>
      <c r="AA1178" s="324"/>
      <c r="AB1178" s="324"/>
      <c r="AC1178" s="324"/>
    </row>
    <row r="1179" spans="1:29" ht="12.75" customHeight="1" x14ac:dyDescent="0.2">
      <c r="A1179" s="324"/>
      <c r="B1179" s="324"/>
      <c r="C1179" s="324"/>
      <c r="D1179" s="324"/>
      <c r="E1179" s="324"/>
      <c r="F1179" s="324"/>
      <c r="G1179" s="324"/>
      <c r="H1179" s="324"/>
      <c r="I1179" s="324"/>
      <c r="J1179" s="324"/>
      <c r="K1179" s="324"/>
      <c r="L1179" s="324"/>
      <c r="M1179" s="324"/>
      <c r="N1179" s="324"/>
      <c r="O1179" s="324"/>
      <c r="P1179" s="324"/>
      <c r="Q1179" s="324"/>
      <c r="R1179" s="324"/>
      <c r="S1179" s="324"/>
      <c r="T1179" s="324"/>
      <c r="U1179" s="324"/>
      <c r="V1179" s="324"/>
      <c r="W1179" s="324"/>
      <c r="X1179" s="324"/>
      <c r="Y1179" s="324"/>
      <c r="Z1179" s="324"/>
      <c r="AA1179" s="324"/>
      <c r="AB1179" s="324"/>
      <c r="AC1179" s="324"/>
    </row>
    <row r="1180" spans="1:29" ht="12.75" customHeight="1" x14ac:dyDescent="0.2">
      <c r="A1180" s="324"/>
      <c r="B1180" s="324"/>
      <c r="C1180" s="324"/>
      <c r="D1180" s="324"/>
      <c r="E1180" s="324"/>
      <c r="F1180" s="324"/>
      <c r="G1180" s="324"/>
      <c r="H1180" s="324"/>
      <c r="I1180" s="324"/>
      <c r="J1180" s="324"/>
      <c r="K1180" s="324"/>
      <c r="L1180" s="324"/>
      <c r="M1180" s="324"/>
      <c r="N1180" s="324"/>
      <c r="O1180" s="324"/>
      <c r="P1180" s="324"/>
      <c r="Q1180" s="324"/>
      <c r="R1180" s="324"/>
      <c r="S1180" s="324"/>
      <c r="T1180" s="324"/>
      <c r="U1180" s="324"/>
      <c r="V1180" s="324"/>
      <c r="W1180" s="324"/>
      <c r="X1180" s="324"/>
      <c r="Y1180" s="324"/>
      <c r="Z1180" s="324"/>
      <c r="AA1180" s="324"/>
      <c r="AB1180" s="324"/>
      <c r="AC1180" s="324"/>
    </row>
    <row r="1181" spans="1:29" ht="12.75" customHeight="1" x14ac:dyDescent="0.2">
      <c r="A1181" s="324"/>
      <c r="B1181" s="324"/>
      <c r="C1181" s="324"/>
      <c r="D1181" s="324"/>
      <c r="E1181" s="324"/>
      <c r="F1181" s="324"/>
      <c r="G1181" s="324"/>
      <c r="H1181" s="324"/>
      <c r="I1181" s="324"/>
      <c r="J1181" s="324"/>
      <c r="K1181" s="324"/>
      <c r="L1181" s="324"/>
      <c r="M1181" s="324"/>
      <c r="N1181" s="324"/>
      <c r="O1181" s="324"/>
      <c r="P1181" s="324"/>
      <c r="Q1181" s="324"/>
      <c r="R1181" s="324"/>
      <c r="S1181" s="324"/>
      <c r="T1181" s="324"/>
      <c r="U1181" s="324"/>
      <c r="V1181" s="324"/>
      <c r="W1181" s="324"/>
      <c r="X1181" s="324"/>
      <c r="Y1181" s="324"/>
      <c r="Z1181" s="324"/>
      <c r="AA1181" s="324"/>
      <c r="AB1181" s="324"/>
      <c r="AC1181" s="324"/>
    </row>
    <row r="1182" spans="1:29" ht="12.75" customHeight="1" x14ac:dyDescent="0.2">
      <c r="A1182" s="324"/>
      <c r="B1182" s="324"/>
      <c r="C1182" s="324"/>
      <c r="D1182" s="324"/>
      <c r="E1182" s="324"/>
      <c r="F1182" s="324"/>
      <c r="G1182" s="324"/>
      <c r="H1182" s="324"/>
      <c r="I1182" s="324"/>
      <c r="J1182" s="324"/>
      <c r="K1182" s="324"/>
      <c r="L1182" s="324"/>
      <c r="M1182" s="324"/>
      <c r="N1182" s="324"/>
      <c r="O1182" s="324"/>
      <c r="P1182" s="324"/>
      <c r="Q1182" s="324"/>
      <c r="R1182" s="324"/>
      <c r="S1182" s="324"/>
      <c r="T1182" s="324"/>
      <c r="U1182" s="324"/>
      <c r="V1182" s="324"/>
      <c r="W1182" s="324"/>
      <c r="X1182" s="324"/>
      <c r="Y1182" s="324"/>
      <c r="Z1182" s="324"/>
      <c r="AA1182" s="324"/>
      <c r="AB1182" s="324"/>
      <c r="AC1182" s="324"/>
    </row>
    <row r="1183" spans="1:29" ht="12.75" customHeight="1" x14ac:dyDescent="0.2">
      <c r="A1183" s="324"/>
      <c r="B1183" s="324"/>
      <c r="C1183" s="324"/>
      <c r="D1183" s="324"/>
      <c r="E1183" s="324"/>
      <c r="F1183" s="324"/>
      <c r="G1183" s="324"/>
      <c r="H1183" s="324"/>
      <c r="I1183" s="324"/>
      <c r="J1183" s="324"/>
      <c r="K1183" s="324"/>
      <c r="L1183" s="324"/>
      <c r="M1183" s="324"/>
      <c r="N1183" s="324"/>
      <c r="O1183" s="324"/>
      <c r="P1183" s="324"/>
      <c r="Q1183" s="324"/>
      <c r="R1183" s="324"/>
      <c r="S1183" s="324"/>
      <c r="T1183" s="324"/>
      <c r="U1183" s="324"/>
      <c r="V1183" s="324"/>
      <c r="W1183" s="324"/>
      <c r="X1183" s="324"/>
      <c r="Y1183" s="324"/>
      <c r="Z1183" s="324"/>
      <c r="AA1183" s="324"/>
      <c r="AB1183" s="324"/>
      <c r="AC1183" s="324"/>
    </row>
    <row r="1184" spans="1:29" ht="12.75" customHeight="1" x14ac:dyDescent="0.2">
      <c r="A1184" s="324"/>
      <c r="B1184" s="324"/>
      <c r="C1184" s="324"/>
      <c r="D1184" s="324"/>
      <c r="E1184" s="324"/>
      <c r="F1184" s="324"/>
      <c r="G1184" s="324"/>
      <c r="H1184" s="324"/>
      <c r="I1184" s="324"/>
      <c r="J1184" s="324"/>
      <c r="K1184" s="324"/>
      <c r="L1184" s="324"/>
      <c r="M1184" s="324"/>
      <c r="N1184" s="324"/>
      <c r="O1184" s="324"/>
      <c r="P1184" s="324"/>
      <c r="Q1184" s="324"/>
      <c r="R1184" s="324"/>
      <c r="S1184" s="324"/>
      <c r="T1184" s="324"/>
      <c r="U1184" s="324"/>
      <c r="V1184" s="324"/>
      <c r="W1184" s="324"/>
      <c r="X1184" s="324"/>
      <c r="Y1184" s="324"/>
      <c r="Z1184" s="324"/>
      <c r="AA1184" s="324"/>
      <c r="AB1184" s="324"/>
      <c r="AC1184" s="324"/>
    </row>
    <row r="1185" spans="1:29" ht="12.75" customHeight="1" x14ac:dyDescent="0.2">
      <c r="A1185" s="324"/>
      <c r="B1185" s="324"/>
      <c r="C1185" s="324"/>
      <c r="D1185" s="324"/>
      <c r="E1185" s="324"/>
      <c r="F1185" s="324"/>
      <c r="G1185" s="324"/>
      <c r="H1185" s="324"/>
      <c r="I1185" s="324"/>
      <c r="J1185" s="324"/>
      <c r="K1185" s="324"/>
      <c r="L1185" s="324"/>
      <c r="M1185" s="324"/>
      <c r="N1185" s="324"/>
      <c r="O1185" s="324"/>
      <c r="P1185" s="324"/>
      <c r="Q1185" s="324"/>
      <c r="R1185" s="324"/>
      <c r="S1185" s="324"/>
      <c r="T1185" s="324"/>
      <c r="U1185" s="324"/>
      <c r="V1185" s="324"/>
      <c r="W1185" s="324"/>
      <c r="X1185" s="324"/>
      <c r="Y1185" s="324"/>
      <c r="Z1185" s="324"/>
      <c r="AA1185" s="324"/>
      <c r="AB1185" s="324"/>
      <c r="AC1185" s="324"/>
    </row>
    <row r="1186" spans="1:29" ht="12.75" customHeight="1" x14ac:dyDescent="0.2">
      <c r="A1186" s="324"/>
      <c r="B1186" s="324"/>
      <c r="C1186" s="324"/>
      <c r="D1186" s="324"/>
      <c r="E1186" s="324"/>
      <c r="F1186" s="324"/>
      <c r="G1186" s="324"/>
      <c r="H1186" s="324"/>
      <c r="I1186" s="324"/>
      <c r="J1186" s="324"/>
      <c r="K1186" s="324"/>
      <c r="L1186" s="324"/>
      <c r="M1186" s="324"/>
      <c r="N1186" s="324"/>
      <c r="O1186" s="324"/>
      <c r="P1186" s="324"/>
      <c r="Q1186" s="324"/>
      <c r="R1186" s="324"/>
      <c r="S1186" s="324"/>
      <c r="T1186" s="324"/>
      <c r="U1186" s="324"/>
      <c r="V1186" s="324"/>
      <c r="W1186" s="324"/>
      <c r="X1186" s="324"/>
      <c r="Y1186" s="324"/>
      <c r="Z1186" s="324"/>
      <c r="AA1186" s="324"/>
      <c r="AB1186" s="324"/>
      <c r="AC1186" s="324"/>
    </row>
    <row r="1187" spans="1:29" ht="12.75" customHeight="1" x14ac:dyDescent="0.2">
      <c r="A1187" s="324"/>
      <c r="B1187" s="324"/>
      <c r="C1187" s="324"/>
      <c r="D1187" s="324"/>
      <c r="E1187" s="324"/>
      <c r="F1187" s="324"/>
      <c r="G1187" s="324"/>
      <c r="H1187" s="324"/>
      <c r="I1187" s="324"/>
      <c r="J1187" s="324"/>
      <c r="K1187" s="324"/>
      <c r="L1187" s="324"/>
      <c r="M1187" s="324"/>
      <c r="N1187" s="324"/>
      <c r="O1187" s="324"/>
      <c r="P1187" s="324"/>
      <c r="Q1187" s="324"/>
      <c r="R1187" s="324"/>
      <c r="S1187" s="324"/>
      <c r="T1187" s="324"/>
      <c r="U1187" s="324"/>
      <c r="V1187" s="324"/>
      <c r="W1187" s="324"/>
      <c r="X1187" s="324"/>
      <c r="Y1187" s="324"/>
      <c r="Z1187" s="324"/>
      <c r="AA1187" s="324"/>
      <c r="AB1187" s="324"/>
      <c r="AC1187" s="324"/>
    </row>
    <row r="1188" spans="1:29" ht="12.75" customHeight="1" x14ac:dyDescent="0.2">
      <c r="A1188" s="324"/>
      <c r="B1188" s="324"/>
      <c r="C1188" s="324"/>
      <c r="D1188" s="324"/>
      <c r="E1188" s="324"/>
      <c r="F1188" s="324"/>
      <c r="G1188" s="324"/>
      <c r="H1188" s="324"/>
      <c r="I1188" s="324"/>
      <c r="J1188" s="324"/>
      <c r="K1188" s="324"/>
      <c r="L1188" s="324"/>
      <c r="M1188" s="324"/>
      <c r="N1188" s="324"/>
      <c r="O1188" s="324"/>
      <c r="P1188" s="324"/>
      <c r="Q1188" s="324"/>
      <c r="R1188" s="324"/>
      <c r="S1188" s="324"/>
      <c r="T1188" s="324"/>
      <c r="U1188" s="324"/>
      <c r="V1188" s="324"/>
      <c r="W1188" s="324"/>
      <c r="X1188" s="324"/>
      <c r="Y1188" s="324"/>
      <c r="Z1188" s="324"/>
      <c r="AA1188" s="324"/>
      <c r="AB1188" s="324"/>
      <c r="AC1188" s="324"/>
    </row>
    <row r="1189" spans="1:29" ht="12.75" customHeight="1" x14ac:dyDescent="0.2">
      <c r="A1189" s="324"/>
      <c r="B1189" s="324"/>
      <c r="C1189" s="324"/>
      <c r="D1189" s="324"/>
      <c r="E1189" s="324"/>
      <c r="F1189" s="324"/>
      <c r="G1189" s="324"/>
      <c r="H1189" s="324"/>
      <c r="I1189" s="324"/>
      <c r="J1189" s="324"/>
      <c r="K1189" s="324"/>
      <c r="L1189" s="324"/>
      <c r="M1189" s="324"/>
      <c r="N1189" s="324"/>
      <c r="O1189" s="324"/>
      <c r="P1189" s="324"/>
      <c r="Q1189" s="324"/>
      <c r="R1189" s="324"/>
      <c r="S1189" s="324"/>
      <c r="T1189" s="324"/>
      <c r="U1189" s="324"/>
      <c r="V1189" s="324"/>
      <c r="W1189" s="324"/>
      <c r="X1189" s="324"/>
      <c r="Y1189" s="324"/>
      <c r="Z1189" s="324"/>
      <c r="AA1189" s="324"/>
      <c r="AB1189" s="324"/>
      <c r="AC1189" s="324"/>
    </row>
    <row r="1190" spans="1:29" ht="12.75" customHeight="1" x14ac:dyDescent="0.2">
      <c r="A1190" s="324"/>
      <c r="B1190" s="324"/>
      <c r="C1190" s="324"/>
      <c r="D1190" s="324"/>
      <c r="E1190" s="324"/>
      <c r="F1190" s="324"/>
      <c r="G1190" s="324"/>
      <c r="H1190" s="324"/>
      <c r="I1190" s="324"/>
      <c r="J1190" s="324"/>
      <c r="K1190" s="324"/>
      <c r="L1190" s="324"/>
      <c r="M1190" s="324"/>
      <c r="N1190" s="324"/>
      <c r="O1190" s="324"/>
      <c r="P1190" s="324"/>
      <c r="Q1190" s="324"/>
      <c r="R1190" s="324"/>
      <c r="S1190" s="324"/>
      <c r="T1190" s="324"/>
      <c r="U1190" s="324"/>
      <c r="V1190" s="324"/>
      <c r="W1190" s="324"/>
      <c r="X1190" s="324"/>
      <c r="Y1190" s="324"/>
      <c r="Z1190" s="324"/>
      <c r="AA1190" s="324"/>
      <c r="AB1190" s="324"/>
      <c r="AC1190" s="324"/>
    </row>
    <row r="1191" spans="1:29" ht="12.75" customHeight="1" x14ac:dyDescent="0.2">
      <c r="A1191" s="324"/>
      <c r="B1191" s="324"/>
      <c r="C1191" s="324"/>
      <c r="D1191" s="324"/>
      <c r="E1191" s="324"/>
      <c r="F1191" s="324"/>
      <c r="G1191" s="324"/>
      <c r="H1191" s="324"/>
      <c r="I1191" s="324"/>
      <c r="J1191" s="324"/>
      <c r="K1191" s="324"/>
      <c r="L1191" s="324"/>
      <c r="M1191" s="324"/>
      <c r="N1191" s="324"/>
      <c r="O1191" s="324"/>
      <c r="P1191" s="324"/>
      <c r="Q1191" s="324"/>
      <c r="R1191" s="324"/>
      <c r="S1191" s="324"/>
      <c r="T1191" s="324"/>
      <c r="U1191" s="324"/>
      <c r="V1191" s="324"/>
      <c r="W1191" s="324"/>
      <c r="X1191" s="324"/>
      <c r="Y1191" s="324"/>
      <c r="Z1191" s="324"/>
      <c r="AA1191" s="324"/>
      <c r="AB1191" s="324"/>
      <c r="AC1191" s="324"/>
    </row>
    <row r="1192" spans="1:29" ht="12.75" customHeight="1" x14ac:dyDescent="0.2">
      <c r="A1192" s="324"/>
      <c r="B1192" s="324"/>
      <c r="C1192" s="324"/>
      <c r="D1192" s="324"/>
      <c r="E1192" s="324"/>
      <c r="F1192" s="324"/>
      <c r="G1192" s="324"/>
      <c r="H1192" s="324"/>
      <c r="I1192" s="324"/>
      <c r="J1192" s="324"/>
      <c r="K1192" s="324"/>
      <c r="L1192" s="324"/>
      <c r="M1192" s="324"/>
      <c r="N1192" s="324"/>
      <c r="O1192" s="324"/>
      <c r="P1192" s="324"/>
      <c r="Q1192" s="324"/>
      <c r="R1192" s="324"/>
      <c r="S1192" s="324"/>
      <c r="T1192" s="324"/>
      <c r="U1192" s="324"/>
      <c r="V1192" s="324"/>
      <c r="W1192" s="324"/>
      <c r="X1192" s="324"/>
      <c r="Y1192" s="324"/>
      <c r="Z1192" s="324"/>
      <c r="AA1192" s="324"/>
      <c r="AB1192" s="324"/>
      <c r="AC1192" s="324"/>
    </row>
    <row r="1193" spans="1:29" ht="12.75" customHeight="1" x14ac:dyDescent="0.2">
      <c r="A1193" s="324"/>
      <c r="B1193" s="324"/>
      <c r="C1193" s="324"/>
      <c r="D1193" s="324"/>
      <c r="E1193" s="324"/>
      <c r="F1193" s="324"/>
      <c r="G1193" s="324"/>
      <c r="H1193" s="324"/>
      <c r="I1193" s="324"/>
      <c r="J1193" s="324"/>
      <c r="K1193" s="324"/>
      <c r="L1193" s="324"/>
      <c r="M1193" s="324"/>
      <c r="N1193" s="324"/>
      <c r="O1193" s="324"/>
      <c r="P1193" s="324"/>
      <c r="Q1193" s="324"/>
      <c r="R1193" s="324"/>
      <c r="S1193" s="324"/>
      <c r="T1193" s="324"/>
      <c r="U1193" s="324"/>
      <c r="V1193" s="324"/>
      <c r="W1193" s="324"/>
      <c r="X1193" s="324"/>
      <c r="Y1193" s="324"/>
      <c r="Z1193" s="324"/>
      <c r="AA1193" s="324"/>
      <c r="AB1193" s="324"/>
      <c r="AC1193" s="324"/>
    </row>
    <row r="1194" spans="1:29" ht="12.75" customHeight="1" x14ac:dyDescent="0.2">
      <c r="A1194" s="324"/>
      <c r="B1194" s="324"/>
      <c r="C1194" s="324"/>
      <c r="D1194" s="324"/>
      <c r="E1194" s="324"/>
      <c r="F1194" s="324"/>
      <c r="G1194" s="324"/>
      <c r="H1194" s="324"/>
      <c r="I1194" s="324"/>
      <c r="J1194" s="324"/>
      <c r="K1194" s="324"/>
      <c r="L1194" s="324"/>
      <c r="M1194" s="324"/>
      <c r="N1194" s="324"/>
      <c r="O1194" s="324"/>
      <c r="P1194" s="324"/>
      <c r="Q1194" s="324"/>
      <c r="R1194" s="324"/>
      <c r="S1194" s="324"/>
      <c r="T1194" s="324"/>
      <c r="U1194" s="324"/>
      <c r="V1194" s="324"/>
      <c r="W1194" s="324"/>
      <c r="X1194" s="324"/>
      <c r="Y1194" s="324"/>
      <c r="Z1194" s="324"/>
      <c r="AA1194" s="324"/>
      <c r="AB1194" s="324"/>
      <c r="AC1194" s="324"/>
    </row>
    <row r="1195" spans="1:29" ht="12.75" customHeight="1" x14ac:dyDescent="0.2">
      <c r="A1195" s="324"/>
      <c r="B1195" s="324"/>
      <c r="C1195" s="324"/>
      <c r="D1195" s="324"/>
      <c r="E1195" s="324"/>
      <c r="F1195" s="324"/>
      <c r="G1195" s="324"/>
      <c r="H1195" s="324"/>
      <c r="I1195" s="324"/>
      <c r="J1195" s="324"/>
      <c r="K1195" s="324"/>
      <c r="L1195" s="324"/>
      <c r="M1195" s="324"/>
      <c r="N1195" s="324"/>
      <c r="O1195" s="324"/>
      <c r="P1195" s="324"/>
      <c r="Q1195" s="324"/>
      <c r="R1195" s="324"/>
      <c r="S1195" s="324"/>
      <c r="T1195" s="324"/>
      <c r="U1195" s="324"/>
      <c r="V1195" s="324"/>
      <c r="W1195" s="324"/>
      <c r="X1195" s="324"/>
      <c r="Y1195" s="324"/>
      <c r="Z1195" s="324"/>
      <c r="AA1195" s="324"/>
      <c r="AB1195" s="324"/>
      <c r="AC1195" s="324"/>
    </row>
    <row r="1196" spans="1:29" ht="12.75" customHeight="1" x14ac:dyDescent="0.2">
      <c r="A1196" s="324"/>
      <c r="B1196" s="324"/>
      <c r="C1196" s="324"/>
      <c r="D1196" s="324"/>
      <c r="E1196" s="324"/>
      <c r="F1196" s="324"/>
      <c r="G1196" s="324"/>
      <c r="H1196" s="324"/>
      <c r="I1196" s="324"/>
      <c r="J1196" s="324"/>
      <c r="K1196" s="324"/>
      <c r="L1196" s="324"/>
      <c r="M1196" s="324"/>
      <c r="N1196" s="324"/>
      <c r="O1196" s="324"/>
      <c r="P1196" s="324"/>
      <c r="Q1196" s="324"/>
      <c r="R1196" s="324"/>
      <c r="S1196" s="324"/>
      <c r="T1196" s="324"/>
      <c r="U1196" s="324"/>
      <c r="V1196" s="324"/>
      <c r="W1196" s="324"/>
      <c r="X1196" s="324"/>
      <c r="Y1196" s="324"/>
      <c r="Z1196" s="324"/>
      <c r="AA1196" s="324"/>
      <c r="AB1196" s="324"/>
      <c r="AC1196" s="324"/>
    </row>
    <row r="1197" spans="1:29" ht="12.75" customHeight="1" x14ac:dyDescent="0.2">
      <c r="A1197" s="324"/>
      <c r="B1197" s="324"/>
      <c r="C1197" s="324"/>
      <c r="D1197" s="324"/>
      <c r="E1197" s="324"/>
      <c r="F1197" s="324"/>
      <c r="G1197" s="324"/>
      <c r="H1197" s="324"/>
      <c r="I1197" s="324"/>
      <c r="J1197" s="324"/>
      <c r="K1197" s="324"/>
      <c r="L1197" s="324"/>
      <c r="M1197" s="324"/>
      <c r="N1197" s="324"/>
      <c r="O1197" s="324"/>
      <c r="P1197" s="324"/>
      <c r="Q1197" s="324"/>
      <c r="R1197" s="324"/>
      <c r="S1197" s="324"/>
      <c r="T1197" s="324"/>
      <c r="U1197" s="324"/>
      <c r="V1197" s="324"/>
      <c r="W1197" s="324"/>
      <c r="X1197" s="324"/>
      <c r="Y1197" s="324"/>
      <c r="Z1197" s="324"/>
      <c r="AA1197" s="324"/>
      <c r="AB1197" s="324"/>
      <c r="AC1197" s="324"/>
    </row>
    <row r="1198" spans="1:29" ht="12.75" customHeight="1" x14ac:dyDescent="0.2">
      <c r="A1198" s="324"/>
      <c r="B1198" s="324"/>
      <c r="C1198" s="324"/>
      <c r="D1198" s="324"/>
      <c r="E1198" s="324"/>
      <c r="F1198" s="324"/>
      <c r="G1198" s="324"/>
      <c r="H1198" s="324"/>
      <c r="I1198" s="324"/>
      <c r="J1198" s="324"/>
      <c r="K1198" s="324"/>
      <c r="L1198" s="324"/>
      <c r="M1198" s="324"/>
      <c r="N1198" s="324"/>
      <c r="O1198" s="324"/>
      <c r="P1198" s="324"/>
      <c r="Q1198" s="324"/>
      <c r="R1198" s="324"/>
      <c r="S1198" s="324"/>
      <c r="T1198" s="324"/>
      <c r="U1198" s="324"/>
      <c r="V1198" s="324"/>
      <c r="W1198" s="324"/>
      <c r="X1198" s="324"/>
      <c r="Y1198" s="324"/>
      <c r="Z1198" s="324"/>
      <c r="AA1198" s="324"/>
      <c r="AB1198" s="324"/>
      <c r="AC1198" s="324"/>
    </row>
    <row r="1199" spans="1:29" ht="12.75" customHeight="1" x14ac:dyDescent="0.2">
      <c r="A1199" s="324"/>
      <c r="B1199" s="324"/>
      <c r="C1199" s="324"/>
      <c r="D1199" s="324"/>
      <c r="E1199" s="324"/>
      <c r="F1199" s="324"/>
      <c r="G1199" s="324"/>
      <c r="H1199" s="324"/>
      <c r="I1199" s="324"/>
      <c r="J1199" s="324"/>
      <c r="K1199" s="324"/>
      <c r="L1199" s="324"/>
      <c r="M1199" s="324"/>
      <c r="N1199" s="324"/>
      <c r="O1199" s="324"/>
      <c r="P1199" s="324"/>
      <c r="Q1199" s="324"/>
      <c r="R1199" s="324"/>
      <c r="S1199" s="324"/>
      <c r="T1199" s="324"/>
      <c r="U1199" s="324"/>
      <c r="V1199" s="324"/>
      <c r="W1199" s="324"/>
      <c r="X1199" s="324"/>
      <c r="Y1199" s="324"/>
      <c r="Z1199" s="324"/>
      <c r="AA1199" s="324"/>
      <c r="AB1199" s="324"/>
      <c r="AC1199" s="324"/>
    </row>
    <row r="1200" spans="1:29" ht="12.75" customHeight="1" x14ac:dyDescent="0.2">
      <c r="A1200" s="324"/>
      <c r="B1200" s="324"/>
      <c r="C1200" s="324"/>
      <c r="D1200" s="324"/>
      <c r="E1200" s="324"/>
      <c r="F1200" s="324"/>
      <c r="G1200" s="324"/>
      <c r="H1200" s="324"/>
      <c r="I1200" s="324"/>
      <c r="J1200" s="324"/>
      <c r="K1200" s="324"/>
      <c r="L1200" s="324"/>
      <c r="M1200" s="324"/>
      <c r="N1200" s="324"/>
      <c r="O1200" s="324"/>
      <c r="P1200" s="324"/>
      <c r="Q1200" s="324"/>
      <c r="R1200" s="324"/>
      <c r="S1200" s="324"/>
      <c r="T1200" s="324"/>
      <c r="U1200" s="324"/>
      <c r="V1200" s="324"/>
      <c r="W1200" s="324"/>
      <c r="X1200" s="324"/>
      <c r="Y1200" s="324"/>
      <c r="Z1200" s="324"/>
      <c r="AA1200" s="324"/>
      <c r="AB1200" s="324"/>
      <c r="AC1200" s="324"/>
    </row>
    <row r="1201" spans="1:29" ht="12.75" customHeight="1" x14ac:dyDescent="0.2">
      <c r="A1201" s="324"/>
      <c r="B1201" s="324"/>
      <c r="C1201" s="324"/>
      <c r="D1201" s="324"/>
      <c r="E1201" s="324"/>
      <c r="F1201" s="324"/>
      <c r="G1201" s="324"/>
      <c r="H1201" s="324"/>
      <c r="I1201" s="324"/>
      <c r="J1201" s="324"/>
      <c r="K1201" s="324"/>
      <c r="L1201" s="324"/>
      <c r="M1201" s="324"/>
      <c r="N1201" s="324"/>
      <c r="O1201" s="324"/>
      <c r="P1201" s="324"/>
      <c r="Q1201" s="324"/>
      <c r="R1201" s="324"/>
      <c r="S1201" s="324"/>
      <c r="T1201" s="324"/>
      <c r="U1201" s="324"/>
      <c r="V1201" s="324"/>
      <c r="W1201" s="324"/>
      <c r="X1201" s="324"/>
      <c r="Y1201" s="324"/>
      <c r="Z1201" s="324"/>
      <c r="AA1201" s="324"/>
      <c r="AB1201" s="324"/>
      <c r="AC1201" s="324"/>
    </row>
    <row r="1202" spans="1:29" ht="12.75" customHeight="1" x14ac:dyDescent="0.2">
      <c r="A1202" s="324"/>
      <c r="B1202" s="324"/>
      <c r="C1202" s="324"/>
      <c r="D1202" s="324"/>
      <c r="E1202" s="324"/>
      <c r="F1202" s="324"/>
      <c r="G1202" s="324"/>
      <c r="H1202" s="324"/>
      <c r="I1202" s="324"/>
      <c r="J1202" s="324"/>
      <c r="K1202" s="324"/>
      <c r="L1202" s="324"/>
      <c r="M1202" s="324"/>
      <c r="N1202" s="324"/>
      <c r="O1202" s="324"/>
      <c r="P1202" s="324"/>
      <c r="Q1202" s="324"/>
      <c r="R1202" s="324"/>
      <c r="S1202" s="324"/>
      <c r="T1202" s="324"/>
      <c r="U1202" s="324"/>
      <c r="V1202" s="324"/>
      <c r="W1202" s="324"/>
      <c r="X1202" s="324"/>
      <c r="Y1202" s="324"/>
      <c r="Z1202" s="324"/>
      <c r="AA1202" s="324"/>
      <c r="AB1202" s="324"/>
      <c r="AC1202" s="324"/>
    </row>
    <row r="1203" spans="1:29" ht="12.75" customHeight="1" x14ac:dyDescent="0.2">
      <c r="A1203" s="324"/>
      <c r="B1203" s="324"/>
      <c r="C1203" s="324"/>
      <c r="D1203" s="324"/>
      <c r="E1203" s="324"/>
      <c r="F1203" s="324"/>
      <c r="G1203" s="324"/>
      <c r="H1203" s="324"/>
      <c r="I1203" s="324"/>
      <c r="J1203" s="324"/>
      <c r="K1203" s="324"/>
      <c r="L1203" s="324"/>
      <c r="M1203" s="324"/>
      <c r="N1203" s="324"/>
      <c r="O1203" s="324"/>
      <c r="P1203" s="324"/>
      <c r="Q1203" s="324"/>
      <c r="R1203" s="324"/>
      <c r="S1203" s="324"/>
      <c r="T1203" s="324"/>
      <c r="U1203" s="324"/>
      <c r="V1203" s="324"/>
      <c r="W1203" s="324"/>
      <c r="X1203" s="324"/>
      <c r="Y1203" s="324"/>
      <c r="Z1203" s="324"/>
      <c r="AA1203" s="324"/>
      <c r="AB1203" s="324"/>
      <c r="AC1203" s="324"/>
    </row>
    <row r="1204" spans="1:29" ht="12.75" customHeight="1" x14ac:dyDescent="0.2">
      <c r="A1204" s="324"/>
      <c r="B1204" s="324"/>
      <c r="C1204" s="324"/>
      <c r="D1204" s="324"/>
      <c r="E1204" s="324"/>
      <c r="F1204" s="324"/>
      <c r="G1204" s="324"/>
      <c r="H1204" s="324"/>
      <c r="I1204" s="324"/>
      <c r="J1204" s="324"/>
      <c r="K1204" s="324"/>
      <c r="L1204" s="324"/>
      <c r="M1204" s="324"/>
      <c r="N1204" s="324"/>
      <c r="O1204" s="324"/>
      <c r="P1204" s="324"/>
      <c r="Q1204" s="324"/>
      <c r="R1204" s="324"/>
      <c r="S1204" s="324"/>
      <c r="T1204" s="324"/>
      <c r="U1204" s="324"/>
      <c r="V1204" s="324"/>
      <c r="W1204" s="324"/>
      <c r="X1204" s="324"/>
      <c r="Y1204" s="324"/>
      <c r="Z1204" s="324"/>
      <c r="AA1204" s="324"/>
      <c r="AB1204" s="324"/>
      <c r="AC1204" s="324"/>
    </row>
    <row r="1205" spans="1:29" ht="12.75" customHeight="1" x14ac:dyDescent="0.2">
      <c r="A1205" s="324"/>
      <c r="B1205" s="324"/>
      <c r="C1205" s="324"/>
      <c r="D1205" s="324"/>
      <c r="E1205" s="324"/>
      <c r="F1205" s="324"/>
      <c r="G1205" s="324"/>
      <c r="H1205" s="324"/>
      <c r="I1205" s="324"/>
      <c r="J1205" s="324"/>
      <c r="K1205" s="324"/>
      <c r="L1205" s="324"/>
      <c r="M1205" s="324"/>
      <c r="N1205" s="324"/>
      <c r="O1205" s="324"/>
      <c r="P1205" s="324"/>
      <c r="Q1205" s="324"/>
      <c r="R1205" s="324"/>
      <c r="S1205" s="324"/>
      <c r="T1205" s="324"/>
      <c r="U1205" s="324"/>
      <c r="V1205" s="324"/>
      <c r="W1205" s="324"/>
      <c r="X1205" s="324"/>
      <c r="Y1205" s="324"/>
      <c r="Z1205" s="324"/>
      <c r="AA1205" s="324"/>
      <c r="AB1205" s="324"/>
      <c r="AC1205" s="324"/>
    </row>
    <row r="1206" spans="1:29" ht="12.75" customHeight="1" x14ac:dyDescent="0.2">
      <c r="A1206" s="324"/>
      <c r="B1206" s="324"/>
      <c r="C1206" s="324"/>
      <c r="D1206" s="324"/>
      <c r="E1206" s="324"/>
      <c r="F1206" s="324"/>
      <c r="G1206" s="324"/>
      <c r="H1206" s="324"/>
      <c r="I1206" s="324"/>
      <c r="J1206" s="324"/>
      <c r="K1206" s="324"/>
      <c r="L1206" s="324"/>
      <c r="M1206" s="324"/>
      <c r="N1206" s="324"/>
      <c r="O1206" s="324"/>
      <c r="P1206" s="324"/>
      <c r="Q1206" s="324"/>
      <c r="R1206" s="324"/>
      <c r="S1206" s="324"/>
      <c r="T1206" s="324"/>
      <c r="U1206" s="324"/>
      <c r="V1206" s="324"/>
      <c r="W1206" s="324"/>
      <c r="X1206" s="324"/>
      <c r="Y1206" s="324"/>
      <c r="Z1206" s="324"/>
      <c r="AA1206" s="324"/>
      <c r="AB1206" s="324"/>
      <c r="AC1206" s="324"/>
    </row>
    <row r="1207" spans="1:29" ht="12.75" customHeight="1" x14ac:dyDescent="0.2">
      <c r="A1207" s="324"/>
      <c r="B1207" s="324"/>
      <c r="C1207" s="324"/>
      <c r="D1207" s="324"/>
      <c r="E1207" s="324"/>
      <c r="F1207" s="324"/>
      <c r="G1207" s="324"/>
      <c r="H1207" s="324"/>
      <c r="I1207" s="324"/>
      <c r="J1207" s="324"/>
      <c r="K1207" s="324"/>
      <c r="L1207" s="324"/>
      <c r="M1207" s="324"/>
      <c r="N1207" s="324"/>
      <c r="O1207" s="324"/>
      <c r="P1207" s="324"/>
      <c r="Q1207" s="324"/>
      <c r="R1207" s="324"/>
      <c r="S1207" s="324"/>
      <c r="T1207" s="324"/>
      <c r="U1207" s="324"/>
      <c r="V1207" s="324"/>
      <c r="W1207" s="324"/>
      <c r="X1207" s="324"/>
      <c r="Y1207" s="324"/>
      <c r="Z1207" s="324"/>
      <c r="AA1207" s="324"/>
      <c r="AB1207" s="324"/>
      <c r="AC1207" s="324"/>
    </row>
    <row r="1208" spans="1:29" ht="12.75" customHeight="1" x14ac:dyDescent="0.2">
      <c r="A1208" s="324"/>
      <c r="B1208" s="324"/>
      <c r="C1208" s="324"/>
      <c r="D1208" s="324"/>
      <c r="E1208" s="324"/>
      <c r="F1208" s="324"/>
      <c r="G1208" s="324"/>
      <c r="H1208" s="324"/>
      <c r="I1208" s="324"/>
      <c r="J1208" s="324"/>
      <c r="K1208" s="324"/>
      <c r="L1208" s="324"/>
      <c r="M1208" s="324"/>
      <c r="N1208" s="324"/>
      <c r="O1208" s="324"/>
      <c r="P1208" s="324"/>
      <c r="Q1208" s="324"/>
      <c r="R1208" s="324"/>
      <c r="S1208" s="324"/>
      <c r="T1208" s="324"/>
      <c r="U1208" s="324"/>
      <c r="V1208" s="324"/>
      <c r="W1208" s="324"/>
      <c r="X1208" s="324"/>
      <c r="Y1208" s="324"/>
      <c r="Z1208" s="324"/>
      <c r="AA1208" s="324"/>
      <c r="AB1208" s="324"/>
      <c r="AC1208" s="324"/>
    </row>
    <row r="1209" spans="1:29" ht="12.75" customHeight="1" x14ac:dyDescent="0.2">
      <c r="A1209" s="324"/>
      <c r="B1209" s="324"/>
      <c r="C1209" s="324"/>
      <c r="D1209" s="324"/>
      <c r="E1209" s="324"/>
      <c r="F1209" s="324"/>
      <c r="G1209" s="324"/>
      <c r="H1209" s="324"/>
      <c r="I1209" s="324"/>
      <c r="J1209" s="324"/>
      <c r="K1209" s="324"/>
      <c r="L1209" s="324"/>
      <c r="M1209" s="324"/>
      <c r="N1209" s="324"/>
      <c r="O1209" s="324"/>
      <c r="P1209" s="324"/>
      <c r="Q1209" s="324"/>
      <c r="R1209" s="324"/>
      <c r="S1209" s="324"/>
      <c r="T1209" s="324"/>
      <c r="U1209" s="324"/>
      <c r="V1209" s="324"/>
      <c r="W1209" s="324"/>
      <c r="X1209" s="324"/>
      <c r="Y1209" s="324"/>
      <c r="Z1209" s="324"/>
      <c r="AA1209" s="324"/>
      <c r="AB1209" s="324"/>
      <c r="AC1209" s="324"/>
    </row>
    <row r="1210" spans="1:29" ht="12.75" customHeight="1" x14ac:dyDescent="0.2">
      <c r="A1210" s="324"/>
      <c r="B1210" s="324"/>
      <c r="C1210" s="324"/>
      <c r="D1210" s="324"/>
      <c r="E1210" s="324"/>
      <c r="F1210" s="324"/>
      <c r="G1210" s="324"/>
      <c r="H1210" s="324"/>
      <c r="I1210" s="324"/>
      <c r="J1210" s="324"/>
      <c r="K1210" s="324"/>
      <c r="L1210" s="324"/>
      <c r="M1210" s="324"/>
      <c r="N1210" s="324"/>
      <c r="O1210" s="324"/>
      <c r="P1210" s="324"/>
      <c r="Q1210" s="324"/>
      <c r="R1210" s="324"/>
      <c r="S1210" s="324"/>
      <c r="T1210" s="324"/>
      <c r="U1210" s="324"/>
      <c r="V1210" s="324"/>
      <c r="W1210" s="324"/>
      <c r="X1210" s="324"/>
      <c r="Y1210" s="324"/>
      <c r="Z1210" s="324"/>
      <c r="AA1210" s="324"/>
      <c r="AB1210" s="324"/>
      <c r="AC1210" s="324"/>
    </row>
    <row r="1211" spans="1:29" ht="12.75" customHeight="1" x14ac:dyDescent="0.2">
      <c r="A1211" s="324"/>
      <c r="B1211" s="324"/>
      <c r="C1211" s="324"/>
      <c r="D1211" s="324"/>
      <c r="E1211" s="324"/>
      <c r="F1211" s="324"/>
      <c r="G1211" s="324"/>
      <c r="H1211" s="324"/>
      <c r="I1211" s="324"/>
      <c r="J1211" s="324"/>
      <c r="K1211" s="324"/>
      <c r="L1211" s="324"/>
      <c r="M1211" s="324"/>
      <c r="N1211" s="324"/>
      <c r="O1211" s="324"/>
      <c r="P1211" s="324"/>
      <c r="Q1211" s="324"/>
      <c r="R1211" s="324"/>
      <c r="S1211" s="324"/>
      <c r="T1211" s="324"/>
      <c r="U1211" s="324"/>
      <c r="V1211" s="324"/>
      <c r="W1211" s="324"/>
      <c r="X1211" s="324"/>
      <c r="Y1211" s="324"/>
      <c r="Z1211" s="324"/>
      <c r="AA1211" s="324"/>
      <c r="AB1211" s="324"/>
      <c r="AC1211" s="324"/>
    </row>
    <row r="1212" spans="1:29" ht="12.75" customHeight="1" x14ac:dyDescent="0.2">
      <c r="A1212" s="324"/>
      <c r="B1212" s="324"/>
      <c r="C1212" s="324"/>
      <c r="D1212" s="324"/>
      <c r="E1212" s="324"/>
      <c r="F1212" s="324"/>
      <c r="G1212" s="324"/>
      <c r="H1212" s="324"/>
      <c r="I1212" s="324"/>
      <c r="J1212" s="324"/>
      <c r="K1212" s="324"/>
      <c r="L1212" s="324"/>
      <c r="M1212" s="324"/>
      <c r="N1212" s="324"/>
      <c r="O1212" s="324"/>
      <c r="P1212" s="324"/>
      <c r="Q1212" s="324"/>
      <c r="R1212" s="324"/>
      <c r="S1212" s="324"/>
      <c r="T1212" s="324"/>
      <c r="U1212" s="324"/>
      <c r="V1212" s="324"/>
      <c r="W1212" s="324"/>
      <c r="X1212" s="324"/>
      <c r="Y1212" s="324"/>
      <c r="Z1212" s="324"/>
      <c r="AA1212" s="324"/>
      <c r="AB1212" s="324"/>
      <c r="AC1212" s="324"/>
    </row>
    <row r="1213" spans="1:29" ht="12.75" customHeight="1" x14ac:dyDescent="0.2">
      <c r="A1213" s="324"/>
      <c r="B1213" s="324"/>
      <c r="C1213" s="324"/>
      <c r="D1213" s="324"/>
      <c r="E1213" s="324"/>
      <c r="F1213" s="324"/>
      <c r="G1213" s="324"/>
      <c r="H1213" s="324"/>
      <c r="I1213" s="324"/>
      <c r="J1213" s="324"/>
      <c r="K1213" s="324"/>
      <c r="L1213" s="324"/>
      <c r="M1213" s="324"/>
      <c r="N1213" s="324"/>
      <c r="O1213" s="324"/>
      <c r="P1213" s="324"/>
      <c r="Q1213" s="324"/>
      <c r="R1213" s="324"/>
      <c r="S1213" s="324"/>
      <c r="T1213" s="324"/>
      <c r="U1213" s="324"/>
      <c r="V1213" s="324"/>
      <c r="W1213" s="324"/>
      <c r="X1213" s="324"/>
      <c r="Y1213" s="324"/>
      <c r="Z1213" s="324"/>
      <c r="AA1213" s="324"/>
      <c r="AB1213" s="324"/>
      <c r="AC1213" s="324"/>
    </row>
    <row r="1214" spans="1:29" ht="12.75" customHeight="1" x14ac:dyDescent="0.2">
      <c r="A1214" s="324"/>
      <c r="B1214" s="324"/>
      <c r="C1214" s="324"/>
      <c r="D1214" s="324"/>
      <c r="E1214" s="324"/>
      <c r="F1214" s="324"/>
      <c r="G1214" s="324"/>
      <c r="H1214" s="324"/>
      <c r="I1214" s="324"/>
      <c r="J1214" s="324"/>
      <c r="K1214" s="324"/>
      <c r="L1214" s="324"/>
      <c r="M1214" s="324"/>
      <c r="N1214" s="324"/>
      <c r="O1214" s="324"/>
      <c r="P1214" s="324"/>
      <c r="Q1214" s="324"/>
      <c r="R1214" s="324"/>
      <c r="S1214" s="324"/>
      <c r="T1214" s="324"/>
      <c r="U1214" s="324"/>
      <c r="V1214" s="324"/>
      <c r="W1214" s="324"/>
      <c r="X1214" s="324"/>
      <c r="Y1214" s="324"/>
      <c r="Z1214" s="324"/>
      <c r="AA1214" s="324"/>
      <c r="AB1214" s="324"/>
      <c r="AC1214" s="324"/>
    </row>
    <row r="1215" spans="1:29" ht="12.75" customHeight="1" x14ac:dyDescent="0.2">
      <c r="A1215" s="324"/>
      <c r="B1215" s="324"/>
      <c r="C1215" s="324"/>
      <c r="D1215" s="324"/>
      <c r="E1215" s="324"/>
      <c r="F1215" s="324"/>
      <c r="G1215" s="324"/>
      <c r="H1215" s="324"/>
      <c r="I1215" s="324"/>
      <c r="J1215" s="324"/>
      <c r="K1215" s="324"/>
      <c r="L1215" s="324"/>
      <c r="M1215" s="324"/>
      <c r="N1215" s="324"/>
      <c r="O1215" s="324"/>
      <c r="P1215" s="324"/>
      <c r="Q1215" s="324"/>
      <c r="R1215" s="324"/>
      <c r="S1215" s="324"/>
      <c r="T1215" s="324"/>
      <c r="U1215" s="324"/>
      <c r="V1215" s="324"/>
      <c r="W1215" s="324"/>
      <c r="X1215" s="324"/>
      <c r="Y1215" s="324"/>
      <c r="Z1215" s="324"/>
      <c r="AA1215" s="324"/>
      <c r="AB1215" s="324"/>
      <c r="AC1215" s="324"/>
    </row>
    <row r="1216" spans="1:29" ht="12.75" customHeight="1" x14ac:dyDescent="0.2">
      <c r="A1216" s="324"/>
      <c r="B1216" s="324"/>
      <c r="C1216" s="324"/>
      <c r="D1216" s="324"/>
      <c r="E1216" s="324"/>
      <c r="F1216" s="324"/>
      <c r="G1216" s="324"/>
      <c r="H1216" s="324"/>
      <c r="I1216" s="324"/>
      <c r="J1216" s="324"/>
      <c r="K1216" s="324"/>
      <c r="L1216" s="324"/>
      <c r="M1216" s="324"/>
      <c r="N1216" s="324"/>
      <c r="O1216" s="324"/>
      <c r="P1216" s="324"/>
      <c r="Q1216" s="324"/>
      <c r="R1216" s="324"/>
      <c r="S1216" s="324"/>
      <c r="T1216" s="324"/>
      <c r="U1216" s="324"/>
      <c r="V1216" s="324"/>
      <c r="W1216" s="324"/>
      <c r="X1216" s="324"/>
      <c r="Y1216" s="324"/>
      <c r="Z1216" s="324"/>
      <c r="AA1216" s="324"/>
      <c r="AB1216" s="324"/>
      <c r="AC1216" s="324"/>
    </row>
    <row r="1217" spans="1:29" ht="12.75" customHeight="1" x14ac:dyDescent="0.2">
      <c r="A1217" s="324"/>
      <c r="B1217" s="324"/>
      <c r="C1217" s="324"/>
      <c r="D1217" s="324"/>
      <c r="E1217" s="324"/>
      <c r="F1217" s="324"/>
      <c r="G1217" s="324"/>
      <c r="H1217" s="324"/>
      <c r="I1217" s="324"/>
      <c r="J1217" s="324"/>
      <c r="K1217" s="324"/>
      <c r="L1217" s="324"/>
      <c r="M1217" s="324"/>
      <c r="N1217" s="324"/>
      <c r="O1217" s="324"/>
      <c r="P1217" s="324"/>
      <c r="Q1217" s="324"/>
      <c r="R1217" s="324"/>
      <c r="S1217" s="324"/>
      <c r="T1217" s="324"/>
      <c r="U1217" s="324"/>
      <c r="V1217" s="324"/>
      <c r="W1217" s="324"/>
      <c r="X1217" s="324"/>
      <c r="Y1217" s="324"/>
      <c r="Z1217" s="324"/>
      <c r="AA1217" s="324"/>
      <c r="AB1217" s="324"/>
      <c r="AC1217" s="324"/>
    </row>
    <row r="1218" spans="1:29" ht="12.75" customHeight="1" x14ac:dyDescent="0.2">
      <c r="A1218" s="324"/>
      <c r="B1218" s="324"/>
      <c r="C1218" s="324"/>
      <c r="D1218" s="324"/>
      <c r="E1218" s="324"/>
      <c r="F1218" s="324"/>
      <c r="G1218" s="324"/>
      <c r="H1218" s="324"/>
      <c r="I1218" s="324"/>
      <c r="J1218" s="324"/>
      <c r="K1218" s="324"/>
      <c r="L1218" s="324"/>
      <c r="M1218" s="324"/>
      <c r="N1218" s="324"/>
      <c r="O1218" s="324"/>
      <c r="P1218" s="324"/>
      <c r="Q1218" s="324"/>
      <c r="R1218" s="324"/>
      <c r="S1218" s="324"/>
      <c r="T1218" s="324"/>
      <c r="U1218" s="324"/>
      <c r="V1218" s="324"/>
      <c r="W1218" s="324"/>
      <c r="X1218" s="324"/>
      <c r="Y1218" s="324"/>
      <c r="Z1218" s="324"/>
      <c r="AA1218" s="324"/>
      <c r="AB1218" s="324"/>
      <c r="AC1218" s="324"/>
    </row>
    <row r="1219" spans="1:29" ht="12.75" customHeight="1" x14ac:dyDescent="0.2">
      <c r="A1219" s="324"/>
      <c r="B1219" s="324"/>
      <c r="C1219" s="324"/>
      <c r="D1219" s="324"/>
      <c r="E1219" s="324"/>
      <c r="F1219" s="324"/>
      <c r="G1219" s="324"/>
      <c r="H1219" s="324"/>
      <c r="I1219" s="324"/>
      <c r="J1219" s="324"/>
      <c r="K1219" s="324"/>
      <c r="L1219" s="324"/>
      <c r="M1219" s="324"/>
      <c r="N1219" s="324"/>
      <c r="O1219" s="324"/>
      <c r="P1219" s="324"/>
      <c r="Q1219" s="324"/>
      <c r="R1219" s="324"/>
      <c r="S1219" s="324"/>
      <c r="T1219" s="324"/>
      <c r="U1219" s="324"/>
      <c r="V1219" s="324"/>
      <c r="W1219" s="324"/>
      <c r="X1219" s="324"/>
      <c r="Y1219" s="324"/>
      <c r="Z1219" s="324"/>
      <c r="AA1219" s="324"/>
      <c r="AB1219" s="324"/>
      <c r="AC1219" s="324"/>
    </row>
    <row r="1220" spans="1:29" ht="12.75" customHeight="1" x14ac:dyDescent="0.2">
      <c r="A1220" s="324"/>
      <c r="B1220" s="324"/>
      <c r="C1220" s="324"/>
      <c r="D1220" s="324"/>
      <c r="E1220" s="324"/>
      <c r="F1220" s="324"/>
      <c r="G1220" s="324"/>
      <c r="H1220" s="324"/>
      <c r="I1220" s="324"/>
      <c r="J1220" s="324"/>
      <c r="K1220" s="324"/>
      <c r="L1220" s="324"/>
      <c r="M1220" s="324"/>
      <c r="N1220" s="324"/>
      <c r="O1220" s="324"/>
      <c r="P1220" s="324"/>
      <c r="Q1220" s="324"/>
      <c r="R1220" s="324"/>
      <c r="S1220" s="324"/>
      <c r="T1220" s="324"/>
      <c r="U1220" s="324"/>
      <c r="V1220" s="324"/>
      <c r="W1220" s="324"/>
      <c r="X1220" s="324"/>
      <c r="Y1220" s="324"/>
      <c r="Z1220" s="324"/>
      <c r="AA1220" s="324"/>
      <c r="AB1220" s="324"/>
      <c r="AC1220" s="324"/>
    </row>
    <row r="1221" spans="1:29" ht="12.75" customHeight="1" x14ac:dyDescent="0.2">
      <c r="A1221" s="324"/>
      <c r="B1221" s="324"/>
      <c r="C1221" s="324"/>
      <c r="D1221" s="324"/>
      <c r="E1221" s="324"/>
      <c r="F1221" s="324"/>
      <c r="G1221" s="324"/>
      <c r="H1221" s="324"/>
      <c r="I1221" s="324"/>
      <c r="J1221" s="324"/>
      <c r="K1221" s="324"/>
      <c r="L1221" s="324"/>
      <c r="M1221" s="324"/>
      <c r="N1221" s="324"/>
      <c r="O1221" s="324"/>
      <c r="P1221" s="324"/>
      <c r="Q1221" s="324"/>
      <c r="R1221" s="324"/>
      <c r="S1221" s="324"/>
      <c r="T1221" s="324"/>
      <c r="U1221" s="324"/>
      <c r="V1221" s="324"/>
      <c r="W1221" s="324"/>
      <c r="X1221" s="324"/>
      <c r="Y1221" s="324"/>
      <c r="Z1221" s="324"/>
      <c r="AA1221" s="324"/>
      <c r="AB1221" s="324"/>
      <c r="AC1221" s="324"/>
    </row>
    <row r="1222" spans="1:29" ht="12.75" customHeight="1" x14ac:dyDescent="0.2">
      <c r="A1222" s="324"/>
      <c r="B1222" s="324"/>
      <c r="C1222" s="324"/>
      <c r="D1222" s="324"/>
      <c r="E1222" s="324"/>
      <c r="F1222" s="324"/>
      <c r="G1222" s="324"/>
      <c r="H1222" s="324"/>
      <c r="I1222" s="324"/>
      <c r="J1222" s="324"/>
      <c r="K1222" s="324"/>
      <c r="L1222" s="324"/>
      <c r="M1222" s="324"/>
      <c r="N1222" s="324"/>
      <c r="O1222" s="324"/>
      <c r="P1222" s="324"/>
      <c r="Q1222" s="324"/>
      <c r="R1222" s="324"/>
      <c r="S1222" s="324"/>
      <c r="T1222" s="324"/>
      <c r="U1222" s="324"/>
      <c r="V1222" s="324"/>
      <c r="W1222" s="324"/>
      <c r="X1222" s="324"/>
      <c r="Y1222" s="324"/>
      <c r="Z1222" s="324"/>
      <c r="AA1222" s="324"/>
      <c r="AB1222" s="324"/>
      <c r="AC1222" s="324"/>
    </row>
    <row r="1223" spans="1:29" ht="12.75" customHeight="1" x14ac:dyDescent="0.2">
      <c r="A1223" s="324"/>
      <c r="B1223" s="324"/>
      <c r="C1223" s="324"/>
      <c r="D1223" s="324"/>
      <c r="E1223" s="324"/>
      <c r="F1223" s="324"/>
      <c r="G1223" s="324"/>
      <c r="H1223" s="324"/>
      <c r="I1223" s="324"/>
      <c r="J1223" s="324"/>
      <c r="K1223" s="324"/>
      <c r="L1223" s="324"/>
      <c r="M1223" s="324"/>
      <c r="N1223" s="324"/>
      <c r="O1223" s="324"/>
      <c r="P1223" s="324"/>
      <c r="Q1223" s="324"/>
      <c r="R1223" s="324"/>
      <c r="S1223" s="324"/>
      <c r="T1223" s="324"/>
      <c r="U1223" s="324"/>
      <c r="V1223" s="324"/>
      <c r="W1223" s="324"/>
      <c r="X1223" s="324"/>
      <c r="Y1223" s="324"/>
      <c r="Z1223" s="324"/>
      <c r="AA1223" s="324"/>
      <c r="AB1223" s="324"/>
      <c r="AC1223" s="324"/>
    </row>
    <row r="1224" spans="1:29" ht="12.75" customHeight="1" x14ac:dyDescent="0.2">
      <c r="A1224" s="324"/>
      <c r="B1224" s="324"/>
      <c r="C1224" s="324"/>
      <c r="D1224" s="324"/>
      <c r="E1224" s="324"/>
      <c r="F1224" s="324"/>
      <c r="G1224" s="324"/>
      <c r="H1224" s="324"/>
      <c r="I1224" s="324"/>
      <c r="J1224" s="324"/>
      <c r="K1224" s="324"/>
      <c r="L1224" s="324"/>
      <c r="M1224" s="324"/>
      <c r="N1224" s="324"/>
      <c r="O1224" s="324"/>
      <c r="P1224" s="324"/>
      <c r="Q1224" s="324"/>
      <c r="R1224" s="324"/>
      <c r="S1224" s="324"/>
      <c r="T1224" s="324"/>
      <c r="U1224" s="324"/>
      <c r="V1224" s="324"/>
      <c r="W1224" s="324"/>
      <c r="X1224" s="324"/>
      <c r="Y1224" s="324"/>
      <c r="Z1224" s="324"/>
      <c r="AA1224" s="324"/>
      <c r="AB1224" s="324"/>
      <c r="AC1224" s="324"/>
    </row>
    <row r="1225" spans="1:29" ht="12.75" customHeight="1" x14ac:dyDescent="0.2">
      <c r="A1225" s="324"/>
      <c r="B1225" s="324"/>
      <c r="C1225" s="324"/>
      <c r="D1225" s="324"/>
      <c r="E1225" s="324"/>
      <c r="F1225" s="324"/>
      <c r="G1225" s="324"/>
      <c r="H1225" s="324"/>
      <c r="I1225" s="324"/>
      <c r="J1225" s="324"/>
      <c r="K1225" s="324"/>
      <c r="L1225" s="324"/>
      <c r="M1225" s="324"/>
      <c r="N1225" s="324"/>
      <c r="O1225" s="324"/>
      <c r="P1225" s="324"/>
      <c r="Q1225" s="324"/>
      <c r="R1225" s="324"/>
      <c r="S1225" s="324"/>
      <c r="T1225" s="324"/>
      <c r="U1225" s="324"/>
      <c r="V1225" s="324"/>
      <c r="W1225" s="324"/>
      <c r="X1225" s="324"/>
      <c r="Y1225" s="324"/>
      <c r="Z1225" s="324"/>
      <c r="AA1225" s="324"/>
      <c r="AB1225" s="324"/>
      <c r="AC1225" s="324"/>
    </row>
    <row r="1226" spans="1:29" ht="12.75" customHeight="1" x14ac:dyDescent="0.2">
      <c r="A1226" s="324"/>
      <c r="B1226" s="324"/>
      <c r="C1226" s="324"/>
      <c r="D1226" s="324"/>
      <c r="E1226" s="324"/>
      <c r="F1226" s="324"/>
      <c r="G1226" s="324"/>
      <c r="H1226" s="324"/>
      <c r="I1226" s="324"/>
      <c r="J1226" s="324"/>
      <c r="K1226" s="324"/>
      <c r="L1226" s="324"/>
      <c r="M1226" s="324"/>
      <c r="N1226" s="324"/>
      <c r="O1226" s="324"/>
      <c r="P1226" s="324"/>
      <c r="Q1226" s="324"/>
      <c r="R1226" s="324"/>
      <c r="S1226" s="324"/>
      <c r="T1226" s="324"/>
      <c r="U1226" s="324"/>
      <c r="V1226" s="324"/>
      <c r="W1226" s="324"/>
      <c r="X1226" s="324"/>
      <c r="Y1226" s="324"/>
      <c r="Z1226" s="324"/>
      <c r="AA1226" s="324"/>
      <c r="AB1226" s="324"/>
      <c r="AC1226" s="324"/>
    </row>
    <row r="1227" spans="1:29" ht="12.75" customHeight="1" x14ac:dyDescent="0.2">
      <c r="A1227" s="324"/>
      <c r="B1227" s="324"/>
      <c r="C1227" s="324"/>
      <c r="D1227" s="324"/>
      <c r="E1227" s="324"/>
      <c r="F1227" s="324"/>
      <c r="G1227" s="324"/>
      <c r="H1227" s="324"/>
      <c r="I1227" s="324"/>
      <c r="J1227" s="324"/>
      <c r="K1227" s="324"/>
      <c r="L1227" s="324"/>
      <c r="M1227" s="324"/>
      <c r="N1227" s="324"/>
      <c r="O1227" s="324"/>
      <c r="P1227" s="324"/>
      <c r="Q1227" s="324"/>
      <c r="R1227" s="324"/>
      <c r="S1227" s="324"/>
      <c r="T1227" s="324"/>
      <c r="U1227" s="324"/>
      <c r="V1227" s="324"/>
      <c r="W1227" s="324"/>
      <c r="X1227" s="324"/>
      <c r="Y1227" s="324"/>
      <c r="Z1227" s="324"/>
      <c r="AA1227" s="324"/>
      <c r="AB1227" s="324"/>
      <c r="AC1227" s="324"/>
    </row>
    <row r="1228" spans="1:29" ht="12.75" customHeight="1" x14ac:dyDescent="0.2">
      <c r="A1228" s="324"/>
      <c r="B1228" s="324"/>
      <c r="C1228" s="324"/>
      <c r="D1228" s="324"/>
      <c r="E1228" s="324"/>
      <c r="F1228" s="324"/>
      <c r="G1228" s="324"/>
      <c r="H1228" s="324"/>
      <c r="I1228" s="324"/>
      <c r="J1228" s="324"/>
      <c r="K1228" s="324"/>
      <c r="L1228" s="324"/>
      <c r="M1228" s="324"/>
      <c r="N1228" s="324"/>
      <c r="O1228" s="324"/>
      <c r="P1228" s="324"/>
      <c r="Q1228" s="324"/>
      <c r="R1228" s="324"/>
      <c r="S1228" s="324"/>
      <c r="T1228" s="324"/>
      <c r="U1228" s="324"/>
      <c r="V1228" s="324"/>
      <c r="W1228" s="324"/>
      <c r="X1228" s="324"/>
      <c r="Y1228" s="324"/>
      <c r="Z1228" s="324"/>
      <c r="AA1228" s="324"/>
      <c r="AB1228" s="324"/>
      <c r="AC1228" s="324"/>
    </row>
    <row r="1229" spans="1:29" ht="12.75" customHeight="1" x14ac:dyDescent="0.2">
      <c r="A1229" s="324"/>
      <c r="B1229" s="324"/>
      <c r="C1229" s="324"/>
      <c r="D1229" s="324"/>
      <c r="E1229" s="324"/>
      <c r="F1229" s="324"/>
      <c r="G1229" s="324"/>
      <c r="H1229" s="324"/>
      <c r="I1229" s="324"/>
      <c r="J1229" s="324"/>
      <c r="K1229" s="324"/>
      <c r="L1229" s="324"/>
      <c r="M1229" s="324"/>
      <c r="N1229" s="324"/>
      <c r="O1229" s="324"/>
      <c r="P1229" s="324"/>
      <c r="Q1229" s="324"/>
      <c r="R1229" s="324"/>
      <c r="S1229" s="324"/>
      <c r="T1229" s="324"/>
      <c r="U1229" s="324"/>
      <c r="V1229" s="324"/>
      <c r="W1229" s="324"/>
      <c r="X1229" s="324"/>
      <c r="Y1229" s="324"/>
      <c r="Z1229" s="324"/>
      <c r="AA1229" s="324"/>
      <c r="AB1229" s="324"/>
      <c r="AC1229" s="324"/>
    </row>
    <row r="1230" spans="1:29" ht="12.75" customHeight="1" x14ac:dyDescent="0.2">
      <c r="A1230" s="324"/>
      <c r="B1230" s="324"/>
      <c r="C1230" s="324"/>
      <c r="D1230" s="324"/>
      <c r="E1230" s="324"/>
      <c r="F1230" s="324"/>
      <c r="G1230" s="324"/>
      <c r="H1230" s="324"/>
      <c r="I1230" s="324"/>
      <c r="J1230" s="324"/>
      <c r="K1230" s="324"/>
      <c r="L1230" s="324"/>
      <c r="M1230" s="324"/>
      <c r="N1230" s="324"/>
      <c r="O1230" s="324"/>
      <c r="P1230" s="324"/>
      <c r="Q1230" s="324"/>
      <c r="R1230" s="324"/>
      <c r="S1230" s="324"/>
      <c r="T1230" s="324"/>
      <c r="U1230" s="324"/>
      <c r="V1230" s="324"/>
      <c r="W1230" s="324"/>
      <c r="X1230" s="324"/>
      <c r="Y1230" s="324"/>
      <c r="Z1230" s="324"/>
      <c r="AA1230" s="324"/>
      <c r="AB1230" s="324"/>
      <c r="AC1230" s="324"/>
    </row>
    <row r="1231" spans="1:29" ht="12.75" customHeight="1" x14ac:dyDescent="0.2">
      <c r="A1231" s="324"/>
      <c r="B1231" s="324"/>
      <c r="C1231" s="324"/>
      <c r="D1231" s="324"/>
      <c r="E1231" s="324"/>
      <c r="F1231" s="324"/>
      <c r="G1231" s="324"/>
      <c r="H1231" s="324"/>
      <c r="I1231" s="324"/>
      <c r="J1231" s="324"/>
      <c r="K1231" s="324"/>
      <c r="L1231" s="324"/>
      <c r="M1231" s="324"/>
      <c r="N1231" s="324"/>
      <c r="O1231" s="324"/>
      <c r="P1231" s="324"/>
      <c r="Q1231" s="324"/>
      <c r="R1231" s="324"/>
      <c r="S1231" s="324"/>
      <c r="T1231" s="324"/>
      <c r="U1231" s="324"/>
      <c r="V1231" s="324"/>
      <c r="W1231" s="324"/>
      <c r="X1231" s="324"/>
      <c r="Y1231" s="324"/>
      <c r="Z1231" s="324"/>
      <c r="AA1231" s="324"/>
      <c r="AB1231" s="324"/>
      <c r="AC1231" s="324"/>
    </row>
    <row r="1232" spans="1:29" ht="12.75" customHeight="1" x14ac:dyDescent="0.2">
      <c r="A1232" s="324"/>
      <c r="B1232" s="324"/>
      <c r="C1232" s="324"/>
      <c r="D1232" s="324"/>
      <c r="E1232" s="324"/>
      <c r="F1232" s="324"/>
      <c r="G1232" s="324"/>
      <c r="H1232" s="324"/>
      <c r="I1232" s="324"/>
      <c r="J1232" s="324"/>
      <c r="K1232" s="324"/>
      <c r="L1232" s="324"/>
      <c r="M1232" s="324"/>
      <c r="N1232" s="324"/>
      <c r="O1232" s="324"/>
      <c r="P1232" s="324"/>
      <c r="Q1232" s="324"/>
      <c r="R1232" s="324"/>
      <c r="S1232" s="324"/>
      <c r="T1232" s="324"/>
      <c r="U1232" s="324"/>
      <c r="V1232" s="324"/>
      <c r="W1232" s="324"/>
      <c r="X1232" s="324"/>
      <c r="Y1232" s="324"/>
      <c r="Z1232" s="324"/>
      <c r="AA1232" s="324"/>
      <c r="AB1232" s="324"/>
      <c r="AC1232" s="324"/>
    </row>
    <row r="1233" spans="1:29" ht="12.75" customHeight="1" x14ac:dyDescent="0.2">
      <c r="A1233" s="324"/>
      <c r="B1233" s="324"/>
      <c r="C1233" s="324"/>
      <c r="D1233" s="324"/>
      <c r="E1233" s="324"/>
      <c r="F1233" s="324"/>
      <c r="G1233" s="324"/>
      <c r="H1233" s="324"/>
      <c r="I1233" s="324"/>
      <c r="J1233" s="324"/>
      <c r="K1233" s="324"/>
      <c r="L1233" s="324"/>
      <c r="M1233" s="324"/>
      <c r="N1233" s="324"/>
      <c r="O1233" s="324"/>
      <c r="P1233" s="324"/>
      <c r="Q1233" s="324"/>
      <c r="R1233" s="324"/>
      <c r="S1233" s="324"/>
      <c r="T1233" s="324"/>
      <c r="U1233" s="324"/>
      <c r="V1233" s="324"/>
      <c r="W1233" s="324"/>
      <c r="X1233" s="324"/>
      <c r="Y1233" s="324"/>
      <c r="Z1233" s="324"/>
      <c r="AA1233" s="324"/>
      <c r="AB1233" s="324"/>
      <c r="AC1233" s="324"/>
    </row>
    <row r="1234" spans="1:29" ht="12.75" customHeight="1" x14ac:dyDescent="0.2">
      <c r="A1234" s="324"/>
      <c r="B1234" s="324"/>
      <c r="C1234" s="324"/>
      <c r="D1234" s="324"/>
      <c r="E1234" s="324"/>
      <c r="F1234" s="324"/>
      <c r="G1234" s="324"/>
      <c r="H1234" s="324"/>
      <c r="I1234" s="324"/>
      <c r="J1234" s="324"/>
      <c r="K1234" s="324"/>
      <c r="L1234" s="324"/>
      <c r="M1234" s="324"/>
      <c r="N1234" s="324"/>
      <c r="O1234" s="324"/>
      <c r="P1234" s="324"/>
      <c r="Q1234" s="324"/>
      <c r="R1234" s="324"/>
      <c r="S1234" s="324"/>
      <c r="T1234" s="324"/>
      <c r="U1234" s="324"/>
      <c r="V1234" s="324"/>
      <c r="W1234" s="324"/>
      <c r="X1234" s="324"/>
      <c r="Y1234" s="324"/>
      <c r="Z1234" s="324"/>
      <c r="AA1234" s="324"/>
      <c r="AB1234" s="324"/>
      <c r="AC1234" s="324"/>
    </row>
    <row r="1235" spans="1:29" ht="12.75" customHeight="1" x14ac:dyDescent="0.2">
      <c r="A1235" s="324"/>
      <c r="B1235" s="324"/>
      <c r="C1235" s="324"/>
      <c r="D1235" s="324"/>
      <c r="E1235" s="324"/>
      <c r="F1235" s="324"/>
      <c r="G1235" s="324"/>
      <c r="H1235" s="324"/>
      <c r="I1235" s="324"/>
      <c r="J1235" s="324"/>
      <c r="K1235" s="324"/>
      <c r="L1235" s="324"/>
      <c r="M1235" s="324"/>
      <c r="N1235" s="324"/>
      <c r="O1235" s="324"/>
      <c r="P1235" s="324"/>
      <c r="Q1235" s="324"/>
      <c r="R1235" s="324"/>
      <c r="S1235" s="324"/>
      <c r="T1235" s="324"/>
      <c r="U1235" s="324"/>
      <c r="V1235" s="324"/>
      <c r="W1235" s="324"/>
      <c r="X1235" s="324"/>
      <c r="Y1235" s="324"/>
      <c r="Z1235" s="324"/>
      <c r="AA1235" s="324"/>
      <c r="AB1235" s="324"/>
      <c r="AC1235" s="324"/>
    </row>
    <row r="1236" spans="1:29" ht="12.75" customHeight="1" x14ac:dyDescent="0.2">
      <c r="A1236" s="324"/>
      <c r="B1236" s="324"/>
      <c r="C1236" s="324"/>
      <c r="D1236" s="324"/>
      <c r="E1236" s="324"/>
      <c r="F1236" s="324"/>
      <c r="G1236" s="324"/>
      <c r="H1236" s="324"/>
      <c r="I1236" s="324"/>
      <c r="J1236" s="324"/>
      <c r="K1236" s="324"/>
      <c r="L1236" s="324"/>
      <c r="M1236" s="324"/>
      <c r="N1236" s="324"/>
      <c r="O1236" s="324"/>
      <c r="P1236" s="324"/>
      <c r="Q1236" s="324"/>
      <c r="R1236" s="324"/>
      <c r="S1236" s="324"/>
      <c r="T1236" s="324"/>
      <c r="U1236" s="324"/>
      <c r="V1236" s="324"/>
      <c r="W1236" s="324"/>
      <c r="X1236" s="324"/>
      <c r="Y1236" s="324"/>
      <c r="Z1236" s="324"/>
      <c r="AA1236" s="324"/>
      <c r="AB1236" s="324"/>
      <c r="AC1236" s="324"/>
    </row>
    <row r="1237" spans="1:29" ht="12.75" customHeight="1" x14ac:dyDescent="0.2">
      <c r="A1237" s="324"/>
      <c r="B1237" s="324"/>
      <c r="C1237" s="324"/>
      <c r="D1237" s="324"/>
      <c r="E1237" s="324"/>
      <c r="F1237" s="324"/>
      <c r="G1237" s="324"/>
      <c r="H1237" s="324"/>
      <c r="I1237" s="324"/>
      <c r="J1237" s="324"/>
      <c r="K1237" s="324"/>
      <c r="L1237" s="324"/>
      <c r="M1237" s="324"/>
      <c r="N1237" s="324"/>
      <c r="O1237" s="324"/>
      <c r="P1237" s="324"/>
      <c r="Q1237" s="324"/>
      <c r="R1237" s="324"/>
      <c r="S1237" s="324"/>
      <c r="T1237" s="324"/>
      <c r="U1237" s="324"/>
      <c r="V1237" s="324"/>
      <c r="W1237" s="324"/>
      <c r="X1237" s="324"/>
      <c r="Y1237" s="324"/>
      <c r="Z1237" s="324"/>
      <c r="AA1237" s="324"/>
      <c r="AB1237" s="324"/>
      <c r="AC1237" s="324"/>
    </row>
    <row r="1238" spans="1:29" ht="12.75" customHeight="1" x14ac:dyDescent="0.2">
      <c r="A1238" s="324"/>
      <c r="B1238" s="324"/>
      <c r="C1238" s="324"/>
      <c r="D1238" s="324"/>
      <c r="E1238" s="324"/>
      <c r="F1238" s="324"/>
      <c r="G1238" s="324"/>
      <c r="H1238" s="324"/>
      <c r="I1238" s="324"/>
      <c r="J1238" s="324"/>
      <c r="K1238" s="324"/>
      <c r="L1238" s="324"/>
      <c r="M1238" s="324"/>
      <c r="N1238" s="324"/>
      <c r="O1238" s="324"/>
      <c r="P1238" s="324"/>
      <c r="Q1238" s="324"/>
      <c r="R1238" s="324"/>
      <c r="S1238" s="324"/>
      <c r="T1238" s="324"/>
      <c r="U1238" s="324"/>
      <c r="V1238" s="324"/>
      <c r="W1238" s="324"/>
      <c r="X1238" s="324"/>
      <c r="Y1238" s="324"/>
      <c r="Z1238" s="324"/>
      <c r="AA1238" s="324"/>
      <c r="AB1238" s="324"/>
      <c r="AC1238" s="324"/>
    </row>
    <row r="1239" spans="1:29" ht="12.75" customHeight="1" x14ac:dyDescent="0.2">
      <c r="A1239" s="324"/>
      <c r="B1239" s="324"/>
      <c r="C1239" s="324"/>
      <c r="D1239" s="324"/>
      <c r="E1239" s="324"/>
      <c r="F1239" s="324"/>
      <c r="G1239" s="324"/>
      <c r="H1239" s="324"/>
      <c r="I1239" s="324"/>
      <c r="J1239" s="324"/>
      <c r="K1239" s="324"/>
      <c r="L1239" s="324"/>
      <c r="M1239" s="324"/>
      <c r="N1239" s="324"/>
      <c r="O1239" s="324"/>
      <c r="P1239" s="324"/>
      <c r="Q1239" s="324"/>
      <c r="R1239" s="324"/>
      <c r="S1239" s="324"/>
      <c r="T1239" s="324"/>
      <c r="U1239" s="324"/>
      <c r="V1239" s="324"/>
      <c r="W1239" s="324"/>
      <c r="X1239" s="324"/>
      <c r="Y1239" s="324"/>
      <c r="Z1239" s="324"/>
      <c r="AA1239" s="324"/>
      <c r="AB1239" s="324"/>
      <c r="AC1239" s="324"/>
    </row>
    <row r="1240" spans="1:29" ht="12.75" customHeight="1" x14ac:dyDescent="0.2">
      <c r="A1240" s="324"/>
      <c r="B1240" s="324"/>
      <c r="C1240" s="324"/>
      <c r="D1240" s="324"/>
      <c r="E1240" s="324"/>
      <c r="F1240" s="324"/>
      <c r="G1240" s="324"/>
      <c r="H1240" s="324"/>
      <c r="I1240" s="324"/>
      <c r="J1240" s="324"/>
      <c r="K1240" s="324"/>
      <c r="L1240" s="324"/>
      <c r="M1240" s="324"/>
      <c r="N1240" s="324"/>
      <c r="O1240" s="324"/>
      <c r="P1240" s="324"/>
      <c r="Q1240" s="324"/>
      <c r="R1240" s="324"/>
      <c r="S1240" s="324"/>
      <c r="T1240" s="324"/>
      <c r="U1240" s="324"/>
      <c r="V1240" s="324"/>
      <c r="W1240" s="324"/>
      <c r="X1240" s="324"/>
      <c r="Y1240" s="324"/>
      <c r="Z1240" s="324"/>
      <c r="AA1240" s="324"/>
      <c r="AB1240" s="324"/>
      <c r="AC1240" s="324"/>
    </row>
    <row r="1241" spans="1:29" ht="12.75" customHeight="1" x14ac:dyDescent="0.2">
      <c r="A1241" s="324"/>
      <c r="B1241" s="324"/>
      <c r="C1241" s="324"/>
      <c r="D1241" s="324"/>
      <c r="E1241" s="324"/>
      <c r="F1241" s="324"/>
      <c r="G1241" s="324"/>
      <c r="H1241" s="324"/>
      <c r="I1241" s="324"/>
      <c r="J1241" s="324"/>
      <c r="K1241" s="324"/>
      <c r="L1241" s="324"/>
      <c r="M1241" s="324"/>
      <c r="N1241" s="324"/>
      <c r="O1241" s="324"/>
      <c r="P1241" s="324"/>
      <c r="Q1241" s="324"/>
      <c r="R1241" s="324"/>
      <c r="S1241" s="324"/>
      <c r="T1241" s="324"/>
      <c r="U1241" s="324"/>
      <c r="V1241" s="324"/>
      <c r="W1241" s="324"/>
      <c r="X1241" s="324"/>
      <c r="Y1241" s="324"/>
      <c r="Z1241" s="324"/>
      <c r="AA1241" s="324"/>
      <c r="AB1241" s="324"/>
      <c r="AC1241" s="324"/>
    </row>
    <row r="1242" spans="1:29" ht="12.75" customHeight="1" x14ac:dyDescent="0.2">
      <c r="A1242" s="324"/>
      <c r="B1242" s="324"/>
      <c r="C1242" s="324"/>
      <c r="D1242" s="324"/>
      <c r="E1242" s="324"/>
      <c r="F1242" s="324"/>
      <c r="G1242" s="324"/>
      <c r="H1242" s="324"/>
      <c r="I1242" s="324"/>
      <c r="J1242" s="324"/>
      <c r="K1242" s="324"/>
      <c r="L1242" s="324"/>
      <c r="M1242" s="324"/>
      <c r="N1242" s="324"/>
      <c r="O1242" s="324"/>
      <c r="P1242" s="324"/>
      <c r="Q1242" s="324"/>
      <c r="R1242" s="324"/>
      <c r="S1242" s="324"/>
      <c r="T1242" s="324"/>
      <c r="U1242" s="324"/>
      <c r="V1242" s="324"/>
      <c r="W1242" s="324"/>
      <c r="X1242" s="324"/>
      <c r="Y1242" s="324"/>
      <c r="Z1242" s="324"/>
      <c r="AA1242" s="324"/>
      <c r="AB1242" s="324"/>
      <c r="AC1242" s="324"/>
    </row>
    <row r="1243" spans="1:29" ht="12.75" customHeight="1" x14ac:dyDescent="0.2">
      <c r="A1243" s="324"/>
      <c r="B1243" s="324"/>
      <c r="C1243" s="324"/>
      <c r="D1243" s="324"/>
      <c r="E1243" s="324"/>
      <c r="F1243" s="324"/>
      <c r="G1243" s="324"/>
      <c r="H1243" s="324"/>
      <c r="I1243" s="324"/>
      <c r="J1243" s="324"/>
      <c r="K1243" s="324"/>
      <c r="L1243" s="324"/>
      <c r="M1243" s="324"/>
      <c r="N1243" s="324"/>
      <c r="O1243" s="324"/>
      <c r="P1243" s="324"/>
      <c r="Q1243" s="324"/>
      <c r="R1243" s="324"/>
      <c r="S1243" s="324"/>
      <c r="T1243" s="324"/>
      <c r="U1243" s="324"/>
      <c r="V1243" s="324"/>
      <c r="W1243" s="324"/>
      <c r="X1243" s="324"/>
      <c r="Y1243" s="324"/>
      <c r="Z1243" s="324"/>
      <c r="AA1243" s="324"/>
      <c r="AB1243" s="324"/>
      <c r="AC1243" s="324"/>
    </row>
    <row r="1244" spans="1:29" ht="12.75" customHeight="1" x14ac:dyDescent="0.2">
      <c r="A1244" s="324"/>
      <c r="B1244" s="324"/>
      <c r="C1244" s="324"/>
      <c r="D1244" s="324"/>
      <c r="E1244" s="324"/>
      <c r="F1244" s="324"/>
      <c r="G1244" s="324"/>
      <c r="H1244" s="324"/>
      <c r="I1244" s="324"/>
      <c r="J1244" s="324"/>
      <c r="K1244" s="324"/>
      <c r="L1244" s="324"/>
      <c r="M1244" s="324"/>
      <c r="N1244" s="324"/>
      <c r="O1244" s="324"/>
      <c r="P1244" s="324"/>
      <c r="Q1244" s="324"/>
      <c r="R1244" s="324"/>
      <c r="S1244" s="324"/>
      <c r="T1244" s="324"/>
      <c r="U1244" s="324"/>
      <c r="V1244" s="324"/>
      <c r="W1244" s="324"/>
      <c r="X1244" s="324"/>
      <c r="Y1244" s="324"/>
      <c r="Z1244" s="324"/>
      <c r="AA1244" s="324"/>
      <c r="AB1244" s="324"/>
      <c r="AC1244" s="324"/>
    </row>
    <row r="1245" spans="1:29" ht="12.75" customHeight="1" x14ac:dyDescent="0.2">
      <c r="A1245" s="324"/>
      <c r="B1245" s="324"/>
      <c r="C1245" s="324"/>
      <c r="D1245" s="324"/>
      <c r="E1245" s="324"/>
      <c r="F1245" s="324"/>
      <c r="G1245" s="324"/>
      <c r="H1245" s="324"/>
      <c r="I1245" s="324"/>
      <c r="J1245" s="324"/>
      <c r="K1245" s="324"/>
      <c r="L1245" s="324"/>
      <c r="M1245" s="324"/>
      <c r="N1245" s="324"/>
      <c r="O1245" s="324"/>
      <c r="P1245" s="324"/>
      <c r="Q1245" s="324"/>
      <c r="R1245" s="324"/>
      <c r="S1245" s="324"/>
      <c r="T1245" s="324"/>
      <c r="U1245" s="324"/>
      <c r="V1245" s="324"/>
      <c r="W1245" s="324"/>
      <c r="X1245" s="324"/>
      <c r="Y1245" s="324"/>
      <c r="Z1245" s="324"/>
      <c r="AA1245" s="324"/>
      <c r="AB1245" s="324"/>
      <c r="AC1245" s="324"/>
    </row>
    <row r="1246" spans="1:29" ht="12.75" customHeight="1" x14ac:dyDescent="0.2">
      <c r="A1246" s="324"/>
      <c r="B1246" s="324"/>
      <c r="C1246" s="324"/>
      <c r="D1246" s="324"/>
      <c r="E1246" s="324"/>
      <c r="F1246" s="324"/>
      <c r="G1246" s="324"/>
      <c r="H1246" s="324"/>
      <c r="I1246" s="324"/>
      <c r="J1246" s="324"/>
      <c r="K1246" s="324"/>
      <c r="L1246" s="324"/>
      <c r="M1246" s="324"/>
      <c r="N1246" s="324"/>
      <c r="O1246" s="324"/>
      <c r="P1246" s="324"/>
      <c r="Q1246" s="324"/>
      <c r="R1246" s="324"/>
      <c r="S1246" s="324"/>
      <c r="T1246" s="324"/>
      <c r="U1246" s="324"/>
      <c r="V1246" s="324"/>
      <c r="W1246" s="324"/>
      <c r="X1246" s="324"/>
      <c r="Y1246" s="324"/>
      <c r="Z1246" s="324"/>
      <c r="AA1246" s="324"/>
      <c r="AB1246" s="324"/>
      <c r="AC1246" s="324"/>
    </row>
    <row r="1247" spans="1:29" ht="12.75" customHeight="1" x14ac:dyDescent="0.2">
      <c r="A1247" s="324"/>
      <c r="B1247" s="324"/>
      <c r="C1247" s="324"/>
      <c r="D1247" s="324"/>
      <c r="E1247" s="324"/>
      <c r="F1247" s="324"/>
      <c r="G1247" s="324"/>
      <c r="H1247" s="324"/>
      <c r="I1247" s="324"/>
      <c r="J1247" s="324"/>
      <c r="K1247" s="324"/>
      <c r="L1247" s="324"/>
      <c r="M1247" s="324"/>
      <c r="N1247" s="324"/>
      <c r="O1247" s="324"/>
      <c r="P1247" s="324"/>
      <c r="Q1247" s="324"/>
      <c r="R1247" s="324"/>
      <c r="S1247" s="324"/>
      <c r="T1247" s="324"/>
      <c r="U1247" s="324"/>
      <c r="V1247" s="324"/>
      <c r="W1247" s="324"/>
      <c r="X1247" s="324"/>
      <c r="Y1247" s="324"/>
      <c r="Z1247" s="324"/>
      <c r="AA1247" s="324"/>
      <c r="AB1247" s="324"/>
      <c r="AC1247" s="324"/>
    </row>
    <row r="1248" spans="1:29" ht="12.75" customHeight="1" x14ac:dyDescent="0.2">
      <c r="A1248" s="324"/>
      <c r="B1248" s="324"/>
      <c r="C1248" s="324"/>
      <c r="D1248" s="324"/>
      <c r="E1248" s="324"/>
      <c r="F1248" s="324"/>
      <c r="G1248" s="324"/>
      <c r="H1248" s="324"/>
      <c r="I1248" s="324"/>
      <c r="J1248" s="324"/>
      <c r="K1248" s="324"/>
      <c r="L1248" s="324"/>
      <c r="M1248" s="324"/>
      <c r="N1248" s="324"/>
      <c r="O1248" s="324"/>
      <c r="P1248" s="324"/>
      <c r="Q1248" s="324"/>
      <c r="R1248" s="324"/>
      <c r="S1248" s="324"/>
      <c r="T1248" s="324"/>
      <c r="U1248" s="324"/>
      <c r="V1248" s="324"/>
      <c r="W1248" s="324"/>
      <c r="X1248" s="324"/>
      <c r="Y1248" s="324"/>
      <c r="Z1248" s="324"/>
      <c r="AA1248" s="324"/>
      <c r="AB1248" s="324"/>
      <c r="AC1248" s="324"/>
    </row>
    <row r="1249" spans="1:29" ht="12.75" customHeight="1" x14ac:dyDescent="0.2">
      <c r="A1249" s="324"/>
      <c r="B1249" s="324"/>
      <c r="C1249" s="324"/>
      <c r="D1249" s="324"/>
      <c r="E1249" s="324"/>
      <c r="F1249" s="324"/>
      <c r="G1249" s="324"/>
      <c r="H1249" s="324"/>
      <c r="I1249" s="324"/>
      <c r="J1249" s="324"/>
      <c r="K1249" s="324"/>
      <c r="L1249" s="324"/>
      <c r="M1249" s="324"/>
      <c r="N1249" s="324"/>
      <c r="O1249" s="324"/>
      <c r="P1249" s="324"/>
      <c r="Q1249" s="324"/>
      <c r="R1249" s="324"/>
      <c r="S1249" s="324"/>
      <c r="T1249" s="324"/>
      <c r="U1249" s="324"/>
      <c r="V1249" s="324"/>
      <c r="W1249" s="324"/>
      <c r="X1249" s="324"/>
      <c r="Y1249" s="324"/>
      <c r="Z1249" s="324"/>
      <c r="AA1249" s="324"/>
      <c r="AB1249" s="324"/>
      <c r="AC1249" s="324"/>
    </row>
    <row r="1250" spans="1:29" ht="12.75" customHeight="1" x14ac:dyDescent="0.2">
      <c r="A1250" s="324"/>
      <c r="B1250" s="324"/>
      <c r="C1250" s="324"/>
      <c r="D1250" s="324"/>
      <c r="E1250" s="324"/>
      <c r="F1250" s="324"/>
      <c r="G1250" s="324"/>
      <c r="H1250" s="324"/>
      <c r="I1250" s="324"/>
      <c r="J1250" s="324"/>
      <c r="K1250" s="324"/>
      <c r="L1250" s="324"/>
      <c r="M1250" s="324"/>
      <c r="N1250" s="324"/>
      <c r="O1250" s="324"/>
      <c r="P1250" s="324"/>
      <c r="Q1250" s="324"/>
      <c r="R1250" s="324"/>
      <c r="S1250" s="324"/>
      <c r="T1250" s="324"/>
      <c r="U1250" s="324"/>
      <c r="V1250" s="324"/>
      <c r="W1250" s="324"/>
      <c r="X1250" s="324"/>
      <c r="Y1250" s="324"/>
      <c r="Z1250" s="324"/>
      <c r="AA1250" s="324"/>
      <c r="AB1250" s="324"/>
      <c r="AC1250" s="324"/>
    </row>
    <row r="1251" spans="1:29" ht="12.75" customHeight="1" x14ac:dyDescent="0.2">
      <c r="A1251" s="324"/>
      <c r="B1251" s="324"/>
      <c r="C1251" s="324"/>
      <c r="D1251" s="324"/>
      <c r="E1251" s="324"/>
      <c r="F1251" s="324"/>
      <c r="G1251" s="324"/>
      <c r="H1251" s="324"/>
      <c r="I1251" s="324"/>
      <c r="J1251" s="324"/>
      <c r="K1251" s="324"/>
      <c r="L1251" s="324"/>
      <c r="M1251" s="324"/>
      <c r="N1251" s="324"/>
      <c r="O1251" s="324"/>
      <c r="P1251" s="324"/>
      <c r="Q1251" s="324"/>
      <c r="R1251" s="324"/>
      <c r="S1251" s="324"/>
      <c r="T1251" s="324"/>
      <c r="U1251" s="324"/>
      <c r="V1251" s="324"/>
      <c r="W1251" s="324"/>
      <c r="X1251" s="324"/>
      <c r="Y1251" s="324"/>
      <c r="Z1251" s="324"/>
      <c r="AA1251" s="324"/>
      <c r="AB1251" s="324"/>
      <c r="AC1251" s="324"/>
    </row>
    <row r="1252" spans="1:29" ht="12.75" customHeight="1" x14ac:dyDescent="0.2">
      <c r="A1252" s="324"/>
      <c r="B1252" s="324"/>
      <c r="C1252" s="324"/>
      <c r="D1252" s="324"/>
      <c r="E1252" s="324"/>
      <c r="F1252" s="324"/>
      <c r="G1252" s="324"/>
      <c r="H1252" s="324"/>
      <c r="I1252" s="324"/>
      <c r="J1252" s="324"/>
      <c r="K1252" s="324"/>
      <c r="L1252" s="324"/>
      <c r="M1252" s="324"/>
      <c r="N1252" s="324"/>
      <c r="O1252" s="324"/>
      <c r="P1252" s="324"/>
      <c r="Q1252" s="324"/>
      <c r="R1252" s="324"/>
      <c r="S1252" s="324"/>
      <c r="T1252" s="324"/>
      <c r="U1252" s="324"/>
      <c r="V1252" s="324"/>
      <c r="W1252" s="324"/>
      <c r="X1252" s="324"/>
      <c r="Y1252" s="324"/>
      <c r="Z1252" s="324"/>
      <c r="AA1252" s="324"/>
      <c r="AB1252" s="324"/>
      <c r="AC1252" s="324"/>
    </row>
    <row r="1253" spans="1:29" ht="12.75" customHeight="1" x14ac:dyDescent="0.2">
      <c r="A1253" s="324"/>
      <c r="B1253" s="324"/>
      <c r="C1253" s="324"/>
      <c r="D1253" s="324"/>
      <c r="E1253" s="324"/>
      <c r="F1253" s="324"/>
      <c r="G1253" s="324"/>
      <c r="H1253" s="324"/>
      <c r="I1253" s="324"/>
      <c r="J1253" s="324"/>
      <c r="K1253" s="324"/>
      <c r="L1253" s="324"/>
      <c r="M1253" s="324"/>
      <c r="N1253" s="324"/>
      <c r="O1253" s="324"/>
      <c r="P1253" s="324"/>
      <c r="Q1253" s="324"/>
      <c r="R1253" s="324"/>
      <c r="S1253" s="324"/>
      <c r="T1253" s="324"/>
      <c r="U1253" s="324"/>
      <c r="V1253" s="324"/>
      <c r="W1253" s="324"/>
      <c r="X1253" s="324"/>
      <c r="Y1253" s="324"/>
      <c r="Z1253" s="324"/>
      <c r="AA1253" s="324"/>
      <c r="AB1253" s="324"/>
      <c r="AC1253" s="324"/>
    </row>
    <row r="1254" spans="1:29" ht="12.75" customHeight="1" x14ac:dyDescent="0.2">
      <c r="A1254" s="324"/>
      <c r="B1254" s="324"/>
      <c r="C1254" s="324"/>
      <c r="D1254" s="324"/>
      <c r="E1254" s="324"/>
      <c r="F1254" s="324"/>
      <c r="G1254" s="324"/>
      <c r="H1254" s="324"/>
      <c r="I1254" s="324"/>
      <c r="J1254" s="324"/>
      <c r="K1254" s="324"/>
      <c r="L1254" s="324"/>
      <c r="M1254" s="324"/>
      <c r="N1254" s="324"/>
      <c r="O1254" s="324"/>
      <c r="P1254" s="324"/>
      <c r="Q1254" s="324"/>
      <c r="R1254" s="324"/>
      <c r="S1254" s="324"/>
      <c r="T1254" s="324"/>
      <c r="U1254" s="324"/>
      <c r="V1254" s="324"/>
      <c r="W1254" s="324"/>
      <c r="X1254" s="324"/>
      <c r="Y1254" s="324"/>
      <c r="Z1254" s="324"/>
      <c r="AA1254" s="324"/>
      <c r="AB1254" s="324"/>
      <c r="AC1254" s="324"/>
    </row>
    <row r="1255" spans="1:29" ht="12.75" customHeight="1" x14ac:dyDescent="0.2">
      <c r="A1255" s="324"/>
      <c r="B1255" s="324"/>
      <c r="C1255" s="324"/>
      <c r="D1255" s="324"/>
      <c r="E1255" s="324"/>
      <c r="F1255" s="324"/>
      <c r="G1255" s="324"/>
      <c r="H1255" s="324"/>
      <c r="I1255" s="324"/>
      <c r="J1255" s="324"/>
      <c r="K1255" s="324"/>
      <c r="L1255" s="324"/>
      <c r="M1255" s="324"/>
      <c r="N1255" s="324"/>
      <c r="O1255" s="324"/>
      <c r="P1255" s="324"/>
      <c r="Q1255" s="324"/>
      <c r="R1255" s="324"/>
      <c r="S1255" s="324"/>
      <c r="T1255" s="324"/>
      <c r="U1255" s="324"/>
      <c r="V1255" s="324"/>
      <c r="W1255" s="324"/>
      <c r="X1255" s="324"/>
      <c r="Y1255" s="324"/>
      <c r="Z1255" s="324"/>
      <c r="AA1255" s="324"/>
      <c r="AB1255" s="324"/>
      <c r="AC1255" s="324"/>
    </row>
    <row r="1256" spans="1:29" ht="12.75" customHeight="1" x14ac:dyDescent="0.2">
      <c r="A1256" s="324"/>
      <c r="B1256" s="324"/>
      <c r="C1256" s="324"/>
      <c r="D1256" s="324"/>
      <c r="E1256" s="324"/>
      <c r="F1256" s="324"/>
      <c r="G1256" s="324"/>
      <c r="H1256" s="324"/>
      <c r="I1256" s="324"/>
      <c r="J1256" s="324"/>
      <c r="K1256" s="324"/>
      <c r="L1256" s="324"/>
      <c r="M1256" s="324"/>
      <c r="N1256" s="324"/>
      <c r="O1256" s="324"/>
      <c r="P1256" s="324"/>
      <c r="Q1256" s="324"/>
      <c r="R1256" s="324"/>
      <c r="S1256" s="324"/>
      <c r="T1256" s="324"/>
      <c r="U1256" s="324"/>
      <c r="V1256" s="324"/>
      <c r="W1256" s="324"/>
      <c r="X1256" s="324"/>
      <c r="Y1256" s="324"/>
      <c r="Z1256" s="324"/>
      <c r="AA1256" s="324"/>
      <c r="AB1256" s="324"/>
      <c r="AC1256" s="324"/>
    </row>
    <row r="1257" spans="1:29" ht="12.75" customHeight="1" x14ac:dyDescent="0.2">
      <c r="A1257" s="324"/>
      <c r="B1257" s="324"/>
      <c r="C1257" s="324"/>
      <c r="D1257" s="324"/>
      <c r="E1257" s="324"/>
      <c r="F1257" s="324"/>
      <c r="G1257" s="324"/>
      <c r="H1257" s="324"/>
      <c r="I1257" s="324"/>
      <c r="J1257" s="324"/>
      <c r="K1257" s="324"/>
      <c r="L1257" s="324"/>
      <c r="M1257" s="324"/>
      <c r="N1257" s="324"/>
      <c r="O1257" s="324"/>
      <c r="P1257" s="324"/>
      <c r="Q1257" s="324"/>
      <c r="R1257" s="324"/>
      <c r="S1257" s="324"/>
      <c r="T1257" s="324"/>
      <c r="U1257" s="324"/>
      <c r="V1257" s="324"/>
      <c r="W1257" s="324"/>
      <c r="X1257" s="324"/>
      <c r="Y1257" s="324"/>
      <c r="Z1257" s="324"/>
      <c r="AA1257" s="324"/>
      <c r="AB1257" s="324"/>
      <c r="AC1257" s="324"/>
    </row>
    <row r="1258" spans="1:29" ht="12.75" customHeight="1" x14ac:dyDescent="0.2">
      <c r="A1258" s="324"/>
      <c r="B1258" s="324"/>
      <c r="C1258" s="324"/>
      <c r="D1258" s="324"/>
      <c r="E1258" s="324"/>
      <c r="F1258" s="324"/>
      <c r="G1258" s="324"/>
      <c r="H1258" s="324"/>
      <c r="I1258" s="324"/>
      <c r="J1258" s="324"/>
      <c r="K1258" s="324"/>
      <c r="L1258" s="324"/>
      <c r="M1258" s="324"/>
      <c r="N1258" s="324"/>
      <c r="O1258" s="324"/>
      <c r="P1258" s="324"/>
      <c r="Q1258" s="324"/>
      <c r="R1258" s="324"/>
      <c r="S1258" s="324"/>
      <c r="T1258" s="324"/>
      <c r="U1258" s="324"/>
      <c r="V1258" s="324"/>
      <c r="W1258" s="324"/>
      <c r="X1258" s="324"/>
      <c r="Y1258" s="324"/>
      <c r="Z1258" s="324"/>
      <c r="AA1258" s="324"/>
      <c r="AB1258" s="324"/>
      <c r="AC1258" s="324"/>
    </row>
    <row r="1259" spans="1:29" ht="12.75" customHeight="1" x14ac:dyDescent="0.2">
      <c r="A1259" s="324"/>
      <c r="B1259" s="324"/>
      <c r="C1259" s="324"/>
      <c r="D1259" s="324"/>
      <c r="E1259" s="324"/>
      <c r="F1259" s="324"/>
      <c r="G1259" s="324"/>
      <c r="H1259" s="324"/>
      <c r="I1259" s="324"/>
      <c r="J1259" s="324"/>
      <c r="K1259" s="324"/>
      <c r="L1259" s="324"/>
      <c r="M1259" s="324"/>
      <c r="N1259" s="324"/>
      <c r="O1259" s="324"/>
      <c r="P1259" s="324"/>
      <c r="Q1259" s="324"/>
      <c r="R1259" s="324"/>
      <c r="S1259" s="324"/>
      <c r="T1259" s="324"/>
      <c r="U1259" s="324"/>
      <c r="V1259" s="324"/>
      <c r="W1259" s="324"/>
      <c r="X1259" s="324"/>
      <c r="Y1259" s="324"/>
      <c r="Z1259" s="324"/>
      <c r="AA1259" s="324"/>
      <c r="AB1259" s="324"/>
      <c r="AC1259" s="324"/>
    </row>
    <row r="1260" spans="1:29" ht="12.75" customHeight="1" x14ac:dyDescent="0.2">
      <c r="A1260" s="324"/>
      <c r="B1260" s="324"/>
      <c r="C1260" s="324"/>
      <c r="D1260" s="324"/>
      <c r="E1260" s="324"/>
      <c r="F1260" s="324"/>
      <c r="G1260" s="324"/>
      <c r="H1260" s="324"/>
      <c r="I1260" s="324"/>
      <c r="J1260" s="324"/>
      <c r="K1260" s="324"/>
      <c r="L1260" s="324"/>
      <c r="M1260" s="324"/>
      <c r="N1260" s="324"/>
      <c r="O1260" s="324"/>
      <c r="P1260" s="324"/>
      <c r="Q1260" s="324"/>
      <c r="R1260" s="324"/>
      <c r="S1260" s="324"/>
      <c r="T1260" s="324"/>
      <c r="U1260" s="324"/>
      <c r="V1260" s="324"/>
      <c r="W1260" s="324"/>
      <c r="X1260" s="324"/>
      <c r="Y1260" s="324"/>
      <c r="Z1260" s="324"/>
      <c r="AA1260" s="324"/>
      <c r="AB1260" s="324"/>
      <c r="AC1260" s="324"/>
    </row>
    <row r="1261" spans="1:29" ht="12.75" customHeight="1" x14ac:dyDescent="0.2">
      <c r="A1261" s="324"/>
      <c r="B1261" s="324"/>
      <c r="C1261" s="324"/>
      <c r="D1261" s="324"/>
      <c r="E1261" s="324"/>
      <c r="F1261" s="324"/>
      <c r="G1261" s="324"/>
      <c r="H1261" s="324"/>
      <c r="I1261" s="324"/>
      <c r="J1261" s="324"/>
      <c r="K1261" s="324"/>
      <c r="L1261" s="324"/>
      <c r="M1261" s="324"/>
      <c r="N1261" s="324"/>
      <c r="O1261" s="324"/>
      <c r="P1261" s="324"/>
      <c r="Q1261" s="324"/>
      <c r="R1261" s="324"/>
      <c r="S1261" s="324"/>
      <c r="T1261" s="324"/>
      <c r="U1261" s="324"/>
      <c r="V1261" s="324"/>
      <c r="W1261" s="324"/>
      <c r="X1261" s="324"/>
      <c r="Y1261" s="324"/>
      <c r="Z1261" s="324"/>
      <c r="AA1261" s="324"/>
      <c r="AB1261" s="324"/>
      <c r="AC1261" s="324"/>
    </row>
    <row r="1262" spans="1:29" ht="12.75" customHeight="1" x14ac:dyDescent="0.2">
      <c r="A1262" s="324"/>
      <c r="B1262" s="324"/>
      <c r="C1262" s="324"/>
      <c r="D1262" s="324"/>
      <c r="E1262" s="324"/>
      <c r="F1262" s="324"/>
      <c r="G1262" s="324"/>
      <c r="H1262" s="324"/>
      <c r="I1262" s="324"/>
      <c r="J1262" s="324"/>
      <c r="K1262" s="324"/>
      <c r="L1262" s="324"/>
      <c r="M1262" s="324"/>
      <c r="N1262" s="324"/>
      <c r="O1262" s="324"/>
      <c r="P1262" s="324"/>
      <c r="Q1262" s="324"/>
      <c r="R1262" s="324"/>
      <c r="S1262" s="324"/>
      <c r="T1262" s="324"/>
      <c r="U1262" s="324"/>
      <c r="V1262" s="324"/>
      <c r="W1262" s="324"/>
      <c r="X1262" s="324"/>
      <c r="Y1262" s="324"/>
      <c r="Z1262" s="324"/>
      <c r="AA1262" s="324"/>
      <c r="AB1262" s="324"/>
      <c r="AC1262" s="324"/>
    </row>
    <row r="1263" spans="1:29" ht="12.75" customHeight="1" x14ac:dyDescent="0.2">
      <c r="A1263" s="324"/>
      <c r="B1263" s="324"/>
      <c r="C1263" s="324"/>
      <c r="D1263" s="324"/>
      <c r="E1263" s="324"/>
      <c r="F1263" s="324"/>
      <c r="G1263" s="324"/>
      <c r="H1263" s="324"/>
      <c r="I1263" s="324"/>
      <c r="J1263" s="324"/>
      <c r="K1263" s="324"/>
      <c r="L1263" s="324"/>
      <c r="M1263" s="324"/>
      <c r="N1263" s="324"/>
      <c r="O1263" s="324"/>
      <c r="P1263" s="324"/>
      <c r="Q1263" s="324"/>
      <c r="R1263" s="324"/>
      <c r="S1263" s="324"/>
      <c r="T1263" s="324"/>
      <c r="U1263" s="324"/>
      <c r="V1263" s="324"/>
      <c r="W1263" s="324"/>
      <c r="X1263" s="324"/>
      <c r="Y1263" s="324"/>
      <c r="Z1263" s="324"/>
      <c r="AA1263" s="324"/>
      <c r="AB1263" s="324"/>
      <c r="AC1263" s="324"/>
    </row>
    <row r="1264" spans="1:29" ht="12.75" customHeight="1" x14ac:dyDescent="0.2">
      <c r="A1264" s="324"/>
      <c r="B1264" s="324"/>
      <c r="C1264" s="324"/>
      <c r="D1264" s="324"/>
      <c r="E1264" s="324"/>
      <c r="F1264" s="324"/>
      <c r="G1264" s="324"/>
      <c r="H1264" s="324"/>
      <c r="I1264" s="324"/>
      <c r="J1264" s="324"/>
      <c r="K1264" s="324"/>
      <c r="L1264" s="324"/>
      <c r="M1264" s="324"/>
      <c r="N1264" s="324"/>
      <c r="O1264" s="324"/>
      <c r="P1264" s="324"/>
      <c r="Q1264" s="324"/>
      <c r="R1264" s="324"/>
      <c r="S1264" s="324"/>
      <c r="T1264" s="324"/>
      <c r="U1264" s="324"/>
      <c r="V1264" s="324"/>
      <c r="W1264" s="324"/>
      <c r="X1264" s="324"/>
      <c r="Y1264" s="324"/>
      <c r="Z1264" s="324"/>
      <c r="AA1264" s="324"/>
      <c r="AB1264" s="324"/>
      <c r="AC1264" s="324"/>
    </row>
    <row r="1265" spans="1:29" ht="12.75" customHeight="1" x14ac:dyDescent="0.2">
      <c r="A1265" s="324"/>
      <c r="B1265" s="324"/>
      <c r="C1265" s="324"/>
      <c r="D1265" s="324"/>
      <c r="E1265" s="324"/>
      <c r="F1265" s="324"/>
      <c r="G1265" s="324"/>
      <c r="H1265" s="324"/>
      <c r="I1265" s="324"/>
      <c r="J1265" s="324"/>
      <c r="K1265" s="324"/>
      <c r="L1265" s="324"/>
      <c r="M1265" s="324"/>
      <c r="N1265" s="324"/>
      <c r="O1265" s="324"/>
      <c r="P1265" s="324"/>
      <c r="Q1265" s="324"/>
      <c r="R1265" s="324"/>
      <c r="S1265" s="324"/>
      <c r="T1265" s="324"/>
      <c r="U1265" s="324"/>
      <c r="V1265" s="324"/>
      <c r="W1265" s="324"/>
      <c r="X1265" s="324"/>
      <c r="Y1265" s="324"/>
      <c r="Z1265" s="324"/>
      <c r="AA1265" s="324"/>
      <c r="AB1265" s="324"/>
      <c r="AC1265" s="324"/>
    </row>
    <row r="1266" spans="1:29" ht="12.75" customHeight="1" x14ac:dyDescent="0.2">
      <c r="A1266" s="324"/>
      <c r="B1266" s="324"/>
      <c r="C1266" s="324"/>
      <c r="D1266" s="324"/>
      <c r="E1266" s="324"/>
      <c r="F1266" s="324"/>
      <c r="G1266" s="324"/>
      <c r="H1266" s="324"/>
      <c r="I1266" s="324"/>
      <c r="J1266" s="324"/>
      <c r="K1266" s="324"/>
      <c r="L1266" s="324"/>
      <c r="M1266" s="324"/>
      <c r="N1266" s="324"/>
      <c r="O1266" s="324"/>
      <c r="P1266" s="324"/>
      <c r="Q1266" s="324"/>
      <c r="R1266" s="324"/>
      <c r="S1266" s="324"/>
      <c r="T1266" s="324"/>
      <c r="U1266" s="324"/>
      <c r="V1266" s="324"/>
      <c r="W1266" s="324"/>
      <c r="X1266" s="324"/>
      <c r="Y1266" s="324"/>
      <c r="Z1266" s="324"/>
      <c r="AA1266" s="324"/>
      <c r="AB1266" s="324"/>
      <c r="AC1266" s="324"/>
    </row>
    <row r="1267" spans="1:29" ht="12.75" customHeight="1" x14ac:dyDescent="0.2">
      <c r="A1267" s="324"/>
      <c r="B1267" s="324"/>
      <c r="C1267" s="324"/>
      <c r="D1267" s="324"/>
      <c r="E1267" s="324"/>
      <c r="F1267" s="324"/>
      <c r="G1267" s="324"/>
      <c r="H1267" s="324"/>
      <c r="I1267" s="324"/>
      <c r="J1267" s="324"/>
      <c r="K1267" s="324"/>
      <c r="L1267" s="324"/>
      <c r="M1267" s="324"/>
      <c r="N1267" s="324"/>
      <c r="O1267" s="324"/>
      <c r="P1267" s="324"/>
      <c r="Q1267" s="324"/>
      <c r="R1267" s="324"/>
      <c r="S1267" s="324"/>
      <c r="T1267" s="324"/>
      <c r="U1267" s="324"/>
      <c r="V1267" s="324"/>
      <c r="W1267" s="324"/>
      <c r="X1267" s="324"/>
      <c r="Y1267" s="324"/>
      <c r="Z1267" s="324"/>
      <c r="AA1267" s="324"/>
      <c r="AB1267" s="324"/>
      <c r="AC1267" s="324"/>
    </row>
    <row r="1268" spans="1:29" ht="12.75" customHeight="1" x14ac:dyDescent="0.2">
      <c r="A1268" s="324"/>
      <c r="B1268" s="324"/>
      <c r="C1268" s="324"/>
      <c r="D1268" s="324"/>
      <c r="E1268" s="324"/>
      <c r="F1268" s="324"/>
      <c r="G1268" s="324"/>
      <c r="H1268" s="324"/>
      <c r="I1268" s="324"/>
      <c r="J1268" s="324"/>
      <c r="K1268" s="324"/>
      <c r="L1268" s="324"/>
      <c r="M1268" s="324"/>
      <c r="N1268" s="324"/>
      <c r="O1268" s="324"/>
      <c r="P1268" s="324"/>
      <c r="Q1268" s="324"/>
      <c r="R1268" s="324"/>
      <c r="S1268" s="324"/>
      <c r="T1268" s="324"/>
      <c r="U1268" s="324"/>
      <c r="V1268" s="324"/>
      <c r="W1268" s="324"/>
      <c r="X1268" s="324"/>
      <c r="Y1268" s="324"/>
      <c r="Z1268" s="324"/>
      <c r="AA1268" s="324"/>
      <c r="AB1268" s="324"/>
      <c r="AC1268" s="324"/>
    </row>
    <row r="1269" spans="1:29" ht="12.75" customHeight="1" x14ac:dyDescent="0.2">
      <c r="A1269" s="324"/>
      <c r="B1269" s="324"/>
      <c r="C1269" s="324"/>
      <c r="D1269" s="324"/>
      <c r="E1269" s="324"/>
      <c r="F1269" s="324"/>
      <c r="G1269" s="324"/>
      <c r="H1269" s="324"/>
      <c r="I1269" s="324"/>
      <c r="J1269" s="324"/>
      <c r="K1269" s="324"/>
      <c r="L1269" s="324"/>
      <c r="M1269" s="324"/>
      <c r="N1269" s="324"/>
      <c r="O1269" s="324"/>
      <c r="P1269" s="324"/>
      <c r="Q1269" s="324"/>
      <c r="R1269" s="324"/>
      <c r="S1269" s="324"/>
      <c r="T1269" s="324"/>
      <c r="U1269" s="324"/>
      <c r="V1269" s="324"/>
      <c r="W1269" s="324"/>
      <c r="X1269" s="324"/>
      <c r="Y1269" s="324"/>
      <c r="Z1269" s="324"/>
      <c r="AA1269" s="324"/>
      <c r="AB1269" s="324"/>
      <c r="AC1269" s="324"/>
    </row>
    <row r="1270" spans="1:29" ht="12.75" customHeight="1" x14ac:dyDescent="0.2">
      <c r="A1270" s="324"/>
      <c r="B1270" s="324"/>
      <c r="C1270" s="324"/>
      <c r="D1270" s="324"/>
      <c r="E1270" s="324"/>
      <c r="F1270" s="324"/>
      <c r="G1270" s="324"/>
      <c r="H1270" s="324"/>
      <c r="I1270" s="324"/>
      <c r="J1270" s="324"/>
      <c r="K1270" s="324"/>
      <c r="L1270" s="324"/>
      <c r="M1270" s="324"/>
      <c r="N1270" s="324"/>
      <c r="O1270" s="324"/>
      <c r="P1270" s="324"/>
      <c r="Q1270" s="324"/>
      <c r="R1270" s="324"/>
      <c r="S1270" s="324"/>
      <c r="T1270" s="324"/>
      <c r="U1270" s="324"/>
      <c r="V1270" s="324"/>
      <c r="W1270" s="324"/>
      <c r="X1270" s="324"/>
      <c r="Y1270" s="324"/>
      <c r="Z1270" s="324"/>
      <c r="AA1270" s="324"/>
      <c r="AB1270" s="324"/>
      <c r="AC1270" s="324"/>
    </row>
    <row r="1271" spans="1:29" ht="12.75" customHeight="1" x14ac:dyDescent="0.2">
      <c r="A1271" s="324"/>
      <c r="B1271" s="324"/>
      <c r="C1271" s="324"/>
      <c r="D1271" s="324"/>
      <c r="E1271" s="324"/>
      <c r="F1271" s="324"/>
      <c r="G1271" s="324"/>
      <c r="H1271" s="324"/>
      <c r="I1271" s="324"/>
      <c r="J1271" s="324"/>
      <c r="K1271" s="324"/>
      <c r="L1271" s="324"/>
      <c r="M1271" s="324"/>
      <c r="N1271" s="324"/>
      <c r="O1271" s="324"/>
      <c r="P1271" s="324"/>
      <c r="Q1271" s="324"/>
      <c r="R1271" s="324"/>
      <c r="S1271" s="324"/>
      <c r="T1271" s="324"/>
      <c r="U1271" s="324"/>
      <c r="V1271" s="324"/>
      <c r="W1271" s="324"/>
      <c r="X1271" s="324"/>
      <c r="Y1271" s="324"/>
      <c r="Z1271" s="324"/>
      <c r="AA1271" s="324"/>
      <c r="AB1271" s="324"/>
      <c r="AC1271" s="324"/>
    </row>
    <row r="1272" spans="1:29" ht="12.75" customHeight="1" x14ac:dyDescent="0.2">
      <c r="A1272" s="324"/>
      <c r="B1272" s="324"/>
      <c r="C1272" s="324"/>
      <c r="D1272" s="324"/>
      <c r="E1272" s="324"/>
      <c r="F1272" s="324"/>
      <c r="G1272" s="324"/>
      <c r="H1272" s="324"/>
      <c r="I1272" s="324"/>
      <c r="J1272" s="324"/>
      <c r="K1272" s="324"/>
      <c r="L1272" s="324"/>
      <c r="M1272" s="324"/>
      <c r="N1272" s="324"/>
      <c r="O1272" s="324"/>
      <c r="P1272" s="324"/>
      <c r="Q1272" s="324"/>
      <c r="R1272" s="324"/>
      <c r="S1272" s="324"/>
      <c r="T1272" s="324"/>
      <c r="U1272" s="324"/>
      <c r="V1272" s="324"/>
      <c r="W1272" s="324"/>
      <c r="X1272" s="324"/>
      <c r="Y1272" s="324"/>
      <c r="Z1272" s="324"/>
      <c r="AA1272" s="324"/>
      <c r="AB1272" s="324"/>
      <c r="AC1272" s="324"/>
    </row>
    <row r="1273" spans="1:29" ht="12.75" customHeight="1" x14ac:dyDescent="0.2">
      <c r="A1273" s="324"/>
      <c r="B1273" s="324"/>
      <c r="C1273" s="324"/>
      <c r="D1273" s="324"/>
      <c r="E1273" s="324"/>
      <c r="F1273" s="324"/>
      <c r="G1273" s="324"/>
      <c r="H1273" s="324"/>
      <c r="I1273" s="324"/>
      <c r="J1273" s="324"/>
      <c r="K1273" s="324"/>
      <c r="L1273" s="324"/>
      <c r="M1273" s="324"/>
      <c r="N1273" s="324"/>
      <c r="O1273" s="324"/>
      <c r="P1273" s="324"/>
      <c r="Q1273" s="324"/>
      <c r="R1273" s="324"/>
      <c r="S1273" s="324"/>
      <c r="T1273" s="324"/>
      <c r="U1273" s="324"/>
      <c r="V1273" s="324"/>
      <c r="W1273" s="324"/>
      <c r="X1273" s="324"/>
      <c r="Y1273" s="324"/>
      <c r="Z1273" s="324"/>
      <c r="AA1273" s="324"/>
      <c r="AB1273" s="324"/>
      <c r="AC1273" s="324"/>
    </row>
    <row r="1274" spans="1:29" ht="12.75" customHeight="1" x14ac:dyDescent="0.2">
      <c r="A1274" s="324"/>
      <c r="B1274" s="324"/>
      <c r="C1274" s="324"/>
      <c r="D1274" s="324"/>
      <c r="E1274" s="324"/>
      <c r="F1274" s="324"/>
      <c r="G1274" s="324"/>
      <c r="H1274" s="324"/>
      <c r="I1274" s="324"/>
      <c r="J1274" s="324"/>
      <c r="K1274" s="324"/>
      <c r="L1274" s="324"/>
      <c r="M1274" s="324"/>
      <c r="N1274" s="324"/>
      <c r="O1274" s="324"/>
      <c r="P1274" s="324"/>
      <c r="Q1274" s="324"/>
      <c r="R1274" s="324"/>
      <c r="S1274" s="324"/>
      <c r="T1274" s="324"/>
      <c r="U1274" s="324"/>
      <c r="V1274" s="324"/>
      <c r="W1274" s="324"/>
      <c r="X1274" s="324"/>
      <c r="Y1274" s="324"/>
      <c r="Z1274" s="324"/>
      <c r="AA1274" s="324"/>
      <c r="AB1274" s="324"/>
      <c r="AC1274" s="324"/>
    </row>
    <row r="1275" spans="1:29" ht="12.75" customHeight="1" x14ac:dyDescent="0.2">
      <c r="A1275" s="324"/>
      <c r="B1275" s="324"/>
      <c r="C1275" s="324"/>
      <c r="D1275" s="324"/>
      <c r="E1275" s="324"/>
      <c r="F1275" s="324"/>
      <c r="G1275" s="324"/>
      <c r="H1275" s="324"/>
      <c r="I1275" s="324"/>
      <c r="J1275" s="324"/>
      <c r="K1275" s="324"/>
      <c r="L1275" s="324"/>
      <c r="M1275" s="324"/>
      <c r="N1275" s="324"/>
      <c r="O1275" s="324"/>
      <c r="P1275" s="324"/>
      <c r="Q1275" s="324"/>
      <c r="R1275" s="324"/>
      <c r="S1275" s="324"/>
      <c r="T1275" s="324"/>
      <c r="U1275" s="324"/>
      <c r="V1275" s="324"/>
      <c r="W1275" s="324"/>
      <c r="X1275" s="324"/>
      <c r="Y1275" s="324"/>
      <c r="Z1275" s="324"/>
      <c r="AA1275" s="324"/>
      <c r="AB1275" s="324"/>
      <c r="AC1275" s="324"/>
    </row>
    <row r="1276" spans="1:29" ht="12.75" customHeight="1" x14ac:dyDescent="0.2">
      <c r="A1276" s="324"/>
      <c r="B1276" s="324"/>
      <c r="C1276" s="324"/>
      <c r="D1276" s="324"/>
      <c r="E1276" s="324"/>
      <c r="F1276" s="324"/>
      <c r="G1276" s="324"/>
      <c r="H1276" s="324"/>
      <c r="I1276" s="324"/>
      <c r="J1276" s="324"/>
      <c r="K1276" s="324"/>
      <c r="L1276" s="324"/>
      <c r="M1276" s="324"/>
      <c r="N1276" s="324"/>
      <c r="O1276" s="324"/>
      <c r="P1276" s="324"/>
      <c r="Q1276" s="324"/>
      <c r="R1276" s="324"/>
      <c r="S1276" s="324"/>
      <c r="T1276" s="324"/>
      <c r="U1276" s="324"/>
      <c r="V1276" s="324"/>
      <c r="W1276" s="324"/>
      <c r="X1276" s="324"/>
      <c r="Y1276" s="324"/>
      <c r="Z1276" s="324"/>
      <c r="AA1276" s="324"/>
      <c r="AB1276" s="324"/>
      <c r="AC1276" s="324"/>
    </row>
    <row r="1277" spans="1:29" ht="12.75" customHeight="1" x14ac:dyDescent="0.2">
      <c r="A1277" s="324"/>
      <c r="B1277" s="324"/>
      <c r="C1277" s="324"/>
      <c r="D1277" s="324"/>
      <c r="E1277" s="324"/>
      <c r="F1277" s="324"/>
      <c r="G1277" s="324"/>
      <c r="H1277" s="324"/>
      <c r="I1277" s="324"/>
      <c r="J1277" s="324"/>
      <c r="K1277" s="324"/>
      <c r="L1277" s="324"/>
      <c r="M1277" s="324"/>
      <c r="N1277" s="324"/>
      <c r="O1277" s="324"/>
      <c r="P1277" s="324"/>
      <c r="Q1277" s="324"/>
      <c r="R1277" s="324"/>
      <c r="S1277" s="324"/>
      <c r="T1277" s="324"/>
      <c r="U1277" s="324"/>
      <c r="V1277" s="324"/>
      <c r="W1277" s="324"/>
      <c r="X1277" s="324"/>
      <c r="Y1277" s="324"/>
      <c r="Z1277" s="324"/>
      <c r="AA1277" s="324"/>
      <c r="AB1277" s="324"/>
      <c r="AC1277" s="324"/>
    </row>
    <row r="1278" spans="1:29" ht="12.75" customHeight="1" x14ac:dyDescent="0.2">
      <c r="A1278" s="324"/>
      <c r="B1278" s="324"/>
      <c r="C1278" s="324"/>
      <c r="D1278" s="324"/>
      <c r="E1278" s="324"/>
      <c r="F1278" s="324"/>
      <c r="G1278" s="324"/>
      <c r="H1278" s="324"/>
      <c r="I1278" s="324"/>
      <c r="J1278" s="324"/>
      <c r="K1278" s="324"/>
      <c r="L1278" s="324"/>
      <c r="M1278" s="324"/>
      <c r="N1278" s="324"/>
      <c r="O1278" s="324"/>
      <c r="P1278" s="324"/>
      <c r="Q1278" s="324"/>
      <c r="R1278" s="324"/>
      <c r="S1278" s="324"/>
      <c r="T1278" s="324"/>
      <c r="U1278" s="324"/>
      <c r="V1278" s="324"/>
      <c r="W1278" s="324"/>
      <c r="X1278" s="324"/>
      <c r="Y1278" s="324"/>
      <c r="Z1278" s="324"/>
      <c r="AA1278" s="324"/>
      <c r="AB1278" s="324"/>
      <c r="AC1278" s="324"/>
    </row>
    <row r="1279" spans="1:29" ht="12.75" customHeight="1" x14ac:dyDescent="0.2">
      <c r="A1279" s="324"/>
      <c r="B1279" s="324"/>
      <c r="C1279" s="324"/>
      <c r="D1279" s="324"/>
      <c r="E1279" s="324"/>
      <c r="F1279" s="324"/>
      <c r="G1279" s="324"/>
      <c r="H1279" s="324"/>
      <c r="I1279" s="324"/>
      <c r="J1279" s="324"/>
      <c r="K1279" s="324"/>
      <c r="L1279" s="324"/>
      <c r="M1279" s="324"/>
      <c r="N1279" s="324"/>
      <c r="O1279" s="324"/>
      <c r="P1279" s="324"/>
      <c r="Q1279" s="324"/>
      <c r="R1279" s="324"/>
      <c r="S1279" s="324"/>
      <c r="T1279" s="324"/>
      <c r="U1279" s="324"/>
      <c r="V1279" s="324"/>
      <c r="W1279" s="324"/>
      <c r="X1279" s="324"/>
      <c r="Y1279" s="324"/>
      <c r="Z1279" s="324"/>
      <c r="AA1279" s="324"/>
      <c r="AB1279" s="324"/>
      <c r="AC1279" s="324"/>
    </row>
    <row r="1280" spans="1:29" ht="12.75" customHeight="1" x14ac:dyDescent="0.2">
      <c r="A1280" s="324"/>
      <c r="B1280" s="324"/>
      <c r="C1280" s="324"/>
      <c r="D1280" s="324"/>
      <c r="E1280" s="324"/>
      <c r="F1280" s="324"/>
      <c r="G1280" s="324"/>
      <c r="H1280" s="324"/>
      <c r="I1280" s="324"/>
      <c r="J1280" s="324"/>
      <c r="K1280" s="324"/>
      <c r="L1280" s="324"/>
      <c r="M1280" s="324"/>
      <c r="N1280" s="324"/>
      <c r="O1280" s="324"/>
      <c r="P1280" s="324"/>
      <c r="Q1280" s="324"/>
      <c r="R1280" s="324"/>
      <c r="S1280" s="324"/>
      <c r="T1280" s="324"/>
      <c r="U1280" s="324"/>
      <c r="V1280" s="324"/>
      <c r="W1280" s="324"/>
      <c r="X1280" s="324"/>
      <c r="Y1280" s="324"/>
      <c r="Z1280" s="324"/>
      <c r="AA1280" s="324"/>
      <c r="AB1280" s="324"/>
      <c r="AC1280" s="324"/>
    </row>
    <row r="1281" spans="1:29" ht="12.75" customHeight="1" x14ac:dyDescent="0.2">
      <c r="A1281" s="324"/>
      <c r="B1281" s="324"/>
      <c r="C1281" s="324"/>
      <c r="D1281" s="324"/>
      <c r="E1281" s="324"/>
      <c r="F1281" s="324"/>
      <c r="G1281" s="324"/>
      <c r="H1281" s="324"/>
      <c r="I1281" s="324"/>
      <c r="J1281" s="324"/>
      <c r="K1281" s="324"/>
      <c r="L1281" s="324"/>
      <c r="M1281" s="324"/>
      <c r="N1281" s="324"/>
      <c r="O1281" s="324"/>
      <c r="P1281" s="324"/>
      <c r="Q1281" s="324"/>
      <c r="R1281" s="324"/>
      <c r="S1281" s="324"/>
      <c r="T1281" s="324"/>
      <c r="U1281" s="324"/>
      <c r="V1281" s="324"/>
      <c r="W1281" s="324"/>
      <c r="X1281" s="324"/>
      <c r="Y1281" s="324"/>
      <c r="Z1281" s="324"/>
      <c r="AA1281" s="324"/>
      <c r="AB1281" s="324"/>
      <c r="AC1281" s="324"/>
    </row>
    <row r="1282" spans="1:29" ht="12.75" customHeight="1" x14ac:dyDescent="0.2">
      <c r="A1282" s="324"/>
      <c r="B1282" s="324"/>
      <c r="C1282" s="324"/>
      <c r="D1282" s="324"/>
      <c r="E1282" s="324"/>
      <c r="F1282" s="324"/>
      <c r="G1282" s="324"/>
      <c r="H1282" s="324"/>
      <c r="I1282" s="324"/>
      <c r="J1282" s="324"/>
      <c r="K1282" s="324"/>
      <c r="L1282" s="324"/>
      <c r="M1282" s="324"/>
      <c r="N1282" s="324"/>
      <c r="O1282" s="324"/>
      <c r="P1282" s="324"/>
      <c r="Q1282" s="324"/>
      <c r="R1282" s="324"/>
      <c r="S1282" s="324"/>
      <c r="T1282" s="324"/>
      <c r="U1282" s="324"/>
      <c r="V1282" s="324"/>
      <c r="W1282" s="324"/>
      <c r="X1282" s="324"/>
      <c r="Y1282" s="324"/>
      <c r="Z1282" s="324"/>
      <c r="AA1282" s="324"/>
      <c r="AB1282" s="324"/>
      <c r="AC1282" s="324"/>
    </row>
    <row r="1283" spans="1:29" ht="12.75" customHeight="1" x14ac:dyDescent="0.2">
      <c r="A1283" s="324"/>
      <c r="B1283" s="324"/>
      <c r="C1283" s="324"/>
      <c r="D1283" s="324"/>
      <c r="E1283" s="324"/>
      <c r="F1283" s="324"/>
      <c r="G1283" s="324"/>
      <c r="H1283" s="324"/>
      <c r="I1283" s="324"/>
      <c r="J1283" s="324"/>
      <c r="K1283" s="324"/>
      <c r="L1283" s="324"/>
      <c r="M1283" s="324"/>
      <c r="N1283" s="324"/>
      <c r="O1283" s="324"/>
      <c r="P1283" s="324"/>
      <c r="Q1283" s="324"/>
      <c r="R1283" s="324"/>
      <c r="S1283" s="324"/>
      <c r="T1283" s="324"/>
      <c r="U1283" s="324"/>
      <c r="V1283" s="324"/>
      <c r="W1283" s="324"/>
      <c r="X1283" s="324"/>
      <c r="Y1283" s="324"/>
      <c r="Z1283" s="324"/>
      <c r="AA1283" s="324"/>
      <c r="AB1283" s="324"/>
      <c r="AC1283" s="324"/>
    </row>
    <row r="1284" spans="1:29" ht="12.75" customHeight="1" x14ac:dyDescent="0.2">
      <c r="A1284" s="324"/>
      <c r="B1284" s="324"/>
      <c r="C1284" s="324"/>
      <c r="D1284" s="324"/>
      <c r="E1284" s="324"/>
      <c r="F1284" s="324"/>
      <c r="G1284" s="324"/>
      <c r="H1284" s="324"/>
      <c r="I1284" s="324"/>
      <c r="J1284" s="324"/>
      <c r="K1284" s="324"/>
      <c r="L1284" s="324"/>
      <c r="M1284" s="324"/>
      <c r="N1284" s="324"/>
      <c r="O1284" s="324"/>
      <c r="P1284" s="324"/>
      <c r="Q1284" s="324"/>
      <c r="R1284" s="324"/>
      <c r="S1284" s="324"/>
      <c r="T1284" s="324"/>
      <c r="U1284" s="324"/>
      <c r="V1284" s="324"/>
      <c r="W1284" s="324"/>
      <c r="X1284" s="324"/>
      <c r="Y1284" s="324"/>
      <c r="Z1284" s="324"/>
      <c r="AA1284" s="324"/>
      <c r="AB1284" s="324"/>
      <c r="AC1284" s="324"/>
    </row>
    <row r="1285" spans="1:29" ht="12.75" customHeight="1" x14ac:dyDescent="0.2">
      <c r="A1285" s="324"/>
      <c r="B1285" s="324"/>
      <c r="C1285" s="324"/>
      <c r="D1285" s="324"/>
      <c r="E1285" s="324"/>
      <c r="F1285" s="324"/>
      <c r="G1285" s="324"/>
      <c r="H1285" s="324"/>
      <c r="I1285" s="324"/>
      <c r="J1285" s="324"/>
      <c r="K1285" s="324"/>
      <c r="L1285" s="324"/>
      <c r="M1285" s="324"/>
      <c r="N1285" s="324"/>
      <c r="O1285" s="324"/>
      <c r="P1285" s="324"/>
      <c r="Q1285" s="324"/>
      <c r="R1285" s="324"/>
      <c r="S1285" s="324"/>
      <c r="T1285" s="324"/>
      <c r="U1285" s="324"/>
      <c r="V1285" s="324"/>
      <c r="W1285" s="324"/>
      <c r="X1285" s="324"/>
      <c r="Y1285" s="324"/>
      <c r="Z1285" s="324"/>
      <c r="AA1285" s="324"/>
      <c r="AB1285" s="324"/>
      <c r="AC1285" s="324"/>
    </row>
    <row r="1286" spans="1:29" ht="12.75" customHeight="1" x14ac:dyDescent="0.2">
      <c r="A1286" s="324"/>
      <c r="B1286" s="324"/>
      <c r="C1286" s="324"/>
      <c r="D1286" s="324"/>
      <c r="E1286" s="324"/>
      <c r="F1286" s="324"/>
      <c r="G1286" s="324"/>
      <c r="H1286" s="324"/>
      <c r="I1286" s="324"/>
      <c r="J1286" s="324"/>
      <c r="K1286" s="324"/>
      <c r="L1286" s="324"/>
      <c r="M1286" s="324"/>
      <c r="N1286" s="324"/>
      <c r="O1286" s="324"/>
      <c r="P1286" s="324"/>
      <c r="Q1286" s="324"/>
      <c r="R1286" s="324"/>
      <c r="S1286" s="324"/>
      <c r="T1286" s="324"/>
      <c r="U1286" s="324"/>
      <c r="V1286" s="324"/>
      <c r="W1286" s="324"/>
      <c r="X1286" s="324"/>
      <c r="Y1286" s="324"/>
      <c r="Z1286" s="324"/>
      <c r="AA1286" s="324"/>
      <c r="AB1286" s="324"/>
      <c r="AC1286" s="324"/>
    </row>
    <row r="1287" spans="1:29" ht="12.75" customHeight="1" x14ac:dyDescent="0.2">
      <c r="A1287" s="324"/>
      <c r="B1287" s="324"/>
      <c r="C1287" s="324"/>
      <c r="D1287" s="324"/>
      <c r="E1287" s="324"/>
      <c r="F1287" s="324"/>
      <c r="G1287" s="324"/>
      <c r="H1287" s="324"/>
      <c r="I1287" s="324"/>
      <c r="J1287" s="324"/>
      <c r="K1287" s="324"/>
      <c r="L1287" s="324"/>
      <c r="M1287" s="324"/>
      <c r="N1287" s="324"/>
      <c r="O1287" s="324"/>
      <c r="P1287" s="324"/>
      <c r="Q1287" s="324"/>
      <c r="R1287" s="324"/>
      <c r="S1287" s="324"/>
      <c r="T1287" s="324"/>
      <c r="U1287" s="324"/>
      <c r="V1287" s="324"/>
      <c r="W1287" s="324"/>
      <c r="X1287" s="324"/>
      <c r="Y1287" s="324"/>
      <c r="Z1287" s="324"/>
      <c r="AA1287" s="324"/>
      <c r="AB1287" s="324"/>
      <c r="AC1287" s="324"/>
    </row>
    <row r="1288" spans="1:29" ht="12.75" customHeight="1" x14ac:dyDescent="0.2">
      <c r="A1288" s="324"/>
      <c r="B1288" s="324"/>
      <c r="C1288" s="324"/>
      <c r="D1288" s="324"/>
      <c r="E1288" s="324"/>
      <c r="F1288" s="324"/>
      <c r="G1288" s="324"/>
      <c r="H1288" s="324"/>
      <c r="I1288" s="324"/>
      <c r="J1288" s="324"/>
      <c r="K1288" s="324"/>
      <c r="L1288" s="324"/>
      <c r="M1288" s="324"/>
      <c r="N1288" s="324"/>
      <c r="O1288" s="324"/>
      <c r="P1288" s="324"/>
      <c r="Q1288" s="324"/>
      <c r="R1288" s="324"/>
      <c r="S1288" s="324"/>
      <c r="T1288" s="324"/>
      <c r="U1288" s="324"/>
      <c r="V1288" s="324"/>
      <c r="W1288" s="324"/>
      <c r="X1288" s="324"/>
      <c r="Y1288" s="324"/>
      <c r="Z1288" s="324"/>
      <c r="AA1288" s="324"/>
      <c r="AB1288" s="324"/>
      <c r="AC1288" s="324"/>
    </row>
    <row r="1289" spans="1:29" ht="12.75" customHeight="1" x14ac:dyDescent="0.2">
      <c r="A1289" s="324"/>
      <c r="B1289" s="324"/>
      <c r="C1289" s="324"/>
      <c r="D1289" s="324"/>
      <c r="E1289" s="324"/>
      <c r="F1289" s="324"/>
      <c r="G1289" s="324"/>
      <c r="H1289" s="324"/>
      <c r="I1289" s="324"/>
      <c r="J1289" s="324"/>
      <c r="K1289" s="324"/>
      <c r="L1289" s="324"/>
      <c r="M1289" s="324"/>
      <c r="N1289" s="324"/>
      <c r="O1289" s="324"/>
      <c r="P1289" s="324"/>
      <c r="Q1289" s="324"/>
      <c r="R1289" s="324"/>
      <c r="S1289" s="324"/>
      <c r="T1289" s="324"/>
      <c r="U1289" s="324"/>
      <c r="V1289" s="324"/>
      <c r="W1289" s="324"/>
      <c r="X1289" s="324"/>
      <c r="Y1289" s="324"/>
      <c r="Z1289" s="324"/>
      <c r="AA1289" s="324"/>
      <c r="AB1289" s="324"/>
      <c r="AC1289" s="324"/>
    </row>
    <row r="1290" spans="1:29" ht="12.75" customHeight="1" x14ac:dyDescent="0.2">
      <c r="A1290" s="324"/>
      <c r="B1290" s="324"/>
      <c r="C1290" s="324"/>
      <c r="D1290" s="324"/>
      <c r="E1290" s="324"/>
      <c r="F1290" s="324"/>
      <c r="G1290" s="324"/>
      <c r="H1290" s="324"/>
      <c r="I1290" s="324"/>
      <c r="J1290" s="324"/>
      <c r="K1290" s="324"/>
      <c r="L1290" s="324"/>
      <c r="M1290" s="324"/>
      <c r="N1290" s="324"/>
      <c r="O1290" s="324"/>
      <c r="P1290" s="324"/>
      <c r="Q1290" s="324"/>
      <c r="R1290" s="324"/>
      <c r="S1290" s="324"/>
      <c r="T1290" s="324"/>
      <c r="U1290" s="324"/>
      <c r="V1290" s="324"/>
      <c r="W1290" s="324"/>
      <c r="X1290" s="324"/>
      <c r="Y1290" s="324"/>
      <c r="Z1290" s="324"/>
      <c r="AA1290" s="324"/>
      <c r="AB1290" s="324"/>
      <c r="AC1290" s="324"/>
    </row>
    <row r="1291" spans="1:29" ht="12.75" customHeight="1" x14ac:dyDescent="0.2">
      <c r="A1291" s="324"/>
      <c r="B1291" s="324"/>
      <c r="C1291" s="324"/>
      <c r="D1291" s="324"/>
      <c r="E1291" s="324"/>
      <c r="F1291" s="324"/>
      <c r="G1291" s="324"/>
      <c r="H1291" s="324"/>
      <c r="I1291" s="324"/>
      <c r="J1291" s="324"/>
      <c r="K1291" s="324"/>
      <c r="L1291" s="324"/>
      <c r="M1291" s="324"/>
      <c r="N1291" s="324"/>
      <c r="O1291" s="324"/>
      <c r="P1291" s="324"/>
      <c r="Q1291" s="324"/>
      <c r="R1291" s="324"/>
      <c r="S1291" s="324"/>
      <c r="T1291" s="324"/>
      <c r="U1291" s="324"/>
      <c r="V1291" s="324"/>
      <c r="W1291" s="324"/>
      <c r="X1291" s="324"/>
      <c r="Y1291" s="324"/>
      <c r="Z1291" s="324"/>
      <c r="AA1291" s="324"/>
      <c r="AB1291" s="324"/>
      <c r="AC1291" s="324"/>
    </row>
    <row r="1292" spans="1:29" ht="12.75" customHeight="1" x14ac:dyDescent="0.2">
      <c r="A1292" s="324"/>
      <c r="B1292" s="324"/>
      <c r="C1292" s="324"/>
      <c r="D1292" s="324"/>
      <c r="E1292" s="324"/>
      <c r="F1292" s="324"/>
      <c r="G1292" s="324"/>
      <c r="H1292" s="324"/>
      <c r="I1292" s="324"/>
      <c r="J1292" s="324"/>
      <c r="K1292" s="324"/>
      <c r="L1292" s="324"/>
      <c r="M1292" s="324"/>
      <c r="N1292" s="324"/>
      <c r="O1292" s="324"/>
      <c r="P1292" s="324"/>
      <c r="Q1292" s="324"/>
      <c r="R1292" s="324"/>
      <c r="S1292" s="324"/>
      <c r="T1292" s="324"/>
      <c r="U1292" s="324"/>
      <c r="V1292" s="324"/>
      <c r="W1292" s="324"/>
      <c r="X1292" s="324"/>
      <c r="Y1292" s="324"/>
      <c r="Z1292" s="324"/>
      <c r="AA1292" s="324"/>
      <c r="AB1292" s="324"/>
      <c r="AC1292" s="324"/>
    </row>
    <row r="1293" spans="1:29" ht="12.75" customHeight="1" x14ac:dyDescent="0.2">
      <c r="A1293" s="324"/>
      <c r="B1293" s="324"/>
      <c r="C1293" s="324"/>
      <c r="D1293" s="324"/>
      <c r="E1293" s="324"/>
      <c r="F1293" s="324"/>
      <c r="G1293" s="324"/>
      <c r="H1293" s="324"/>
      <c r="I1293" s="324"/>
      <c r="J1293" s="324"/>
      <c r="K1293" s="324"/>
      <c r="L1293" s="324"/>
      <c r="M1293" s="324"/>
      <c r="N1293" s="324"/>
      <c r="O1293" s="324"/>
      <c r="P1293" s="324"/>
      <c r="Q1293" s="324"/>
      <c r="R1293" s="324"/>
      <c r="S1293" s="324"/>
      <c r="T1293" s="324"/>
      <c r="U1293" s="324"/>
      <c r="V1293" s="324"/>
      <c r="W1293" s="324"/>
      <c r="X1293" s="324"/>
      <c r="Y1293" s="324"/>
      <c r="Z1293" s="324"/>
      <c r="AA1293" s="324"/>
      <c r="AB1293" s="324"/>
      <c r="AC1293" s="324"/>
    </row>
    <row r="1294" spans="1:29" ht="12.75" customHeight="1" x14ac:dyDescent="0.2">
      <c r="A1294" s="324"/>
      <c r="B1294" s="324"/>
      <c r="C1294" s="324"/>
      <c r="D1294" s="324"/>
      <c r="E1294" s="324"/>
      <c r="F1294" s="324"/>
      <c r="G1294" s="324"/>
      <c r="H1294" s="324"/>
      <c r="I1294" s="324"/>
      <c r="J1294" s="324"/>
      <c r="K1294" s="324"/>
      <c r="L1294" s="324"/>
      <c r="M1294" s="324"/>
      <c r="N1294" s="324"/>
      <c r="O1294" s="324"/>
      <c r="P1294" s="324"/>
      <c r="Q1294" s="324"/>
      <c r="R1294" s="324"/>
      <c r="S1294" s="324"/>
      <c r="T1294" s="324"/>
      <c r="U1294" s="324"/>
      <c r="V1294" s="324"/>
      <c r="W1294" s="324"/>
      <c r="X1294" s="324"/>
      <c r="Y1294" s="324"/>
      <c r="Z1294" s="324"/>
      <c r="AA1294" s="324"/>
      <c r="AB1294" s="324"/>
      <c r="AC1294" s="324"/>
    </row>
    <row r="1295" spans="1:29" ht="12.75" customHeight="1" x14ac:dyDescent="0.2">
      <c r="A1295" s="324"/>
      <c r="B1295" s="324"/>
      <c r="C1295" s="324"/>
      <c r="D1295" s="324"/>
      <c r="E1295" s="324"/>
      <c r="F1295" s="324"/>
      <c r="G1295" s="324"/>
      <c r="H1295" s="324"/>
      <c r="I1295" s="324"/>
      <c r="J1295" s="324"/>
      <c r="K1295" s="324"/>
      <c r="L1295" s="324"/>
      <c r="M1295" s="324"/>
      <c r="N1295" s="324"/>
      <c r="O1295" s="324"/>
      <c r="P1295" s="324"/>
      <c r="Q1295" s="324"/>
      <c r="R1295" s="324"/>
      <c r="S1295" s="324"/>
      <c r="T1295" s="324"/>
      <c r="U1295" s="324"/>
      <c r="V1295" s="324"/>
      <c r="W1295" s="324"/>
      <c r="X1295" s="324"/>
      <c r="Y1295" s="324"/>
      <c r="Z1295" s="324"/>
      <c r="AA1295" s="324"/>
      <c r="AB1295" s="324"/>
      <c r="AC1295" s="324"/>
    </row>
    <row r="1296" spans="1:29" ht="12.75" customHeight="1" x14ac:dyDescent="0.2">
      <c r="A1296" s="324"/>
      <c r="B1296" s="324"/>
      <c r="C1296" s="324"/>
      <c r="D1296" s="324"/>
      <c r="E1296" s="324"/>
      <c r="F1296" s="324"/>
      <c r="G1296" s="324"/>
      <c r="H1296" s="324"/>
      <c r="I1296" s="324"/>
      <c r="J1296" s="324"/>
      <c r="K1296" s="324"/>
      <c r="L1296" s="324"/>
      <c r="M1296" s="324"/>
      <c r="N1296" s="324"/>
      <c r="O1296" s="324"/>
      <c r="P1296" s="324"/>
      <c r="Q1296" s="324"/>
      <c r="R1296" s="324"/>
      <c r="S1296" s="324"/>
      <c r="T1296" s="324"/>
      <c r="U1296" s="324"/>
      <c r="V1296" s="324"/>
      <c r="W1296" s="324"/>
      <c r="X1296" s="324"/>
      <c r="Y1296" s="324"/>
      <c r="Z1296" s="324"/>
      <c r="AA1296" s="324"/>
      <c r="AB1296" s="324"/>
      <c r="AC1296" s="324"/>
    </row>
    <row r="1297" spans="1:29" ht="12.75" customHeight="1" x14ac:dyDescent="0.2">
      <c r="A1297" s="324"/>
      <c r="B1297" s="324"/>
      <c r="C1297" s="324"/>
      <c r="D1297" s="324"/>
      <c r="E1297" s="324"/>
      <c r="F1297" s="324"/>
      <c r="G1297" s="324"/>
      <c r="H1297" s="324"/>
      <c r="I1297" s="324"/>
      <c r="J1297" s="324"/>
      <c r="K1297" s="324"/>
      <c r="L1297" s="324"/>
      <c r="M1297" s="324"/>
      <c r="N1297" s="324"/>
      <c r="O1297" s="324"/>
      <c r="P1297" s="324"/>
      <c r="Q1297" s="324"/>
      <c r="R1297" s="324"/>
      <c r="S1297" s="324"/>
      <c r="T1297" s="324"/>
      <c r="U1297" s="324"/>
      <c r="V1297" s="324"/>
      <c r="W1297" s="324"/>
      <c r="X1297" s="324"/>
      <c r="Y1297" s="324"/>
      <c r="Z1297" s="324"/>
      <c r="AA1297" s="324"/>
      <c r="AB1297" s="324"/>
      <c r="AC1297" s="324"/>
    </row>
    <row r="1298" spans="1:29" ht="12.75" customHeight="1" x14ac:dyDescent="0.2">
      <c r="A1298" s="324"/>
      <c r="B1298" s="324"/>
      <c r="C1298" s="324"/>
      <c r="D1298" s="324"/>
      <c r="E1298" s="324"/>
      <c r="F1298" s="324"/>
      <c r="G1298" s="324"/>
      <c r="H1298" s="324"/>
      <c r="I1298" s="324"/>
      <c r="J1298" s="324"/>
      <c r="K1298" s="324"/>
      <c r="L1298" s="324"/>
      <c r="M1298" s="324"/>
      <c r="N1298" s="324"/>
      <c r="O1298" s="324"/>
      <c r="P1298" s="324"/>
      <c r="Q1298" s="324"/>
      <c r="R1298" s="324"/>
      <c r="S1298" s="324"/>
      <c r="T1298" s="324"/>
      <c r="U1298" s="324"/>
      <c r="V1298" s="324"/>
      <c r="W1298" s="324"/>
      <c r="X1298" s="324"/>
      <c r="Y1298" s="324"/>
      <c r="Z1298" s="324"/>
      <c r="AA1298" s="324"/>
      <c r="AB1298" s="324"/>
      <c r="AC1298" s="324"/>
    </row>
    <row r="1299" spans="1:29" ht="12.75" customHeight="1" x14ac:dyDescent="0.2">
      <c r="A1299" s="324"/>
      <c r="B1299" s="324"/>
      <c r="C1299" s="324"/>
      <c r="D1299" s="324"/>
      <c r="E1299" s="324"/>
      <c r="F1299" s="324"/>
      <c r="G1299" s="324"/>
      <c r="H1299" s="324"/>
      <c r="I1299" s="324"/>
      <c r="J1299" s="324"/>
      <c r="K1299" s="324"/>
      <c r="L1299" s="324"/>
      <c r="M1299" s="324"/>
      <c r="N1299" s="324"/>
      <c r="O1299" s="324"/>
      <c r="P1299" s="324"/>
      <c r="Q1299" s="324"/>
      <c r="R1299" s="324"/>
      <c r="S1299" s="324"/>
      <c r="T1299" s="324"/>
      <c r="U1299" s="324"/>
      <c r="V1299" s="324"/>
      <c r="W1299" s="324"/>
      <c r="X1299" s="324"/>
      <c r="Y1299" s="324"/>
      <c r="Z1299" s="324"/>
      <c r="AA1299" s="324"/>
      <c r="AB1299" s="324"/>
      <c r="AC1299" s="324"/>
    </row>
    <row r="1300" spans="1:29" ht="12.75" customHeight="1" x14ac:dyDescent="0.2">
      <c r="A1300" s="324"/>
      <c r="B1300" s="324"/>
      <c r="C1300" s="324"/>
      <c r="D1300" s="324"/>
      <c r="E1300" s="324"/>
      <c r="F1300" s="324"/>
      <c r="G1300" s="324"/>
      <c r="H1300" s="324"/>
      <c r="I1300" s="324"/>
      <c r="J1300" s="324"/>
      <c r="K1300" s="324"/>
      <c r="L1300" s="324"/>
      <c r="M1300" s="324"/>
      <c r="N1300" s="324"/>
      <c r="O1300" s="324"/>
      <c r="P1300" s="324"/>
      <c r="Q1300" s="324"/>
      <c r="R1300" s="324"/>
      <c r="S1300" s="324"/>
      <c r="T1300" s="324"/>
      <c r="U1300" s="324"/>
      <c r="V1300" s="324"/>
      <c r="W1300" s="324"/>
      <c r="X1300" s="324"/>
      <c r="Y1300" s="324"/>
      <c r="Z1300" s="324"/>
      <c r="AA1300" s="324"/>
      <c r="AB1300" s="324"/>
      <c r="AC1300" s="324"/>
    </row>
    <row r="1301" spans="1:29" ht="12.75" customHeight="1" x14ac:dyDescent="0.2">
      <c r="A1301" s="324"/>
      <c r="B1301" s="324"/>
      <c r="C1301" s="324"/>
      <c r="D1301" s="324"/>
      <c r="E1301" s="324"/>
      <c r="F1301" s="324"/>
      <c r="G1301" s="324"/>
      <c r="H1301" s="324"/>
      <c r="I1301" s="324"/>
      <c r="J1301" s="324"/>
      <c r="K1301" s="324"/>
      <c r="L1301" s="324"/>
      <c r="M1301" s="324"/>
      <c r="N1301" s="324"/>
      <c r="O1301" s="324"/>
      <c r="P1301" s="324"/>
      <c r="Q1301" s="324"/>
      <c r="R1301" s="324"/>
      <c r="S1301" s="324"/>
      <c r="T1301" s="324"/>
      <c r="U1301" s="324"/>
      <c r="V1301" s="324"/>
      <c r="W1301" s="324"/>
      <c r="X1301" s="324"/>
      <c r="Y1301" s="324"/>
      <c r="Z1301" s="324"/>
      <c r="AA1301" s="324"/>
      <c r="AB1301" s="324"/>
      <c r="AC1301" s="324"/>
    </row>
    <row r="1302" spans="1:29" ht="12.75" customHeight="1" x14ac:dyDescent="0.2">
      <c r="A1302" s="324"/>
      <c r="B1302" s="324"/>
      <c r="C1302" s="324"/>
      <c r="D1302" s="324"/>
      <c r="E1302" s="324"/>
      <c r="F1302" s="324"/>
      <c r="G1302" s="324"/>
      <c r="H1302" s="324"/>
      <c r="I1302" s="324"/>
      <c r="J1302" s="324"/>
      <c r="K1302" s="324"/>
      <c r="L1302" s="324"/>
      <c r="M1302" s="324"/>
      <c r="N1302" s="324"/>
      <c r="O1302" s="324"/>
      <c r="P1302" s="324"/>
      <c r="Q1302" s="324"/>
      <c r="R1302" s="324"/>
      <c r="S1302" s="324"/>
      <c r="T1302" s="324"/>
      <c r="U1302" s="324"/>
      <c r="V1302" s="324"/>
      <c r="W1302" s="324"/>
      <c r="X1302" s="324"/>
      <c r="Y1302" s="324"/>
      <c r="Z1302" s="324"/>
      <c r="AA1302" s="324"/>
      <c r="AB1302" s="324"/>
      <c r="AC1302" s="324"/>
    </row>
    <row r="1303" spans="1:29" ht="12.75" customHeight="1" x14ac:dyDescent="0.2">
      <c r="A1303" s="324"/>
      <c r="B1303" s="324"/>
      <c r="C1303" s="324"/>
      <c r="D1303" s="324"/>
      <c r="E1303" s="324"/>
      <c r="F1303" s="324"/>
      <c r="G1303" s="324"/>
      <c r="H1303" s="324"/>
      <c r="I1303" s="324"/>
      <c r="J1303" s="324"/>
      <c r="K1303" s="324"/>
      <c r="L1303" s="324"/>
      <c r="M1303" s="324"/>
      <c r="N1303" s="324"/>
      <c r="O1303" s="324"/>
      <c r="P1303" s="324"/>
      <c r="Q1303" s="324"/>
      <c r="R1303" s="324"/>
      <c r="S1303" s="324"/>
      <c r="T1303" s="324"/>
      <c r="U1303" s="324"/>
      <c r="V1303" s="324"/>
      <c r="W1303" s="324"/>
      <c r="X1303" s="324"/>
      <c r="Y1303" s="324"/>
      <c r="Z1303" s="324"/>
      <c r="AA1303" s="324"/>
      <c r="AB1303" s="324"/>
      <c r="AC1303" s="324"/>
    </row>
    <row r="1304" spans="1:29" ht="12.75" customHeight="1" x14ac:dyDescent="0.2">
      <c r="A1304" s="324"/>
      <c r="B1304" s="324"/>
      <c r="C1304" s="324"/>
      <c r="D1304" s="324"/>
      <c r="E1304" s="324"/>
      <c r="F1304" s="324"/>
      <c r="G1304" s="324"/>
      <c r="H1304" s="324"/>
      <c r="I1304" s="324"/>
      <c r="J1304" s="324"/>
      <c r="K1304" s="324"/>
      <c r="L1304" s="324"/>
      <c r="M1304" s="324"/>
      <c r="N1304" s="324"/>
      <c r="O1304" s="324"/>
      <c r="P1304" s="324"/>
      <c r="Q1304" s="324"/>
      <c r="R1304" s="324"/>
      <c r="S1304" s="324"/>
      <c r="T1304" s="324"/>
      <c r="U1304" s="324"/>
      <c r="V1304" s="324"/>
      <c r="W1304" s="324"/>
      <c r="X1304" s="324"/>
      <c r="Y1304" s="324"/>
      <c r="Z1304" s="324"/>
      <c r="AA1304" s="324"/>
      <c r="AB1304" s="324"/>
      <c r="AC1304" s="324"/>
    </row>
    <row r="1305" spans="1:29" ht="12.75" customHeight="1" x14ac:dyDescent="0.2">
      <c r="A1305" s="324"/>
      <c r="B1305" s="324"/>
      <c r="C1305" s="324"/>
      <c r="D1305" s="324"/>
      <c r="E1305" s="324"/>
      <c r="F1305" s="324"/>
      <c r="G1305" s="324"/>
      <c r="H1305" s="324"/>
      <c r="I1305" s="324"/>
      <c r="J1305" s="324"/>
      <c r="K1305" s="324"/>
      <c r="L1305" s="324"/>
      <c r="M1305" s="324"/>
      <c r="N1305" s="324"/>
      <c r="O1305" s="324"/>
      <c r="P1305" s="324"/>
      <c r="Q1305" s="324"/>
      <c r="R1305" s="324"/>
      <c r="S1305" s="324"/>
      <c r="T1305" s="324"/>
      <c r="U1305" s="324"/>
      <c r="V1305" s="324"/>
      <c r="W1305" s="324"/>
      <c r="X1305" s="324"/>
      <c r="Y1305" s="324"/>
      <c r="Z1305" s="324"/>
      <c r="AA1305" s="324"/>
      <c r="AB1305" s="324"/>
      <c r="AC1305" s="324"/>
    </row>
    <row r="1306" spans="1:29" ht="12.75" customHeight="1" x14ac:dyDescent="0.2">
      <c r="A1306" s="324"/>
      <c r="B1306" s="324"/>
      <c r="C1306" s="324"/>
      <c r="D1306" s="324"/>
      <c r="E1306" s="324"/>
      <c r="F1306" s="324"/>
      <c r="G1306" s="324"/>
      <c r="H1306" s="324"/>
      <c r="I1306" s="324"/>
      <c r="J1306" s="324"/>
      <c r="K1306" s="324"/>
      <c r="L1306" s="324"/>
      <c r="M1306" s="324"/>
      <c r="N1306" s="324"/>
      <c r="O1306" s="324"/>
      <c r="P1306" s="324"/>
      <c r="Q1306" s="324"/>
      <c r="R1306" s="324"/>
      <c r="S1306" s="324"/>
      <c r="T1306" s="324"/>
      <c r="U1306" s="324"/>
      <c r="V1306" s="324"/>
      <c r="W1306" s="324"/>
      <c r="X1306" s="324"/>
      <c r="Y1306" s="324"/>
      <c r="Z1306" s="324"/>
      <c r="AA1306" s="324"/>
      <c r="AB1306" s="324"/>
      <c r="AC1306" s="324"/>
    </row>
    <row r="1307" spans="1:29" ht="12.75" customHeight="1" x14ac:dyDescent="0.2">
      <c r="A1307" s="324"/>
      <c r="B1307" s="324"/>
      <c r="C1307" s="324"/>
      <c r="D1307" s="324"/>
      <c r="E1307" s="324"/>
      <c r="F1307" s="324"/>
      <c r="G1307" s="324"/>
      <c r="H1307" s="324"/>
      <c r="I1307" s="324"/>
      <c r="J1307" s="324"/>
      <c r="K1307" s="324"/>
      <c r="L1307" s="324"/>
      <c r="M1307" s="324"/>
      <c r="N1307" s="324"/>
      <c r="O1307" s="324"/>
      <c r="P1307" s="324"/>
      <c r="Q1307" s="324"/>
      <c r="R1307" s="324"/>
      <c r="S1307" s="324"/>
      <c r="T1307" s="324"/>
      <c r="U1307" s="324"/>
      <c r="V1307" s="324"/>
      <c r="W1307" s="324"/>
      <c r="X1307" s="324"/>
      <c r="Y1307" s="324"/>
      <c r="Z1307" s="324"/>
      <c r="AA1307" s="324"/>
      <c r="AB1307" s="324"/>
      <c r="AC1307" s="324"/>
    </row>
    <row r="1308" spans="1:29" ht="12.75" customHeight="1" x14ac:dyDescent="0.2">
      <c r="A1308" s="324"/>
      <c r="B1308" s="324"/>
      <c r="C1308" s="324"/>
      <c r="D1308" s="324"/>
      <c r="E1308" s="324"/>
      <c r="F1308" s="324"/>
      <c r="G1308" s="324"/>
      <c r="H1308" s="324"/>
      <c r="I1308" s="324"/>
      <c r="J1308" s="324"/>
      <c r="K1308" s="324"/>
      <c r="L1308" s="324"/>
      <c r="M1308" s="324"/>
      <c r="N1308" s="324"/>
      <c r="O1308" s="324"/>
      <c r="P1308" s="324"/>
      <c r="Q1308" s="324"/>
      <c r="R1308" s="324"/>
      <c r="S1308" s="324"/>
      <c r="T1308" s="324"/>
      <c r="U1308" s="324"/>
      <c r="V1308" s="324"/>
      <c r="W1308" s="324"/>
      <c r="X1308" s="324"/>
      <c r="Y1308" s="324"/>
      <c r="Z1308" s="324"/>
      <c r="AA1308" s="324"/>
      <c r="AB1308" s="324"/>
      <c r="AC1308" s="324"/>
    </row>
    <row r="1309" spans="1:29" ht="12.75" customHeight="1" x14ac:dyDescent="0.2">
      <c r="A1309" s="324"/>
      <c r="B1309" s="324"/>
      <c r="C1309" s="324"/>
      <c r="D1309" s="324"/>
      <c r="E1309" s="324"/>
      <c r="F1309" s="324"/>
      <c r="G1309" s="324"/>
      <c r="H1309" s="324"/>
      <c r="I1309" s="324"/>
      <c r="J1309" s="324"/>
      <c r="K1309" s="324"/>
      <c r="L1309" s="324"/>
      <c r="M1309" s="324"/>
      <c r="N1309" s="324"/>
      <c r="O1309" s="324"/>
      <c r="P1309" s="324"/>
      <c r="Q1309" s="324"/>
      <c r="R1309" s="324"/>
      <c r="S1309" s="324"/>
      <c r="T1309" s="324"/>
      <c r="U1309" s="324"/>
      <c r="V1309" s="324"/>
      <c r="W1309" s="324"/>
      <c r="X1309" s="324"/>
      <c r="Y1309" s="324"/>
      <c r="Z1309" s="324"/>
      <c r="AA1309" s="324"/>
      <c r="AB1309" s="324"/>
      <c r="AC1309" s="324"/>
    </row>
    <row r="1310" spans="1:29" ht="12.75" customHeight="1" x14ac:dyDescent="0.2">
      <c r="A1310" s="324"/>
      <c r="B1310" s="324"/>
      <c r="C1310" s="324"/>
      <c r="D1310" s="324"/>
      <c r="E1310" s="324"/>
      <c r="F1310" s="324"/>
      <c r="G1310" s="324"/>
      <c r="H1310" s="324"/>
      <c r="I1310" s="324"/>
      <c r="J1310" s="324"/>
      <c r="K1310" s="324"/>
      <c r="L1310" s="324"/>
      <c r="M1310" s="324"/>
      <c r="N1310" s="324"/>
      <c r="O1310" s="324"/>
      <c r="P1310" s="324"/>
      <c r="Q1310" s="324"/>
      <c r="R1310" s="324"/>
      <c r="S1310" s="324"/>
      <c r="T1310" s="324"/>
      <c r="U1310" s="324"/>
      <c r="V1310" s="324"/>
      <c r="W1310" s="324"/>
      <c r="X1310" s="324"/>
      <c r="Y1310" s="324"/>
      <c r="Z1310" s="324"/>
      <c r="AA1310" s="324"/>
      <c r="AB1310" s="324"/>
      <c r="AC1310" s="324"/>
    </row>
    <row r="1311" spans="1:29" ht="12.75" customHeight="1" x14ac:dyDescent="0.2">
      <c r="A1311" s="324"/>
      <c r="B1311" s="324"/>
      <c r="C1311" s="324"/>
      <c r="D1311" s="324"/>
      <c r="E1311" s="324"/>
      <c r="F1311" s="324"/>
      <c r="G1311" s="324"/>
      <c r="H1311" s="324"/>
      <c r="I1311" s="324"/>
      <c r="J1311" s="324"/>
      <c r="K1311" s="324"/>
      <c r="L1311" s="324"/>
      <c r="M1311" s="324"/>
      <c r="N1311" s="324"/>
      <c r="O1311" s="324"/>
      <c r="P1311" s="324"/>
      <c r="Q1311" s="324"/>
      <c r="R1311" s="324"/>
      <c r="S1311" s="324"/>
      <c r="T1311" s="324"/>
      <c r="U1311" s="324"/>
      <c r="V1311" s="324"/>
      <c r="W1311" s="324"/>
      <c r="X1311" s="324"/>
      <c r="Y1311" s="324"/>
      <c r="Z1311" s="324"/>
      <c r="AA1311" s="324"/>
      <c r="AB1311" s="324"/>
      <c r="AC1311" s="324"/>
    </row>
    <row r="1312" spans="1:29" ht="12.75" customHeight="1" x14ac:dyDescent="0.2">
      <c r="A1312" s="324"/>
      <c r="B1312" s="324"/>
      <c r="C1312" s="324"/>
      <c r="D1312" s="324"/>
      <c r="E1312" s="324"/>
      <c r="F1312" s="324"/>
      <c r="G1312" s="324"/>
      <c r="H1312" s="324"/>
      <c r="I1312" s="324"/>
      <c r="J1312" s="324"/>
      <c r="K1312" s="324"/>
      <c r="L1312" s="324"/>
      <c r="M1312" s="324"/>
      <c r="N1312" s="324"/>
      <c r="O1312" s="324"/>
      <c r="P1312" s="324"/>
      <c r="Q1312" s="324"/>
      <c r="R1312" s="324"/>
      <c r="S1312" s="324"/>
      <c r="T1312" s="324"/>
      <c r="U1312" s="324"/>
      <c r="V1312" s="324"/>
      <c r="W1312" s="324"/>
      <c r="X1312" s="324"/>
      <c r="Y1312" s="324"/>
      <c r="Z1312" s="324"/>
      <c r="AA1312" s="324"/>
      <c r="AB1312" s="324"/>
      <c r="AC1312" s="324"/>
    </row>
    <row r="1313" spans="1:29" ht="12.75" customHeight="1" x14ac:dyDescent="0.2">
      <c r="A1313" s="324"/>
      <c r="B1313" s="324"/>
      <c r="C1313" s="324"/>
      <c r="D1313" s="324"/>
      <c r="E1313" s="324"/>
      <c r="F1313" s="324"/>
      <c r="G1313" s="324"/>
      <c r="H1313" s="324"/>
      <c r="I1313" s="324"/>
      <c r="J1313" s="324"/>
      <c r="K1313" s="324"/>
      <c r="L1313" s="324"/>
      <c r="M1313" s="324"/>
      <c r="N1313" s="324"/>
      <c r="O1313" s="324"/>
      <c r="P1313" s="324"/>
      <c r="Q1313" s="324"/>
      <c r="R1313" s="324"/>
      <c r="S1313" s="324"/>
      <c r="T1313" s="324"/>
      <c r="U1313" s="324"/>
      <c r="V1313" s="324"/>
      <c r="W1313" s="324"/>
      <c r="X1313" s="324"/>
      <c r="Y1313" s="324"/>
      <c r="Z1313" s="324"/>
      <c r="AA1313" s="324"/>
      <c r="AB1313" s="324"/>
      <c r="AC1313" s="324"/>
    </row>
    <row r="1314" spans="1:29" ht="12.75" customHeight="1" x14ac:dyDescent="0.2">
      <c r="A1314" s="324"/>
      <c r="B1314" s="324"/>
      <c r="C1314" s="324"/>
      <c r="D1314" s="324"/>
      <c r="E1314" s="324"/>
      <c r="F1314" s="324"/>
      <c r="G1314" s="324"/>
      <c r="H1314" s="324"/>
      <c r="I1314" s="324"/>
      <c r="J1314" s="324"/>
      <c r="K1314" s="324"/>
      <c r="L1314" s="324"/>
      <c r="M1314" s="324"/>
      <c r="N1314" s="324"/>
      <c r="O1314" s="324"/>
      <c r="P1314" s="324"/>
      <c r="Q1314" s="324"/>
      <c r="R1314" s="324"/>
      <c r="S1314" s="324"/>
      <c r="T1314" s="324"/>
      <c r="U1314" s="324"/>
      <c r="V1314" s="324"/>
      <c r="W1314" s="324"/>
      <c r="X1314" s="324"/>
      <c r="Y1314" s="324"/>
      <c r="Z1314" s="324"/>
      <c r="AA1314" s="324"/>
      <c r="AB1314" s="324"/>
      <c r="AC1314" s="324"/>
    </row>
    <row r="1315" spans="1:29" ht="12.75" customHeight="1" x14ac:dyDescent="0.2">
      <c r="A1315" s="324"/>
      <c r="B1315" s="324"/>
      <c r="C1315" s="324"/>
      <c r="D1315" s="324"/>
      <c r="E1315" s="324"/>
      <c r="F1315" s="324"/>
      <c r="G1315" s="324"/>
      <c r="H1315" s="324"/>
      <c r="I1315" s="324"/>
      <c r="J1315" s="324"/>
      <c r="K1315" s="324"/>
      <c r="L1315" s="324"/>
      <c r="M1315" s="324"/>
      <c r="N1315" s="324"/>
      <c r="O1315" s="324"/>
      <c r="P1315" s="324"/>
      <c r="Q1315" s="324"/>
      <c r="R1315" s="324"/>
      <c r="S1315" s="324"/>
      <c r="T1315" s="324"/>
      <c r="U1315" s="324"/>
      <c r="V1315" s="324"/>
      <c r="W1315" s="324"/>
      <c r="X1315" s="324"/>
      <c r="Y1315" s="324"/>
      <c r="Z1315" s="324"/>
      <c r="AA1315" s="324"/>
      <c r="AB1315" s="324"/>
      <c r="AC1315" s="324"/>
    </row>
    <row r="1316" spans="1:29" ht="12.75" customHeight="1" x14ac:dyDescent="0.2">
      <c r="A1316" s="324"/>
      <c r="B1316" s="324"/>
      <c r="C1316" s="324"/>
      <c r="D1316" s="324"/>
      <c r="E1316" s="324"/>
      <c r="F1316" s="324"/>
      <c r="G1316" s="324"/>
      <c r="H1316" s="324"/>
      <c r="I1316" s="324"/>
      <c r="J1316" s="324"/>
      <c r="K1316" s="324"/>
      <c r="L1316" s="324"/>
      <c r="M1316" s="324"/>
      <c r="N1316" s="324"/>
      <c r="O1316" s="324"/>
      <c r="P1316" s="324"/>
      <c r="Q1316" s="324"/>
      <c r="R1316" s="324"/>
      <c r="S1316" s="324"/>
      <c r="T1316" s="324"/>
      <c r="U1316" s="324"/>
      <c r="V1316" s="324"/>
      <c r="W1316" s="324"/>
      <c r="X1316" s="324"/>
      <c r="Y1316" s="324"/>
      <c r="Z1316" s="324"/>
      <c r="AA1316" s="324"/>
      <c r="AB1316" s="324"/>
      <c r="AC1316" s="324"/>
    </row>
    <row r="1317" spans="1:29" ht="12.75" customHeight="1" x14ac:dyDescent="0.2">
      <c r="A1317" s="324"/>
      <c r="B1317" s="324"/>
      <c r="C1317" s="324"/>
      <c r="D1317" s="324"/>
      <c r="E1317" s="324"/>
      <c r="F1317" s="324"/>
      <c r="G1317" s="324"/>
      <c r="H1317" s="324"/>
      <c r="I1317" s="324"/>
      <c r="J1317" s="324"/>
      <c r="K1317" s="324"/>
      <c r="L1317" s="324"/>
      <c r="M1317" s="324"/>
      <c r="N1317" s="324"/>
      <c r="O1317" s="324"/>
      <c r="P1317" s="324"/>
      <c r="Q1317" s="324"/>
      <c r="R1317" s="324"/>
      <c r="S1317" s="324"/>
      <c r="T1317" s="324"/>
      <c r="U1317" s="324"/>
      <c r="V1317" s="324"/>
      <c r="W1317" s="324"/>
      <c r="X1317" s="324"/>
      <c r="Y1317" s="324"/>
      <c r="Z1317" s="324"/>
      <c r="AA1317" s="324"/>
      <c r="AB1317" s="324"/>
      <c r="AC1317" s="324"/>
    </row>
    <row r="1318" spans="1:29" ht="12.75" customHeight="1" x14ac:dyDescent="0.2">
      <c r="A1318" s="324"/>
      <c r="B1318" s="324"/>
      <c r="C1318" s="324"/>
      <c r="D1318" s="324"/>
      <c r="E1318" s="324"/>
      <c r="F1318" s="324"/>
      <c r="G1318" s="324"/>
      <c r="H1318" s="324"/>
      <c r="I1318" s="324"/>
      <c r="J1318" s="324"/>
      <c r="K1318" s="324"/>
      <c r="L1318" s="324"/>
      <c r="M1318" s="324"/>
      <c r="N1318" s="324"/>
      <c r="O1318" s="324"/>
      <c r="P1318" s="324"/>
      <c r="Q1318" s="324"/>
      <c r="R1318" s="324"/>
      <c r="S1318" s="324"/>
      <c r="T1318" s="324"/>
      <c r="U1318" s="324"/>
      <c r="V1318" s="324"/>
      <c r="W1318" s="324"/>
      <c r="X1318" s="324"/>
      <c r="Y1318" s="324"/>
      <c r="Z1318" s="324"/>
      <c r="AA1318" s="324"/>
      <c r="AB1318" s="324"/>
      <c r="AC1318" s="324"/>
    </row>
    <row r="1319" spans="1:29" ht="12.75" customHeight="1" x14ac:dyDescent="0.2">
      <c r="A1319" s="324"/>
      <c r="B1319" s="324"/>
      <c r="C1319" s="324"/>
      <c r="D1319" s="324"/>
      <c r="E1319" s="324"/>
      <c r="F1319" s="324"/>
      <c r="G1319" s="324"/>
      <c r="H1319" s="324"/>
      <c r="I1319" s="324"/>
      <c r="J1319" s="324"/>
      <c r="K1319" s="324"/>
      <c r="L1319" s="324"/>
      <c r="M1319" s="324"/>
      <c r="N1319" s="324"/>
      <c r="O1319" s="324"/>
      <c r="P1319" s="324"/>
      <c r="Q1319" s="324"/>
      <c r="R1319" s="324"/>
      <c r="S1319" s="324"/>
      <c r="T1319" s="324"/>
      <c r="U1319" s="324"/>
      <c r="V1319" s="324"/>
      <c r="W1319" s="324"/>
      <c r="X1319" s="324"/>
      <c r="Y1319" s="324"/>
      <c r="Z1319" s="324"/>
      <c r="AA1319" s="324"/>
      <c r="AB1319" s="324"/>
      <c r="AC1319" s="324"/>
    </row>
    <row r="1320" spans="1:29" ht="12.75" customHeight="1" x14ac:dyDescent="0.2">
      <c r="A1320" s="324"/>
      <c r="B1320" s="324"/>
      <c r="C1320" s="324"/>
      <c r="D1320" s="324"/>
      <c r="E1320" s="324"/>
      <c r="F1320" s="324"/>
      <c r="G1320" s="324"/>
      <c r="H1320" s="324"/>
      <c r="I1320" s="324"/>
      <c r="J1320" s="324"/>
      <c r="K1320" s="324"/>
      <c r="L1320" s="324"/>
      <c r="M1320" s="324"/>
      <c r="N1320" s="324"/>
      <c r="O1320" s="324"/>
      <c r="P1320" s="324"/>
      <c r="Q1320" s="324"/>
      <c r="R1320" s="324"/>
      <c r="S1320" s="324"/>
      <c r="T1320" s="324"/>
      <c r="U1320" s="324"/>
      <c r="V1320" s="324"/>
      <c r="W1320" s="324"/>
      <c r="X1320" s="324"/>
      <c r="Y1320" s="324"/>
      <c r="Z1320" s="324"/>
      <c r="AA1320" s="324"/>
      <c r="AB1320" s="324"/>
      <c r="AC1320" s="324"/>
    </row>
    <row r="1321" spans="1:29" ht="12.75" customHeight="1" x14ac:dyDescent="0.2">
      <c r="A1321" s="324"/>
      <c r="B1321" s="324"/>
      <c r="C1321" s="324"/>
      <c r="D1321" s="324"/>
      <c r="E1321" s="324"/>
      <c r="F1321" s="324"/>
      <c r="G1321" s="324"/>
      <c r="H1321" s="324"/>
      <c r="I1321" s="324"/>
      <c r="J1321" s="324"/>
      <c r="K1321" s="324"/>
      <c r="L1321" s="324"/>
      <c r="M1321" s="324"/>
      <c r="N1321" s="324"/>
      <c r="O1321" s="324"/>
      <c r="P1321" s="324"/>
      <c r="Q1321" s="324"/>
      <c r="R1321" s="324"/>
      <c r="S1321" s="324"/>
      <c r="T1321" s="324"/>
      <c r="U1321" s="324"/>
      <c r="V1321" s="324"/>
      <c r="W1321" s="324"/>
      <c r="X1321" s="324"/>
      <c r="Y1321" s="324"/>
      <c r="Z1321" s="324"/>
      <c r="AA1321" s="324"/>
      <c r="AB1321" s="324"/>
      <c r="AC1321" s="324"/>
    </row>
    <row r="1322" spans="1:29" ht="12.75" customHeight="1" x14ac:dyDescent="0.2">
      <c r="A1322" s="324"/>
      <c r="B1322" s="324"/>
      <c r="C1322" s="324"/>
      <c r="D1322" s="324"/>
      <c r="E1322" s="324"/>
      <c r="F1322" s="324"/>
      <c r="G1322" s="324"/>
      <c r="H1322" s="324"/>
      <c r="I1322" s="324"/>
      <c r="J1322" s="324"/>
      <c r="K1322" s="324"/>
      <c r="L1322" s="324"/>
      <c r="M1322" s="324"/>
      <c r="N1322" s="324"/>
      <c r="O1322" s="324"/>
      <c r="P1322" s="324"/>
      <c r="Q1322" s="324"/>
      <c r="R1322" s="324"/>
      <c r="S1322" s="324"/>
      <c r="T1322" s="324"/>
      <c r="U1322" s="324"/>
      <c r="V1322" s="324"/>
      <c r="W1322" s="324"/>
      <c r="X1322" s="324"/>
      <c r="Y1322" s="324"/>
      <c r="Z1322" s="324"/>
      <c r="AA1322" s="324"/>
      <c r="AB1322" s="324"/>
      <c r="AC1322" s="324"/>
    </row>
    <row r="1323" spans="1:29" ht="12.75" customHeight="1" x14ac:dyDescent="0.2">
      <c r="A1323" s="324"/>
      <c r="B1323" s="324"/>
      <c r="C1323" s="324"/>
      <c r="D1323" s="324"/>
      <c r="E1323" s="324"/>
      <c r="F1323" s="324"/>
      <c r="G1323" s="324"/>
      <c r="H1323" s="324"/>
      <c r="I1323" s="324"/>
      <c r="J1323" s="324"/>
      <c r="K1323" s="324"/>
      <c r="L1323" s="324"/>
      <c r="M1323" s="324"/>
      <c r="N1323" s="324"/>
      <c r="O1323" s="324"/>
      <c r="P1323" s="324"/>
      <c r="Q1323" s="324"/>
      <c r="R1323" s="324"/>
      <c r="S1323" s="324"/>
      <c r="T1323" s="324"/>
      <c r="U1323" s="324"/>
      <c r="V1323" s="324"/>
      <c r="W1323" s="324"/>
      <c r="X1323" s="324"/>
      <c r="Y1323" s="324"/>
      <c r="Z1323" s="324"/>
      <c r="AA1323" s="324"/>
      <c r="AB1323" s="324"/>
      <c r="AC1323" s="324"/>
    </row>
    <row r="1324" spans="1:29" ht="12.75" customHeight="1" x14ac:dyDescent="0.2">
      <c r="A1324" s="324"/>
      <c r="B1324" s="324"/>
      <c r="C1324" s="324"/>
      <c r="D1324" s="324"/>
      <c r="E1324" s="324"/>
      <c r="F1324" s="324"/>
      <c r="G1324" s="324"/>
      <c r="H1324" s="324"/>
      <c r="I1324" s="324"/>
      <c r="J1324" s="324"/>
      <c r="K1324" s="324"/>
      <c r="L1324" s="324"/>
      <c r="M1324" s="324"/>
      <c r="N1324" s="324"/>
      <c r="O1324" s="324"/>
      <c r="P1324" s="324"/>
      <c r="Q1324" s="324"/>
      <c r="R1324" s="324"/>
      <c r="S1324" s="324"/>
      <c r="T1324" s="324"/>
      <c r="U1324" s="324"/>
      <c r="V1324" s="324"/>
      <c r="W1324" s="324"/>
      <c r="X1324" s="324"/>
      <c r="Y1324" s="324"/>
      <c r="Z1324" s="324"/>
      <c r="AA1324" s="324"/>
      <c r="AB1324" s="324"/>
      <c r="AC1324" s="324"/>
    </row>
    <row r="1325" spans="1:29" ht="12.75" customHeight="1" x14ac:dyDescent="0.2">
      <c r="A1325" s="324"/>
      <c r="B1325" s="324"/>
      <c r="C1325" s="324"/>
      <c r="D1325" s="324"/>
      <c r="E1325" s="324"/>
      <c r="F1325" s="324"/>
      <c r="G1325" s="324"/>
      <c r="H1325" s="324"/>
      <c r="I1325" s="324"/>
      <c r="J1325" s="324"/>
      <c r="K1325" s="324"/>
      <c r="L1325" s="324"/>
      <c r="M1325" s="324"/>
      <c r="N1325" s="324"/>
      <c r="O1325" s="324"/>
      <c r="P1325" s="324"/>
      <c r="Q1325" s="324"/>
      <c r="R1325" s="324"/>
      <c r="S1325" s="324"/>
      <c r="T1325" s="324"/>
      <c r="U1325" s="324"/>
      <c r="V1325" s="324"/>
      <c r="W1325" s="324"/>
      <c r="X1325" s="324"/>
      <c r="Y1325" s="324"/>
      <c r="Z1325" s="324"/>
      <c r="AA1325" s="324"/>
      <c r="AB1325" s="324"/>
      <c r="AC1325" s="324"/>
    </row>
    <row r="1326" spans="1:29" ht="12.75" customHeight="1" x14ac:dyDescent="0.2">
      <c r="A1326" s="324"/>
      <c r="B1326" s="324"/>
      <c r="C1326" s="324"/>
      <c r="D1326" s="324"/>
      <c r="E1326" s="324"/>
      <c r="F1326" s="324"/>
      <c r="G1326" s="324"/>
      <c r="H1326" s="324"/>
      <c r="I1326" s="324"/>
      <c r="J1326" s="324"/>
      <c r="K1326" s="324"/>
      <c r="L1326" s="324"/>
      <c r="M1326" s="324"/>
      <c r="N1326" s="324"/>
      <c r="O1326" s="324"/>
      <c r="P1326" s="324"/>
      <c r="Q1326" s="324"/>
      <c r="R1326" s="324"/>
      <c r="S1326" s="324"/>
      <c r="T1326" s="324"/>
      <c r="U1326" s="324"/>
      <c r="V1326" s="324"/>
      <c r="W1326" s="324"/>
      <c r="X1326" s="324"/>
      <c r="Y1326" s="324"/>
      <c r="Z1326" s="324"/>
      <c r="AA1326" s="324"/>
      <c r="AB1326" s="324"/>
      <c r="AC1326" s="324"/>
    </row>
    <row r="1327" spans="1:29" ht="12.75" customHeight="1" x14ac:dyDescent="0.2">
      <c r="A1327" s="324"/>
      <c r="B1327" s="324"/>
      <c r="C1327" s="324"/>
      <c r="D1327" s="324"/>
      <c r="E1327" s="324"/>
      <c r="F1327" s="324"/>
      <c r="G1327" s="324"/>
      <c r="H1327" s="324"/>
      <c r="I1327" s="324"/>
      <c r="J1327" s="324"/>
      <c r="K1327" s="324"/>
      <c r="L1327" s="324"/>
      <c r="M1327" s="324"/>
      <c r="N1327" s="324"/>
      <c r="O1327" s="324"/>
      <c r="P1327" s="324"/>
      <c r="Q1327" s="324"/>
      <c r="R1327" s="324"/>
      <c r="S1327" s="324"/>
      <c r="T1327" s="324"/>
      <c r="U1327" s="324"/>
      <c r="V1327" s="324"/>
      <c r="W1327" s="324"/>
      <c r="X1327" s="324"/>
      <c r="Y1327" s="324"/>
      <c r="Z1327" s="324"/>
      <c r="AA1327" s="324"/>
      <c r="AB1327" s="324"/>
      <c r="AC1327" s="324"/>
    </row>
    <row r="1328" spans="1:29" ht="12.75" customHeight="1" x14ac:dyDescent="0.2">
      <c r="A1328" s="324"/>
      <c r="B1328" s="324"/>
      <c r="C1328" s="324"/>
      <c r="D1328" s="324"/>
      <c r="E1328" s="324"/>
      <c r="F1328" s="324"/>
      <c r="G1328" s="324"/>
      <c r="H1328" s="324"/>
      <c r="I1328" s="324"/>
      <c r="J1328" s="324"/>
      <c r="K1328" s="324"/>
      <c r="L1328" s="324"/>
      <c r="M1328" s="324"/>
      <c r="N1328" s="324"/>
      <c r="O1328" s="324"/>
      <c r="P1328" s="324"/>
      <c r="Q1328" s="324"/>
      <c r="R1328" s="324"/>
      <c r="S1328" s="324"/>
      <c r="T1328" s="324"/>
      <c r="U1328" s="324"/>
      <c r="V1328" s="324"/>
      <c r="W1328" s="324"/>
      <c r="X1328" s="324"/>
      <c r="Y1328" s="324"/>
      <c r="Z1328" s="324"/>
      <c r="AA1328" s="324"/>
      <c r="AB1328" s="324"/>
      <c r="AC1328" s="324"/>
    </row>
    <row r="1329" spans="1:29" ht="12.75" customHeight="1" x14ac:dyDescent="0.2">
      <c r="A1329" s="324"/>
      <c r="B1329" s="324"/>
      <c r="C1329" s="324"/>
      <c r="D1329" s="324"/>
      <c r="E1329" s="324"/>
      <c r="F1329" s="324"/>
      <c r="G1329" s="324"/>
      <c r="H1329" s="324"/>
      <c r="I1329" s="324"/>
      <c r="J1329" s="324"/>
      <c r="K1329" s="324"/>
      <c r="L1329" s="324"/>
      <c r="M1329" s="324"/>
      <c r="N1329" s="324"/>
      <c r="O1329" s="324"/>
      <c r="P1329" s="324"/>
      <c r="Q1329" s="324"/>
      <c r="R1329" s="324"/>
      <c r="S1329" s="324"/>
      <c r="T1329" s="324"/>
      <c r="U1329" s="324"/>
      <c r="V1329" s="324"/>
      <c r="W1329" s="324"/>
      <c r="X1329" s="324"/>
      <c r="Y1329" s="324"/>
      <c r="Z1329" s="324"/>
      <c r="AA1329" s="324"/>
      <c r="AB1329" s="324"/>
      <c r="AC1329" s="324"/>
    </row>
    <row r="1330" spans="1:29" ht="12.75" customHeight="1" x14ac:dyDescent="0.2">
      <c r="A1330" s="324"/>
      <c r="B1330" s="324"/>
      <c r="C1330" s="324"/>
      <c r="D1330" s="324"/>
      <c r="E1330" s="324"/>
      <c r="F1330" s="324"/>
      <c r="G1330" s="324"/>
      <c r="H1330" s="324"/>
      <c r="I1330" s="324"/>
      <c r="J1330" s="324"/>
      <c r="K1330" s="324"/>
      <c r="L1330" s="324"/>
      <c r="M1330" s="324"/>
      <c r="N1330" s="324"/>
      <c r="O1330" s="324"/>
      <c r="P1330" s="324"/>
      <c r="Q1330" s="324"/>
      <c r="R1330" s="324"/>
      <c r="S1330" s="324"/>
      <c r="T1330" s="324"/>
      <c r="U1330" s="324"/>
      <c r="V1330" s="324"/>
      <c r="W1330" s="324"/>
      <c r="X1330" s="324"/>
      <c r="Y1330" s="324"/>
      <c r="Z1330" s="324"/>
      <c r="AA1330" s="324"/>
      <c r="AB1330" s="324"/>
      <c r="AC1330" s="324"/>
    </row>
    <row r="1331" spans="1:29" ht="12.75" customHeight="1" x14ac:dyDescent="0.2">
      <c r="A1331" s="324"/>
      <c r="B1331" s="324"/>
      <c r="C1331" s="324"/>
      <c r="D1331" s="324"/>
      <c r="E1331" s="324"/>
      <c r="F1331" s="324"/>
      <c r="G1331" s="324"/>
      <c r="H1331" s="324"/>
      <c r="I1331" s="324"/>
      <c r="J1331" s="324"/>
      <c r="K1331" s="324"/>
      <c r="L1331" s="324"/>
      <c r="M1331" s="324"/>
      <c r="N1331" s="324"/>
      <c r="O1331" s="324"/>
      <c r="P1331" s="324"/>
      <c r="Q1331" s="324"/>
      <c r="R1331" s="324"/>
      <c r="S1331" s="324"/>
      <c r="T1331" s="324"/>
      <c r="U1331" s="324"/>
      <c r="V1331" s="324"/>
      <c r="W1331" s="324"/>
      <c r="X1331" s="324"/>
      <c r="Y1331" s="324"/>
      <c r="Z1331" s="324"/>
      <c r="AA1331" s="324"/>
      <c r="AB1331" s="324"/>
      <c r="AC1331" s="324"/>
    </row>
    <row r="1332" spans="1:29" ht="12.75" customHeight="1" x14ac:dyDescent="0.2">
      <c r="A1332" s="324"/>
      <c r="B1332" s="324"/>
      <c r="C1332" s="324"/>
      <c r="D1332" s="324"/>
      <c r="E1332" s="324"/>
      <c r="F1332" s="324"/>
      <c r="G1332" s="324"/>
      <c r="H1332" s="324"/>
      <c r="I1332" s="324"/>
      <c r="J1332" s="324"/>
      <c r="K1332" s="324"/>
      <c r="L1332" s="324"/>
      <c r="M1332" s="324"/>
      <c r="N1332" s="324"/>
      <c r="O1332" s="324"/>
      <c r="P1332" s="324"/>
      <c r="Q1332" s="324"/>
      <c r="R1332" s="324"/>
      <c r="S1332" s="324"/>
      <c r="T1332" s="324"/>
      <c r="U1332" s="324"/>
      <c r="V1332" s="324"/>
      <c r="W1332" s="324"/>
      <c r="X1332" s="324"/>
      <c r="Y1332" s="324"/>
      <c r="Z1332" s="324"/>
      <c r="AA1332" s="324"/>
      <c r="AB1332" s="324"/>
      <c r="AC1332" s="324"/>
    </row>
    <row r="1333" spans="1:29" ht="12.75" customHeight="1" x14ac:dyDescent="0.2">
      <c r="A1333" s="324"/>
      <c r="B1333" s="324"/>
      <c r="C1333" s="324"/>
      <c r="D1333" s="324"/>
      <c r="E1333" s="324"/>
      <c r="F1333" s="324"/>
      <c r="G1333" s="324"/>
      <c r="H1333" s="324"/>
      <c r="I1333" s="324"/>
      <c r="J1333" s="324"/>
      <c r="K1333" s="324"/>
      <c r="L1333" s="324"/>
      <c r="M1333" s="324"/>
      <c r="N1333" s="324"/>
      <c r="O1333" s="324"/>
      <c r="P1333" s="324"/>
      <c r="Q1333" s="324"/>
      <c r="R1333" s="324"/>
      <c r="S1333" s="324"/>
      <c r="T1333" s="324"/>
      <c r="U1333" s="324"/>
      <c r="V1333" s="324"/>
      <c r="W1333" s="324"/>
      <c r="X1333" s="324"/>
      <c r="Y1333" s="324"/>
      <c r="Z1333" s="324"/>
      <c r="AA1333" s="324"/>
      <c r="AB1333" s="324"/>
      <c r="AC1333" s="324"/>
    </row>
    <row r="1334" spans="1:29" ht="12.75" customHeight="1" x14ac:dyDescent="0.2">
      <c r="A1334" s="324"/>
      <c r="B1334" s="324"/>
      <c r="C1334" s="324"/>
      <c r="D1334" s="324"/>
      <c r="E1334" s="324"/>
      <c r="F1334" s="324"/>
      <c r="G1334" s="324"/>
      <c r="H1334" s="324"/>
      <c r="I1334" s="324"/>
      <c r="J1334" s="324"/>
      <c r="K1334" s="324"/>
      <c r="L1334" s="324"/>
      <c r="M1334" s="324"/>
      <c r="N1334" s="324"/>
      <c r="O1334" s="324"/>
      <c r="P1334" s="324"/>
      <c r="Q1334" s="324"/>
      <c r="R1334" s="324"/>
      <c r="S1334" s="324"/>
      <c r="T1334" s="324"/>
      <c r="U1334" s="324"/>
      <c r="V1334" s="324"/>
      <c r="W1334" s="324"/>
      <c r="X1334" s="324"/>
      <c r="Y1334" s="324"/>
      <c r="Z1334" s="324"/>
      <c r="AA1334" s="324"/>
      <c r="AB1334" s="324"/>
      <c r="AC1334" s="324"/>
    </row>
    <row r="1335" spans="1:29" ht="12.75" customHeight="1" x14ac:dyDescent="0.2">
      <c r="A1335" s="324"/>
      <c r="B1335" s="324"/>
      <c r="C1335" s="324"/>
      <c r="D1335" s="324"/>
      <c r="E1335" s="324"/>
      <c r="F1335" s="324"/>
      <c r="G1335" s="324"/>
      <c r="H1335" s="324"/>
      <c r="I1335" s="324"/>
      <c r="J1335" s="324"/>
      <c r="K1335" s="324"/>
      <c r="L1335" s="324"/>
      <c r="M1335" s="324"/>
      <c r="N1335" s="324"/>
      <c r="O1335" s="324"/>
      <c r="P1335" s="324"/>
      <c r="Q1335" s="324"/>
      <c r="R1335" s="324"/>
      <c r="S1335" s="324"/>
      <c r="T1335" s="324"/>
      <c r="U1335" s="324"/>
      <c r="V1335" s="324"/>
      <c r="W1335" s="324"/>
      <c r="X1335" s="324"/>
      <c r="Y1335" s="324"/>
      <c r="Z1335" s="324"/>
      <c r="AA1335" s="324"/>
      <c r="AB1335" s="324"/>
      <c r="AC1335" s="324"/>
    </row>
    <row r="1336" spans="1:29" ht="12.75" customHeight="1" x14ac:dyDescent="0.2">
      <c r="A1336" s="324"/>
      <c r="B1336" s="324"/>
      <c r="C1336" s="324"/>
      <c r="D1336" s="324"/>
      <c r="E1336" s="324"/>
      <c r="F1336" s="324"/>
      <c r="G1336" s="324"/>
      <c r="H1336" s="324"/>
      <c r="I1336" s="324"/>
      <c r="J1336" s="324"/>
      <c r="K1336" s="324"/>
      <c r="L1336" s="324"/>
      <c r="M1336" s="324"/>
      <c r="N1336" s="324"/>
      <c r="O1336" s="324"/>
      <c r="P1336" s="324"/>
      <c r="Q1336" s="324"/>
      <c r="R1336" s="324"/>
      <c r="S1336" s="324"/>
      <c r="T1336" s="324"/>
      <c r="U1336" s="324"/>
      <c r="V1336" s="324"/>
      <c r="W1336" s="324"/>
      <c r="X1336" s="324"/>
      <c r="Y1336" s="324"/>
      <c r="Z1336" s="324"/>
      <c r="AA1336" s="324"/>
      <c r="AB1336" s="324"/>
      <c r="AC1336" s="324"/>
    </row>
    <row r="1337" spans="1:29" ht="12.75" customHeight="1" x14ac:dyDescent="0.2">
      <c r="A1337" s="324"/>
      <c r="B1337" s="324"/>
      <c r="C1337" s="324"/>
      <c r="D1337" s="324"/>
      <c r="E1337" s="324"/>
      <c r="F1337" s="324"/>
      <c r="G1337" s="324"/>
      <c r="H1337" s="324"/>
      <c r="I1337" s="324"/>
      <c r="J1337" s="324"/>
      <c r="K1337" s="324"/>
      <c r="L1337" s="324"/>
      <c r="M1337" s="324"/>
      <c r="N1337" s="324"/>
      <c r="O1337" s="324"/>
      <c r="P1337" s="324"/>
      <c r="Q1337" s="324"/>
      <c r="R1337" s="324"/>
      <c r="S1337" s="324"/>
      <c r="T1337" s="324"/>
      <c r="U1337" s="324"/>
      <c r="V1337" s="324"/>
      <c r="W1337" s="324"/>
      <c r="X1337" s="324"/>
      <c r="Y1337" s="324"/>
      <c r="Z1337" s="324"/>
      <c r="AA1337" s="324"/>
      <c r="AB1337" s="324"/>
      <c r="AC1337" s="324"/>
    </row>
    <row r="1338" spans="1:29" ht="12.75" customHeight="1" x14ac:dyDescent="0.2">
      <c r="A1338" s="324"/>
      <c r="B1338" s="324"/>
      <c r="C1338" s="324"/>
      <c r="D1338" s="324"/>
      <c r="E1338" s="324"/>
      <c r="F1338" s="324"/>
      <c r="G1338" s="324"/>
      <c r="H1338" s="324"/>
      <c r="I1338" s="324"/>
      <c r="J1338" s="324"/>
      <c r="K1338" s="324"/>
      <c r="L1338" s="324"/>
      <c r="M1338" s="324"/>
      <c r="N1338" s="324"/>
      <c r="O1338" s="324"/>
      <c r="P1338" s="324"/>
      <c r="Q1338" s="324"/>
      <c r="R1338" s="324"/>
      <c r="S1338" s="324"/>
      <c r="T1338" s="324"/>
      <c r="U1338" s="324"/>
      <c r="V1338" s="324"/>
      <c r="W1338" s="324"/>
      <c r="X1338" s="324"/>
      <c r="Y1338" s="324"/>
      <c r="Z1338" s="324"/>
      <c r="AA1338" s="324"/>
      <c r="AB1338" s="324"/>
      <c r="AC1338" s="324"/>
    </row>
    <row r="1339" spans="1:29" ht="12.75" customHeight="1" x14ac:dyDescent="0.2">
      <c r="A1339" s="324"/>
      <c r="B1339" s="324"/>
      <c r="C1339" s="324"/>
      <c r="D1339" s="324"/>
      <c r="E1339" s="324"/>
      <c r="F1339" s="324"/>
      <c r="G1339" s="324"/>
      <c r="H1339" s="324"/>
      <c r="I1339" s="324"/>
      <c r="J1339" s="324"/>
      <c r="K1339" s="324"/>
      <c r="L1339" s="324"/>
      <c r="M1339" s="324"/>
      <c r="N1339" s="324"/>
      <c r="O1339" s="324"/>
      <c r="P1339" s="324"/>
      <c r="Q1339" s="324"/>
      <c r="R1339" s="324"/>
      <c r="S1339" s="324"/>
      <c r="T1339" s="324"/>
      <c r="U1339" s="324"/>
      <c r="V1339" s="324"/>
      <c r="W1339" s="324"/>
      <c r="X1339" s="324"/>
      <c r="Y1339" s="324"/>
      <c r="Z1339" s="324"/>
      <c r="AA1339" s="324"/>
      <c r="AB1339" s="324"/>
      <c r="AC1339" s="324"/>
    </row>
    <row r="1340" spans="1:29" ht="12.75" customHeight="1" x14ac:dyDescent="0.2">
      <c r="A1340" s="324"/>
      <c r="B1340" s="324"/>
      <c r="C1340" s="324"/>
      <c r="D1340" s="324"/>
      <c r="E1340" s="324"/>
      <c r="F1340" s="324"/>
      <c r="G1340" s="324"/>
      <c r="H1340" s="324"/>
      <c r="I1340" s="324"/>
      <c r="J1340" s="324"/>
      <c r="K1340" s="324"/>
      <c r="L1340" s="324"/>
      <c r="M1340" s="324"/>
      <c r="N1340" s="324"/>
      <c r="O1340" s="324"/>
      <c r="P1340" s="324"/>
      <c r="Q1340" s="324"/>
      <c r="R1340" s="324"/>
      <c r="S1340" s="324"/>
      <c r="T1340" s="324"/>
      <c r="U1340" s="324"/>
      <c r="V1340" s="324"/>
      <c r="W1340" s="324"/>
      <c r="X1340" s="324"/>
      <c r="Y1340" s="324"/>
      <c r="Z1340" s="324"/>
      <c r="AA1340" s="324"/>
      <c r="AB1340" s="324"/>
      <c r="AC1340" s="324"/>
    </row>
    <row r="1341" spans="1:29" ht="12.75" customHeight="1" x14ac:dyDescent="0.2">
      <c r="A1341" s="324"/>
      <c r="B1341" s="324"/>
      <c r="C1341" s="324"/>
      <c r="D1341" s="324"/>
      <c r="E1341" s="324"/>
      <c r="F1341" s="324"/>
      <c r="G1341" s="324"/>
      <c r="H1341" s="324"/>
      <c r="I1341" s="324"/>
      <c r="J1341" s="324"/>
      <c r="K1341" s="324"/>
      <c r="L1341" s="324"/>
      <c r="M1341" s="324"/>
      <c r="N1341" s="324"/>
      <c r="O1341" s="324"/>
      <c r="P1341" s="324"/>
      <c r="Q1341" s="324"/>
      <c r="R1341" s="324"/>
      <c r="S1341" s="324"/>
      <c r="T1341" s="324"/>
      <c r="U1341" s="324"/>
      <c r="V1341" s="324"/>
      <c r="W1341" s="324"/>
      <c r="X1341" s="324"/>
      <c r="Y1341" s="324"/>
      <c r="Z1341" s="324"/>
      <c r="AA1341" s="324"/>
      <c r="AB1341" s="324"/>
      <c r="AC1341" s="324"/>
    </row>
    <row r="1342" spans="1:29" ht="12.75" customHeight="1" x14ac:dyDescent="0.2">
      <c r="A1342" s="324"/>
      <c r="B1342" s="324"/>
      <c r="C1342" s="324"/>
      <c r="D1342" s="324"/>
      <c r="E1342" s="324"/>
      <c r="F1342" s="324"/>
      <c r="G1342" s="324"/>
      <c r="H1342" s="324"/>
      <c r="I1342" s="324"/>
      <c r="J1342" s="324"/>
      <c r="K1342" s="324"/>
      <c r="L1342" s="324"/>
      <c r="M1342" s="324"/>
      <c r="N1342" s="324"/>
      <c r="O1342" s="324"/>
      <c r="P1342" s="324"/>
      <c r="Q1342" s="324"/>
      <c r="R1342" s="324"/>
      <c r="S1342" s="324"/>
      <c r="T1342" s="324"/>
      <c r="U1342" s="324"/>
      <c r="V1342" s="324"/>
      <c r="W1342" s="324"/>
      <c r="X1342" s="324"/>
      <c r="Y1342" s="324"/>
      <c r="Z1342" s="324"/>
      <c r="AA1342" s="324"/>
      <c r="AB1342" s="324"/>
      <c r="AC1342" s="324"/>
    </row>
    <row r="1343" spans="1:29" ht="12.75" customHeight="1" x14ac:dyDescent="0.2">
      <c r="A1343" s="324"/>
      <c r="B1343" s="324"/>
      <c r="C1343" s="324"/>
      <c r="D1343" s="324"/>
      <c r="E1343" s="324"/>
      <c r="F1343" s="324"/>
      <c r="G1343" s="324"/>
      <c r="H1343" s="324"/>
      <c r="I1343" s="324"/>
      <c r="J1343" s="324"/>
      <c r="K1343" s="324"/>
      <c r="L1343" s="324"/>
      <c r="M1343" s="324"/>
      <c r="N1343" s="324"/>
      <c r="O1343" s="324"/>
      <c r="P1343" s="324"/>
      <c r="Q1343" s="324"/>
      <c r="R1343" s="324"/>
      <c r="S1343" s="324"/>
      <c r="T1343" s="324"/>
      <c r="U1343" s="324"/>
      <c r="V1343" s="324"/>
      <c r="W1343" s="324"/>
      <c r="X1343" s="324"/>
      <c r="Y1343" s="324"/>
      <c r="Z1343" s="324"/>
      <c r="AA1343" s="324"/>
      <c r="AB1343" s="324"/>
      <c r="AC1343" s="324"/>
    </row>
    <row r="1344" spans="1:29" ht="12.75" customHeight="1" x14ac:dyDescent="0.2">
      <c r="A1344" s="324"/>
      <c r="B1344" s="324"/>
      <c r="C1344" s="324"/>
      <c r="D1344" s="324"/>
      <c r="E1344" s="324"/>
      <c r="F1344" s="324"/>
      <c r="G1344" s="324"/>
      <c r="H1344" s="324"/>
      <c r="I1344" s="324"/>
      <c r="J1344" s="324"/>
      <c r="K1344" s="324"/>
      <c r="L1344" s="324"/>
      <c r="M1344" s="324"/>
      <c r="N1344" s="324"/>
      <c r="O1344" s="324"/>
      <c r="P1344" s="324"/>
      <c r="Q1344" s="324"/>
      <c r="R1344" s="324"/>
      <c r="S1344" s="324"/>
      <c r="T1344" s="324"/>
      <c r="U1344" s="324"/>
      <c r="V1344" s="324"/>
      <c r="W1344" s="324"/>
      <c r="X1344" s="324"/>
      <c r="Y1344" s="324"/>
      <c r="Z1344" s="324"/>
      <c r="AA1344" s="324"/>
      <c r="AB1344" s="324"/>
      <c r="AC1344" s="324"/>
    </row>
    <row r="1345" spans="1:29" ht="12.75" customHeight="1" x14ac:dyDescent="0.2">
      <c r="A1345" s="324"/>
      <c r="B1345" s="324"/>
      <c r="C1345" s="324"/>
      <c r="D1345" s="324"/>
      <c r="E1345" s="324"/>
      <c r="F1345" s="324"/>
      <c r="G1345" s="324"/>
      <c r="H1345" s="324"/>
      <c r="I1345" s="324"/>
      <c r="J1345" s="324"/>
      <c r="K1345" s="324"/>
      <c r="L1345" s="324"/>
      <c r="M1345" s="324"/>
      <c r="N1345" s="324"/>
      <c r="O1345" s="324"/>
      <c r="P1345" s="324"/>
      <c r="Q1345" s="324"/>
      <c r="R1345" s="324"/>
      <c r="S1345" s="324"/>
      <c r="T1345" s="324"/>
      <c r="U1345" s="324"/>
      <c r="V1345" s="324"/>
      <c r="W1345" s="324"/>
      <c r="X1345" s="324"/>
      <c r="Y1345" s="324"/>
      <c r="Z1345" s="324"/>
      <c r="AA1345" s="324"/>
      <c r="AB1345" s="324"/>
      <c r="AC1345" s="324"/>
    </row>
    <row r="1346" spans="1:29" ht="12.75" customHeight="1" x14ac:dyDescent="0.2">
      <c r="A1346" s="324"/>
      <c r="B1346" s="324"/>
      <c r="C1346" s="324"/>
      <c r="D1346" s="324"/>
      <c r="E1346" s="324"/>
      <c r="F1346" s="324"/>
      <c r="G1346" s="324"/>
      <c r="H1346" s="324"/>
      <c r="I1346" s="324"/>
      <c r="J1346" s="324"/>
      <c r="K1346" s="324"/>
      <c r="L1346" s="324"/>
      <c r="M1346" s="324"/>
      <c r="N1346" s="324"/>
      <c r="O1346" s="324"/>
      <c r="P1346" s="324"/>
      <c r="Q1346" s="324"/>
      <c r="R1346" s="324"/>
      <c r="S1346" s="324"/>
      <c r="T1346" s="324"/>
      <c r="U1346" s="324"/>
      <c r="V1346" s="324"/>
      <c r="W1346" s="324"/>
      <c r="X1346" s="324"/>
      <c r="Y1346" s="324"/>
      <c r="Z1346" s="324"/>
      <c r="AA1346" s="324"/>
      <c r="AB1346" s="324"/>
      <c r="AC1346" s="324"/>
    </row>
    <row r="1347" spans="1:29" ht="12.75" customHeight="1" x14ac:dyDescent="0.2">
      <c r="A1347" s="324"/>
      <c r="B1347" s="324"/>
      <c r="C1347" s="324"/>
      <c r="D1347" s="324"/>
      <c r="E1347" s="324"/>
      <c r="F1347" s="324"/>
      <c r="G1347" s="324"/>
      <c r="H1347" s="324"/>
      <c r="I1347" s="324"/>
      <c r="J1347" s="324"/>
      <c r="K1347" s="324"/>
      <c r="L1347" s="324"/>
      <c r="M1347" s="324"/>
      <c r="N1347" s="324"/>
      <c r="O1347" s="324"/>
      <c r="P1347" s="324"/>
      <c r="Q1347" s="324"/>
      <c r="R1347" s="324"/>
      <c r="S1347" s="324"/>
      <c r="T1347" s="324"/>
      <c r="U1347" s="324"/>
      <c r="V1347" s="324"/>
      <c r="W1347" s="324"/>
      <c r="X1347" s="324"/>
      <c r="Y1347" s="324"/>
      <c r="Z1347" s="324"/>
      <c r="AA1347" s="324"/>
      <c r="AB1347" s="324"/>
      <c r="AC1347" s="324"/>
    </row>
    <row r="1348" spans="1:29" ht="12.75" customHeight="1" x14ac:dyDescent="0.2">
      <c r="A1348" s="324"/>
      <c r="B1348" s="324"/>
      <c r="C1348" s="324"/>
      <c r="D1348" s="324"/>
      <c r="E1348" s="324"/>
      <c r="F1348" s="324"/>
      <c r="G1348" s="324"/>
      <c r="H1348" s="324"/>
      <c r="I1348" s="324"/>
      <c r="J1348" s="324"/>
      <c r="K1348" s="324"/>
      <c r="L1348" s="324"/>
      <c r="M1348" s="324"/>
      <c r="N1348" s="324"/>
      <c r="O1348" s="324"/>
      <c r="P1348" s="324"/>
      <c r="Q1348" s="324"/>
      <c r="R1348" s="324"/>
      <c r="S1348" s="324"/>
      <c r="T1348" s="324"/>
      <c r="U1348" s="324"/>
      <c r="V1348" s="324"/>
      <c r="W1348" s="324"/>
      <c r="X1348" s="324"/>
      <c r="Y1348" s="324"/>
      <c r="Z1348" s="324"/>
      <c r="AA1348" s="324"/>
      <c r="AB1348" s="324"/>
      <c r="AC1348" s="324"/>
    </row>
    <row r="1349" spans="1:29" ht="12.75" customHeight="1" x14ac:dyDescent="0.2">
      <c r="A1349" s="324"/>
      <c r="B1349" s="324"/>
      <c r="C1349" s="324"/>
      <c r="D1349" s="324"/>
      <c r="E1349" s="324"/>
      <c r="F1349" s="324"/>
      <c r="G1349" s="324"/>
      <c r="H1349" s="324"/>
      <c r="I1349" s="324"/>
      <c r="J1349" s="324"/>
      <c r="K1349" s="324"/>
      <c r="L1349" s="324"/>
      <c r="M1349" s="324"/>
      <c r="N1349" s="324"/>
      <c r="O1349" s="324"/>
      <c r="P1349" s="324"/>
      <c r="Q1349" s="324"/>
      <c r="R1349" s="324"/>
      <c r="S1349" s="324"/>
      <c r="T1349" s="324"/>
      <c r="U1349" s="324"/>
      <c r="V1349" s="324"/>
      <c r="W1349" s="324"/>
      <c r="X1349" s="324"/>
      <c r="Y1349" s="324"/>
      <c r="Z1349" s="324"/>
      <c r="AA1349" s="324"/>
      <c r="AB1349" s="324"/>
      <c r="AC1349" s="324"/>
    </row>
    <row r="1350" spans="1:29" ht="12.75" customHeight="1" x14ac:dyDescent="0.2">
      <c r="A1350" s="324"/>
      <c r="B1350" s="324"/>
      <c r="C1350" s="324"/>
      <c r="D1350" s="324"/>
      <c r="E1350" s="324"/>
      <c r="F1350" s="324"/>
      <c r="G1350" s="324"/>
      <c r="H1350" s="324"/>
      <c r="I1350" s="324"/>
      <c r="J1350" s="324"/>
      <c r="K1350" s="324"/>
      <c r="L1350" s="324"/>
      <c r="M1350" s="324"/>
      <c r="N1350" s="324"/>
      <c r="O1350" s="324"/>
      <c r="P1350" s="324"/>
      <c r="Q1350" s="324"/>
      <c r="R1350" s="324"/>
      <c r="S1350" s="324"/>
      <c r="T1350" s="324"/>
      <c r="U1350" s="324"/>
      <c r="V1350" s="324"/>
      <c r="W1350" s="324"/>
      <c r="X1350" s="324"/>
      <c r="Y1350" s="324"/>
      <c r="Z1350" s="324"/>
      <c r="AA1350" s="324"/>
      <c r="AB1350" s="324"/>
      <c r="AC1350" s="324"/>
    </row>
    <row r="1351" spans="1:29" ht="12.75" customHeight="1" x14ac:dyDescent="0.2">
      <c r="A1351" s="324"/>
      <c r="B1351" s="324"/>
      <c r="C1351" s="324"/>
      <c r="D1351" s="324"/>
      <c r="E1351" s="324"/>
      <c r="F1351" s="324"/>
      <c r="G1351" s="324"/>
      <c r="H1351" s="324"/>
      <c r="I1351" s="324"/>
      <c r="J1351" s="324"/>
      <c r="K1351" s="324"/>
      <c r="L1351" s="324"/>
      <c r="M1351" s="324"/>
      <c r="N1351" s="324"/>
      <c r="O1351" s="324"/>
      <c r="P1351" s="324"/>
      <c r="Q1351" s="324"/>
      <c r="R1351" s="324"/>
      <c r="S1351" s="324"/>
      <c r="T1351" s="324"/>
      <c r="U1351" s="324"/>
      <c r="V1351" s="324"/>
      <c r="W1351" s="324"/>
      <c r="X1351" s="324"/>
      <c r="Y1351" s="324"/>
      <c r="Z1351" s="324"/>
      <c r="AA1351" s="324"/>
      <c r="AB1351" s="324"/>
      <c r="AC1351" s="324"/>
    </row>
    <row r="1352" spans="1:29" ht="12.75" customHeight="1" x14ac:dyDescent="0.2">
      <c r="A1352" s="324"/>
      <c r="B1352" s="324"/>
      <c r="C1352" s="324"/>
      <c r="D1352" s="324"/>
      <c r="E1352" s="324"/>
      <c r="F1352" s="324"/>
      <c r="G1352" s="324"/>
      <c r="H1352" s="324"/>
      <c r="I1352" s="324"/>
      <c r="J1352" s="324"/>
      <c r="K1352" s="324"/>
      <c r="L1352" s="324"/>
      <c r="M1352" s="324"/>
      <c r="N1352" s="324"/>
      <c r="O1352" s="324"/>
      <c r="P1352" s="324"/>
      <c r="Q1352" s="324"/>
      <c r="R1352" s="324"/>
      <c r="S1352" s="324"/>
      <c r="T1352" s="324"/>
      <c r="U1352" s="324"/>
      <c r="V1352" s="324"/>
      <c r="W1352" s="324"/>
      <c r="X1352" s="324"/>
      <c r="Y1352" s="324"/>
      <c r="Z1352" s="324"/>
      <c r="AA1352" s="324"/>
      <c r="AB1352" s="324"/>
      <c r="AC1352" s="324"/>
    </row>
    <row r="1353" spans="1:29" ht="12.75" customHeight="1" x14ac:dyDescent="0.2">
      <c r="A1353" s="324"/>
      <c r="B1353" s="324"/>
      <c r="C1353" s="324"/>
      <c r="D1353" s="324"/>
      <c r="E1353" s="324"/>
      <c r="F1353" s="324"/>
      <c r="G1353" s="324"/>
      <c r="H1353" s="324"/>
      <c r="I1353" s="324"/>
      <c r="J1353" s="324"/>
      <c r="K1353" s="324"/>
      <c r="L1353" s="324"/>
      <c r="M1353" s="324"/>
      <c r="N1353" s="324"/>
      <c r="O1353" s="324"/>
      <c r="P1353" s="324"/>
      <c r="Q1353" s="324"/>
      <c r="R1353" s="324"/>
      <c r="S1353" s="324"/>
      <c r="T1353" s="324"/>
      <c r="U1353" s="324"/>
      <c r="V1353" s="324"/>
      <c r="W1353" s="324"/>
      <c r="X1353" s="324"/>
      <c r="Y1353" s="324"/>
      <c r="Z1353" s="324"/>
      <c r="AA1353" s="324"/>
      <c r="AB1353" s="324"/>
      <c r="AC1353" s="324"/>
    </row>
    <row r="1354" spans="1:29" ht="12.75" customHeight="1" x14ac:dyDescent="0.2">
      <c r="A1354" s="324"/>
      <c r="B1354" s="324"/>
      <c r="C1354" s="324"/>
      <c r="D1354" s="324"/>
      <c r="E1354" s="324"/>
      <c r="F1354" s="324"/>
      <c r="G1354" s="324"/>
      <c r="H1354" s="324"/>
      <c r="I1354" s="324"/>
      <c r="J1354" s="324"/>
      <c r="K1354" s="324"/>
      <c r="L1354" s="324"/>
      <c r="M1354" s="324"/>
      <c r="N1354" s="324"/>
      <c r="O1354" s="324"/>
      <c r="P1354" s="324"/>
      <c r="Q1354" s="324"/>
      <c r="R1354" s="324"/>
      <c r="S1354" s="324"/>
      <c r="T1354" s="324"/>
      <c r="U1354" s="324"/>
      <c r="V1354" s="324"/>
      <c r="W1354" s="324"/>
      <c r="X1354" s="324"/>
      <c r="Y1354" s="324"/>
      <c r="Z1354" s="324"/>
      <c r="AA1354" s="324"/>
      <c r="AB1354" s="324"/>
      <c r="AC1354" s="324"/>
    </row>
    <row r="1355" spans="1:29" ht="12.75" customHeight="1" x14ac:dyDescent="0.2">
      <c r="A1355" s="324"/>
      <c r="B1355" s="324"/>
      <c r="C1355" s="324"/>
      <c r="D1355" s="324"/>
      <c r="E1355" s="324"/>
      <c r="F1355" s="324"/>
      <c r="G1355" s="324"/>
      <c r="H1355" s="324"/>
      <c r="I1355" s="324"/>
      <c r="J1355" s="324"/>
      <c r="K1355" s="324"/>
      <c r="L1355" s="324"/>
      <c r="M1355" s="324"/>
      <c r="N1355" s="324"/>
      <c r="O1355" s="324"/>
      <c r="P1355" s="324"/>
      <c r="Q1355" s="324"/>
      <c r="R1355" s="324"/>
      <c r="S1355" s="324"/>
      <c r="T1355" s="324"/>
      <c r="U1355" s="324"/>
      <c r="V1355" s="324"/>
      <c r="W1355" s="324"/>
      <c r="X1355" s="324"/>
      <c r="Y1355" s="324"/>
      <c r="Z1355" s="324"/>
      <c r="AA1355" s="324"/>
      <c r="AB1355" s="324"/>
      <c r="AC1355" s="324"/>
    </row>
    <row r="1356" spans="1:29" ht="12.75" customHeight="1" x14ac:dyDescent="0.2">
      <c r="A1356" s="324"/>
      <c r="B1356" s="324"/>
      <c r="C1356" s="324"/>
      <c r="D1356" s="324"/>
      <c r="E1356" s="324"/>
      <c r="F1356" s="324"/>
      <c r="G1356" s="324"/>
      <c r="H1356" s="324"/>
      <c r="I1356" s="324"/>
      <c r="J1356" s="324"/>
      <c r="K1356" s="324"/>
      <c r="L1356" s="324"/>
      <c r="M1356" s="324"/>
      <c r="N1356" s="324"/>
      <c r="O1356" s="324"/>
      <c r="P1356" s="324"/>
      <c r="Q1356" s="324"/>
      <c r="R1356" s="324"/>
      <c r="S1356" s="324"/>
      <c r="T1356" s="324"/>
      <c r="U1356" s="324"/>
      <c r="V1356" s="324"/>
      <c r="W1356" s="324"/>
      <c r="X1356" s="324"/>
      <c r="Y1356" s="324"/>
      <c r="Z1356" s="324"/>
      <c r="AA1356" s="324"/>
      <c r="AB1356" s="324"/>
      <c r="AC1356" s="324"/>
    </row>
    <row r="1357" spans="1:29" ht="12.75" customHeight="1" x14ac:dyDescent="0.2">
      <c r="A1357" s="324"/>
      <c r="B1357" s="324"/>
      <c r="C1357" s="324"/>
      <c r="D1357" s="324"/>
      <c r="E1357" s="324"/>
      <c r="F1357" s="324"/>
      <c r="G1357" s="324"/>
      <c r="H1357" s="324"/>
      <c r="I1357" s="324"/>
      <c r="J1357" s="324"/>
      <c r="K1357" s="324"/>
      <c r="L1357" s="324"/>
      <c r="M1357" s="324"/>
      <c r="N1357" s="324"/>
      <c r="O1357" s="324"/>
      <c r="P1357" s="324"/>
      <c r="Q1357" s="324"/>
      <c r="R1357" s="324"/>
      <c r="S1357" s="324"/>
      <c r="T1357" s="324"/>
      <c r="U1357" s="324"/>
      <c r="V1357" s="324"/>
      <c r="W1357" s="324"/>
      <c r="X1357" s="324"/>
      <c r="Y1357" s="324"/>
      <c r="Z1357" s="324"/>
      <c r="AA1357" s="324"/>
      <c r="AB1357" s="324"/>
      <c r="AC1357" s="324"/>
    </row>
    <row r="1358" spans="1:29" ht="12.75" customHeight="1" x14ac:dyDescent="0.2">
      <c r="A1358" s="324"/>
      <c r="B1358" s="324"/>
      <c r="C1358" s="324"/>
      <c r="D1358" s="324"/>
      <c r="E1358" s="324"/>
      <c r="F1358" s="324"/>
      <c r="G1358" s="324"/>
      <c r="H1358" s="324"/>
      <c r="I1358" s="324"/>
      <c r="J1358" s="324"/>
      <c r="K1358" s="324"/>
      <c r="L1358" s="324"/>
      <c r="M1358" s="324"/>
      <c r="N1358" s="324"/>
      <c r="O1358" s="324"/>
      <c r="P1358" s="324"/>
      <c r="Q1358" s="324"/>
      <c r="R1358" s="324"/>
      <c r="S1358" s="324"/>
      <c r="T1358" s="324"/>
      <c r="U1358" s="324"/>
      <c r="V1358" s="324"/>
      <c r="W1358" s="324"/>
      <c r="X1358" s="324"/>
      <c r="Y1358" s="324"/>
      <c r="Z1358" s="324"/>
      <c r="AA1358" s="324"/>
      <c r="AB1358" s="324"/>
      <c r="AC1358" s="324"/>
    </row>
    <row r="1359" spans="1:29" ht="12.75" customHeight="1" x14ac:dyDescent="0.2">
      <c r="A1359" s="324"/>
      <c r="B1359" s="324"/>
      <c r="C1359" s="324"/>
      <c r="D1359" s="324"/>
      <c r="E1359" s="324"/>
      <c r="F1359" s="324"/>
      <c r="G1359" s="324"/>
      <c r="H1359" s="324"/>
      <c r="I1359" s="324"/>
      <c r="J1359" s="324"/>
      <c r="K1359" s="324"/>
      <c r="L1359" s="324"/>
      <c r="M1359" s="324"/>
      <c r="N1359" s="324"/>
      <c r="O1359" s="324"/>
      <c r="P1359" s="324"/>
      <c r="Q1359" s="324"/>
      <c r="R1359" s="324"/>
      <c r="S1359" s="324"/>
      <c r="T1359" s="324"/>
      <c r="U1359" s="324"/>
      <c r="V1359" s="324"/>
      <c r="W1359" s="324"/>
      <c r="X1359" s="324"/>
      <c r="Y1359" s="324"/>
      <c r="Z1359" s="324"/>
      <c r="AA1359" s="324"/>
      <c r="AB1359" s="324"/>
      <c r="AC1359" s="324"/>
    </row>
    <row r="1360" spans="1:29" ht="12.75" customHeight="1" x14ac:dyDescent="0.2">
      <c r="A1360" s="324"/>
      <c r="B1360" s="324"/>
      <c r="C1360" s="324"/>
      <c r="D1360" s="324"/>
      <c r="E1360" s="324"/>
      <c r="F1360" s="324"/>
      <c r="G1360" s="324"/>
      <c r="H1360" s="324"/>
      <c r="I1360" s="324"/>
      <c r="J1360" s="324"/>
      <c r="K1360" s="324"/>
      <c r="L1360" s="324"/>
      <c r="M1360" s="324"/>
      <c r="N1360" s="324"/>
      <c r="O1360" s="324"/>
      <c r="P1360" s="324"/>
      <c r="Q1360" s="324"/>
      <c r="R1360" s="324"/>
      <c r="S1360" s="324"/>
      <c r="T1360" s="324"/>
      <c r="U1360" s="324"/>
      <c r="V1360" s="324"/>
      <c r="W1360" s="324"/>
      <c r="X1360" s="324"/>
      <c r="Y1360" s="324"/>
      <c r="Z1360" s="324"/>
      <c r="AA1360" s="324"/>
      <c r="AB1360" s="324"/>
      <c r="AC1360" s="324"/>
    </row>
    <row r="1361" spans="1:29" ht="12.75" customHeight="1" x14ac:dyDescent="0.2">
      <c r="A1361" s="324"/>
      <c r="B1361" s="324"/>
      <c r="C1361" s="324"/>
      <c r="D1361" s="324"/>
      <c r="E1361" s="324"/>
      <c r="F1361" s="324"/>
      <c r="G1361" s="324"/>
      <c r="H1361" s="324"/>
      <c r="I1361" s="324"/>
      <c r="J1361" s="324"/>
      <c r="K1361" s="324"/>
      <c r="L1361" s="324"/>
      <c r="M1361" s="324"/>
      <c r="N1361" s="324"/>
      <c r="O1361" s="324"/>
      <c r="P1361" s="324"/>
      <c r="Q1361" s="324"/>
      <c r="R1361" s="324"/>
      <c r="S1361" s="324"/>
      <c r="T1361" s="324"/>
      <c r="U1361" s="324"/>
      <c r="V1361" s="324"/>
      <c r="W1361" s="324"/>
      <c r="X1361" s="324"/>
      <c r="Y1361" s="324"/>
      <c r="Z1361" s="324"/>
      <c r="AA1361" s="324"/>
      <c r="AB1361" s="324"/>
      <c r="AC1361" s="324"/>
    </row>
    <row r="1362" spans="1:29" ht="12.75" customHeight="1" x14ac:dyDescent="0.2">
      <c r="A1362" s="324"/>
      <c r="B1362" s="324"/>
      <c r="C1362" s="324"/>
      <c r="D1362" s="324"/>
      <c r="E1362" s="324"/>
      <c r="F1362" s="324"/>
      <c r="G1362" s="324"/>
      <c r="H1362" s="324"/>
      <c r="I1362" s="324"/>
      <c r="J1362" s="324"/>
      <c r="K1362" s="324"/>
      <c r="L1362" s="324"/>
      <c r="M1362" s="324"/>
      <c r="N1362" s="324"/>
      <c r="O1362" s="324"/>
      <c r="P1362" s="324"/>
      <c r="Q1362" s="324"/>
      <c r="R1362" s="324"/>
      <c r="S1362" s="324"/>
      <c r="T1362" s="324"/>
      <c r="U1362" s="324"/>
      <c r="V1362" s="324"/>
      <c r="W1362" s="324"/>
      <c r="X1362" s="324"/>
      <c r="Y1362" s="324"/>
      <c r="Z1362" s="324"/>
      <c r="AA1362" s="324"/>
      <c r="AB1362" s="324"/>
      <c r="AC1362" s="324"/>
    </row>
    <row r="1363" spans="1:29" ht="12.75" customHeight="1" x14ac:dyDescent="0.2">
      <c r="A1363" s="324"/>
      <c r="B1363" s="324"/>
      <c r="C1363" s="324"/>
      <c r="D1363" s="324"/>
      <c r="E1363" s="324"/>
      <c r="F1363" s="324"/>
      <c r="G1363" s="324"/>
      <c r="H1363" s="324"/>
      <c r="I1363" s="324"/>
      <c r="J1363" s="324"/>
      <c r="K1363" s="324"/>
      <c r="L1363" s="324"/>
      <c r="M1363" s="324"/>
      <c r="N1363" s="324"/>
      <c r="O1363" s="324"/>
      <c r="P1363" s="324"/>
      <c r="Q1363" s="324"/>
      <c r="R1363" s="324"/>
      <c r="S1363" s="324"/>
      <c r="T1363" s="324"/>
      <c r="U1363" s="324"/>
      <c r="V1363" s="324"/>
      <c r="W1363" s="324"/>
      <c r="X1363" s="324"/>
      <c r="Y1363" s="324"/>
      <c r="Z1363" s="324"/>
      <c r="AA1363" s="324"/>
      <c r="AB1363" s="324"/>
      <c r="AC1363" s="324"/>
    </row>
    <row r="1364" spans="1:29" ht="12.75" customHeight="1" x14ac:dyDescent="0.2">
      <c r="A1364" s="324"/>
      <c r="B1364" s="324"/>
      <c r="C1364" s="324"/>
      <c r="D1364" s="324"/>
      <c r="E1364" s="324"/>
      <c r="F1364" s="324"/>
      <c r="G1364" s="324"/>
      <c r="H1364" s="324"/>
      <c r="I1364" s="324"/>
      <c r="J1364" s="324"/>
      <c r="K1364" s="324"/>
      <c r="L1364" s="324"/>
      <c r="M1364" s="324"/>
      <c r="N1364" s="324"/>
      <c r="O1364" s="324"/>
      <c r="P1364" s="324"/>
      <c r="Q1364" s="324"/>
      <c r="R1364" s="324"/>
      <c r="S1364" s="324"/>
      <c r="T1364" s="324"/>
      <c r="U1364" s="324"/>
      <c r="V1364" s="324"/>
      <c r="W1364" s="324"/>
      <c r="X1364" s="324"/>
      <c r="Y1364" s="324"/>
      <c r="Z1364" s="324"/>
      <c r="AA1364" s="324"/>
      <c r="AB1364" s="324"/>
      <c r="AC1364" s="324"/>
    </row>
    <row r="1365" spans="1:29" ht="12.75" customHeight="1" x14ac:dyDescent="0.2">
      <c r="A1365" s="324"/>
      <c r="B1365" s="324"/>
      <c r="C1365" s="324"/>
      <c r="D1365" s="324"/>
      <c r="E1365" s="324"/>
      <c r="F1365" s="324"/>
      <c r="G1365" s="324"/>
      <c r="H1365" s="324"/>
      <c r="I1365" s="324"/>
      <c r="J1365" s="324"/>
      <c r="K1365" s="324"/>
      <c r="L1365" s="324"/>
      <c r="M1365" s="324"/>
      <c r="N1365" s="324"/>
      <c r="O1365" s="324"/>
      <c r="P1365" s="324"/>
      <c r="Q1365" s="324"/>
      <c r="R1365" s="324"/>
      <c r="S1365" s="324"/>
      <c r="T1365" s="324"/>
      <c r="U1365" s="324"/>
      <c r="V1365" s="324"/>
      <c r="W1365" s="324"/>
      <c r="X1365" s="324"/>
      <c r="Y1365" s="324"/>
      <c r="Z1365" s="324"/>
      <c r="AA1365" s="324"/>
      <c r="AB1365" s="324"/>
      <c r="AC1365" s="324"/>
    </row>
    <row r="1366" spans="1:29" ht="12.75" customHeight="1" x14ac:dyDescent="0.2">
      <c r="A1366" s="324"/>
      <c r="B1366" s="324"/>
      <c r="C1366" s="324"/>
      <c r="D1366" s="324"/>
      <c r="E1366" s="324"/>
      <c r="F1366" s="324"/>
      <c r="G1366" s="324"/>
      <c r="H1366" s="324"/>
      <c r="I1366" s="324"/>
      <c r="J1366" s="324"/>
      <c r="K1366" s="324"/>
      <c r="L1366" s="324"/>
      <c r="M1366" s="324"/>
      <c r="N1366" s="324"/>
      <c r="O1366" s="324"/>
      <c r="P1366" s="324"/>
      <c r="Q1366" s="324"/>
      <c r="R1366" s="324"/>
      <c r="S1366" s="324"/>
      <c r="T1366" s="324"/>
      <c r="U1366" s="324"/>
      <c r="V1366" s="324"/>
      <c r="W1366" s="324"/>
      <c r="X1366" s="324"/>
      <c r="Y1366" s="324"/>
      <c r="Z1366" s="324"/>
      <c r="AA1366" s="324"/>
      <c r="AB1366" s="324"/>
      <c r="AC1366" s="324"/>
    </row>
    <row r="1367" spans="1:29" ht="12.75" customHeight="1" x14ac:dyDescent="0.2">
      <c r="A1367" s="324"/>
      <c r="B1367" s="324"/>
      <c r="C1367" s="324"/>
      <c r="D1367" s="324"/>
      <c r="E1367" s="324"/>
      <c r="F1367" s="324"/>
      <c r="G1367" s="324"/>
      <c r="H1367" s="324"/>
      <c r="I1367" s="324"/>
      <c r="J1367" s="324"/>
      <c r="K1367" s="324"/>
      <c r="L1367" s="324"/>
      <c r="M1367" s="324"/>
      <c r="N1367" s="324"/>
      <c r="O1367" s="324"/>
      <c r="P1367" s="324"/>
      <c r="Q1367" s="324"/>
      <c r="R1367" s="324"/>
      <c r="S1367" s="324"/>
      <c r="T1367" s="324"/>
      <c r="U1367" s="324"/>
      <c r="V1367" s="324"/>
      <c r="W1367" s="324"/>
      <c r="X1367" s="324"/>
      <c r="Y1367" s="324"/>
      <c r="Z1367" s="324"/>
      <c r="AA1367" s="324"/>
      <c r="AB1367" s="324"/>
      <c r="AC1367" s="324"/>
    </row>
    <row r="1368" spans="1:29" ht="12.75" customHeight="1" x14ac:dyDescent="0.2">
      <c r="A1368" s="324"/>
      <c r="B1368" s="324"/>
      <c r="C1368" s="324"/>
      <c r="D1368" s="324"/>
      <c r="E1368" s="324"/>
      <c r="F1368" s="324"/>
      <c r="G1368" s="324"/>
      <c r="H1368" s="324"/>
      <c r="I1368" s="324"/>
      <c r="J1368" s="324"/>
      <c r="K1368" s="324"/>
      <c r="L1368" s="324"/>
      <c r="M1368" s="324"/>
      <c r="N1368" s="324"/>
      <c r="O1368" s="324"/>
      <c r="P1368" s="324"/>
      <c r="Q1368" s="324"/>
      <c r="R1368" s="324"/>
      <c r="S1368" s="324"/>
      <c r="T1368" s="324"/>
      <c r="U1368" s="324"/>
      <c r="V1368" s="324"/>
      <c r="W1368" s="324"/>
      <c r="X1368" s="324"/>
      <c r="Y1368" s="324"/>
      <c r="Z1368" s="324"/>
      <c r="AA1368" s="324"/>
      <c r="AB1368" s="324"/>
      <c r="AC1368" s="324"/>
    </row>
    <row r="1369" spans="1:29" ht="12.75" customHeight="1" x14ac:dyDescent="0.2">
      <c r="A1369" s="324"/>
      <c r="B1369" s="324"/>
      <c r="C1369" s="324"/>
      <c r="D1369" s="324"/>
      <c r="E1369" s="324"/>
      <c r="F1369" s="324"/>
      <c r="G1369" s="324"/>
      <c r="H1369" s="324"/>
      <c r="I1369" s="324"/>
      <c r="J1369" s="324"/>
      <c r="K1369" s="324"/>
      <c r="L1369" s="324"/>
      <c r="M1369" s="324"/>
      <c r="N1369" s="324"/>
      <c r="O1369" s="324"/>
      <c r="P1369" s="324"/>
      <c r="Q1369" s="324"/>
      <c r="R1369" s="324"/>
      <c r="S1369" s="324"/>
      <c r="T1369" s="324"/>
      <c r="U1369" s="324"/>
      <c r="V1369" s="324"/>
      <c r="W1369" s="324"/>
      <c r="X1369" s="324"/>
      <c r="Y1369" s="324"/>
      <c r="Z1369" s="324"/>
      <c r="AA1369" s="324"/>
      <c r="AB1369" s="324"/>
      <c r="AC1369" s="324"/>
    </row>
    <row r="1370" spans="1:29" ht="12.75" customHeight="1" x14ac:dyDescent="0.2">
      <c r="A1370" s="324"/>
      <c r="B1370" s="324"/>
      <c r="C1370" s="324"/>
      <c r="D1370" s="324"/>
      <c r="E1370" s="324"/>
      <c r="F1370" s="324"/>
      <c r="G1370" s="324"/>
      <c r="H1370" s="324"/>
      <c r="I1370" s="324"/>
      <c r="J1370" s="324"/>
      <c r="K1370" s="324"/>
      <c r="L1370" s="324"/>
      <c r="M1370" s="324"/>
      <c r="N1370" s="324"/>
      <c r="O1370" s="324"/>
      <c r="P1370" s="324"/>
      <c r="Q1370" s="324"/>
      <c r="R1370" s="324"/>
      <c r="S1370" s="324"/>
      <c r="T1370" s="324"/>
      <c r="U1370" s="324"/>
      <c r="V1370" s="324"/>
      <c r="W1370" s="324"/>
      <c r="X1370" s="324"/>
      <c r="Y1370" s="324"/>
      <c r="Z1370" s="324"/>
      <c r="AA1370" s="324"/>
      <c r="AB1370" s="324"/>
      <c r="AC1370" s="324"/>
    </row>
    <row r="1371" spans="1:29" ht="12.75" customHeight="1" x14ac:dyDescent="0.2">
      <c r="A1371" s="324"/>
      <c r="B1371" s="324"/>
      <c r="C1371" s="324"/>
      <c r="D1371" s="324"/>
      <c r="E1371" s="324"/>
      <c r="F1371" s="324"/>
      <c r="G1371" s="324"/>
      <c r="H1371" s="324"/>
      <c r="I1371" s="324"/>
      <c r="J1371" s="324"/>
      <c r="K1371" s="324"/>
      <c r="L1371" s="324"/>
      <c r="M1371" s="324"/>
      <c r="N1371" s="324"/>
      <c r="O1371" s="324"/>
      <c r="P1371" s="324"/>
      <c r="Q1371" s="324"/>
      <c r="R1371" s="324"/>
      <c r="S1371" s="324"/>
      <c r="T1371" s="324"/>
      <c r="U1371" s="324"/>
      <c r="V1371" s="324"/>
      <c r="W1371" s="324"/>
      <c r="X1371" s="324"/>
      <c r="Y1371" s="324"/>
      <c r="Z1371" s="324"/>
      <c r="AA1371" s="324"/>
      <c r="AB1371" s="324"/>
      <c r="AC1371" s="324"/>
    </row>
    <row r="1372" spans="1:29" ht="12.75" customHeight="1" x14ac:dyDescent="0.2">
      <c r="A1372" s="324"/>
      <c r="B1372" s="324"/>
      <c r="C1372" s="324"/>
      <c r="D1372" s="324"/>
      <c r="E1372" s="324"/>
      <c r="F1372" s="324"/>
      <c r="G1372" s="324"/>
      <c r="H1372" s="324"/>
      <c r="I1372" s="324"/>
      <c r="J1372" s="324"/>
      <c r="K1372" s="324"/>
      <c r="L1372" s="324"/>
      <c r="M1372" s="324"/>
      <c r="N1372" s="324"/>
      <c r="O1372" s="324"/>
      <c r="P1372" s="324"/>
      <c r="Q1372" s="324"/>
      <c r="R1372" s="324"/>
      <c r="S1372" s="324"/>
      <c r="T1372" s="324"/>
      <c r="U1372" s="324"/>
      <c r="V1372" s="324"/>
      <c r="W1372" s="324"/>
      <c r="X1372" s="324"/>
      <c r="Y1372" s="324"/>
      <c r="Z1372" s="324"/>
      <c r="AA1372" s="324"/>
      <c r="AB1372" s="324"/>
      <c r="AC1372" s="324"/>
    </row>
    <row r="1373" spans="1:29" ht="12.75" customHeight="1" x14ac:dyDescent="0.2">
      <c r="A1373" s="324"/>
      <c r="B1373" s="324"/>
      <c r="C1373" s="324"/>
      <c r="D1373" s="324"/>
      <c r="E1373" s="324"/>
      <c r="F1373" s="324"/>
      <c r="G1373" s="324"/>
      <c r="H1373" s="324"/>
      <c r="I1373" s="324"/>
      <c r="J1373" s="324"/>
      <c r="K1373" s="324"/>
      <c r="L1373" s="324"/>
      <c r="M1373" s="324"/>
      <c r="N1373" s="324"/>
      <c r="O1373" s="324"/>
      <c r="P1373" s="324"/>
      <c r="Q1373" s="324"/>
      <c r="R1373" s="324"/>
      <c r="S1373" s="324"/>
      <c r="T1373" s="324"/>
      <c r="U1373" s="324"/>
      <c r="V1373" s="324"/>
      <c r="W1373" s="324"/>
      <c r="X1373" s="324"/>
      <c r="Y1373" s="324"/>
      <c r="Z1373" s="324"/>
      <c r="AA1373" s="324"/>
      <c r="AB1373" s="324"/>
      <c r="AC1373" s="324"/>
    </row>
    <row r="1374" spans="1:29" ht="12.75" customHeight="1" x14ac:dyDescent="0.2">
      <c r="A1374" s="324"/>
      <c r="B1374" s="324"/>
      <c r="C1374" s="324"/>
      <c r="D1374" s="324"/>
      <c r="E1374" s="324"/>
      <c r="F1374" s="324"/>
      <c r="G1374" s="324"/>
      <c r="H1374" s="324"/>
      <c r="I1374" s="324"/>
      <c r="J1374" s="324"/>
      <c r="K1374" s="324"/>
      <c r="L1374" s="324"/>
      <c r="M1374" s="324"/>
      <c r="N1374" s="324"/>
      <c r="O1374" s="324"/>
      <c r="P1374" s="324"/>
      <c r="Q1374" s="324"/>
      <c r="R1374" s="324"/>
      <c r="S1374" s="324"/>
      <c r="T1374" s="324"/>
      <c r="U1374" s="324"/>
      <c r="V1374" s="324"/>
      <c r="W1374" s="324"/>
      <c r="X1374" s="324"/>
      <c r="Y1374" s="324"/>
      <c r="Z1374" s="324"/>
      <c r="AA1374" s="324"/>
      <c r="AB1374" s="324"/>
      <c r="AC1374" s="324"/>
    </row>
    <row r="1375" spans="1:29" ht="12.75" customHeight="1" x14ac:dyDescent="0.2">
      <c r="A1375" s="324"/>
      <c r="B1375" s="324"/>
      <c r="C1375" s="324"/>
      <c r="D1375" s="324"/>
      <c r="E1375" s="324"/>
      <c r="F1375" s="324"/>
      <c r="G1375" s="324"/>
      <c r="H1375" s="324"/>
      <c r="I1375" s="324"/>
      <c r="J1375" s="324"/>
      <c r="K1375" s="324"/>
      <c r="L1375" s="324"/>
      <c r="M1375" s="324"/>
      <c r="N1375" s="324"/>
      <c r="O1375" s="324"/>
      <c r="P1375" s="324"/>
      <c r="Q1375" s="324"/>
      <c r="R1375" s="324"/>
      <c r="S1375" s="324"/>
      <c r="T1375" s="324"/>
      <c r="U1375" s="324"/>
      <c r="V1375" s="324"/>
      <c r="W1375" s="324"/>
      <c r="X1375" s="324"/>
      <c r="Y1375" s="324"/>
      <c r="Z1375" s="324"/>
      <c r="AA1375" s="324"/>
      <c r="AB1375" s="324"/>
      <c r="AC1375" s="324"/>
    </row>
    <row r="1376" spans="1:29" ht="12.75" customHeight="1" x14ac:dyDescent="0.2">
      <c r="A1376" s="324"/>
      <c r="B1376" s="324"/>
      <c r="C1376" s="324"/>
      <c r="D1376" s="324"/>
      <c r="E1376" s="324"/>
      <c r="F1376" s="324"/>
      <c r="G1376" s="324"/>
      <c r="H1376" s="324"/>
      <c r="I1376" s="324"/>
      <c r="J1376" s="324"/>
      <c r="K1376" s="324"/>
      <c r="L1376" s="324"/>
      <c r="M1376" s="324"/>
      <c r="N1376" s="324"/>
      <c r="O1376" s="324"/>
      <c r="P1376" s="324"/>
      <c r="Q1376" s="324"/>
      <c r="R1376" s="324"/>
      <c r="S1376" s="324"/>
      <c r="T1376" s="324"/>
      <c r="U1376" s="324"/>
      <c r="V1376" s="324"/>
      <c r="W1376" s="324"/>
      <c r="X1376" s="324"/>
      <c r="Y1376" s="324"/>
      <c r="Z1376" s="324"/>
      <c r="AA1376" s="324"/>
      <c r="AB1376" s="324"/>
      <c r="AC1376" s="324"/>
    </row>
    <row r="1377" spans="1:29" ht="12.75" customHeight="1" x14ac:dyDescent="0.2">
      <c r="A1377" s="324"/>
      <c r="B1377" s="324"/>
      <c r="C1377" s="324"/>
      <c r="D1377" s="324"/>
      <c r="E1377" s="324"/>
      <c r="F1377" s="324"/>
      <c r="G1377" s="324"/>
      <c r="H1377" s="324"/>
      <c r="I1377" s="324"/>
      <c r="J1377" s="324"/>
      <c r="K1377" s="324"/>
      <c r="L1377" s="324"/>
      <c r="M1377" s="324"/>
      <c r="N1377" s="324"/>
      <c r="O1377" s="324"/>
      <c r="P1377" s="324"/>
      <c r="Q1377" s="324"/>
      <c r="R1377" s="324"/>
      <c r="S1377" s="324"/>
      <c r="T1377" s="324"/>
      <c r="U1377" s="324"/>
      <c r="V1377" s="324"/>
      <c r="W1377" s="324"/>
      <c r="X1377" s="324"/>
      <c r="Y1377" s="324"/>
      <c r="Z1377" s="324"/>
      <c r="AA1377" s="324"/>
      <c r="AB1377" s="324"/>
      <c r="AC1377" s="324"/>
    </row>
    <row r="1378" spans="1:29" ht="12.75" customHeight="1" x14ac:dyDescent="0.2">
      <c r="A1378" s="324"/>
      <c r="B1378" s="324"/>
      <c r="C1378" s="324"/>
      <c r="D1378" s="324"/>
      <c r="E1378" s="324"/>
      <c r="F1378" s="324"/>
      <c r="G1378" s="324"/>
      <c r="H1378" s="324"/>
      <c r="I1378" s="324"/>
      <c r="J1378" s="324"/>
      <c r="K1378" s="324"/>
      <c r="L1378" s="324"/>
      <c r="M1378" s="324"/>
      <c r="N1378" s="324"/>
      <c r="O1378" s="324"/>
      <c r="P1378" s="324"/>
      <c r="Q1378" s="324"/>
      <c r="R1378" s="324"/>
      <c r="S1378" s="324"/>
      <c r="T1378" s="324"/>
      <c r="U1378" s="324"/>
      <c r="V1378" s="324"/>
      <c r="W1378" s="324"/>
      <c r="X1378" s="324"/>
      <c r="Y1378" s="324"/>
      <c r="Z1378" s="324"/>
      <c r="AA1378" s="324"/>
      <c r="AB1378" s="324"/>
      <c r="AC1378" s="324"/>
    </row>
    <row r="1379" spans="1:29" ht="12.75" customHeight="1" x14ac:dyDescent="0.2">
      <c r="A1379" s="324"/>
      <c r="B1379" s="324"/>
      <c r="C1379" s="324"/>
      <c r="D1379" s="324"/>
      <c r="E1379" s="324"/>
      <c r="F1379" s="324"/>
      <c r="G1379" s="324"/>
      <c r="H1379" s="324"/>
      <c r="I1379" s="324"/>
      <c r="J1379" s="324"/>
      <c r="K1379" s="324"/>
      <c r="L1379" s="324"/>
      <c r="M1379" s="324"/>
      <c r="N1379" s="324"/>
      <c r="O1379" s="324"/>
      <c r="P1379" s="324"/>
      <c r="Q1379" s="324"/>
      <c r="R1379" s="324"/>
      <c r="S1379" s="324"/>
      <c r="T1379" s="324"/>
      <c r="U1379" s="324"/>
      <c r="V1379" s="324"/>
      <c r="W1379" s="324"/>
      <c r="X1379" s="324"/>
      <c r="Y1379" s="324"/>
      <c r="Z1379" s="324"/>
      <c r="AA1379" s="324"/>
      <c r="AB1379" s="324"/>
      <c r="AC1379" s="324"/>
    </row>
    <row r="1380" spans="1:29" ht="12.75" customHeight="1" x14ac:dyDescent="0.2">
      <c r="A1380" s="324"/>
      <c r="B1380" s="324"/>
      <c r="C1380" s="324"/>
      <c r="D1380" s="324"/>
      <c r="E1380" s="324"/>
      <c r="F1380" s="324"/>
      <c r="G1380" s="324"/>
      <c r="H1380" s="324"/>
      <c r="I1380" s="324"/>
      <c r="J1380" s="324"/>
      <c r="K1380" s="324"/>
      <c r="L1380" s="324"/>
      <c r="M1380" s="324"/>
      <c r="N1380" s="324"/>
      <c r="O1380" s="324"/>
      <c r="P1380" s="324"/>
      <c r="Q1380" s="324"/>
      <c r="R1380" s="324"/>
      <c r="S1380" s="324"/>
      <c r="T1380" s="324"/>
      <c r="U1380" s="324"/>
      <c r="V1380" s="324"/>
      <c r="W1380" s="324"/>
      <c r="X1380" s="324"/>
      <c r="Y1380" s="324"/>
      <c r="Z1380" s="324"/>
      <c r="AA1380" s="324"/>
      <c r="AB1380" s="324"/>
      <c r="AC1380" s="324"/>
    </row>
    <row r="1381" spans="1:29" ht="12.75" customHeight="1" x14ac:dyDescent="0.2">
      <c r="A1381" s="324"/>
      <c r="B1381" s="324"/>
      <c r="C1381" s="324"/>
      <c r="D1381" s="324"/>
      <c r="E1381" s="324"/>
      <c r="F1381" s="324"/>
      <c r="G1381" s="324"/>
      <c r="H1381" s="324"/>
      <c r="I1381" s="324"/>
      <c r="J1381" s="324"/>
      <c r="K1381" s="324"/>
      <c r="L1381" s="324"/>
      <c r="M1381" s="324"/>
      <c r="N1381" s="324"/>
      <c r="O1381" s="324"/>
      <c r="P1381" s="324"/>
      <c r="Q1381" s="324"/>
      <c r="R1381" s="324"/>
      <c r="S1381" s="324"/>
      <c r="T1381" s="324"/>
      <c r="U1381" s="324"/>
      <c r="V1381" s="324"/>
      <c r="W1381" s="324"/>
      <c r="X1381" s="324"/>
      <c r="Y1381" s="324"/>
      <c r="Z1381" s="324"/>
      <c r="AA1381" s="324"/>
      <c r="AB1381" s="324"/>
      <c r="AC1381" s="324"/>
    </row>
    <row r="1382" spans="1:29" ht="12.75" customHeight="1" x14ac:dyDescent="0.2">
      <c r="A1382" s="324"/>
      <c r="B1382" s="324"/>
      <c r="C1382" s="324"/>
      <c r="D1382" s="324"/>
      <c r="E1382" s="324"/>
      <c r="F1382" s="324"/>
      <c r="G1382" s="324"/>
      <c r="H1382" s="324"/>
      <c r="I1382" s="324"/>
      <c r="J1382" s="324"/>
      <c r="K1382" s="324"/>
      <c r="L1382" s="324"/>
      <c r="M1382" s="324"/>
      <c r="N1382" s="324"/>
      <c r="O1382" s="324"/>
      <c r="P1382" s="324"/>
      <c r="Q1382" s="324"/>
      <c r="R1382" s="324"/>
      <c r="S1382" s="324"/>
      <c r="T1382" s="324"/>
      <c r="U1382" s="324"/>
      <c r="V1382" s="324"/>
      <c r="W1382" s="324"/>
      <c r="X1382" s="324"/>
      <c r="Y1382" s="324"/>
      <c r="Z1382" s="324"/>
      <c r="AA1382" s="324"/>
      <c r="AB1382" s="324"/>
      <c r="AC1382" s="324"/>
    </row>
    <row r="1383" spans="1:29" ht="12.75" customHeight="1" x14ac:dyDescent="0.2">
      <c r="A1383" s="324"/>
      <c r="B1383" s="324"/>
      <c r="C1383" s="324"/>
      <c r="D1383" s="324"/>
      <c r="E1383" s="324"/>
      <c r="F1383" s="324"/>
      <c r="G1383" s="324"/>
      <c r="H1383" s="324"/>
      <c r="I1383" s="324"/>
      <c r="J1383" s="324"/>
      <c r="K1383" s="324"/>
      <c r="L1383" s="324"/>
      <c r="M1383" s="324"/>
      <c r="N1383" s="324"/>
      <c r="O1383" s="324"/>
      <c r="P1383" s="324"/>
      <c r="Q1383" s="324"/>
      <c r="R1383" s="324"/>
      <c r="S1383" s="324"/>
      <c r="T1383" s="324"/>
      <c r="U1383" s="324"/>
      <c r="V1383" s="324"/>
      <c r="W1383" s="324"/>
      <c r="X1383" s="324"/>
      <c r="Y1383" s="324"/>
      <c r="Z1383" s="324"/>
      <c r="AA1383" s="324"/>
      <c r="AB1383" s="324"/>
      <c r="AC1383" s="324"/>
    </row>
    <row r="1384" spans="1:29" ht="12.75" customHeight="1" x14ac:dyDescent="0.2">
      <c r="A1384" s="324"/>
      <c r="B1384" s="324"/>
      <c r="C1384" s="324"/>
      <c r="D1384" s="324"/>
      <c r="E1384" s="324"/>
      <c r="F1384" s="324"/>
      <c r="G1384" s="324"/>
      <c r="H1384" s="324"/>
      <c r="I1384" s="324"/>
      <c r="J1384" s="324"/>
      <c r="K1384" s="324"/>
      <c r="L1384" s="324"/>
      <c r="M1384" s="324"/>
      <c r="N1384" s="324"/>
      <c r="O1384" s="324"/>
      <c r="P1384" s="324"/>
      <c r="Q1384" s="324"/>
      <c r="R1384" s="324"/>
      <c r="S1384" s="324"/>
      <c r="T1384" s="324"/>
      <c r="U1384" s="324"/>
      <c r="V1384" s="324"/>
      <c r="W1384" s="324"/>
      <c r="X1384" s="324"/>
      <c r="Y1384" s="324"/>
      <c r="Z1384" s="324"/>
      <c r="AA1384" s="324"/>
      <c r="AB1384" s="324"/>
      <c r="AC1384" s="324"/>
    </row>
    <row r="1385" spans="1:29" ht="12.75" customHeight="1" x14ac:dyDescent="0.2">
      <c r="A1385" s="324"/>
      <c r="B1385" s="324"/>
      <c r="C1385" s="324"/>
      <c r="D1385" s="324"/>
      <c r="E1385" s="324"/>
      <c r="F1385" s="324"/>
      <c r="G1385" s="324"/>
      <c r="H1385" s="324"/>
      <c r="I1385" s="324"/>
      <c r="J1385" s="324"/>
      <c r="K1385" s="324"/>
      <c r="L1385" s="324"/>
      <c r="M1385" s="324"/>
      <c r="N1385" s="324"/>
      <c r="O1385" s="324"/>
      <c r="P1385" s="324"/>
      <c r="Q1385" s="324"/>
      <c r="R1385" s="324"/>
      <c r="S1385" s="324"/>
      <c r="T1385" s="324"/>
      <c r="U1385" s="324"/>
      <c r="V1385" s="324"/>
      <c r="W1385" s="324"/>
      <c r="X1385" s="324"/>
      <c r="Y1385" s="324"/>
      <c r="Z1385" s="324"/>
      <c r="AA1385" s="324"/>
      <c r="AB1385" s="324"/>
      <c r="AC1385" s="324"/>
    </row>
    <row r="1386" spans="1:29" ht="12.75" customHeight="1" x14ac:dyDescent="0.2">
      <c r="A1386" s="324"/>
      <c r="B1386" s="324"/>
      <c r="C1386" s="324"/>
      <c r="D1386" s="324"/>
      <c r="E1386" s="324"/>
      <c r="F1386" s="324"/>
      <c r="G1386" s="324"/>
      <c r="H1386" s="324"/>
      <c r="I1386" s="324"/>
      <c r="J1386" s="324"/>
      <c r="K1386" s="324"/>
      <c r="L1386" s="324"/>
      <c r="M1386" s="324"/>
      <c r="N1386" s="324"/>
      <c r="O1386" s="324"/>
      <c r="P1386" s="324"/>
      <c r="Q1386" s="324"/>
      <c r="R1386" s="324"/>
      <c r="S1386" s="324"/>
      <c r="T1386" s="324"/>
      <c r="U1386" s="324"/>
      <c r="V1386" s="324"/>
      <c r="W1386" s="324"/>
      <c r="X1386" s="324"/>
      <c r="Y1386" s="324"/>
      <c r="Z1386" s="324"/>
      <c r="AA1386" s="324"/>
      <c r="AB1386" s="324"/>
      <c r="AC1386" s="324"/>
    </row>
    <row r="1387" spans="1:29" ht="12.75" customHeight="1" x14ac:dyDescent="0.2">
      <c r="A1387" s="324"/>
      <c r="B1387" s="324"/>
      <c r="C1387" s="324"/>
      <c r="D1387" s="324"/>
      <c r="E1387" s="324"/>
      <c r="F1387" s="324"/>
      <c r="G1387" s="324"/>
      <c r="H1387" s="324"/>
      <c r="I1387" s="324"/>
      <c r="J1387" s="324"/>
      <c r="K1387" s="324"/>
      <c r="L1387" s="324"/>
      <c r="M1387" s="324"/>
      <c r="N1387" s="324"/>
      <c r="O1387" s="324"/>
      <c r="P1387" s="324"/>
      <c r="Q1387" s="324"/>
      <c r="R1387" s="324"/>
      <c r="S1387" s="324"/>
      <c r="T1387" s="324"/>
      <c r="U1387" s="324"/>
      <c r="V1387" s="324"/>
      <c r="W1387" s="324"/>
      <c r="X1387" s="324"/>
      <c r="Y1387" s="324"/>
      <c r="Z1387" s="324"/>
      <c r="AA1387" s="324"/>
      <c r="AB1387" s="324"/>
      <c r="AC1387" s="324"/>
    </row>
    <row r="1388" spans="1:29" ht="12.75" customHeight="1" x14ac:dyDescent="0.2">
      <c r="A1388" s="324"/>
      <c r="B1388" s="324"/>
      <c r="C1388" s="324"/>
      <c r="D1388" s="324"/>
      <c r="E1388" s="324"/>
      <c r="F1388" s="324"/>
      <c r="G1388" s="324"/>
      <c r="H1388" s="324"/>
      <c r="I1388" s="324"/>
      <c r="J1388" s="324"/>
      <c r="K1388" s="324"/>
      <c r="L1388" s="324"/>
      <c r="M1388" s="324"/>
      <c r="N1388" s="324"/>
      <c r="O1388" s="324"/>
      <c r="P1388" s="324"/>
      <c r="Q1388" s="324"/>
      <c r="R1388" s="324"/>
      <c r="S1388" s="324"/>
      <c r="T1388" s="324"/>
      <c r="U1388" s="324"/>
      <c r="V1388" s="324"/>
      <c r="W1388" s="324"/>
      <c r="X1388" s="324"/>
      <c r="Y1388" s="324"/>
      <c r="Z1388" s="324"/>
      <c r="AA1388" s="324"/>
      <c r="AB1388" s="324"/>
      <c r="AC1388" s="324"/>
    </row>
    <row r="1389" spans="1:29" ht="12.75" customHeight="1" x14ac:dyDescent="0.2">
      <c r="A1389" s="324"/>
      <c r="B1389" s="324"/>
      <c r="C1389" s="324"/>
      <c r="D1389" s="324"/>
      <c r="E1389" s="324"/>
      <c r="F1389" s="324"/>
      <c r="G1389" s="324"/>
      <c r="H1389" s="324"/>
      <c r="I1389" s="324"/>
      <c r="J1389" s="324"/>
      <c r="K1389" s="324"/>
      <c r="L1389" s="324"/>
      <c r="M1389" s="324"/>
      <c r="N1389" s="324"/>
      <c r="O1389" s="324"/>
      <c r="P1389" s="324"/>
      <c r="Q1389" s="324"/>
      <c r="R1389" s="324"/>
      <c r="S1389" s="324"/>
      <c r="T1389" s="324"/>
      <c r="U1389" s="324"/>
      <c r="V1389" s="324"/>
      <c r="W1389" s="324"/>
      <c r="X1389" s="324"/>
      <c r="Y1389" s="324"/>
      <c r="Z1389" s="324"/>
      <c r="AA1389" s="324"/>
      <c r="AB1389" s="324"/>
      <c r="AC1389" s="324"/>
    </row>
    <row r="1390" spans="1:29" ht="12.75" customHeight="1" x14ac:dyDescent="0.2">
      <c r="A1390" s="324"/>
      <c r="B1390" s="324"/>
      <c r="C1390" s="324"/>
      <c r="D1390" s="324"/>
      <c r="E1390" s="324"/>
      <c r="F1390" s="324"/>
      <c r="G1390" s="324"/>
      <c r="H1390" s="324"/>
      <c r="I1390" s="324"/>
      <c r="J1390" s="324"/>
      <c r="K1390" s="324"/>
      <c r="L1390" s="324"/>
      <c r="M1390" s="324"/>
      <c r="N1390" s="324"/>
      <c r="O1390" s="324"/>
      <c r="P1390" s="324"/>
      <c r="Q1390" s="324"/>
      <c r="R1390" s="324"/>
      <c r="S1390" s="324"/>
      <c r="T1390" s="324"/>
      <c r="U1390" s="324"/>
      <c r="V1390" s="324"/>
      <c r="W1390" s="324"/>
      <c r="X1390" s="324"/>
      <c r="Y1390" s="324"/>
      <c r="Z1390" s="324"/>
      <c r="AA1390" s="324"/>
      <c r="AB1390" s="324"/>
      <c r="AC1390" s="324"/>
    </row>
    <row r="1391" spans="1:29" ht="12.75" customHeight="1" x14ac:dyDescent="0.2">
      <c r="A1391" s="324"/>
      <c r="B1391" s="324"/>
      <c r="C1391" s="324"/>
      <c r="D1391" s="324"/>
      <c r="E1391" s="324"/>
      <c r="F1391" s="324"/>
      <c r="G1391" s="324"/>
      <c r="H1391" s="324"/>
      <c r="I1391" s="324"/>
      <c r="J1391" s="324"/>
      <c r="K1391" s="324"/>
      <c r="L1391" s="324"/>
      <c r="M1391" s="324"/>
      <c r="N1391" s="324"/>
      <c r="O1391" s="324"/>
      <c r="P1391" s="324"/>
      <c r="Q1391" s="324"/>
      <c r="R1391" s="324"/>
      <c r="S1391" s="324"/>
      <c r="T1391" s="324"/>
      <c r="U1391" s="324"/>
      <c r="V1391" s="324"/>
      <c r="W1391" s="324"/>
      <c r="X1391" s="324"/>
      <c r="Y1391" s="324"/>
      <c r="Z1391" s="324"/>
      <c r="AA1391" s="324"/>
      <c r="AB1391" s="324"/>
      <c r="AC1391" s="324"/>
    </row>
    <row r="1392" spans="1:29" ht="12.75" customHeight="1" x14ac:dyDescent="0.2">
      <c r="A1392" s="324"/>
      <c r="B1392" s="324"/>
      <c r="C1392" s="324"/>
      <c r="D1392" s="324"/>
      <c r="E1392" s="324"/>
      <c r="F1392" s="324"/>
      <c r="G1392" s="324"/>
      <c r="H1392" s="324"/>
      <c r="I1392" s="324"/>
      <c r="J1392" s="324"/>
      <c r="K1392" s="324"/>
      <c r="L1392" s="324"/>
      <c r="M1392" s="324"/>
      <c r="N1392" s="324"/>
      <c r="O1392" s="324"/>
      <c r="P1392" s="324"/>
      <c r="Q1392" s="324"/>
      <c r="R1392" s="324"/>
      <c r="S1392" s="324"/>
      <c r="T1392" s="324"/>
      <c r="U1392" s="324"/>
      <c r="V1392" s="324"/>
      <c r="W1392" s="324"/>
      <c r="X1392" s="324"/>
      <c r="Y1392" s="324"/>
      <c r="Z1392" s="324"/>
      <c r="AA1392" s="324"/>
      <c r="AB1392" s="324"/>
      <c r="AC1392" s="324"/>
    </row>
    <row r="1393" spans="1:29" ht="12.75" customHeight="1" x14ac:dyDescent="0.2">
      <c r="A1393" s="324"/>
      <c r="B1393" s="324"/>
      <c r="C1393" s="324"/>
      <c r="D1393" s="324"/>
      <c r="E1393" s="324"/>
      <c r="F1393" s="324"/>
      <c r="G1393" s="324"/>
      <c r="H1393" s="324"/>
      <c r="I1393" s="324"/>
      <c r="J1393" s="324"/>
      <c r="K1393" s="324"/>
      <c r="L1393" s="324"/>
      <c r="M1393" s="324"/>
      <c r="N1393" s="324"/>
      <c r="O1393" s="324"/>
      <c r="P1393" s="324"/>
      <c r="Q1393" s="324"/>
      <c r="R1393" s="324"/>
      <c r="S1393" s="324"/>
      <c r="T1393" s="324"/>
      <c r="U1393" s="324"/>
      <c r="V1393" s="324"/>
      <c r="W1393" s="324"/>
      <c r="X1393" s="324"/>
      <c r="Y1393" s="324"/>
      <c r="Z1393" s="324"/>
      <c r="AA1393" s="324"/>
      <c r="AB1393" s="324"/>
      <c r="AC1393" s="324"/>
    </row>
    <row r="1394" spans="1:29" ht="12.75" customHeight="1" x14ac:dyDescent="0.2">
      <c r="A1394" s="324"/>
      <c r="B1394" s="324"/>
      <c r="C1394" s="324"/>
      <c r="D1394" s="324"/>
      <c r="E1394" s="324"/>
      <c r="F1394" s="324"/>
      <c r="G1394" s="324"/>
      <c r="H1394" s="324"/>
      <c r="I1394" s="324"/>
      <c r="J1394" s="324"/>
      <c r="K1394" s="324"/>
      <c r="L1394" s="324"/>
      <c r="M1394" s="324"/>
      <c r="N1394" s="324"/>
      <c r="O1394" s="324"/>
      <c r="P1394" s="324"/>
      <c r="Q1394" s="324"/>
      <c r="R1394" s="324"/>
      <c r="S1394" s="324"/>
      <c r="T1394" s="324"/>
      <c r="U1394" s="324"/>
      <c r="V1394" s="324"/>
      <c r="W1394" s="324"/>
      <c r="X1394" s="324"/>
      <c r="Y1394" s="324"/>
      <c r="Z1394" s="324"/>
      <c r="AA1394" s="324"/>
      <c r="AB1394" s="324"/>
      <c r="AC1394" s="324"/>
    </row>
    <row r="1395" spans="1:29" ht="12.75" customHeight="1" x14ac:dyDescent="0.2">
      <c r="A1395" s="324"/>
      <c r="B1395" s="324"/>
      <c r="C1395" s="324"/>
      <c r="D1395" s="324"/>
      <c r="E1395" s="324"/>
      <c r="F1395" s="324"/>
      <c r="G1395" s="324"/>
      <c r="H1395" s="324"/>
      <c r="I1395" s="324"/>
      <c r="J1395" s="324"/>
      <c r="K1395" s="324"/>
      <c r="L1395" s="324"/>
      <c r="M1395" s="324"/>
      <c r="N1395" s="324"/>
      <c r="O1395" s="324"/>
      <c r="P1395" s="324"/>
      <c r="Q1395" s="324"/>
      <c r="R1395" s="324"/>
      <c r="S1395" s="324"/>
      <c r="T1395" s="324"/>
      <c r="U1395" s="324"/>
      <c r="V1395" s="324"/>
      <c r="W1395" s="324"/>
      <c r="X1395" s="324"/>
      <c r="Y1395" s="324"/>
      <c r="Z1395" s="324"/>
      <c r="AA1395" s="324"/>
      <c r="AB1395" s="324"/>
      <c r="AC1395" s="324"/>
    </row>
    <row r="1396" spans="1:29" ht="12.75" customHeight="1" x14ac:dyDescent="0.2">
      <c r="A1396" s="324"/>
      <c r="B1396" s="324"/>
      <c r="C1396" s="324"/>
      <c r="D1396" s="324"/>
      <c r="E1396" s="324"/>
      <c r="F1396" s="324"/>
      <c r="G1396" s="324"/>
      <c r="H1396" s="324"/>
      <c r="I1396" s="324"/>
      <c r="J1396" s="324"/>
      <c r="K1396" s="324"/>
      <c r="L1396" s="324"/>
      <c r="M1396" s="324"/>
      <c r="N1396" s="324"/>
      <c r="O1396" s="324"/>
      <c r="P1396" s="324"/>
      <c r="Q1396" s="324"/>
      <c r="R1396" s="324"/>
      <c r="S1396" s="324"/>
      <c r="T1396" s="324"/>
      <c r="U1396" s="324"/>
      <c r="V1396" s="324"/>
      <c r="W1396" s="324"/>
      <c r="X1396" s="324"/>
      <c r="Y1396" s="324"/>
      <c r="Z1396" s="324"/>
      <c r="AA1396" s="324"/>
      <c r="AB1396" s="324"/>
      <c r="AC1396" s="324"/>
    </row>
    <row r="1397" spans="1:29" ht="12.75" customHeight="1" x14ac:dyDescent="0.2">
      <c r="A1397" s="324"/>
      <c r="B1397" s="324"/>
      <c r="C1397" s="324"/>
      <c r="D1397" s="324"/>
      <c r="E1397" s="324"/>
      <c r="F1397" s="324"/>
      <c r="G1397" s="324"/>
      <c r="H1397" s="324"/>
      <c r="I1397" s="324"/>
      <c r="J1397" s="324"/>
      <c r="K1397" s="324"/>
      <c r="L1397" s="324"/>
      <c r="M1397" s="324"/>
      <c r="N1397" s="324"/>
      <c r="O1397" s="324"/>
      <c r="P1397" s="324"/>
      <c r="Q1397" s="324"/>
      <c r="R1397" s="324"/>
      <c r="S1397" s="324"/>
      <c r="T1397" s="324"/>
      <c r="U1397" s="324"/>
      <c r="V1397" s="324"/>
      <c r="W1397" s="324"/>
      <c r="X1397" s="324"/>
      <c r="Y1397" s="324"/>
      <c r="Z1397" s="324"/>
      <c r="AA1397" s="324"/>
      <c r="AB1397" s="324"/>
      <c r="AC1397" s="324"/>
    </row>
    <row r="1398" spans="1:29" ht="12.75" customHeight="1" x14ac:dyDescent="0.2">
      <c r="A1398" s="324"/>
      <c r="B1398" s="324"/>
      <c r="C1398" s="324"/>
      <c r="D1398" s="324"/>
      <c r="E1398" s="324"/>
      <c r="F1398" s="324"/>
      <c r="G1398" s="324"/>
      <c r="H1398" s="324"/>
      <c r="I1398" s="324"/>
      <c r="J1398" s="324"/>
      <c r="K1398" s="324"/>
      <c r="L1398" s="324"/>
      <c r="M1398" s="324"/>
      <c r="N1398" s="324"/>
      <c r="O1398" s="324"/>
      <c r="P1398" s="324"/>
      <c r="Q1398" s="324"/>
      <c r="R1398" s="324"/>
      <c r="S1398" s="324"/>
      <c r="T1398" s="324"/>
      <c r="U1398" s="324"/>
      <c r="V1398" s="324"/>
      <c r="W1398" s="324"/>
      <c r="X1398" s="324"/>
      <c r="Y1398" s="324"/>
      <c r="Z1398" s="324"/>
      <c r="AA1398" s="324"/>
      <c r="AB1398" s="324"/>
      <c r="AC1398" s="324"/>
    </row>
    <row r="1399" spans="1:29" ht="12.75" customHeight="1" x14ac:dyDescent="0.2">
      <c r="A1399" s="324"/>
      <c r="B1399" s="324"/>
      <c r="C1399" s="324"/>
      <c r="D1399" s="324"/>
      <c r="E1399" s="324"/>
      <c r="F1399" s="324"/>
      <c r="G1399" s="324"/>
      <c r="H1399" s="324"/>
      <c r="I1399" s="324"/>
      <c r="J1399" s="324"/>
      <c r="K1399" s="324"/>
      <c r="L1399" s="324"/>
      <c r="M1399" s="324"/>
      <c r="N1399" s="324"/>
      <c r="O1399" s="324"/>
      <c r="P1399" s="324"/>
      <c r="Q1399" s="324"/>
      <c r="R1399" s="324"/>
      <c r="S1399" s="324"/>
      <c r="T1399" s="324"/>
      <c r="U1399" s="324"/>
      <c r="V1399" s="324"/>
      <c r="W1399" s="324"/>
      <c r="X1399" s="324"/>
      <c r="Y1399" s="324"/>
      <c r="Z1399" s="324"/>
      <c r="AA1399" s="324"/>
      <c r="AB1399" s="324"/>
      <c r="AC1399" s="324"/>
    </row>
    <row r="1400" spans="1:29" ht="12.75" customHeight="1" x14ac:dyDescent="0.2">
      <c r="A1400" s="324"/>
      <c r="B1400" s="324"/>
      <c r="C1400" s="324"/>
      <c r="D1400" s="324"/>
      <c r="E1400" s="324"/>
      <c r="F1400" s="324"/>
      <c r="G1400" s="324"/>
      <c r="H1400" s="324"/>
      <c r="I1400" s="324"/>
      <c r="J1400" s="324"/>
      <c r="K1400" s="324"/>
      <c r="L1400" s="324"/>
      <c r="M1400" s="324"/>
      <c r="N1400" s="324"/>
      <c r="O1400" s="324"/>
      <c r="P1400" s="324"/>
      <c r="Q1400" s="324"/>
      <c r="R1400" s="324"/>
      <c r="S1400" s="324"/>
      <c r="T1400" s="324"/>
      <c r="U1400" s="324"/>
      <c r="V1400" s="324"/>
      <c r="W1400" s="324"/>
      <c r="X1400" s="324"/>
      <c r="Y1400" s="324"/>
      <c r="Z1400" s="324"/>
      <c r="AA1400" s="324"/>
      <c r="AB1400" s="324"/>
      <c r="AC1400" s="324"/>
    </row>
    <row r="1401" spans="1:29" ht="12.75" customHeight="1" x14ac:dyDescent="0.2">
      <c r="A1401" s="324"/>
      <c r="B1401" s="324"/>
      <c r="C1401" s="324"/>
      <c r="D1401" s="324"/>
      <c r="E1401" s="324"/>
      <c r="F1401" s="324"/>
      <c r="G1401" s="324"/>
      <c r="H1401" s="324"/>
      <c r="I1401" s="324"/>
      <c r="J1401" s="324"/>
      <c r="K1401" s="324"/>
      <c r="L1401" s="324"/>
      <c r="M1401" s="324"/>
      <c r="N1401" s="324"/>
      <c r="O1401" s="324"/>
      <c r="P1401" s="324"/>
      <c r="Q1401" s="324"/>
      <c r="R1401" s="324"/>
      <c r="S1401" s="324"/>
      <c r="T1401" s="324"/>
      <c r="U1401" s="324"/>
      <c r="V1401" s="324"/>
      <c r="W1401" s="324"/>
      <c r="X1401" s="324"/>
      <c r="Y1401" s="324"/>
      <c r="Z1401" s="324"/>
      <c r="AA1401" s="324"/>
      <c r="AB1401" s="324"/>
      <c r="AC1401" s="324"/>
    </row>
    <row r="1402" spans="1:29" ht="12.75" customHeight="1" x14ac:dyDescent="0.2">
      <c r="A1402" s="324"/>
      <c r="B1402" s="324"/>
      <c r="C1402" s="324"/>
      <c r="D1402" s="324"/>
      <c r="E1402" s="324"/>
      <c r="F1402" s="324"/>
      <c r="G1402" s="324"/>
      <c r="H1402" s="324"/>
      <c r="I1402" s="324"/>
      <c r="J1402" s="324"/>
      <c r="K1402" s="324"/>
      <c r="L1402" s="324"/>
      <c r="M1402" s="324"/>
      <c r="N1402" s="324"/>
      <c r="O1402" s="324"/>
      <c r="P1402" s="324"/>
      <c r="Q1402" s="324"/>
      <c r="R1402" s="324"/>
      <c r="S1402" s="324"/>
      <c r="T1402" s="324"/>
      <c r="U1402" s="324"/>
      <c r="V1402" s="324"/>
      <c r="W1402" s="324"/>
      <c r="X1402" s="324"/>
      <c r="Y1402" s="324"/>
      <c r="Z1402" s="324"/>
      <c r="AA1402" s="324"/>
      <c r="AB1402" s="324"/>
      <c r="AC1402" s="324"/>
    </row>
    <row r="1403" spans="1:29" ht="12.75" customHeight="1" x14ac:dyDescent="0.2">
      <c r="A1403" s="324"/>
      <c r="B1403" s="324"/>
      <c r="C1403" s="324"/>
      <c r="D1403" s="324"/>
      <c r="E1403" s="324"/>
      <c r="F1403" s="324"/>
      <c r="G1403" s="324"/>
      <c r="H1403" s="324"/>
      <c r="I1403" s="324"/>
      <c r="J1403" s="324"/>
      <c r="K1403" s="324"/>
      <c r="L1403" s="324"/>
      <c r="M1403" s="324"/>
      <c r="N1403" s="324"/>
      <c r="O1403" s="324"/>
      <c r="P1403" s="324"/>
      <c r="Q1403" s="324"/>
      <c r="R1403" s="324"/>
      <c r="S1403" s="324"/>
      <c r="T1403" s="324"/>
      <c r="U1403" s="324"/>
      <c r="V1403" s="324"/>
      <c r="W1403" s="324"/>
      <c r="X1403" s="324"/>
      <c r="Y1403" s="324"/>
      <c r="Z1403" s="324"/>
      <c r="AA1403" s="324"/>
      <c r="AB1403" s="324"/>
      <c r="AC1403" s="324"/>
    </row>
    <row r="1404" spans="1:29" ht="12.75" customHeight="1" x14ac:dyDescent="0.2">
      <c r="A1404" s="324"/>
      <c r="B1404" s="324"/>
      <c r="C1404" s="324"/>
      <c r="D1404" s="324"/>
      <c r="E1404" s="324"/>
      <c r="F1404" s="324"/>
      <c r="G1404" s="324"/>
      <c r="H1404" s="324"/>
      <c r="I1404" s="324"/>
      <c r="J1404" s="324"/>
      <c r="K1404" s="324"/>
      <c r="L1404" s="324"/>
      <c r="M1404" s="324"/>
      <c r="N1404" s="324"/>
      <c r="O1404" s="324"/>
      <c r="P1404" s="324"/>
      <c r="Q1404" s="324"/>
      <c r="R1404" s="324"/>
      <c r="S1404" s="324"/>
      <c r="T1404" s="324"/>
      <c r="U1404" s="324"/>
      <c r="V1404" s="324"/>
      <c r="W1404" s="324"/>
      <c r="X1404" s="324"/>
      <c r="Y1404" s="324"/>
      <c r="Z1404" s="324"/>
      <c r="AA1404" s="324"/>
      <c r="AB1404" s="324"/>
      <c r="AC1404" s="324"/>
    </row>
    <row r="1405" spans="1:29" ht="12.75" customHeight="1" x14ac:dyDescent="0.2">
      <c r="A1405" s="324"/>
      <c r="B1405" s="324"/>
      <c r="C1405" s="324"/>
      <c r="D1405" s="324"/>
      <c r="E1405" s="324"/>
      <c r="F1405" s="324"/>
      <c r="G1405" s="324"/>
      <c r="H1405" s="324"/>
      <c r="I1405" s="324"/>
      <c r="J1405" s="324"/>
      <c r="K1405" s="324"/>
      <c r="L1405" s="324"/>
      <c r="M1405" s="324"/>
      <c r="N1405" s="324"/>
      <c r="O1405" s="324"/>
      <c r="P1405" s="324"/>
      <c r="Q1405" s="324"/>
      <c r="R1405" s="324"/>
      <c r="S1405" s="324"/>
      <c r="T1405" s="324"/>
      <c r="U1405" s="324"/>
      <c r="V1405" s="324"/>
      <c r="W1405" s="324"/>
      <c r="X1405" s="324"/>
      <c r="Y1405" s="324"/>
      <c r="Z1405" s="324"/>
      <c r="AA1405" s="324"/>
      <c r="AB1405" s="324"/>
      <c r="AC1405" s="324"/>
    </row>
    <row r="1406" spans="1:29" ht="12.75" customHeight="1" x14ac:dyDescent="0.2">
      <c r="A1406" s="324"/>
      <c r="B1406" s="324"/>
      <c r="C1406" s="324"/>
      <c r="D1406" s="324"/>
      <c r="E1406" s="324"/>
      <c r="F1406" s="324"/>
      <c r="G1406" s="324"/>
      <c r="H1406" s="324"/>
      <c r="I1406" s="324"/>
      <c r="J1406" s="324"/>
      <c r="K1406" s="324"/>
      <c r="L1406" s="324"/>
      <c r="M1406" s="324"/>
      <c r="N1406" s="324"/>
      <c r="O1406" s="324"/>
      <c r="P1406" s="324"/>
      <c r="Q1406" s="324"/>
      <c r="R1406" s="324"/>
      <c r="S1406" s="324"/>
      <c r="T1406" s="324"/>
      <c r="U1406" s="324"/>
      <c r="V1406" s="324"/>
      <c r="W1406" s="324"/>
      <c r="X1406" s="324"/>
      <c r="Y1406" s="324"/>
      <c r="Z1406" s="324"/>
      <c r="AA1406" s="324"/>
      <c r="AB1406" s="324"/>
      <c r="AC1406" s="324"/>
    </row>
    <row r="1407" spans="1:29" ht="12.75" customHeight="1" x14ac:dyDescent="0.2">
      <c r="A1407" s="324"/>
      <c r="B1407" s="324"/>
      <c r="C1407" s="324"/>
      <c r="D1407" s="324"/>
      <c r="E1407" s="324"/>
      <c r="F1407" s="324"/>
      <c r="G1407" s="324"/>
      <c r="H1407" s="324"/>
      <c r="I1407" s="324"/>
      <c r="J1407" s="324"/>
      <c r="K1407" s="324"/>
      <c r="L1407" s="324"/>
      <c r="M1407" s="324"/>
      <c r="N1407" s="324"/>
      <c r="O1407" s="324"/>
      <c r="P1407" s="324"/>
      <c r="Q1407" s="324"/>
      <c r="R1407" s="324"/>
      <c r="S1407" s="324"/>
      <c r="T1407" s="324"/>
      <c r="U1407" s="324"/>
      <c r="V1407" s="324"/>
      <c r="W1407" s="324"/>
      <c r="X1407" s="324"/>
      <c r="Y1407" s="324"/>
      <c r="Z1407" s="324"/>
      <c r="AA1407" s="324"/>
      <c r="AB1407" s="324"/>
      <c r="AC1407" s="324"/>
    </row>
    <row r="1408" spans="1:29" ht="12.75" customHeight="1" x14ac:dyDescent="0.2">
      <c r="A1408" s="324"/>
      <c r="B1408" s="324"/>
      <c r="C1408" s="324"/>
      <c r="D1408" s="324"/>
      <c r="E1408" s="324"/>
      <c r="F1408" s="324"/>
      <c r="G1408" s="324"/>
      <c r="H1408" s="324"/>
      <c r="I1408" s="324"/>
      <c r="J1408" s="324"/>
      <c r="K1408" s="324"/>
      <c r="L1408" s="324"/>
      <c r="M1408" s="324"/>
      <c r="N1408" s="324"/>
      <c r="O1408" s="324"/>
      <c r="P1408" s="324"/>
      <c r="Q1408" s="324"/>
      <c r="R1408" s="324"/>
      <c r="S1408" s="324"/>
      <c r="T1408" s="324"/>
      <c r="U1408" s="324"/>
      <c r="V1408" s="324"/>
      <c r="W1408" s="324"/>
      <c r="X1408" s="324"/>
      <c r="Y1408" s="324"/>
      <c r="Z1408" s="324"/>
      <c r="AA1408" s="324"/>
      <c r="AB1408" s="324"/>
      <c r="AC1408" s="324"/>
    </row>
    <row r="1409" spans="1:29" ht="12.75" customHeight="1" x14ac:dyDescent="0.2">
      <c r="A1409" s="324"/>
      <c r="B1409" s="324"/>
      <c r="C1409" s="324"/>
      <c r="D1409" s="324"/>
      <c r="E1409" s="324"/>
      <c r="F1409" s="324"/>
      <c r="G1409" s="324"/>
      <c r="H1409" s="324"/>
      <c r="I1409" s="324"/>
      <c r="J1409" s="324"/>
      <c r="K1409" s="324"/>
      <c r="L1409" s="324"/>
      <c r="M1409" s="324"/>
      <c r="N1409" s="324"/>
      <c r="O1409" s="324"/>
      <c r="P1409" s="324"/>
      <c r="Q1409" s="324"/>
      <c r="R1409" s="324"/>
      <c r="S1409" s="324"/>
      <c r="T1409" s="324"/>
      <c r="U1409" s="324"/>
      <c r="V1409" s="324"/>
      <c r="W1409" s="324"/>
      <c r="X1409" s="324"/>
      <c r="Y1409" s="324"/>
      <c r="Z1409" s="324"/>
      <c r="AA1409" s="324"/>
      <c r="AB1409" s="324"/>
      <c r="AC1409" s="324"/>
    </row>
    <row r="1410" spans="1:29" ht="12.75" customHeight="1" x14ac:dyDescent="0.2">
      <c r="A1410" s="324"/>
      <c r="B1410" s="324"/>
      <c r="C1410" s="324"/>
      <c r="D1410" s="324"/>
      <c r="E1410" s="324"/>
      <c r="F1410" s="324"/>
      <c r="G1410" s="324"/>
      <c r="H1410" s="324"/>
      <c r="I1410" s="324"/>
      <c r="J1410" s="324"/>
      <c r="K1410" s="324"/>
      <c r="L1410" s="324"/>
      <c r="M1410" s="324"/>
      <c r="N1410" s="324"/>
      <c r="O1410" s="324"/>
      <c r="P1410" s="324"/>
      <c r="Q1410" s="324"/>
      <c r="R1410" s="324"/>
      <c r="S1410" s="324"/>
      <c r="T1410" s="324"/>
      <c r="U1410" s="324"/>
      <c r="V1410" s="324"/>
      <c r="W1410" s="324"/>
      <c r="X1410" s="324"/>
      <c r="Y1410" s="324"/>
      <c r="Z1410" s="324"/>
      <c r="AA1410" s="324"/>
      <c r="AB1410" s="324"/>
      <c r="AC1410" s="324"/>
    </row>
    <row r="1411" spans="1:29" ht="12.75" customHeight="1" x14ac:dyDescent="0.2">
      <c r="A1411" s="324"/>
      <c r="B1411" s="324"/>
      <c r="C1411" s="324"/>
      <c r="D1411" s="324"/>
      <c r="E1411" s="324"/>
      <c r="F1411" s="324"/>
      <c r="G1411" s="324"/>
      <c r="H1411" s="324"/>
      <c r="I1411" s="324"/>
      <c r="J1411" s="324"/>
      <c r="K1411" s="324"/>
      <c r="L1411" s="324"/>
      <c r="M1411" s="324"/>
      <c r="N1411" s="324"/>
      <c r="O1411" s="324"/>
      <c r="P1411" s="324"/>
      <c r="Q1411" s="324"/>
      <c r="R1411" s="324"/>
      <c r="S1411" s="324"/>
      <c r="T1411" s="324"/>
      <c r="U1411" s="324"/>
      <c r="V1411" s="324"/>
      <c r="W1411" s="324"/>
      <c r="X1411" s="324"/>
      <c r="Y1411" s="324"/>
      <c r="Z1411" s="324"/>
      <c r="AA1411" s="324"/>
      <c r="AB1411" s="324"/>
      <c r="AC1411" s="324"/>
    </row>
    <row r="1412" spans="1:29" ht="12.75" customHeight="1" x14ac:dyDescent="0.2">
      <c r="A1412" s="324"/>
      <c r="B1412" s="324"/>
      <c r="C1412" s="324"/>
      <c r="D1412" s="324"/>
      <c r="E1412" s="324"/>
      <c r="F1412" s="324"/>
      <c r="G1412" s="324"/>
      <c r="H1412" s="324"/>
      <c r="I1412" s="324"/>
      <c r="J1412" s="324"/>
      <c r="K1412" s="324"/>
      <c r="L1412" s="324"/>
      <c r="M1412" s="324"/>
      <c r="N1412" s="324"/>
      <c r="O1412" s="324"/>
      <c r="P1412" s="324"/>
      <c r="Q1412" s="324"/>
      <c r="R1412" s="324"/>
      <c r="S1412" s="324"/>
      <c r="T1412" s="324"/>
      <c r="U1412" s="324"/>
      <c r="V1412" s="324"/>
      <c r="W1412" s="324"/>
      <c r="X1412" s="324"/>
      <c r="Y1412" s="324"/>
      <c r="Z1412" s="324"/>
      <c r="AA1412" s="324"/>
      <c r="AB1412" s="324"/>
      <c r="AC1412" s="324"/>
    </row>
    <row r="1413" spans="1:29" ht="12.75" customHeight="1" x14ac:dyDescent="0.2">
      <c r="A1413" s="324"/>
      <c r="B1413" s="324"/>
      <c r="C1413" s="324"/>
      <c r="D1413" s="324"/>
      <c r="E1413" s="324"/>
      <c r="F1413" s="324"/>
      <c r="G1413" s="324"/>
      <c r="H1413" s="324"/>
      <c r="I1413" s="324"/>
      <c r="J1413" s="324"/>
      <c r="K1413" s="324"/>
      <c r="L1413" s="324"/>
      <c r="M1413" s="324"/>
      <c r="N1413" s="324"/>
      <c r="O1413" s="324"/>
      <c r="P1413" s="324"/>
      <c r="Q1413" s="324"/>
      <c r="R1413" s="324"/>
      <c r="S1413" s="324"/>
      <c r="T1413" s="324"/>
      <c r="U1413" s="324"/>
      <c r="V1413" s="324"/>
      <c r="W1413" s="324"/>
      <c r="X1413" s="324"/>
      <c r="Y1413" s="324"/>
      <c r="Z1413" s="324"/>
      <c r="AA1413" s="324"/>
      <c r="AB1413" s="324"/>
      <c r="AC1413" s="324"/>
    </row>
    <row r="1414" spans="1:29" ht="12.75" customHeight="1" x14ac:dyDescent="0.2">
      <c r="A1414" s="324"/>
      <c r="B1414" s="324"/>
      <c r="C1414" s="324"/>
      <c r="D1414" s="324"/>
      <c r="E1414" s="324"/>
      <c r="F1414" s="324"/>
      <c r="G1414" s="324"/>
      <c r="H1414" s="324"/>
      <c r="I1414" s="324"/>
      <c r="J1414" s="324"/>
      <c r="K1414" s="324"/>
      <c r="L1414" s="324"/>
      <c r="M1414" s="324"/>
      <c r="N1414" s="324"/>
      <c r="O1414" s="324"/>
      <c r="P1414" s="324"/>
      <c r="Q1414" s="324"/>
      <c r="R1414" s="324"/>
      <c r="S1414" s="324"/>
      <c r="T1414" s="324"/>
      <c r="U1414" s="324"/>
      <c r="V1414" s="324"/>
      <c r="W1414" s="324"/>
      <c r="X1414" s="324"/>
      <c r="Y1414" s="324"/>
      <c r="Z1414" s="324"/>
      <c r="AA1414" s="324"/>
      <c r="AB1414" s="324"/>
      <c r="AC1414" s="324"/>
    </row>
    <row r="1415" spans="1:29" ht="12.75" customHeight="1" x14ac:dyDescent="0.2">
      <c r="A1415" s="324"/>
      <c r="B1415" s="324"/>
      <c r="C1415" s="324"/>
      <c r="D1415" s="324"/>
      <c r="E1415" s="324"/>
      <c r="F1415" s="324"/>
      <c r="G1415" s="324"/>
      <c r="H1415" s="324"/>
      <c r="I1415" s="324"/>
      <c r="J1415" s="324"/>
      <c r="K1415" s="324"/>
      <c r="L1415" s="324"/>
      <c r="M1415" s="324"/>
      <c r="N1415" s="324"/>
      <c r="O1415" s="324"/>
      <c r="P1415" s="324"/>
      <c r="Q1415" s="324"/>
      <c r="R1415" s="324"/>
      <c r="S1415" s="324"/>
      <c r="T1415" s="324"/>
      <c r="U1415" s="324"/>
      <c r="V1415" s="324"/>
      <c r="W1415" s="324"/>
      <c r="X1415" s="324"/>
      <c r="Y1415" s="324"/>
      <c r="Z1415" s="324"/>
      <c r="AA1415" s="324"/>
      <c r="AB1415" s="324"/>
      <c r="AC1415" s="324"/>
    </row>
    <row r="1416" spans="1:29" ht="12.75" customHeight="1" x14ac:dyDescent="0.2">
      <c r="A1416" s="324"/>
      <c r="B1416" s="324"/>
      <c r="C1416" s="324"/>
      <c r="D1416" s="324"/>
      <c r="E1416" s="324"/>
      <c r="F1416" s="324"/>
      <c r="G1416" s="324"/>
      <c r="H1416" s="324"/>
      <c r="I1416" s="324"/>
      <c r="J1416" s="324"/>
      <c r="K1416" s="324"/>
      <c r="L1416" s="324"/>
      <c r="M1416" s="324"/>
      <c r="N1416" s="324"/>
      <c r="O1416" s="324"/>
      <c r="P1416" s="324"/>
      <c r="Q1416" s="324"/>
      <c r="R1416" s="324"/>
      <c r="S1416" s="324"/>
      <c r="T1416" s="324"/>
      <c r="U1416" s="324"/>
      <c r="V1416" s="324"/>
      <c r="W1416" s="324"/>
      <c r="X1416" s="324"/>
      <c r="Y1416" s="324"/>
      <c r="Z1416" s="324"/>
      <c r="AA1416" s="324"/>
      <c r="AB1416" s="324"/>
      <c r="AC1416" s="324"/>
    </row>
    <row r="1417" spans="1:29" ht="12.75" customHeight="1" x14ac:dyDescent="0.2">
      <c r="A1417" s="324"/>
      <c r="B1417" s="324"/>
      <c r="C1417" s="324"/>
      <c r="D1417" s="324"/>
      <c r="E1417" s="324"/>
      <c r="F1417" s="324"/>
      <c r="G1417" s="324"/>
      <c r="H1417" s="324"/>
      <c r="I1417" s="324"/>
      <c r="J1417" s="324"/>
      <c r="K1417" s="324"/>
      <c r="L1417" s="324"/>
      <c r="M1417" s="324"/>
      <c r="N1417" s="324"/>
      <c r="O1417" s="324"/>
      <c r="P1417" s="324"/>
      <c r="Q1417" s="324"/>
      <c r="R1417" s="324"/>
      <c r="S1417" s="324"/>
      <c r="T1417" s="324"/>
      <c r="U1417" s="324"/>
      <c r="V1417" s="324"/>
      <c r="W1417" s="324"/>
      <c r="X1417" s="324"/>
      <c r="Y1417" s="324"/>
      <c r="Z1417" s="324"/>
      <c r="AA1417" s="324"/>
      <c r="AB1417" s="324"/>
      <c r="AC1417" s="324"/>
    </row>
    <row r="1418" spans="1:29" ht="12.75" customHeight="1" x14ac:dyDescent="0.2">
      <c r="A1418" s="324"/>
      <c r="B1418" s="324"/>
      <c r="C1418" s="324"/>
      <c r="D1418" s="324"/>
      <c r="E1418" s="324"/>
      <c r="F1418" s="324"/>
      <c r="G1418" s="324"/>
      <c r="H1418" s="324"/>
      <c r="I1418" s="324"/>
      <c r="J1418" s="324"/>
      <c r="K1418" s="324"/>
      <c r="L1418" s="324"/>
      <c r="M1418" s="324"/>
      <c r="N1418" s="324"/>
      <c r="O1418" s="324"/>
      <c r="P1418" s="324"/>
      <c r="Q1418" s="324"/>
      <c r="R1418" s="324"/>
      <c r="S1418" s="324"/>
      <c r="T1418" s="324"/>
      <c r="U1418" s="324"/>
      <c r="V1418" s="324"/>
      <c r="W1418" s="324"/>
      <c r="X1418" s="324"/>
      <c r="Y1418" s="324"/>
      <c r="Z1418" s="324"/>
      <c r="AA1418" s="324"/>
      <c r="AB1418" s="324"/>
      <c r="AC1418" s="324"/>
    </row>
    <row r="1419" spans="1:29" ht="12.75" customHeight="1" x14ac:dyDescent="0.2">
      <c r="A1419" s="324"/>
      <c r="B1419" s="324"/>
      <c r="C1419" s="324"/>
      <c r="D1419" s="324"/>
      <c r="E1419" s="324"/>
      <c r="F1419" s="324"/>
      <c r="G1419" s="324"/>
      <c r="H1419" s="324"/>
      <c r="I1419" s="324"/>
      <c r="J1419" s="324"/>
      <c r="K1419" s="324"/>
      <c r="L1419" s="324"/>
      <c r="M1419" s="324"/>
      <c r="N1419" s="324"/>
      <c r="O1419" s="324"/>
      <c r="P1419" s="324"/>
      <c r="Q1419" s="324"/>
      <c r="R1419" s="324"/>
      <c r="S1419" s="324"/>
      <c r="T1419" s="324"/>
      <c r="U1419" s="324"/>
      <c r="V1419" s="324"/>
      <c r="W1419" s="324"/>
      <c r="X1419" s="324"/>
      <c r="Y1419" s="324"/>
      <c r="Z1419" s="324"/>
      <c r="AA1419" s="324"/>
      <c r="AB1419" s="324"/>
      <c r="AC1419" s="324"/>
    </row>
    <row r="1420" spans="1:29" ht="12.75" customHeight="1" x14ac:dyDescent="0.2">
      <c r="A1420" s="324"/>
      <c r="B1420" s="324"/>
      <c r="C1420" s="324"/>
      <c r="D1420" s="324"/>
      <c r="E1420" s="324"/>
      <c r="F1420" s="324"/>
      <c r="G1420" s="324"/>
      <c r="H1420" s="324"/>
      <c r="I1420" s="324"/>
      <c r="J1420" s="324"/>
      <c r="K1420" s="324"/>
      <c r="L1420" s="324"/>
      <c r="M1420" s="324"/>
      <c r="N1420" s="324"/>
      <c r="O1420" s="324"/>
      <c r="P1420" s="324"/>
      <c r="Q1420" s="324"/>
      <c r="R1420" s="324"/>
      <c r="S1420" s="324"/>
      <c r="T1420" s="324"/>
      <c r="U1420" s="324"/>
      <c r="V1420" s="324"/>
      <c r="W1420" s="324"/>
      <c r="X1420" s="324"/>
      <c r="Y1420" s="324"/>
      <c r="Z1420" s="324"/>
      <c r="AA1420" s="324"/>
      <c r="AB1420" s="324"/>
      <c r="AC1420" s="324"/>
    </row>
    <row r="1421" spans="1:29" ht="12.75" customHeight="1" x14ac:dyDescent="0.2">
      <c r="A1421" s="324"/>
      <c r="B1421" s="324"/>
      <c r="C1421" s="324"/>
      <c r="D1421" s="324"/>
      <c r="E1421" s="324"/>
      <c r="F1421" s="324"/>
      <c r="G1421" s="324"/>
      <c r="H1421" s="324"/>
      <c r="I1421" s="324"/>
      <c r="J1421" s="324"/>
      <c r="K1421" s="324"/>
      <c r="L1421" s="324"/>
      <c r="M1421" s="324"/>
      <c r="N1421" s="324"/>
      <c r="O1421" s="324"/>
      <c r="P1421" s="324"/>
      <c r="Q1421" s="324"/>
      <c r="R1421" s="324"/>
      <c r="S1421" s="324"/>
      <c r="T1421" s="324"/>
      <c r="U1421" s="324"/>
      <c r="V1421" s="324"/>
      <c r="W1421" s="324"/>
      <c r="X1421" s="324"/>
      <c r="Y1421" s="324"/>
      <c r="Z1421" s="324"/>
      <c r="AA1421" s="324"/>
      <c r="AB1421" s="324"/>
      <c r="AC1421" s="324"/>
    </row>
    <row r="1422" spans="1:29" ht="12.75" customHeight="1" x14ac:dyDescent="0.2">
      <c r="A1422" s="324"/>
      <c r="B1422" s="324"/>
      <c r="C1422" s="324"/>
      <c r="D1422" s="324"/>
      <c r="E1422" s="324"/>
      <c r="F1422" s="324"/>
      <c r="G1422" s="324"/>
      <c r="H1422" s="324"/>
      <c r="I1422" s="324"/>
      <c r="J1422" s="324"/>
      <c r="K1422" s="324"/>
      <c r="L1422" s="324"/>
      <c r="M1422" s="324"/>
      <c r="N1422" s="324"/>
      <c r="O1422" s="324"/>
      <c r="P1422" s="324"/>
      <c r="Q1422" s="324"/>
      <c r="R1422" s="324"/>
      <c r="S1422" s="324"/>
      <c r="T1422" s="324"/>
      <c r="U1422" s="324"/>
      <c r="V1422" s="324"/>
      <c r="W1422" s="324"/>
      <c r="X1422" s="324"/>
      <c r="Y1422" s="324"/>
      <c r="Z1422" s="324"/>
      <c r="AA1422" s="324"/>
      <c r="AB1422" s="324"/>
      <c r="AC1422" s="324"/>
    </row>
    <row r="1423" spans="1:29" ht="12.75" customHeight="1" x14ac:dyDescent="0.2">
      <c r="A1423" s="324"/>
      <c r="B1423" s="324"/>
      <c r="C1423" s="324"/>
      <c r="D1423" s="324"/>
      <c r="E1423" s="324"/>
      <c r="F1423" s="324"/>
      <c r="G1423" s="324"/>
      <c r="H1423" s="324"/>
      <c r="I1423" s="324"/>
      <c r="J1423" s="324"/>
      <c r="K1423" s="324"/>
      <c r="L1423" s="324"/>
      <c r="M1423" s="324"/>
      <c r="N1423" s="324"/>
      <c r="O1423" s="324"/>
      <c r="P1423" s="324"/>
      <c r="Q1423" s="324"/>
      <c r="R1423" s="324"/>
      <c r="S1423" s="324"/>
      <c r="T1423" s="324"/>
      <c r="U1423" s="324"/>
      <c r="V1423" s="324"/>
      <c r="W1423" s="324"/>
      <c r="X1423" s="324"/>
      <c r="Y1423" s="324"/>
      <c r="Z1423" s="324"/>
      <c r="AA1423" s="324"/>
      <c r="AB1423" s="324"/>
      <c r="AC1423" s="324"/>
    </row>
    <row r="1424" spans="1:29" ht="12.75" customHeight="1" x14ac:dyDescent="0.2">
      <c r="A1424" s="324"/>
      <c r="B1424" s="324"/>
      <c r="C1424" s="324"/>
      <c r="D1424" s="324"/>
      <c r="E1424" s="324"/>
      <c r="F1424" s="324"/>
      <c r="G1424" s="324"/>
      <c r="H1424" s="324"/>
      <c r="I1424" s="324"/>
      <c r="J1424" s="324"/>
      <c r="K1424" s="324"/>
      <c r="L1424" s="324"/>
      <c r="M1424" s="324"/>
      <c r="N1424" s="324"/>
      <c r="O1424" s="324"/>
      <c r="P1424" s="324"/>
      <c r="Q1424" s="324"/>
      <c r="R1424" s="324"/>
      <c r="S1424" s="324"/>
      <c r="T1424" s="324"/>
      <c r="U1424" s="324"/>
      <c r="V1424" s="324"/>
      <c r="W1424" s="324"/>
      <c r="X1424" s="324"/>
      <c r="Y1424" s="324"/>
      <c r="Z1424" s="324"/>
      <c r="AA1424" s="324"/>
      <c r="AB1424" s="324"/>
      <c r="AC1424" s="324"/>
    </row>
    <row r="1425" spans="1:29" ht="12.75" customHeight="1" x14ac:dyDescent="0.2">
      <c r="A1425" s="324"/>
      <c r="B1425" s="324"/>
      <c r="C1425" s="324"/>
      <c r="D1425" s="324"/>
      <c r="E1425" s="324"/>
      <c r="F1425" s="324"/>
      <c r="G1425" s="324"/>
      <c r="H1425" s="324"/>
      <c r="I1425" s="324"/>
      <c r="J1425" s="324"/>
      <c r="K1425" s="324"/>
      <c r="L1425" s="324"/>
      <c r="M1425" s="324"/>
      <c r="N1425" s="324"/>
      <c r="O1425" s="324"/>
      <c r="P1425" s="324"/>
      <c r="Q1425" s="324"/>
      <c r="R1425" s="324"/>
      <c r="S1425" s="324"/>
      <c r="T1425" s="324"/>
      <c r="U1425" s="324"/>
      <c r="V1425" s="324"/>
      <c r="W1425" s="324"/>
      <c r="X1425" s="324"/>
      <c r="Y1425" s="324"/>
      <c r="Z1425" s="324"/>
      <c r="AA1425" s="324"/>
      <c r="AB1425" s="324"/>
      <c r="AC1425" s="324"/>
    </row>
    <row r="1426" spans="1:29" ht="12.75" customHeight="1" x14ac:dyDescent="0.2">
      <c r="A1426" s="324"/>
      <c r="B1426" s="324"/>
      <c r="C1426" s="324"/>
      <c r="D1426" s="324"/>
      <c r="E1426" s="324"/>
      <c r="F1426" s="324"/>
      <c r="G1426" s="324"/>
      <c r="H1426" s="324"/>
      <c r="I1426" s="324"/>
      <c r="J1426" s="324"/>
      <c r="K1426" s="324"/>
      <c r="L1426" s="324"/>
      <c r="M1426" s="324"/>
      <c r="N1426" s="324"/>
      <c r="O1426" s="324"/>
      <c r="P1426" s="324"/>
      <c r="Q1426" s="324"/>
      <c r="R1426" s="324"/>
      <c r="S1426" s="324"/>
      <c r="T1426" s="324"/>
      <c r="U1426" s="324"/>
      <c r="V1426" s="324"/>
      <c r="W1426" s="324"/>
      <c r="X1426" s="324"/>
      <c r="Y1426" s="324"/>
      <c r="Z1426" s="324"/>
      <c r="AA1426" s="324"/>
      <c r="AB1426" s="324"/>
      <c r="AC1426" s="324"/>
    </row>
    <row r="1427" spans="1:29" ht="12.75" customHeight="1" x14ac:dyDescent="0.2">
      <c r="A1427" s="324"/>
      <c r="B1427" s="324"/>
      <c r="C1427" s="324"/>
      <c r="D1427" s="324"/>
      <c r="E1427" s="324"/>
      <c r="F1427" s="324"/>
      <c r="G1427" s="324"/>
      <c r="H1427" s="324"/>
      <c r="I1427" s="324"/>
      <c r="J1427" s="324"/>
      <c r="K1427" s="324"/>
      <c r="L1427" s="324"/>
      <c r="M1427" s="324"/>
      <c r="N1427" s="324"/>
      <c r="O1427" s="324"/>
      <c r="P1427" s="324"/>
      <c r="Q1427" s="324"/>
      <c r="R1427" s="324"/>
      <c r="S1427" s="324"/>
      <c r="T1427" s="324"/>
      <c r="U1427" s="324"/>
      <c r="V1427" s="324"/>
      <c r="W1427" s="324"/>
      <c r="X1427" s="324"/>
      <c r="Y1427" s="324"/>
      <c r="Z1427" s="324"/>
      <c r="AA1427" s="324"/>
      <c r="AB1427" s="324"/>
      <c r="AC1427" s="324"/>
    </row>
    <row r="1428" spans="1:29" ht="12.75" customHeight="1" x14ac:dyDescent="0.2">
      <c r="A1428" s="324"/>
      <c r="B1428" s="324"/>
      <c r="C1428" s="324"/>
      <c r="D1428" s="324"/>
      <c r="E1428" s="324"/>
      <c r="F1428" s="324"/>
      <c r="G1428" s="324"/>
      <c r="H1428" s="324"/>
      <c r="I1428" s="324"/>
      <c r="J1428" s="324"/>
      <c r="K1428" s="324"/>
      <c r="L1428" s="324"/>
      <c r="M1428" s="324"/>
      <c r="N1428" s="324"/>
      <c r="O1428" s="324"/>
      <c r="P1428" s="324"/>
      <c r="Q1428" s="324"/>
      <c r="R1428" s="324"/>
      <c r="S1428" s="324"/>
      <c r="T1428" s="324"/>
      <c r="U1428" s="324"/>
      <c r="V1428" s="324"/>
      <c r="W1428" s="324"/>
      <c r="X1428" s="324"/>
      <c r="Y1428" s="324"/>
      <c r="Z1428" s="324"/>
      <c r="AA1428" s="324"/>
      <c r="AB1428" s="324"/>
      <c r="AC1428" s="324"/>
    </row>
    <row r="1429" spans="1:29" ht="12.75" customHeight="1" x14ac:dyDescent="0.2">
      <c r="A1429" s="324"/>
      <c r="B1429" s="324"/>
      <c r="C1429" s="324"/>
      <c r="D1429" s="324"/>
      <c r="E1429" s="324"/>
      <c r="F1429" s="324"/>
      <c r="G1429" s="324"/>
      <c r="H1429" s="324"/>
      <c r="I1429" s="324"/>
      <c r="J1429" s="324"/>
      <c r="K1429" s="324"/>
      <c r="L1429" s="324"/>
      <c r="M1429" s="324"/>
      <c r="N1429" s="324"/>
      <c r="O1429" s="324"/>
      <c r="P1429" s="324"/>
      <c r="Q1429" s="324"/>
      <c r="R1429" s="324"/>
      <c r="S1429" s="324"/>
      <c r="T1429" s="324"/>
      <c r="U1429" s="324"/>
      <c r="V1429" s="324"/>
      <c r="W1429" s="324"/>
      <c r="X1429" s="324"/>
      <c r="Y1429" s="324"/>
      <c r="Z1429" s="324"/>
      <c r="AA1429" s="324"/>
      <c r="AB1429" s="324"/>
      <c r="AC1429" s="324"/>
    </row>
    <row r="1430" spans="1:29" ht="12.75" customHeight="1" x14ac:dyDescent="0.2">
      <c r="A1430" s="324"/>
      <c r="B1430" s="324"/>
      <c r="C1430" s="324"/>
      <c r="D1430" s="324"/>
      <c r="E1430" s="324"/>
      <c r="F1430" s="324"/>
      <c r="G1430" s="324"/>
      <c r="H1430" s="324"/>
      <c r="I1430" s="324"/>
      <c r="J1430" s="324"/>
      <c r="K1430" s="324"/>
      <c r="L1430" s="324"/>
      <c r="M1430" s="324"/>
      <c r="N1430" s="324"/>
      <c r="O1430" s="324"/>
      <c r="P1430" s="324"/>
      <c r="Q1430" s="324"/>
      <c r="R1430" s="324"/>
      <c r="S1430" s="324"/>
      <c r="T1430" s="324"/>
      <c r="U1430" s="324"/>
      <c r="V1430" s="324"/>
      <c r="W1430" s="324"/>
      <c r="X1430" s="324"/>
      <c r="Y1430" s="324"/>
      <c r="Z1430" s="324"/>
      <c r="AA1430" s="324"/>
      <c r="AB1430" s="324"/>
      <c r="AC1430" s="324"/>
    </row>
    <row r="1431" spans="1:29" ht="12.75" customHeight="1" x14ac:dyDescent="0.2">
      <c r="A1431" s="324"/>
      <c r="B1431" s="324"/>
      <c r="C1431" s="324"/>
      <c r="D1431" s="324"/>
      <c r="E1431" s="324"/>
      <c r="F1431" s="324"/>
      <c r="G1431" s="324"/>
      <c r="H1431" s="324"/>
      <c r="I1431" s="324"/>
      <c r="J1431" s="324"/>
      <c r="K1431" s="324"/>
      <c r="L1431" s="324"/>
      <c r="M1431" s="324"/>
      <c r="N1431" s="324"/>
      <c r="O1431" s="324"/>
      <c r="P1431" s="324"/>
      <c r="Q1431" s="324"/>
      <c r="R1431" s="324"/>
      <c r="S1431" s="324"/>
      <c r="T1431" s="324"/>
      <c r="U1431" s="324"/>
      <c r="V1431" s="324"/>
      <c r="W1431" s="324"/>
      <c r="X1431" s="324"/>
      <c r="Y1431" s="324"/>
      <c r="Z1431" s="324"/>
      <c r="AA1431" s="324"/>
      <c r="AB1431" s="324"/>
      <c r="AC1431" s="324"/>
    </row>
    <row r="1432" spans="1:29" ht="12.75" customHeight="1" x14ac:dyDescent="0.2">
      <c r="A1432" s="324"/>
      <c r="B1432" s="324"/>
      <c r="C1432" s="324"/>
      <c r="D1432" s="324"/>
      <c r="E1432" s="324"/>
      <c r="F1432" s="324"/>
      <c r="G1432" s="324"/>
      <c r="H1432" s="324"/>
      <c r="I1432" s="324"/>
      <c r="J1432" s="324"/>
      <c r="K1432" s="324"/>
      <c r="L1432" s="324"/>
      <c r="M1432" s="324"/>
      <c r="N1432" s="324"/>
      <c r="O1432" s="324"/>
      <c r="P1432" s="324"/>
      <c r="Q1432" s="324"/>
      <c r="R1432" s="324"/>
      <c r="S1432" s="324"/>
      <c r="T1432" s="324"/>
      <c r="U1432" s="324"/>
      <c r="V1432" s="324"/>
      <c r="W1432" s="324"/>
      <c r="X1432" s="324"/>
      <c r="Y1432" s="324"/>
      <c r="Z1432" s="324"/>
      <c r="AA1432" s="324"/>
      <c r="AB1432" s="324"/>
      <c r="AC1432" s="324"/>
    </row>
    <row r="1433" spans="1:29" ht="12.75" customHeight="1" x14ac:dyDescent="0.2">
      <c r="A1433" s="324"/>
      <c r="B1433" s="324"/>
      <c r="C1433" s="324"/>
      <c r="D1433" s="324"/>
      <c r="E1433" s="324"/>
      <c r="F1433" s="324"/>
      <c r="G1433" s="324"/>
      <c r="H1433" s="324"/>
      <c r="I1433" s="324"/>
      <c r="J1433" s="324"/>
      <c r="K1433" s="324"/>
      <c r="L1433" s="324"/>
      <c r="M1433" s="324"/>
      <c r="N1433" s="324"/>
      <c r="O1433" s="324"/>
      <c r="P1433" s="324"/>
      <c r="Q1433" s="324"/>
      <c r="R1433" s="324"/>
      <c r="S1433" s="324"/>
      <c r="T1433" s="324"/>
      <c r="U1433" s="324"/>
      <c r="V1433" s="324"/>
      <c r="W1433" s="324"/>
      <c r="X1433" s="324"/>
      <c r="Y1433" s="324"/>
      <c r="Z1433" s="324"/>
      <c r="AA1433" s="324"/>
      <c r="AB1433" s="324"/>
      <c r="AC1433" s="324"/>
    </row>
    <row r="1434" spans="1:29" ht="12.75" customHeight="1" x14ac:dyDescent="0.2">
      <c r="A1434" s="324"/>
      <c r="B1434" s="324"/>
      <c r="C1434" s="324"/>
      <c r="D1434" s="324"/>
      <c r="E1434" s="324"/>
      <c r="F1434" s="324"/>
      <c r="G1434" s="324"/>
      <c r="H1434" s="324"/>
      <c r="I1434" s="324"/>
      <c r="J1434" s="324"/>
      <c r="K1434" s="324"/>
      <c r="L1434" s="324"/>
      <c r="M1434" s="324"/>
      <c r="N1434" s="324"/>
      <c r="O1434" s="324"/>
      <c r="P1434" s="324"/>
      <c r="Q1434" s="324"/>
      <c r="R1434" s="324"/>
      <c r="S1434" s="324"/>
      <c r="T1434" s="324"/>
      <c r="U1434" s="324"/>
      <c r="V1434" s="324"/>
      <c r="W1434" s="324"/>
      <c r="X1434" s="324"/>
      <c r="Y1434" s="324"/>
      <c r="Z1434" s="324"/>
      <c r="AA1434" s="324"/>
      <c r="AB1434" s="324"/>
      <c r="AC1434" s="324"/>
    </row>
    <row r="1435" spans="1:29" ht="12.75" customHeight="1" x14ac:dyDescent="0.2">
      <c r="A1435" s="324"/>
      <c r="B1435" s="324"/>
      <c r="C1435" s="324"/>
      <c r="D1435" s="324"/>
      <c r="E1435" s="324"/>
      <c r="F1435" s="324"/>
      <c r="G1435" s="324"/>
      <c r="H1435" s="324"/>
      <c r="I1435" s="324"/>
      <c r="J1435" s="324"/>
      <c r="K1435" s="324"/>
      <c r="L1435" s="324"/>
      <c r="M1435" s="324"/>
      <c r="N1435" s="324"/>
      <c r="O1435" s="324"/>
      <c r="P1435" s="324"/>
      <c r="Q1435" s="324"/>
      <c r="R1435" s="324"/>
      <c r="S1435" s="324"/>
      <c r="T1435" s="324"/>
      <c r="U1435" s="324"/>
      <c r="V1435" s="324"/>
      <c r="W1435" s="324"/>
      <c r="X1435" s="324"/>
      <c r="Y1435" s="324"/>
      <c r="Z1435" s="324"/>
      <c r="AA1435" s="324"/>
      <c r="AB1435" s="324"/>
      <c r="AC1435" s="324"/>
    </row>
    <row r="1436" spans="1:29" ht="12.75" customHeight="1" x14ac:dyDescent="0.2">
      <c r="A1436" s="324"/>
      <c r="B1436" s="324"/>
      <c r="C1436" s="324"/>
      <c r="D1436" s="324"/>
      <c r="E1436" s="324"/>
      <c r="F1436" s="324"/>
      <c r="G1436" s="324"/>
      <c r="H1436" s="324"/>
      <c r="I1436" s="324"/>
      <c r="J1436" s="324"/>
      <c r="K1436" s="324"/>
      <c r="L1436" s="324"/>
      <c r="M1436" s="324"/>
      <c r="N1436" s="324"/>
      <c r="O1436" s="324"/>
      <c r="P1436" s="324"/>
      <c r="Q1436" s="324"/>
      <c r="R1436" s="324"/>
      <c r="S1436" s="324"/>
      <c r="T1436" s="324"/>
      <c r="U1436" s="324"/>
      <c r="V1436" s="324"/>
      <c r="W1436" s="324"/>
      <c r="X1436" s="324"/>
      <c r="Y1436" s="324"/>
      <c r="Z1436" s="324"/>
      <c r="AA1436" s="324"/>
      <c r="AB1436" s="324"/>
      <c r="AC1436" s="324"/>
    </row>
    <row r="1437" spans="1:29" ht="12.75" customHeight="1" x14ac:dyDescent="0.2">
      <c r="A1437" s="324"/>
      <c r="B1437" s="324"/>
      <c r="C1437" s="324"/>
      <c r="D1437" s="324"/>
      <c r="E1437" s="324"/>
      <c r="F1437" s="324"/>
      <c r="G1437" s="324"/>
      <c r="H1437" s="324"/>
      <c r="I1437" s="324"/>
      <c r="J1437" s="324"/>
      <c r="K1437" s="324"/>
      <c r="L1437" s="324"/>
      <c r="M1437" s="324"/>
      <c r="N1437" s="324"/>
      <c r="O1437" s="324"/>
      <c r="P1437" s="324"/>
      <c r="Q1437" s="324"/>
      <c r="R1437" s="324"/>
      <c r="S1437" s="324"/>
      <c r="T1437" s="324"/>
      <c r="U1437" s="324"/>
      <c r="V1437" s="324"/>
      <c r="W1437" s="324"/>
      <c r="X1437" s="324"/>
      <c r="Y1437" s="324"/>
      <c r="Z1437" s="324"/>
      <c r="AA1437" s="324"/>
      <c r="AB1437" s="324"/>
      <c r="AC1437" s="324"/>
    </row>
  </sheetData>
  <sheetProtection algorithmName="SHA-512" hashValue="IWh5X4EPb7AFvtWDz5RQqyRa8ZCtrXBj6HLxcdfkoE7EWDVTE03r5XTycJCYNRYtmsNIQibD0w9vG0nEwTiScw==" saltValue="QJ+rV2DSNQ875mEbW0qnQA==" spinCount="100000" sheet="1" insertHyperlinks="0" autoFilter="0"/>
  <mergeCells count="2997">
    <mergeCell ref="AB550:AB552"/>
    <mergeCell ref="AB553:AB555"/>
    <mergeCell ref="AB556:AB558"/>
    <mergeCell ref="AB559:AB561"/>
    <mergeCell ref="AB562:AB564"/>
    <mergeCell ref="AB565:AB567"/>
    <mergeCell ref="AB523:AB525"/>
    <mergeCell ref="AB526:AB528"/>
    <mergeCell ref="AB529:AB531"/>
    <mergeCell ref="AB532:AB534"/>
    <mergeCell ref="AB535:AB537"/>
    <mergeCell ref="AB538:AB540"/>
    <mergeCell ref="AB541:AB543"/>
    <mergeCell ref="AB544:AB546"/>
    <mergeCell ref="AB547:AB549"/>
    <mergeCell ref="AB496:AB498"/>
    <mergeCell ref="AB499:AB501"/>
    <mergeCell ref="AB502:AB504"/>
    <mergeCell ref="AB505:AB507"/>
    <mergeCell ref="AB508:AB510"/>
    <mergeCell ref="AB511:AB513"/>
    <mergeCell ref="AB514:AB516"/>
    <mergeCell ref="AB517:AB519"/>
    <mergeCell ref="AB520:AB522"/>
    <mergeCell ref="AB469:AB471"/>
    <mergeCell ref="AB472:AB474"/>
    <mergeCell ref="AB475:AB477"/>
    <mergeCell ref="AB478:AB480"/>
    <mergeCell ref="AB481:AB483"/>
    <mergeCell ref="AB484:AB486"/>
    <mergeCell ref="AB487:AB489"/>
    <mergeCell ref="AB490:AB492"/>
    <mergeCell ref="AB493:AB495"/>
    <mergeCell ref="AB442:AB444"/>
    <mergeCell ref="AB445:AB447"/>
    <mergeCell ref="AB448:AB450"/>
    <mergeCell ref="AB451:AB453"/>
    <mergeCell ref="AB454:AB456"/>
    <mergeCell ref="AB457:AB459"/>
    <mergeCell ref="AB460:AB462"/>
    <mergeCell ref="AB463:AB465"/>
    <mergeCell ref="AB466:AB468"/>
    <mergeCell ref="AB415:AB417"/>
    <mergeCell ref="AB418:AB420"/>
    <mergeCell ref="AB421:AB423"/>
    <mergeCell ref="AB424:AB426"/>
    <mergeCell ref="AB427:AB429"/>
    <mergeCell ref="AB430:AB432"/>
    <mergeCell ref="AB433:AB435"/>
    <mergeCell ref="AB436:AB438"/>
    <mergeCell ref="AB439:AB441"/>
    <mergeCell ref="AB388:AB390"/>
    <mergeCell ref="AB391:AB393"/>
    <mergeCell ref="AB394:AB396"/>
    <mergeCell ref="AB397:AB399"/>
    <mergeCell ref="AB400:AB402"/>
    <mergeCell ref="AB403:AB405"/>
    <mergeCell ref="AB406:AB408"/>
    <mergeCell ref="AB409:AB411"/>
    <mergeCell ref="AB412:AB414"/>
    <mergeCell ref="AB361:AB363"/>
    <mergeCell ref="AB364:AB366"/>
    <mergeCell ref="AB367:AB369"/>
    <mergeCell ref="AB370:AB372"/>
    <mergeCell ref="AB373:AB375"/>
    <mergeCell ref="AB376:AB378"/>
    <mergeCell ref="AB379:AB381"/>
    <mergeCell ref="AB382:AB384"/>
    <mergeCell ref="AB385:AB387"/>
    <mergeCell ref="AB334:AB336"/>
    <mergeCell ref="AB337:AB339"/>
    <mergeCell ref="AB340:AB342"/>
    <mergeCell ref="AB343:AB345"/>
    <mergeCell ref="AB346:AB348"/>
    <mergeCell ref="AB349:AB351"/>
    <mergeCell ref="AB352:AB354"/>
    <mergeCell ref="AB355:AB357"/>
    <mergeCell ref="AB358:AB360"/>
    <mergeCell ref="AB307:AB309"/>
    <mergeCell ref="AB310:AB312"/>
    <mergeCell ref="AB313:AB315"/>
    <mergeCell ref="AB316:AB318"/>
    <mergeCell ref="AB319:AB321"/>
    <mergeCell ref="AB322:AB324"/>
    <mergeCell ref="AB325:AB327"/>
    <mergeCell ref="AB328:AB330"/>
    <mergeCell ref="AB331:AB333"/>
    <mergeCell ref="AB280:AB282"/>
    <mergeCell ref="AB283:AB285"/>
    <mergeCell ref="AB286:AB288"/>
    <mergeCell ref="AB289:AB291"/>
    <mergeCell ref="AB292:AB294"/>
    <mergeCell ref="AB295:AB297"/>
    <mergeCell ref="AB298:AB300"/>
    <mergeCell ref="AB301:AB303"/>
    <mergeCell ref="AB304:AB306"/>
    <mergeCell ref="AB253:AB255"/>
    <mergeCell ref="AB256:AB258"/>
    <mergeCell ref="AB259:AB261"/>
    <mergeCell ref="AB262:AB264"/>
    <mergeCell ref="AB265:AB267"/>
    <mergeCell ref="AB268:AB270"/>
    <mergeCell ref="AB271:AB273"/>
    <mergeCell ref="AB274:AB276"/>
    <mergeCell ref="AB277:AB279"/>
    <mergeCell ref="AB226:AB228"/>
    <mergeCell ref="AB229:AB231"/>
    <mergeCell ref="AB232:AB234"/>
    <mergeCell ref="AB235:AB237"/>
    <mergeCell ref="AB238:AB240"/>
    <mergeCell ref="AB241:AB243"/>
    <mergeCell ref="AB244:AB246"/>
    <mergeCell ref="AB247:AB249"/>
    <mergeCell ref="AB250:AB252"/>
    <mergeCell ref="AB199:AB201"/>
    <mergeCell ref="AB202:AB204"/>
    <mergeCell ref="AB205:AB207"/>
    <mergeCell ref="AB208:AB210"/>
    <mergeCell ref="AB211:AB213"/>
    <mergeCell ref="AB214:AB216"/>
    <mergeCell ref="AB217:AB219"/>
    <mergeCell ref="AB220:AB222"/>
    <mergeCell ref="AB223:AB225"/>
    <mergeCell ref="AB172:AB174"/>
    <mergeCell ref="AB175:AB177"/>
    <mergeCell ref="AB178:AB180"/>
    <mergeCell ref="AB181:AB183"/>
    <mergeCell ref="AB184:AB186"/>
    <mergeCell ref="AB187:AB189"/>
    <mergeCell ref="AB190:AB192"/>
    <mergeCell ref="AB193:AB195"/>
    <mergeCell ref="AB196:AB198"/>
    <mergeCell ref="AB145:AB147"/>
    <mergeCell ref="AB148:AB150"/>
    <mergeCell ref="AB151:AB153"/>
    <mergeCell ref="AB154:AB156"/>
    <mergeCell ref="AB157:AB159"/>
    <mergeCell ref="AB160:AB162"/>
    <mergeCell ref="AB163:AB165"/>
    <mergeCell ref="AB166:AB168"/>
    <mergeCell ref="AB169:AB171"/>
    <mergeCell ref="AB76:AB78"/>
    <mergeCell ref="AB79:AB81"/>
    <mergeCell ref="AB82:AB84"/>
    <mergeCell ref="AB85:AB87"/>
    <mergeCell ref="AB88:AB90"/>
    <mergeCell ref="AB91:AB93"/>
    <mergeCell ref="AB94:AB96"/>
    <mergeCell ref="AB97:AB99"/>
    <mergeCell ref="AB100:AB102"/>
    <mergeCell ref="AB103:AB105"/>
    <mergeCell ref="AB106:AB108"/>
    <mergeCell ref="AB109:AB111"/>
    <mergeCell ref="AB112:AB114"/>
    <mergeCell ref="AB115:AB117"/>
    <mergeCell ref="AB118:AB120"/>
    <mergeCell ref="AB121:AB123"/>
    <mergeCell ref="AB124:AB126"/>
    <mergeCell ref="AB127:AB129"/>
    <mergeCell ref="AB130:AB132"/>
    <mergeCell ref="AB133:AB135"/>
    <mergeCell ref="AB136:AB138"/>
    <mergeCell ref="AB139:AB141"/>
    <mergeCell ref="AB142:AB144"/>
    <mergeCell ref="R562:R564"/>
    <mergeCell ref="R565:R567"/>
    <mergeCell ref="R535:R537"/>
    <mergeCell ref="R538:R540"/>
    <mergeCell ref="R541:R543"/>
    <mergeCell ref="R544:R546"/>
    <mergeCell ref="R547:R549"/>
    <mergeCell ref="R550:R552"/>
    <mergeCell ref="R553:R555"/>
    <mergeCell ref="R556:R558"/>
    <mergeCell ref="R559:R561"/>
    <mergeCell ref="R508:R510"/>
    <mergeCell ref="R511:R513"/>
    <mergeCell ref="R514:R516"/>
    <mergeCell ref="R517:R519"/>
    <mergeCell ref="R520:R522"/>
    <mergeCell ref="R523:R525"/>
    <mergeCell ref="R526:R528"/>
    <mergeCell ref="R529:R531"/>
    <mergeCell ref="R532:R534"/>
    <mergeCell ref="R481:R483"/>
    <mergeCell ref="R484:R486"/>
    <mergeCell ref="R487:R489"/>
    <mergeCell ref="R490:R492"/>
    <mergeCell ref="R493:R495"/>
    <mergeCell ref="R496:R498"/>
    <mergeCell ref="R499:R501"/>
    <mergeCell ref="R502:R504"/>
    <mergeCell ref="R505:R507"/>
    <mergeCell ref="R454:R456"/>
    <mergeCell ref="R457:R459"/>
    <mergeCell ref="R460:R462"/>
    <mergeCell ref="R463:R465"/>
    <mergeCell ref="R466:R468"/>
    <mergeCell ref="R469:R471"/>
    <mergeCell ref="R472:R474"/>
    <mergeCell ref="R475:R477"/>
    <mergeCell ref="R478:R480"/>
    <mergeCell ref="R427:R429"/>
    <mergeCell ref="R430:R432"/>
    <mergeCell ref="R433:R435"/>
    <mergeCell ref="R436:R438"/>
    <mergeCell ref="R439:R441"/>
    <mergeCell ref="R442:R444"/>
    <mergeCell ref="R445:R447"/>
    <mergeCell ref="R448:R450"/>
    <mergeCell ref="R451:R453"/>
    <mergeCell ref="R400:R402"/>
    <mergeCell ref="R403:R405"/>
    <mergeCell ref="R406:R408"/>
    <mergeCell ref="R409:R411"/>
    <mergeCell ref="R412:R414"/>
    <mergeCell ref="R415:R417"/>
    <mergeCell ref="R418:R420"/>
    <mergeCell ref="R421:R423"/>
    <mergeCell ref="R424:R426"/>
    <mergeCell ref="R373:R375"/>
    <mergeCell ref="R376:R378"/>
    <mergeCell ref="R379:R381"/>
    <mergeCell ref="R382:R384"/>
    <mergeCell ref="R385:R387"/>
    <mergeCell ref="R388:R390"/>
    <mergeCell ref="R391:R393"/>
    <mergeCell ref="R394:R396"/>
    <mergeCell ref="R397:R399"/>
    <mergeCell ref="R346:R348"/>
    <mergeCell ref="R349:R351"/>
    <mergeCell ref="R352:R354"/>
    <mergeCell ref="R355:R357"/>
    <mergeCell ref="R358:R360"/>
    <mergeCell ref="R361:R363"/>
    <mergeCell ref="R364:R366"/>
    <mergeCell ref="R367:R369"/>
    <mergeCell ref="R370:R372"/>
    <mergeCell ref="R319:R321"/>
    <mergeCell ref="R322:R324"/>
    <mergeCell ref="R325:R327"/>
    <mergeCell ref="R328:R330"/>
    <mergeCell ref="R331:R333"/>
    <mergeCell ref="R334:R336"/>
    <mergeCell ref="R337:R339"/>
    <mergeCell ref="R340:R342"/>
    <mergeCell ref="R343:R345"/>
    <mergeCell ref="R292:R294"/>
    <mergeCell ref="R295:R297"/>
    <mergeCell ref="R298:R300"/>
    <mergeCell ref="R301:R303"/>
    <mergeCell ref="R304:R306"/>
    <mergeCell ref="R307:R309"/>
    <mergeCell ref="R310:R312"/>
    <mergeCell ref="R313:R315"/>
    <mergeCell ref="R316:R318"/>
    <mergeCell ref="R265:R267"/>
    <mergeCell ref="R268:R270"/>
    <mergeCell ref="R271:R273"/>
    <mergeCell ref="R274:R276"/>
    <mergeCell ref="R277:R279"/>
    <mergeCell ref="R280:R282"/>
    <mergeCell ref="R283:R285"/>
    <mergeCell ref="R286:R288"/>
    <mergeCell ref="R289:R291"/>
    <mergeCell ref="R238:R240"/>
    <mergeCell ref="R241:R243"/>
    <mergeCell ref="R244:R246"/>
    <mergeCell ref="R247:R249"/>
    <mergeCell ref="R250:R252"/>
    <mergeCell ref="R253:R255"/>
    <mergeCell ref="R256:R258"/>
    <mergeCell ref="R259:R261"/>
    <mergeCell ref="R262:R264"/>
    <mergeCell ref="R211:R213"/>
    <mergeCell ref="R214:R216"/>
    <mergeCell ref="R217:R219"/>
    <mergeCell ref="R220:R222"/>
    <mergeCell ref="R223:R225"/>
    <mergeCell ref="R226:R228"/>
    <mergeCell ref="R229:R231"/>
    <mergeCell ref="R232:R234"/>
    <mergeCell ref="R235:R237"/>
    <mergeCell ref="R184:R186"/>
    <mergeCell ref="R187:R189"/>
    <mergeCell ref="R190:R192"/>
    <mergeCell ref="R193:R195"/>
    <mergeCell ref="R196:R198"/>
    <mergeCell ref="R199:R201"/>
    <mergeCell ref="R202:R204"/>
    <mergeCell ref="R205:R207"/>
    <mergeCell ref="R208:R210"/>
    <mergeCell ref="R157:R159"/>
    <mergeCell ref="R160:R162"/>
    <mergeCell ref="R163:R165"/>
    <mergeCell ref="R166:R168"/>
    <mergeCell ref="R169:R171"/>
    <mergeCell ref="R172:R174"/>
    <mergeCell ref="R175:R177"/>
    <mergeCell ref="R178:R180"/>
    <mergeCell ref="R181:R183"/>
    <mergeCell ref="R130:R132"/>
    <mergeCell ref="R133:R135"/>
    <mergeCell ref="R136:R138"/>
    <mergeCell ref="R139:R141"/>
    <mergeCell ref="R142:R144"/>
    <mergeCell ref="R145:R147"/>
    <mergeCell ref="R148:R150"/>
    <mergeCell ref="R151:R153"/>
    <mergeCell ref="R154:R156"/>
    <mergeCell ref="S565:T565"/>
    <mergeCell ref="S566:T566"/>
    <mergeCell ref="S567:T567"/>
    <mergeCell ref="S556:T556"/>
    <mergeCell ref="S557:T557"/>
    <mergeCell ref="S558:T558"/>
    <mergeCell ref="S559:T559"/>
    <mergeCell ref="S560:T560"/>
    <mergeCell ref="S561:T561"/>
    <mergeCell ref="S562:T562"/>
    <mergeCell ref="S563:T563"/>
    <mergeCell ref="S564:T564"/>
    <mergeCell ref="S547:T547"/>
    <mergeCell ref="S548:T548"/>
    <mergeCell ref="S549:T549"/>
    <mergeCell ref="S550:T550"/>
    <mergeCell ref="S551:T551"/>
    <mergeCell ref="S552:T552"/>
    <mergeCell ref="S553:T553"/>
    <mergeCell ref="S554:T554"/>
    <mergeCell ref="S555:T555"/>
    <mergeCell ref="S538:T538"/>
    <mergeCell ref="S539:T539"/>
    <mergeCell ref="S540:T540"/>
    <mergeCell ref="S541:T541"/>
    <mergeCell ref="S542:T542"/>
    <mergeCell ref="S543:T543"/>
    <mergeCell ref="S544:T544"/>
    <mergeCell ref="S545:T545"/>
    <mergeCell ref="S546:T546"/>
    <mergeCell ref="S529:T529"/>
    <mergeCell ref="S530:T530"/>
    <mergeCell ref="S531:T531"/>
    <mergeCell ref="S532:T532"/>
    <mergeCell ref="S533:T533"/>
    <mergeCell ref="S534:T534"/>
    <mergeCell ref="S535:T535"/>
    <mergeCell ref="S536:T536"/>
    <mergeCell ref="S537:T537"/>
    <mergeCell ref="S520:T520"/>
    <mergeCell ref="S521:T521"/>
    <mergeCell ref="S522:T522"/>
    <mergeCell ref="S523:T523"/>
    <mergeCell ref="S524:T524"/>
    <mergeCell ref="S525:T525"/>
    <mergeCell ref="S526:T526"/>
    <mergeCell ref="S527:T527"/>
    <mergeCell ref="S528:T528"/>
    <mergeCell ref="S511:T511"/>
    <mergeCell ref="S512:T512"/>
    <mergeCell ref="S513:T513"/>
    <mergeCell ref="S514:T514"/>
    <mergeCell ref="S515:T515"/>
    <mergeCell ref="S516:T516"/>
    <mergeCell ref="S517:T517"/>
    <mergeCell ref="S518:T518"/>
    <mergeCell ref="S519:T519"/>
    <mergeCell ref="S502:T502"/>
    <mergeCell ref="S503:T503"/>
    <mergeCell ref="S504:T504"/>
    <mergeCell ref="S505:T505"/>
    <mergeCell ref="S506:T506"/>
    <mergeCell ref="S507:T507"/>
    <mergeCell ref="S508:T508"/>
    <mergeCell ref="S509:T509"/>
    <mergeCell ref="S510:T510"/>
    <mergeCell ref="S493:T493"/>
    <mergeCell ref="S494:T494"/>
    <mergeCell ref="S495:T495"/>
    <mergeCell ref="S496:T496"/>
    <mergeCell ref="S497:T497"/>
    <mergeCell ref="S498:T498"/>
    <mergeCell ref="S499:T499"/>
    <mergeCell ref="S500:T500"/>
    <mergeCell ref="S501:T501"/>
    <mergeCell ref="S484:T484"/>
    <mergeCell ref="S485:T485"/>
    <mergeCell ref="S486:T486"/>
    <mergeCell ref="S487:T487"/>
    <mergeCell ref="S488:T488"/>
    <mergeCell ref="S489:T489"/>
    <mergeCell ref="S490:T490"/>
    <mergeCell ref="S491:T491"/>
    <mergeCell ref="S492:T492"/>
    <mergeCell ref="S475:T475"/>
    <mergeCell ref="S476:T476"/>
    <mergeCell ref="S477:T477"/>
    <mergeCell ref="S478:T478"/>
    <mergeCell ref="S479:T479"/>
    <mergeCell ref="S480:T480"/>
    <mergeCell ref="S481:T481"/>
    <mergeCell ref="S482:T482"/>
    <mergeCell ref="S483:T483"/>
    <mergeCell ref="S466:T466"/>
    <mergeCell ref="S467:T467"/>
    <mergeCell ref="S468:T468"/>
    <mergeCell ref="S469:T469"/>
    <mergeCell ref="S470:T470"/>
    <mergeCell ref="S471:T471"/>
    <mergeCell ref="S472:T472"/>
    <mergeCell ref="S473:T473"/>
    <mergeCell ref="S474:T474"/>
    <mergeCell ref="S457:T457"/>
    <mergeCell ref="S458:T458"/>
    <mergeCell ref="S459:T459"/>
    <mergeCell ref="S460:T460"/>
    <mergeCell ref="S461:T461"/>
    <mergeCell ref="S462:T462"/>
    <mergeCell ref="S463:T463"/>
    <mergeCell ref="S464:T464"/>
    <mergeCell ref="S465:T465"/>
    <mergeCell ref="S448:T448"/>
    <mergeCell ref="S449:T449"/>
    <mergeCell ref="S450:T450"/>
    <mergeCell ref="S451:T451"/>
    <mergeCell ref="S452:T452"/>
    <mergeCell ref="S453:T453"/>
    <mergeCell ref="S454:T454"/>
    <mergeCell ref="S455:T455"/>
    <mergeCell ref="S456:T456"/>
    <mergeCell ref="S439:T439"/>
    <mergeCell ref="S440:T440"/>
    <mergeCell ref="S441:T441"/>
    <mergeCell ref="S442:T442"/>
    <mergeCell ref="S443:T443"/>
    <mergeCell ref="S444:T444"/>
    <mergeCell ref="S445:T445"/>
    <mergeCell ref="S446:T446"/>
    <mergeCell ref="S447:T447"/>
    <mergeCell ref="S430:T430"/>
    <mergeCell ref="S431:T431"/>
    <mergeCell ref="S432:T432"/>
    <mergeCell ref="S433:T433"/>
    <mergeCell ref="S434:T434"/>
    <mergeCell ref="S435:T435"/>
    <mergeCell ref="S436:T436"/>
    <mergeCell ref="S437:T437"/>
    <mergeCell ref="S438:T438"/>
    <mergeCell ref="S421:T421"/>
    <mergeCell ref="S422:T422"/>
    <mergeCell ref="S423:T423"/>
    <mergeCell ref="S424:T424"/>
    <mergeCell ref="S425:T425"/>
    <mergeCell ref="S426:T426"/>
    <mergeCell ref="S427:T427"/>
    <mergeCell ref="S428:T428"/>
    <mergeCell ref="S429:T429"/>
    <mergeCell ref="S412:T412"/>
    <mergeCell ref="S413:T413"/>
    <mergeCell ref="S414:T414"/>
    <mergeCell ref="S415:T415"/>
    <mergeCell ref="S416:T416"/>
    <mergeCell ref="S417:T417"/>
    <mergeCell ref="S418:T418"/>
    <mergeCell ref="S419:T419"/>
    <mergeCell ref="S420:T420"/>
    <mergeCell ref="S403:T403"/>
    <mergeCell ref="S404:T404"/>
    <mergeCell ref="S405:T405"/>
    <mergeCell ref="S406:T406"/>
    <mergeCell ref="S407:T407"/>
    <mergeCell ref="S408:T408"/>
    <mergeCell ref="S409:T409"/>
    <mergeCell ref="S410:T410"/>
    <mergeCell ref="S411:T411"/>
    <mergeCell ref="S394:T394"/>
    <mergeCell ref="S395:T395"/>
    <mergeCell ref="S396:T396"/>
    <mergeCell ref="S397:T397"/>
    <mergeCell ref="S398:T398"/>
    <mergeCell ref="S399:T399"/>
    <mergeCell ref="S400:T400"/>
    <mergeCell ref="S401:T401"/>
    <mergeCell ref="S402:T402"/>
    <mergeCell ref="S385:T385"/>
    <mergeCell ref="S386:T386"/>
    <mergeCell ref="S387:T387"/>
    <mergeCell ref="S388:T388"/>
    <mergeCell ref="S389:T389"/>
    <mergeCell ref="S390:T390"/>
    <mergeCell ref="S391:T391"/>
    <mergeCell ref="S392:T392"/>
    <mergeCell ref="S393:T393"/>
    <mergeCell ref="S376:T376"/>
    <mergeCell ref="S377:T377"/>
    <mergeCell ref="S378:T378"/>
    <mergeCell ref="S379:T379"/>
    <mergeCell ref="S380:T380"/>
    <mergeCell ref="S381:T381"/>
    <mergeCell ref="S382:T382"/>
    <mergeCell ref="S383:T383"/>
    <mergeCell ref="S384:T384"/>
    <mergeCell ref="S367:T367"/>
    <mergeCell ref="S368:T368"/>
    <mergeCell ref="S369:T369"/>
    <mergeCell ref="S370:T370"/>
    <mergeCell ref="S371:T371"/>
    <mergeCell ref="S372:T372"/>
    <mergeCell ref="S373:T373"/>
    <mergeCell ref="S374:T374"/>
    <mergeCell ref="S375:T375"/>
    <mergeCell ref="S358:T358"/>
    <mergeCell ref="S359:T359"/>
    <mergeCell ref="S360:T360"/>
    <mergeCell ref="S361:T361"/>
    <mergeCell ref="S362:T362"/>
    <mergeCell ref="S363:T363"/>
    <mergeCell ref="S364:T364"/>
    <mergeCell ref="S365:T365"/>
    <mergeCell ref="S366:T366"/>
    <mergeCell ref="S349:T349"/>
    <mergeCell ref="S350:T350"/>
    <mergeCell ref="S351:T351"/>
    <mergeCell ref="S352:T352"/>
    <mergeCell ref="S353:T353"/>
    <mergeCell ref="S354:T354"/>
    <mergeCell ref="S355:T355"/>
    <mergeCell ref="S356:T356"/>
    <mergeCell ref="S357:T357"/>
    <mergeCell ref="S340:T340"/>
    <mergeCell ref="S341:T341"/>
    <mergeCell ref="S342:T342"/>
    <mergeCell ref="S343:T343"/>
    <mergeCell ref="S344:T344"/>
    <mergeCell ref="S345:T345"/>
    <mergeCell ref="S346:T346"/>
    <mergeCell ref="S347:T347"/>
    <mergeCell ref="S348:T348"/>
    <mergeCell ref="S331:T331"/>
    <mergeCell ref="S332:T332"/>
    <mergeCell ref="S333:T333"/>
    <mergeCell ref="S334:T334"/>
    <mergeCell ref="S335:T335"/>
    <mergeCell ref="S336:T336"/>
    <mergeCell ref="S337:T337"/>
    <mergeCell ref="S338:T338"/>
    <mergeCell ref="S339:T339"/>
    <mergeCell ref="S322:T322"/>
    <mergeCell ref="S323:T323"/>
    <mergeCell ref="S324:T324"/>
    <mergeCell ref="S325:T325"/>
    <mergeCell ref="S326:T326"/>
    <mergeCell ref="S327:T327"/>
    <mergeCell ref="S328:T328"/>
    <mergeCell ref="S329:T329"/>
    <mergeCell ref="S330:T330"/>
    <mergeCell ref="S313:T313"/>
    <mergeCell ref="S314:T314"/>
    <mergeCell ref="S315:T315"/>
    <mergeCell ref="S316:T316"/>
    <mergeCell ref="S317:T317"/>
    <mergeCell ref="S318:T318"/>
    <mergeCell ref="S319:T319"/>
    <mergeCell ref="S320:T320"/>
    <mergeCell ref="S321:T321"/>
    <mergeCell ref="S304:T304"/>
    <mergeCell ref="S305:T305"/>
    <mergeCell ref="S306:T306"/>
    <mergeCell ref="S307:T307"/>
    <mergeCell ref="S308:T308"/>
    <mergeCell ref="S309:T309"/>
    <mergeCell ref="S310:T310"/>
    <mergeCell ref="S311:T311"/>
    <mergeCell ref="S312:T312"/>
    <mergeCell ref="S295:T295"/>
    <mergeCell ref="S296:T296"/>
    <mergeCell ref="S297:T297"/>
    <mergeCell ref="S298:T298"/>
    <mergeCell ref="S299:T299"/>
    <mergeCell ref="S300:T300"/>
    <mergeCell ref="S301:T301"/>
    <mergeCell ref="S302:T302"/>
    <mergeCell ref="S303:T303"/>
    <mergeCell ref="S286:T286"/>
    <mergeCell ref="S287:T287"/>
    <mergeCell ref="S288:T288"/>
    <mergeCell ref="S289:T289"/>
    <mergeCell ref="S290:T290"/>
    <mergeCell ref="S291:T291"/>
    <mergeCell ref="S292:T292"/>
    <mergeCell ref="S293:T293"/>
    <mergeCell ref="S294:T294"/>
    <mergeCell ref="S277:T277"/>
    <mergeCell ref="S278:T278"/>
    <mergeCell ref="S279:T279"/>
    <mergeCell ref="S280:T280"/>
    <mergeCell ref="S281:T281"/>
    <mergeCell ref="S282:T282"/>
    <mergeCell ref="S283:T283"/>
    <mergeCell ref="S284:T284"/>
    <mergeCell ref="S285:T285"/>
    <mergeCell ref="S268:T268"/>
    <mergeCell ref="S269:T269"/>
    <mergeCell ref="S270:T270"/>
    <mergeCell ref="S271:T271"/>
    <mergeCell ref="S272:T272"/>
    <mergeCell ref="S273:T273"/>
    <mergeCell ref="S274:T274"/>
    <mergeCell ref="S275:T275"/>
    <mergeCell ref="S276:T276"/>
    <mergeCell ref="S259:T259"/>
    <mergeCell ref="S260:T260"/>
    <mergeCell ref="S261:T261"/>
    <mergeCell ref="S262:T262"/>
    <mergeCell ref="S263:T263"/>
    <mergeCell ref="S264:T264"/>
    <mergeCell ref="S265:T265"/>
    <mergeCell ref="S266:T266"/>
    <mergeCell ref="S267:T267"/>
    <mergeCell ref="S250:T250"/>
    <mergeCell ref="S251:T251"/>
    <mergeCell ref="S252:T252"/>
    <mergeCell ref="S253:T253"/>
    <mergeCell ref="S254:T254"/>
    <mergeCell ref="S255:T255"/>
    <mergeCell ref="S256:T256"/>
    <mergeCell ref="S257:T257"/>
    <mergeCell ref="S258:T258"/>
    <mergeCell ref="S241:T241"/>
    <mergeCell ref="S242:T242"/>
    <mergeCell ref="S243:T243"/>
    <mergeCell ref="S244:T244"/>
    <mergeCell ref="S245:T245"/>
    <mergeCell ref="S246:T246"/>
    <mergeCell ref="S247:T247"/>
    <mergeCell ref="S248:T248"/>
    <mergeCell ref="S249:T249"/>
    <mergeCell ref="S232:T232"/>
    <mergeCell ref="S233:T233"/>
    <mergeCell ref="S234:T234"/>
    <mergeCell ref="S235:T235"/>
    <mergeCell ref="S236:T236"/>
    <mergeCell ref="S237:T237"/>
    <mergeCell ref="S238:T238"/>
    <mergeCell ref="S239:T239"/>
    <mergeCell ref="S240:T240"/>
    <mergeCell ref="S223:T223"/>
    <mergeCell ref="S224:T224"/>
    <mergeCell ref="S225:T225"/>
    <mergeCell ref="S226:T226"/>
    <mergeCell ref="S227:T227"/>
    <mergeCell ref="S228:T228"/>
    <mergeCell ref="S229:T229"/>
    <mergeCell ref="S230:T230"/>
    <mergeCell ref="S231:T231"/>
    <mergeCell ref="S214:T214"/>
    <mergeCell ref="S215:T215"/>
    <mergeCell ref="S216:T216"/>
    <mergeCell ref="S217:T217"/>
    <mergeCell ref="S218:T218"/>
    <mergeCell ref="S219:T219"/>
    <mergeCell ref="S220:T220"/>
    <mergeCell ref="S221:T221"/>
    <mergeCell ref="S222:T222"/>
    <mergeCell ref="S205:T205"/>
    <mergeCell ref="S206:T206"/>
    <mergeCell ref="S207:T207"/>
    <mergeCell ref="S208:T208"/>
    <mergeCell ref="S209:T209"/>
    <mergeCell ref="S210:T210"/>
    <mergeCell ref="S211:T211"/>
    <mergeCell ref="S212:T212"/>
    <mergeCell ref="S213:T213"/>
    <mergeCell ref="S196:T196"/>
    <mergeCell ref="S197:T197"/>
    <mergeCell ref="S198:T198"/>
    <mergeCell ref="S199:T199"/>
    <mergeCell ref="S200:T200"/>
    <mergeCell ref="S201:T201"/>
    <mergeCell ref="S202:T202"/>
    <mergeCell ref="S203:T203"/>
    <mergeCell ref="S204:T204"/>
    <mergeCell ref="S187:T187"/>
    <mergeCell ref="S188:T188"/>
    <mergeCell ref="S189:T189"/>
    <mergeCell ref="S190:T190"/>
    <mergeCell ref="S191:T191"/>
    <mergeCell ref="S192:T192"/>
    <mergeCell ref="S193:T193"/>
    <mergeCell ref="S194:T194"/>
    <mergeCell ref="S195:T195"/>
    <mergeCell ref="S178:T178"/>
    <mergeCell ref="S179:T179"/>
    <mergeCell ref="S180:T180"/>
    <mergeCell ref="S181:T181"/>
    <mergeCell ref="S182:T182"/>
    <mergeCell ref="S183:T183"/>
    <mergeCell ref="S184:T184"/>
    <mergeCell ref="S185:T185"/>
    <mergeCell ref="S186:T186"/>
    <mergeCell ref="S169:T169"/>
    <mergeCell ref="S170:T170"/>
    <mergeCell ref="S171:T171"/>
    <mergeCell ref="S172:T172"/>
    <mergeCell ref="S173:T173"/>
    <mergeCell ref="S174:T174"/>
    <mergeCell ref="S175:T175"/>
    <mergeCell ref="S176:T176"/>
    <mergeCell ref="S177:T177"/>
    <mergeCell ref="S160:T160"/>
    <mergeCell ref="S161:T161"/>
    <mergeCell ref="S162:T162"/>
    <mergeCell ref="S163:T163"/>
    <mergeCell ref="S164:T164"/>
    <mergeCell ref="S165:T165"/>
    <mergeCell ref="S166:T166"/>
    <mergeCell ref="S167:T167"/>
    <mergeCell ref="S168:T168"/>
    <mergeCell ref="S151:T151"/>
    <mergeCell ref="S152:T152"/>
    <mergeCell ref="S153:T153"/>
    <mergeCell ref="S154:T154"/>
    <mergeCell ref="S155:T155"/>
    <mergeCell ref="S156:T156"/>
    <mergeCell ref="S157:T157"/>
    <mergeCell ref="S158:T158"/>
    <mergeCell ref="S159:T159"/>
    <mergeCell ref="S142:T142"/>
    <mergeCell ref="S143:T143"/>
    <mergeCell ref="S144:T144"/>
    <mergeCell ref="S145:T145"/>
    <mergeCell ref="S146:T146"/>
    <mergeCell ref="S147:T147"/>
    <mergeCell ref="S148:T148"/>
    <mergeCell ref="S149:T149"/>
    <mergeCell ref="S150:T150"/>
    <mergeCell ref="S133:T133"/>
    <mergeCell ref="S134:T134"/>
    <mergeCell ref="S135:T135"/>
    <mergeCell ref="S136:T136"/>
    <mergeCell ref="S137:T137"/>
    <mergeCell ref="S138:T138"/>
    <mergeCell ref="S139:T139"/>
    <mergeCell ref="S140:T140"/>
    <mergeCell ref="S141:T141"/>
    <mergeCell ref="S124:T124"/>
    <mergeCell ref="S125:T125"/>
    <mergeCell ref="S126:T126"/>
    <mergeCell ref="S127:T127"/>
    <mergeCell ref="S128:T128"/>
    <mergeCell ref="S129:T129"/>
    <mergeCell ref="S130:T130"/>
    <mergeCell ref="S131:T131"/>
    <mergeCell ref="S132:T132"/>
    <mergeCell ref="S115:T115"/>
    <mergeCell ref="S116:T116"/>
    <mergeCell ref="S117:T117"/>
    <mergeCell ref="S118:T118"/>
    <mergeCell ref="S119:T119"/>
    <mergeCell ref="S120:T120"/>
    <mergeCell ref="S121:T121"/>
    <mergeCell ref="S122:T122"/>
    <mergeCell ref="S123:T123"/>
    <mergeCell ref="S106:T106"/>
    <mergeCell ref="S107:T107"/>
    <mergeCell ref="S108:T108"/>
    <mergeCell ref="S109:T109"/>
    <mergeCell ref="S110:T110"/>
    <mergeCell ref="S111:T111"/>
    <mergeCell ref="S112:T112"/>
    <mergeCell ref="S113:T113"/>
    <mergeCell ref="S114:T114"/>
    <mergeCell ref="S97:T97"/>
    <mergeCell ref="S98:T98"/>
    <mergeCell ref="S99:T99"/>
    <mergeCell ref="S100:T100"/>
    <mergeCell ref="S101:T101"/>
    <mergeCell ref="S102:T102"/>
    <mergeCell ref="S103:T103"/>
    <mergeCell ref="S104:T104"/>
    <mergeCell ref="S105:T105"/>
    <mergeCell ref="S88:T88"/>
    <mergeCell ref="S89:T89"/>
    <mergeCell ref="S90:T90"/>
    <mergeCell ref="S91:T91"/>
    <mergeCell ref="S92:T92"/>
    <mergeCell ref="S93:T93"/>
    <mergeCell ref="S94:T94"/>
    <mergeCell ref="S95:T95"/>
    <mergeCell ref="S96:T96"/>
    <mergeCell ref="S79:T79"/>
    <mergeCell ref="S80:T80"/>
    <mergeCell ref="S81:T81"/>
    <mergeCell ref="S82:T82"/>
    <mergeCell ref="S83:T83"/>
    <mergeCell ref="S84:T84"/>
    <mergeCell ref="S85:T85"/>
    <mergeCell ref="S86:T86"/>
    <mergeCell ref="S87:T87"/>
    <mergeCell ref="R76:R78"/>
    <mergeCell ref="R79:R81"/>
    <mergeCell ref="R82:R84"/>
    <mergeCell ref="R85:R87"/>
    <mergeCell ref="R88:R90"/>
    <mergeCell ref="R91:R93"/>
    <mergeCell ref="R94:R96"/>
    <mergeCell ref="R97:R99"/>
    <mergeCell ref="R100:R102"/>
    <mergeCell ref="R103:R105"/>
    <mergeCell ref="R106:R108"/>
    <mergeCell ref="R109:R111"/>
    <mergeCell ref="R112:R114"/>
    <mergeCell ref="R115:R117"/>
    <mergeCell ref="R118:R120"/>
    <mergeCell ref="R121:R123"/>
    <mergeCell ref="R124:R126"/>
    <mergeCell ref="R127:R129"/>
    <mergeCell ref="K553:K555"/>
    <mergeCell ref="L553:L555"/>
    <mergeCell ref="K556:K558"/>
    <mergeCell ref="L556:L558"/>
    <mergeCell ref="K559:K561"/>
    <mergeCell ref="L559:L561"/>
    <mergeCell ref="K562:K564"/>
    <mergeCell ref="L562:L564"/>
    <mergeCell ref="K565:K567"/>
    <mergeCell ref="L565:L567"/>
    <mergeCell ref="K538:K540"/>
    <mergeCell ref="L538:L540"/>
    <mergeCell ref="K541:K543"/>
    <mergeCell ref="L541:L543"/>
    <mergeCell ref="K544:K546"/>
    <mergeCell ref="L544:L546"/>
    <mergeCell ref="K547:K549"/>
    <mergeCell ref="L547:L549"/>
    <mergeCell ref="K550:K552"/>
    <mergeCell ref="L550:L552"/>
    <mergeCell ref="K523:K525"/>
    <mergeCell ref="L523:L525"/>
    <mergeCell ref="K526:K528"/>
    <mergeCell ref="L526:L528"/>
    <mergeCell ref="K529:K531"/>
    <mergeCell ref="L529:L531"/>
    <mergeCell ref="K532:K534"/>
    <mergeCell ref="L532:L534"/>
    <mergeCell ref="K535:K537"/>
    <mergeCell ref="L535:L537"/>
    <mergeCell ref="K508:K510"/>
    <mergeCell ref="L508:L510"/>
    <mergeCell ref="K511:K513"/>
    <mergeCell ref="L511:L513"/>
    <mergeCell ref="K514:K516"/>
    <mergeCell ref="L514:L516"/>
    <mergeCell ref="K517:K519"/>
    <mergeCell ref="L517:L519"/>
    <mergeCell ref="K520:K522"/>
    <mergeCell ref="L520:L522"/>
    <mergeCell ref="K493:K495"/>
    <mergeCell ref="L493:L495"/>
    <mergeCell ref="K496:K498"/>
    <mergeCell ref="L496:L498"/>
    <mergeCell ref="K499:K501"/>
    <mergeCell ref="L499:L501"/>
    <mergeCell ref="K502:K504"/>
    <mergeCell ref="L502:L504"/>
    <mergeCell ref="K505:K507"/>
    <mergeCell ref="L505:L507"/>
    <mergeCell ref="K478:K480"/>
    <mergeCell ref="L478:L480"/>
    <mergeCell ref="K481:K483"/>
    <mergeCell ref="L481:L483"/>
    <mergeCell ref="K484:K486"/>
    <mergeCell ref="L484:L486"/>
    <mergeCell ref="K487:K489"/>
    <mergeCell ref="L487:L489"/>
    <mergeCell ref="K490:K492"/>
    <mergeCell ref="L490:L492"/>
    <mergeCell ref="K463:K465"/>
    <mergeCell ref="L463:L465"/>
    <mergeCell ref="K466:K468"/>
    <mergeCell ref="L466:L468"/>
    <mergeCell ref="K469:K471"/>
    <mergeCell ref="L469:L471"/>
    <mergeCell ref="K472:K474"/>
    <mergeCell ref="L472:L474"/>
    <mergeCell ref="K475:K477"/>
    <mergeCell ref="L475:L477"/>
    <mergeCell ref="K448:K450"/>
    <mergeCell ref="L448:L450"/>
    <mergeCell ref="K451:K453"/>
    <mergeCell ref="L451:L453"/>
    <mergeCell ref="K454:K456"/>
    <mergeCell ref="L454:L456"/>
    <mergeCell ref="K457:K459"/>
    <mergeCell ref="L457:L459"/>
    <mergeCell ref="K460:K462"/>
    <mergeCell ref="L460:L462"/>
    <mergeCell ref="K433:K435"/>
    <mergeCell ref="L433:L435"/>
    <mergeCell ref="K436:K438"/>
    <mergeCell ref="L436:L438"/>
    <mergeCell ref="K439:K441"/>
    <mergeCell ref="L439:L441"/>
    <mergeCell ref="K442:K444"/>
    <mergeCell ref="L442:L444"/>
    <mergeCell ref="K445:K447"/>
    <mergeCell ref="L445:L447"/>
    <mergeCell ref="K418:K420"/>
    <mergeCell ref="L418:L420"/>
    <mergeCell ref="K421:K423"/>
    <mergeCell ref="L421:L423"/>
    <mergeCell ref="K424:K426"/>
    <mergeCell ref="L424:L426"/>
    <mergeCell ref="K427:K429"/>
    <mergeCell ref="L427:L429"/>
    <mergeCell ref="K430:K432"/>
    <mergeCell ref="L430:L432"/>
    <mergeCell ref="K403:K405"/>
    <mergeCell ref="L403:L405"/>
    <mergeCell ref="K406:K408"/>
    <mergeCell ref="L406:L408"/>
    <mergeCell ref="K409:K411"/>
    <mergeCell ref="L409:L411"/>
    <mergeCell ref="K412:K414"/>
    <mergeCell ref="L412:L414"/>
    <mergeCell ref="K415:K417"/>
    <mergeCell ref="L415:L417"/>
    <mergeCell ref="K388:K390"/>
    <mergeCell ref="L388:L390"/>
    <mergeCell ref="K391:K393"/>
    <mergeCell ref="L391:L393"/>
    <mergeCell ref="K394:K396"/>
    <mergeCell ref="L394:L396"/>
    <mergeCell ref="K397:K399"/>
    <mergeCell ref="L397:L399"/>
    <mergeCell ref="K400:K402"/>
    <mergeCell ref="L400:L402"/>
    <mergeCell ref="K373:K375"/>
    <mergeCell ref="L373:L375"/>
    <mergeCell ref="K376:K378"/>
    <mergeCell ref="L376:L378"/>
    <mergeCell ref="K379:K381"/>
    <mergeCell ref="L379:L381"/>
    <mergeCell ref="K382:K384"/>
    <mergeCell ref="L382:L384"/>
    <mergeCell ref="K385:K387"/>
    <mergeCell ref="L385:L387"/>
    <mergeCell ref="K358:K360"/>
    <mergeCell ref="L358:L360"/>
    <mergeCell ref="K361:K363"/>
    <mergeCell ref="L361:L363"/>
    <mergeCell ref="K364:K366"/>
    <mergeCell ref="L364:L366"/>
    <mergeCell ref="K367:K369"/>
    <mergeCell ref="L367:L369"/>
    <mergeCell ref="K370:K372"/>
    <mergeCell ref="L370:L372"/>
    <mergeCell ref="K343:K345"/>
    <mergeCell ref="L343:L345"/>
    <mergeCell ref="K346:K348"/>
    <mergeCell ref="L346:L348"/>
    <mergeCell ref="K349:K351"/>
    <mergeCell ref="L349:L351"/>
    <mergeCell ref="K352:K354"/>
    <mergeCell ref="L352:L354"/>
    <mergeCell ref="K355:K357"/>
    <mergeCell ref="L355:L357"/>
    <mergeCell ref="K328:K330"/>
    <mergeCell ref="L328:L330"/>
    <mergeCell ref="K331:K333"/>
    <mergeCell ref="L331:L333"/>
    <mergeCell ref="K334:K336"/>
    <mergeCell ref="L334:L336"/>
    <mergeCell ref="K337:K339"/>
    <mergeCell ref="L337:L339"/>
    <mergeCell ref="K340:K342"/>
    <mergeCell ref="L340:L342"/>
    <mergeCell ref="K313:K315"/>
    <mergeCell ref="L313:L315"/>
    <mergeCell ref="K316:K318"/>
    <mergeCell ref="L316:L318"/>
    <mergeCell ref="K319:K321"/>
    <mergeCell ref="L319:L321"/>
    <mergeCell ref="K322:K324"/>
    <mergeCell ref="L322:L324"/>
    <mergeCell ref="K325:K327"/>
    <mergeCell ref="L325:L327"/>
    <mergeCell ref="K298:K300"/>
    <mergeCell ref="L298:L300"/>
    <mergeCell ref="K301:K303"/>
    <mergeCell ref="L301:L303"/>
    <mergeCell ref="K304:K306"/>
    <mergeCell ref="L304:L306"/>
    <mergeCell ref="K307:K309"/>
    <mergeCell ref="L307:L309"/>
    <mergeCell ref="K310:K312"/>
    <mergeCell ref="L310:L312"/>
    <mergeCell ref="K283:K285"/>
    <mergeCell ref="L283:L285"/>
    <mergeCell ref="K286:K288"/>
    <mergeCell ref="L286:L288"/>
    <mergeCell ref="K289:K291"/>
    <mergeCell ref="L289:L291"/>
    <mergeCell ref="K292:K294"/>
    <mergeCell ref="L292:L294"/>
    <mergeCell ref="K295:K297"/>
    <mergeCell ref="L295:L297"/>
    <mergeCell ref="K268:K270"/>
    <mergeCell ref="L268:L270"/>
    <mergeCell ref="K271:K273"/>
    <mergeCell ref="L271:L273"/>
    <mergeCell ref="K274:K276"/>
    <mergeCell ref="L274:L276"/>
    <mergeCell ref="K277:K279"/>
    <mergeCell ref="L277:L279"/>
    <mergeCell ref="K280:K282"/>
    <mergeCell ref="L280:L282"/>
    <mergeCell ref="K253:K255"/>
    <mergeCell ref="L253:L255"/>
    <mergeCell ref="K256:K258"/>
    <mergeCell ref="L256:L258"/>
    <mergeCell ref="K259:K261"/>
    <mergeCell ref="L259:L261"/>
    <mergeCell ref="K262:K264"/>
    <mergeCell ref="L262:L264"/>
    <mergeCell ref="K265:K267"/>
    <mergeCell ref="L265:L267"/>
    <mergeCell ref="K238:K240"/>
    <mergeCell ref="L238:L240"/>
    <mergeCell ref="K241:K243"/>
    <mergeCell ref="L241:L243"/>
    <mergeCell ref="K244:K246"/>
    <mergeCell ref="L244:L246"/>
    <mergeCell ref="K247:K249"/>
    <mergeCell ref="L247:L249"/>
    <mergeCell ref="K250:K252"/>
    <mergeCell ref="L250:L252"/>
    <mergeCell ref="K223:K225"/>
    <mergeCell ref="L223:L225"/>
    <mergeCell ref="K226:K228"/>
    <mergeCell ref="L226:L228"/>
    <mergeCell ref="K229:K231"/>
    <mergeCell ref="L229:L231"/>
    <mergeCell ref="K232:K234"/>
    <mergeCell ref="L232:L234"/>
    <mergeCell ref="K235:K237"/>
    <mergeCell ref="L235:L237"/>
    <mergeCell ref="K208:K210"/>
    <mergeCell ref="L208:L210"/>
    <mergeCell ref="K211:K213"/>
    <mergeCell ref="L211:L213"/>
    <mergeCell ref="K214:K216"/>
    <mergeCell ref="L214:L216"/>
    <mergeCell ref="K217:K219"/>
    <mergeCell ref="L217:L219"/>
    <mergeCell ref="K220:K222"/>
    <mergeCell ref="L220:L222"/>
    <mergeCell ref="K193:K195"/>
    <mergeCell ref="L193:L195"/>
    <mergeCell ref="K196:K198"/>
    <mergeCell ref="L196:L198"/>
    <mergeCell ref="K199:K201"/>
    <mergeCell ref="L199:L201"/>
    <mergeCell ref="K202:K204"/>
    <mergeCell ref="L202:L204"/>
    <mergeCell ref="K205:K207"/>
    <mergeCell ref="L205:L207"/>
    <mergeCell ref="K178:K180"/>
    <mergeCell ref="L178:L180"/>
    <mergeCell ref="K181:K183"/>
    <mergeCell ref="L181:L183"/>
    <mergeCell ref="K184:K186"/>
    <mergeCell ref="L184:L186"/>
    <mergeCell ref="K187:K189"/>
    <mergeCell ref="L187:L189"/>
    <mergeCell ref="K190:K192"/>
    <mergeCell ref="L190:L192"/>
    <mergeCell ref="K163:K165"/>
    <mergeCell ref="L163:L165"/>
    <mergeCell ref="K166:K168"/>
    <mergeCell ref="L166:L168"/>
    <mergeCell ref="K169:K171"/>
    <mergeCell ref="L169:L171"/>
    <mergeCell ref="K172:K174"/>
    <mergeCell ref="L172:L174"/>
    <mergeCell ref="K175:K177"/>
    <mergeCell ref="L175:L177"/>
    <mergeCell ref="K148:K150"/>
    <mergeCell ref="L148:L150"/>
    <mergeCell ref="K151:K153"/>
    <mergeCell ref="L151:L153"/>
    <mergeCell ref="K154:K156"/>
    <mergeCell ref="L154:L156"/>
    <mergeCell ref="K157:K159"/>
    <mergeCell ref="L157:L159"/>
    <mergeCell ref="K160:K162"/>
    <mergeCell ref="L160:L162"/>
    <mergeCell ref="K133:K135"/>
    <mergeCell ref="L133:L135"/>
    <mergeCell ref="K136:K138"/>
    <mergeCell ref="L136:L138"/>
    <mergeCell ref="K139:K141"/>
    <mergeCell ref="L139:L141"/>
    <mergeCell ref="K142:K144"/>
    <mergeCell ref="L142:L144"/>
    <mergeCell ref="K145:K147"/>
    <mergeCell ref="L145:L147"/>
    <mergeCell ref="K121:K123"/>
    <mergeCell ref="L121:L123"/>
    <mergeCell ref="K124:K126"/>
    <mergeCell ref="L124:L126"/>
    <mergeCell ref="K127:K129"/>
    <mergeCell ref="L127:L129"/>
    <mergeCell ref="K130:K132"/>
    <mergeCell ref="L130:L132"/>
    <mergeCell ref="K103:K105"/>
    <mergeCell ref="L103:L105"/>
    <mergeCell ref="K106:K108"/>
    <mergeCell ref="L106:L108"/>
    <mergeCell ref="K109:K111"/>
    <mergeCell ref="L109:L111"/>
    <mergeCell ref="K112:K114"/>
    <mergeCell ref="L112:L114"/>
    <mergeCell ref="K115:K117"/>
    <mergeCell ref="L115:L117"/>
    <mergeCell ref="K79:K81"/>
    <mergeCell ref="L79:L81"/>
    <mergeCell ref="K82:K84"/>
    <mergeCell ref="L82:L84"/>
    <mergeCell ref="K85:K87"/>
    <mergeCell ref="L85:L87"/>
    <mergeCell ref="K88:K90"/>
    <mergeCell ref="L88:L90"/>
    <mergeCell ref="K91:K93"/>
    <mergeCell ref="L91:L93"/>
    <mergeCell ref="K94:K96"/>
    <mergeCell ref="L94:L96"/>
    <mergeCell ref="K97:K99"/>
    <mergeCell ref="L97:L99"/>
    <mergeCell ref="K100:K102"/>
    <mergeCell ref="L100:L102"/>
    <mergeCell ref="K118:K120"/>
    <mergeCell ref="L118:L120"/>
    <mergeCell ref="H559:H561"/>
    <mergeCell ref="I559:I561"/>
    <mergeCell ref="J559:J561"/>
    <mergeCell ref="H562:H564"/>
    <mergeCell ref="I562:I564"/>
    <mergeCell ref="J562:J564"/>
    <mergeCell ref="H565:H567"/>
    <mergeCell ref="I565:I567"/>
    <mergeCell ref="J565:J567"/>
    <mergeCell ref="H550:H552"/>
    <mergeCell ref="I550:I552"/>
    <mergeCell ref="J550:J552"/>
    <mergeCell ref="H553:H555"/>
    <mergeCell ref="I553:I555"/>
    <mergeCell ref="J553:J555"/>
    <mergeCell ref="H556:H558"/>
    <mergeCell ref="I556:I558"/>
    <mergeCell ref="J556:J558"/>
    <mergeCell ref="H541:H543"/>
    <mergeCell ref="I541:I543"/>
    <mergeCell ref="J541:J543"/>
    <mergeCell ref="H544:H546"/>
    <mergeCell ref="I544:I546"/>
    <mergeCell ref="J544:J546"/>
    <mergeCell ref="H547:H549"/>
    <mergeCell ref="I547:I549"/>
    <mergeCell ref="J547:J549"/>
    <mergeCell ref="H532:H534"/>
    <mergeCell ref="I532:I534"/>
    <mergeCell ref="J532:J534"/>
    <mergeCell ref="H535:H537"/>
    <mergeCell ref="I535:I537"/>
    <mergeCell ref="J535:J537"/>
    <mergeCell ref="H538:H540"/>
    <mergeCell ref="I538:I540"/>
    <mergeCell ref="J538:J540"/>
    <mergeCell ref="H523:H525"/>
    <mergeCell ref="I523:I525"/>
    <mergeCell ref="J523:J525"/>
    <mergeCell ref="H526:H528"/>
    <mergeCell ref="I526:I528"/>
    <mergeCell ref="J526:J528"/>
    <mergeCell ref="H529:H531"/>
    <mergeCell ref="I529:I531"/>
    <mergeCell ref="J529:J531"/>
    <mergeCell ref="H514:H516"/>
    <mergeCell ref="I514:I516"/>
    <mergeCell ref="J514:J516"/>
    <mergeCell ref="H517:H519"/>
    <mergeCell ref="I517:I519"/>
    <mergeCell ref="J517:J519"/>
    <mergeCell ref="H520:H522"/>
    <mergeCell ref="I520:I522"/>
    <mergeCell ref="J520:J522"/>
    <mergeCell ref="H505:H507"/>
    <mergeCell ref="I505:I507"/>
    <mergeCell ref="J505:J507"/>
    <mergeCell ref="H508:H510"/>
    <mergeCell ref="I508:I510"/>
    <mergeCell ref="J508:J510"/>
    <mergeCell ref="H511:H513"/>
    <mergeCell ref="I511:I513"/>
    <mergeCell ref="J511:J513"/>
    <mergeCell ref="H496:H498"/>
    <mergeCell ref="I496:I498"/>
    <mergeCell ref="J496:J498"/>
    <mergeCell ref="H499:H501"/>
    <mergeCell ref="I499:I501"/>
    <mergeCell ref="J499:J501"/>
    <mergeCell ref="H502:H504"/>
    <mergeCell ref="I502:I504"/>
    <mergeCell ref="J502:J504"/>
    <mergeCell ref="H487:H489"/>
    <mergeCell ref="I487:I489"/>
    <mergeCell ref="J487:J489"/>
    <mergeCell ref="H490:H492"/>
    <mergeCell ref="I490:I492"/>
    <mergeCell ref="J490:J492"/>
    <mergeCell ref="H493:H495"/>
    <mergeCell ref="I493:I495"/>
    <mergeCell ref="J493:J495"/>
    <mergeCell ref="H478:H480"/>
    <mergeCell ref="I478:I480"/>
    <mergeCell ref="J478:J480"/>
    <mergeCell ref="H481:H483"/>
    <mergeCell ref="I481:I483"/>
    <mergeCell ref="J481:J483"/>
    <mergeCell ref="H484:H486"/>
    <mergeCell ref="I484:I486"/>
    <mergeCell ref="J484:J486"/>
    <mergeCell ref="H469:H471"/>
    <mergeCell ref="I469:I471"/>
    <mergeCell ref="J469:J471"/>
    <mergeCell ref="H472:H474"/>
    <mergeCell ref="I472:I474"/>
    <mergeCell ref="J472:J474"/>
    <mergeCell ref="H475:H477"/>
    <mergeCell ref="I475:I477"/>
    <mergeCell ref="J475:J477"/>
    <mergeCell ref="H460:H462"/>
    <mergeCell ref="I460:I462"/>
    <mergeCell ref="J460:J462"/>
    <mergeCell ref="H463:H465"/>
    <mergeCell ref="I463:I465"/>
    <mergeCell ref="J463:J465"/>
    <mergeCell ref="H466:H468"/>
    <mergeCell ref="I466:I468"/>
    <mergeCell ref="J466:J468"/>
    <mergeCell ref="H451:H453"/>
    <mergeCell ref="I451:I453"/>
    <mergeCell ref="J451:J453"/>
    <mergeCell ref="H454:H456"/>
    <mergeCell ref="I454:I456"/>
    <mergeCell ref="J454:J456"/>
    <mergeCell ref="H457:H459"/>
    <mergeCell ref="I457:I459"/>
    <mergeCell ref="J457:J459"/>
    <mergeCell ref="H442:H444"/>
    <mergeCell ref="I442:I444"/>
    <mergeCell ref="J442:J444"/>
    <mergeCell ref="H445:H447"/>
    <mergeCell ref="I445:I447"/>
    <mergeCell ref="J445:J447"/>
    <mergeCell ref="H448:H450"/>
    <mergeCell ref="I448:I450"/>
    <mergeCell ref="J448:J450"/>
    <mergeCell ref="H433:H435"/>
    <mergeCell ref="I433:I435"/>
    <mergeCell ref="J433:J435"/>
    <mergeCell ref="H436:H438"/>
    <mergeCell ref="I436:I438"/>
    <mergeCell ref="J436:J438"/>
    <mergeCell ref="H439:H441"/>
    <mergeCell ref="I439:I441"/>
    <mergeCell ref="J439:J441"/>
    <mergeCell ref="H424:H426"/>
    <mergeCell ref="I424:I426"/>
    <mergeCell ref="J424:J426"/>
    <mergeCell ref="H427:H429"/>
    <mergeCell ref="I427:I429"/>
    <mergeCell ref="J427:J429"/>
    <mergeCell ref="H430:H432"/>
    <mergeCell ref="I430:I432"/>
    <mergeCell ref="J430:J432"/>
    <mergeCell ref="H415:H417"/>
    <mergeCell ref="I415:I417"/>
    <mergeCell ref="J415:J417"/>
    <mergeCell ref="H418:H420"/>
    <mergeCell ref="I418:I420"/>
    <mergeCell ref="J418:J420"/>
    <mergeCell ref="H421:H423"/>
    <mergeCell ref="I421:I423"/>
    <mergeCell ref="J421:J423"/>
    <mergeCell ref="H406:H408"/>
    <mergeCell ref="I406:I408"/>
    <mergeCell ref="J406:J408"/>
    <mergeCell ref="H409:H411"/>
    <mergeCell ref="I409:I411"/>
    <mergeCell ref="J409:J411"/>
    <mergeCell ref="H412:H414"/>
    <mergeCell ref="I412:I414"/>
    <mergeCell ref="J412:J414"/>
    <mergeCell ref="H397:H399"/>
    <mergeCell ref="I397:I399"/>
    <mergeCell ref="J397:J399"/>
    <mergeCell ref="H400:H402"/>
    <mergeCell ref="I400:I402"/>
    <mergeCell ref="J400:J402"/>
    <mergeCell ref="H403:H405"/>
    <mergeCell ref="I403:I405"/>
    <mergeCell ref="J403:J405"/>
    <mergeCell ref="H388:H390"/>
    <mergeCell ref="I388:I390"/>
    <mergeCell ref="J388:J390"/>
    <mergeCell ref="H391:H393"/>
    <mergeCell ref="I391:I393"/>
    <mergeCell ref="J391:J393"/>
    <mergeCell ref="H394:H396"/>
    <mergeCell ref="I394:I396"/>
    <mergeCell ref="J394:J396"/>
    <mergeCell ref="H379:H381"/>
    <mergeCell ref="I379:I381"/>
    <mergeCell ref="J379:J381"/>
    <mergeCell ref="H382:H384"/>
    <mergeCell ref="I382:I384"/>
    <mergeCell ref="J382:J384"/>
    <mergeCell ref="H385:H387"/>
    <mergeCell ref="I385:I387"/>
    <mergeCell ref="J385:J387"/>
    <mergeCell ref="H370:H372"/>
    <mergeCell ref="I370:I372"/>
    <mergeCell ref="J370:J372"/>
    <mergeCell ref="H373:H375"/>
    <mergeCell ref="I373:I375"/>
    <mergeCell ref="J373:J375"/>
    <mergeCell ref="H376:H378"/>
    <mergeCell ref="I376:I378"/>
    <mergeCell ref="J376:J378"/>
    <mergeCell ref="H361:H363"/>
    <mergeCell ref="I361:I363"/>
    <mergeCell ref="J361:J363"/>
    <mergeCell ref="H364:H366"/>
    <mergeCell ref="I364:I366"/>
    <mergeCell ref="J364:J366"/>
    <mergeCell ref="H367:H369"/>
    <mergeCell ref="I367:I369"/>
    <mergeCell ref="J367:J369"/>
    <mergeCell ref="H352:H354"/>
    <mergeCell ref="I352:I354"/>
    <mergeCell ref="J352:J354"/>
    <mergeCell ref="H355:H357"/>
    <mergeCell ref="I355:I357"/>
    <mergeCell ref="J355:J357"/>
    <mergeCell ref="H358:H360"/>
    <mergeCell ref="I358:I360"/>
    <mergeCell ref="J358:J360"/>
    <mergeCell ref="H343:H345"/>
    <mergeCell ref="I343:I345"/>
    <mergeCell ref="J343:J345"/>
    <mergeCell ref="H346:H348"/>
    <mergeCell ref="I346:I348"/>
    <mergeCell ref="J346:J348"/>
    <mergeCell ref="H349:H351"/>
    <mergeCell ref="I349:I351"/>
    <mergeCell ref="J349:J351"/>
    <mergeCell ref="H334:H336"/>
    <mergeCell ref="I334:I336"/>
    <mergeCell ref="J334:J336"/>
    <mergeCell ref="H337:H339"/>
    <mergeCell ref="I337:I339"/>
    <mergeCell ref="J337:J339"/>
    <mergeCell ref="H340:H342"/>
    <mergeCell ref="I340:I342"/>
    <mergeCell ref="J340:J342"/>
    <mergeCell ref="H325:H327"/>
    <mergeCell ref="I325:I327"/>
    <mergeCell ref="J325:J327"/>
    <mergeCell ref="H328:H330"/>
    <mergeCell ref="I328:I330"/>
    <mergeCell ref="J328:J330"/>
    <mergeCell ref="H331:H333"/>
    <mergeCell ref="I331:I333"/>
    <mergeCell ref="J331:J333"/>
    <mergeCell ref="H316:H318"/>
    <mergeCell ref="I316:I318"/>
    <mergeCell ref="J316:J318"/>
    <mergeCell ref="H319:H321"/>
    <mergeCell ref="I319:I321"/>
    <mergeCell ref="J319:J321"/>
    <mergeCell ref="H322:H324"/>
    <mergeCell ref="I322:I324"/>
    <mergeCell ref="J322:J324"/>
    <mergeCell ref="H307:H309"/>
    <mergeCell ref="I307:I309"/>
    <mergeCell ref="J307:J309"/>
    <mergeCell ref="H310:H312"/>
    <mergeCell ref="I310:I312"/>
    <mergeCell ref="J310:J312"/>
    <mergeCell ref="H313:H315"/>
    <mergeCell ref="I313:I315"/>
    <mergeCell ref="J313:J315"/>
    <mergeCell ref="H298:H300"/>
    <mergeCell ref="I298:I300"/>
    <mergeCell ref="J298:J300"/>
    <mergeCell ref="H301:H303"/>
    <mergeCell ref="I301:I303"/>
    <mergeCell ref="J301:J303"/>
    <mergeCell ref="H304:H306"/>
    <mergeCell ref="I304:I306"/>
    <mergeCell ref="J304:J306"/>
    <mergeCell ref="H289:H291"/>
    <mergeCell ref="I289:I291"/>
    <mergeCell ref="J289:J291"/>
    <mergeCell ref="H292:H294"/>
    <mergeCell ref="I292:I294"/>
    <mergeCell ref="J292:J294"/>
    <mergeCell ref="H295:H297"/>
    <mergeCell ref="I295:I297"/>
    <mergeCell ref="J295:J297"/>
    <mergeCell ref="H280:H282"/>
    <mergeCell ref="I280:I282"/>
    <mergeCell ref="J280:J282"/>
    <mergeCell ref="H283:H285"/>
    <mergeCell ref="I283:I285"/>
    <mergeCell ref="J283:J285"/>
    <mergeCell ref="H286:H288"/>
    <mergeCell ref="I286:I288"/>
    <mergeCell ref="J286:J288"/>
    <mergeCell ref="H271:H273"/>
    <mergeCell ref="I271:I273"/>
    <mergeCell ref="J271:J273"/>
    <mergeCell ref="H274:H276"/>
    <mergeCell ref="I274:I276"/>
    <mergeCell ref="J274:J276"/>
    <mergeCell ref="H277:H279"/>
    <mergeCell ref="I277:I279"/>
    <mergeCell ref="J277:J279"/>
    <mergeCell ref="H262:H264"/>
    <mergeCell ref="I262:I264"/>
    <mergeCell ref="J262:J264"/>
    <mergeCell ref="H265:H267"/>
    <mergeCell ref="I265:I267"/>
    <mergeCell ref="J265:J267"/>
    <mergeCell ref="H268:H270"/>
    <mergeCell ref="I268:I270"/>
    <mergeCell ref="J268:J270"/>
    <mergeCell ref="H253:H255"/>
    <mergeCell ref="I253:I255"/>
    <mergeCell ref="J253:J255"/>
    <mergeCell ref="H256:H258"/>
    <mergeCell ref="I256:I258"/>
    <mergeCell ref="J256:J258"/>
    <mergeCell ref="H259:H261"/>
    <mergeCell ref="I259:I261"/>
    <mergeCell ref="J259:J261"/>
    <mergeCell ref="H244:H246"/>
    <mergeCell ref="I244:I246"/>
    <mergeCell ref="J244:J246"/>
    <mergeCell ref="H247:H249"/>
    <mergeCell ref="I247:I249"/>
    <mergeCell ref="J247:J249"/>
    <mergeCell ref="H250:H252"/>
    <mergeCell ref="I250:I252"/>
    <mergeCell ref="J250:J252"/>
    <mergeCell ref="H235:H237"/>
    <mergeCell ref="I235:I237"/>
    <mergeCell ref="J235:J237"/>
    <mergeCell ref="H238:H240"/>
    <mergeCell ref="I238:I240"/>
    <mergeCell ref="J238:J240"/>
    <mergeCell ref="H241:H243"/>
    <mergeCell ref="I241:I243"/>
    <mergeCell ref="J241:J243"/>
    <mergeCell ref="H226:H228"/>
    <mergeCell ref="I226:I228"/>
    <mergeCell ref="J226:J228"/>
    <mergeCell ref="H229:H231"/>
    <mergeCell ref="I229:I231"/>
    <mergeCell ref="J229:J231"/>
    <mergeCell ref="H232:H234"/>
    <mergeCell ref="I232:I234"/>
    <mergeCell ref="J232:J234"/>
    <mergeCell ref="H217:H219"/>
    <mergeCell ref="I217:I219"/>
    <mergeCell ref="J217:J219"/>
    <mergeCell ref="H220:H222"/>
    <mergeCell ref="I220:I222"/>
    <mergeCell ref="J220:J222"/>
    <mergeCell ref="H223:H225"/>
    <mergeCell ref="I223:I225"/>
    <mergeCell ref="J223:J225"/>
    <mergeCell ref="H208:H210"/>
    <mergeCell ref="I208:I210"/>
    <mergeCell ref="J208:J210"/>
    <mergeCell ref="H211:H213"/>
    <mergeCell ref="I211:I213"/>
    <mergeCell ref="J211:J213"/>
    <mergeCell ref="H214:H216"/>
    <mergeCell ref="I214:I216"/>
    <mergeCell ref="J214:J216"/>
    <mergeCell ref="H199:H201"/>
    <mergeCell ref="I199:I201"/>
    <mergeCell ref="J199:J201"/>
    <mergeCell ref="H202:H204"/>
    <mergeCell ref="I202:I204"/>
    <mergeCell ref="J202:J204"/>
    <mergeCell ref="H205:H207"/>
    <mergeCell ref="I205:I207"/>
    <mergeCell ref="J205:J207"/>
    <mergeCell ref="H190:H192"/>
    <mergeCell ref="I190:I192"/>
    <mergeCell ref="J190:J192"/>
    <mergeCell ref="H193:H195"/>
    <mergeCell ref="I193:I195"/>
    <mergeCell ref="J193:J195"/>
    <mergeCell ref="H196:H198"/>
    <mergeCell ref="I196:I198"/>
    <mergeCell ref="J196:J198"/>
    <mergeCell ref="H181:H183"/>
    <mergeCell ref="I181:I183"/>
    <mergeCell ref="J181:J183"/>
    <mergeCell ref="H184:H186"/>
    <mergeCell ref="I184:I186"/>
    <mergeCell ref="J184:J186"/>
    <mergeCell ref="H187:H189"/>
    <mergeCell ref="I187:I189"/>
    <mergeCell ref="J187:J189"/>
    <mergeCell ref="H172:H174"/>
    <mergeCell ref="I172:I174"/>
    <mergeCell ref="J172:J174"/>
    <mergeCell ref="H175:H177"/>
    <mergeCell ref="I175:I177"/>
    <mergeCell ref="J175:J177"/>
    <mergeCell ref="H178:H180"/>
    <mergeCell ref="I178:I180"/>
    <mergeCell ref="J178:J180"/>
    <mergeCell ref="H163:H165"/>
    <mergeCell ref="I163:I165"/>
    <mergeCell ref="J163:J165"/>
    <mergeCell ref="H166:H168"/>
    <mergeCell ref="I166:I168"/>
    <mergeCell ref="J166:J168"/>
    <mergeCell ref="H169:H171"/>
    <mergeCell ref="I169:I171"/>
    <mergeCell ref="J169:J171"/>
    <mergeCell ref="H154:H156"/>
    <mergeCell ref="I154:I156"/>
    <mergeCell ref="J154:J156"/>
    <mergeCell ref="H157:H159"/>
    <mergeCell ref="I157:I159"/>
    <mergeCell ref="J157:J159"/>
    <mergeCell ref="H160:H162"/>
    <mergeCell ref="I160:I162"/>
    <mergeCell ref="J160:J162"/>
    <mergeCell ref="H145:H147"/>
    <mergeCell ref="I145:I147"/>
    <mergeCell ref="J145:J147"/>
    <mergeCell ref="H148:H150"/>
    <mergeCell ref="I148:I150"/>
    <mergeCell ref="J148:J150"/>
    <mergeCell ref="H151:H153"/>
    <mergeCell ref="I151:I153"/>
    <mergeCell ref="J151:J153"/>
    <mergeCell ref="H136:H138"/>
    <mergeCell ref="I136:I138"/>
    <mergeCell ref="J136:J138"/>
    <mergeCell ref="H139:H141"/>
    <mergeCell ref="I139:I141"/>
    <mergeCell ref="J139:J141"/>
    <mergeCell ref="H142:H144"/>
    <mergeCell ref="I142:I144"/>
    <mergeCell ref="J142:J144"/>
    <mergeCell ref="H127:H129"/>
    <mergeCell ref="I127:I129"/>
    <mergeCell ref="J127:J129"/>
    <mergeCell ref="H130:H132"/>
    <mergeCell ref="I130:I132"/>
    <mergeCell ref="J130:J132"/>
    <mergeCell ref="H133:H135"/>
    <mergeCell ref="I133:I135"/>
    <mergeCell ref="J133:J135"/>
    <mergeCell ref="H118:H120"/>
    <mergeCell ref="I118:I120"/>
    <mergeCell ref="J118:J120"/>
    <mergeCell ref="H121:H123"/>
    <mergeCell ref="I121:I123"/>
    <mergeCell ref="J121:J123"/>
    <mergeCell ref="H124:H126"/>
    <mergeCell ref="I124:I126"/>
    <mergeCell ref="J124:J126"/>
    <mergeCell ref="I106:I108"/>
    <mergeCell ref="J106:J108"/>
    <mergeCell ref="H109:H111"/>
    <mergeCell ref="I109:I111"/>
    <mergeCell ref="J109:J111"/>
    <mergeCell ref="H112:H114"/>
    <mergeCell ref="I112:I114"/>
    <mergeCell ref="J112:J114"/>
    <mergeCell ref="H115:H117"/>
    <mergeCell ref="I115:I117"/>
    <mergeCell ref="J115:J117"/>
    <mergeCell ref="H76:H78"/>
    <mergeCell ref="I76:I78"/>
    <mergeCell ref="J76:J78"/>
    <mergeCell ref="H79:H81"/>
    <mergeCell ref="I79:I81"/>
    <mergeCell ref="J79:J81"/>
    <mergeCell ref="H82:H84"/>
    <mergeCell ref="I82:I84"/>
    <mergeCell ref="J82:J84"/>
    <mergeCell ref="H85:H87"/>
    <mergeCell ref="I85:I87"/>
    <mergeCell ref="J85:J87"/>
    <mergeCell ref="H88:H90"/>
    <mergeCell ref="I88:I90"/>
    <mergeCell ref="J88:J90"/>
    <mergeCell ref="H91:H93"/>
    <mergeCell ref="I91:I93"/>
    <mergeCell ref="J91:J93"/>
    <mergeCell ref="H97:H99"/>
    <mergeCell ref="I97:I99"/>
    <mergeCell ref="J97:J99"/>
    <mergeCell ref="A565:A567"/>
    <mergeCell ref="B565:B567"/>
    <mergeCell ref="C565:C567"/>
    <mergeCell ref="D565:D567"/>
    <mergeCell ref="E565:E567"/>
    <mergeCell ref="F565:F567"/>
    <mergeCell ref="A559:A561"/>
    <mergeCell ref="B559:B561"/>
    <mergeCell ref="C559:C561"/>
    <mergeCell ref="D559:D561"/>
    <mergeCell ref="E559:E561"/>
    <mergeCell ref="F559:F561"/>
    <mergeCell ref="A562:A564"/>
    <mergeCell ref="B562:B564"/>
    <mergeCell ref="C562:C564"/>
    <mergeCell ref="D562:D564"/>
    <mergeCell ref="E562:E564"/>
    <mergeCell ref="F562:F564"/>
    <mergeCell ref="A553:A555"/>
    <mergeCell ref="B553:B555"/>
    <mergeCell ref="C553:C555"/>
    <mergeCell ref="D553:D555"/>
    <mergeCell ref="E553:E555"/>
    <mergeCell ref="F553:F555"/>
    <mergeCell ref="A556:A558"/>
    <mergeCell ref="B556:B558"/>
    <mergeCell ref="C556:C558"/>
    <mergeCell ref="D556:D558"/>
    <mergeCell ref="E556:E558"/>
    <mergeCell ref="F556:F558"/>
    <mergeCell ref="A547:A549"/>
    <mergeCell ref="B547:B549"/>
    <mergeCell ref="C547:C549"/>
    <mergeCell ref="D547:D549"/>
    <mergeCell ref="E547:E549"/>
    <mergeCell ref="F547:F549"/>
    <mergeCell ref="A550:A552"/>
    <mergeCell ref="B550:B552"/>
    <mergeCell ref="C550:C552"/>
    <mergeCell ref="D550:D552"/>
    <mergeCell ref="E550:E552"/>
    <mergeCell ref="F550:F552"/>
    <mergeCell ref="A541:A543"/>
    <mergeCell ref="B541:B543"/>
    <mergeCell ref="C541:C543"/>
    <mergeCell ref="D541:D543"/>
    <mergeCell ref="E541:E543"/>
    <mergeCell ref="F541:F543"/>
    <mergeCell ref="A544:A546"/>
    <mergeCell ref="B544:B546"/>
    <mergeCell ref="C544:C546"/>
    <mergeCell ref="D544:D546"/>
    <mergeCell ref="E544:E546"/>
    <mergeCell ref="F544:F546"/>
    <mergeCell ref="A535:A537"/>
    <mergeCell ref="B535:B537"/>
    <mergeCell ref="C535:C537"/>
    <mergeCell ref="D535:D537"/>
    <mergeCell ref="E535:E537"/>
    <mergeCell ref="F535:F537"/>
    <mergeCell ref="A538:A540"/>
    <mergeCell ref="B538:B540"/>
    <mergeCell ref="C538:C540"/>
    <mergeCell ref="D538:D540"/>
    <mergeCell ref="E538:E540"/>
    <mergeCell ref="F538:F540"/>
    <mergeCell ref="A529:A531"/>
    <mergeCell ref="B529:B531"/>
    <mergeCell ref="C529:C531"/>
    <mergeCell ref="D529:D531"/>
    <mergeCell ref="E529:E531"/>
    <mergeCell ref="F529:F531"/>
    <mergeCell ref="A532:A534"/>
    <mergeCell ref="B532:B534"/>
    <mergeCell ref="C532:C534"/>
    <mergeCell ref="D532:D534"/>
    <mergeCell ref="E532:E534"/>
    <mergeCell ref="F532:F534"/>
    <mergeCell ref="A523:A525"/>
    <mergeCell ref="B523:B525"/>
    <mergeCell ref="C523:C525"/>
    <mergeCell ref="D523:D525"/>
    <mergeCell ref="E523:E525"/>
    <mergeCell ref="F523:F525"/>
    <mergeCell ref="A526:A528"/>
    <mergeCell ref="B526:B528"/>
    <mergeCell ref="C526:C528"/>
    <mergeCell ref="D526:D528"/>
    <mergeCell ref="E526:E528"/>
    <mergeCell ref="F526:F528"/>
    <mergeCell ref="A517:A519"/>
    <mergeCell ref="B517:B519"/>
    <mergeCell ref="C517:C519"/>
    <mergeCell ref="D517:D519"/>
    <mergeCell ref="E517:E519"/>
    <mergeCell ref="F517:F519"/>
    <mergeCell ref="A520:A522"/>
    <mergeCell ref="B520:B522"/>
    <mergeCell ref="C520:C522"/>
    <mergeCell ref="D520:D522"/>
    <mergeCell ref="E520:E522"/>
    <mergeCell ref="F520:F522"/>
    <mergeCell ref="A511:A513"/>
    <mergeCell ref="B511:B513"/>
    <mergeCell ref="C511:C513"/>
    <mergeCell ref="D511:D513"/>
    <mergeCell ref="E511:E513"/>
    <mergeCell ref="F511:F513"/>
    <mergeCell ref="A514:A516"/>
    <mergeCell ref="B514:B516"/>
    <mergeCell ref="C514:C516"/>
    <mergeCell ref="D514:D516"/>
    <mergeCell ref="E514:E516"/>
    <mergeCell ref="F514:F516"/>
    <mergeCell ref="A505:A507"/>
    <mergeCell ref="B505:B507"/>
    <mergeCell ref="C505:C507"/>
    <mergeCell ref="D505:D507"/>
    <mergeCell ref="E505:E507"/>
    <mergeCell ref="F505:F507"/>
    <mergeCell ref="A508:A510"/>
    <mergeCell ref="B508:B510"/>
    <mergeCell ref="C508:C510"/>
    <mergeCell ref="D508:D510"/>
    <mergeCell ref="E508:E510"/>
    <mergeCell ref="F508:F510"/>
    <mergeCell ref="A499:A501"/>
    <mergeCell ref="B499:B501"/>
    <mergeCell ref="C499:C501"/>
    <mergeCell ref="D499:D501"/>
    <mergeCell ref="E499:E501"/>
    <mergeCell ref="F499:F501"/>
    <mergeCell ref="A502:A504"/>
    <mergeCell ref="B502:B504"/>
    <mergeCell ref="C502:C504"/>
    <mergeCell ref="D502:D504"/>
    <mergeCell ref="E502:E504"/>
    <mergeCell ref="F502:F504"/>
    <mergeCell ref="A493:A495"/>
    <mergeCell ref="B493:B495"/>
    <mergeCell ref="C493:C495"/>
    <mergeCell ref="D493:D495"/>
    <mergeCell ref="E493:E495"/>
    <mergeCell ref="F493:F495"/>
    <mergeCell ref="A496:A498"/>
    <mergeCell ref="B496:B498"/>
    <mergeCell ref="C496:C498"/>
    <mergeCell ref="D496:D498"/>
    <mergeCell ref="E496:E498"/>
    <mergeCell ref="F496:F498"/>
    <mergeCell ref="A487:A489"/>
    <mergeCell ref="B487:B489"/>
    <mergeCell ref="C487:C489"/>
    <mergeCell ref="D487:D489"/>
    <mergeCell ref="E487:E489"/>
    <mergeCell ref="F487:F489"/>
    <mergeCell ref="A490:A492"/>
    <mergeCell ref="B490:B492"/>
    <mergeCell ref="C490:C492"/>
    <mergeCell ref="D490:D492"/>
    <mergeCell ref="E490:E492"/>
    <mergeCell ref="F490:F492"/>
    <mergeCell ref="A481:A483"/>
    <mergeCell ref="B481:B483"/>
    <mergeCell ref="C481:C483"/>
    <mergeCell ref="D481:D483"/>
    <mergeCell ref="E481:E483"/>
    <mergeCell ref="F481:F483"/>
    <mergeCell ref="A484:A486"/>
    <mergeCell ref="B484:B486"/>
    <mergeCell ref="C484:C486"/>
    <mergeCell ref="D484:D486"/>
    <mergeCell ref="E484:E486"/>
    <mergeCell ref="F484:F486"/>
    <mergeCell ref="A475:A477"/>
    <mergeCell ref="B475:B477"/>
    <mergeCell ref="C475:C477"/>
    <mergeCell ref="D475:D477"/>
    <mergeCell ref="E475:E477"/>
    <mergeCell ref="F475:F477"/>
    <mergeCell ref="A478:A480"/>
    <mergeCell ref="B478:B480"/>
    <mergeCell ref="C478:C480"/>
    <mergeCell ref="D478:D480"/>
    <mergeCell ref="E478:E480"/>
    <mergeCell ref="F478:F480"/>
    <mergeCell ref="A469:A471"/>
    <mergeCell ref="B469:B471"/>
    <mergeCell ref="C469:C471"/>
    <mergeCell ref="D469:D471"/>
    <mergeCell ref="E469:E471"/>
    <mergeCell ref="F469:F471"/>
    <mergeCell ref="A472:A474"/>
    <mergeCell ref="B472:B474"/>
    <mergeCell ref="C472:C474"/>
    <mergeCell ref="D472:D474"/>
    <mergeCell ref="E472:E474"/>
    <mergeCell ref="F472:F474"/>
    <mergeCell ref="A463:A465"/>
    <mergeCell ref="B463:B465"/>
    <mergeCell ref="C463:C465"/>
    <mergeCell ref="D463:D465"/>
    <mergeCell ref="E463:E465"/>
    <mergeCell ref="F463:F465"/>
    <mergeCell ref="A466:A468"/>
    <mergeCell ref="B466:B468"/>
    <mergeCell ref="C466:C468"/>
    <mergeCell ref="D466:D468"/>
    <mergeCell ref="E466:E468"/>
    <mergeCell ref="F466:F468"/>
    <mergeCell ref="A457:A459"/>
    <mergeCell ref="B457:B459"/>
    <mergeCell ref="C457:C459"/>
    <mergeCell ref="D457:D459"/>
    <mergeCell ref="E457:E459"/>
    <mergeCell ref="F457:F459"/>
    <mergeCell ref="A460:A462"/>
    <mergeCell ref="B460:B462"/>
    <mergeCell ref="C460:C462"/>
    <mergeCell ref="D460:D462"/>
    <mergeCell ref="E460:E462"/>
    <mergeCell ref="F460:F462"/>
    <mergeCell ref="A451:A453"/>
    <mergeCell ref="B451:B453"/>
    <mergeCell ref="C451:C453"/>
    <mergeCell ref="D451:D453"/>
    <mergeCell ref="E451:E453"/>
    <mergeCell ref="F451:F453"/>
    <mergeCell ref="A454:A456"/>
    <mergeCell ref="B454:B456"/>
    <mergeCell ref="C454:C456"/>
    <mergeCell ref="D454:D456"/>
    <mergeCell ref="E454:E456"/>
    <mergeCell ref="F454:F456"/>
    <mergeCell ref="A445:A447"/>
    <mergeCell ref="B445:B447"/>
    <mergeCell ref="C445:C447"/>
    <mergeCell ref="D445:D447"/>
    <mergeCell ref="E445:E447"/>
    <mergeCell ref="F445:F447"/>
    <mergeCell ref="A448:A450"/>
    <mergeCell ref="B448:B450"/>
    <mergeCell ref="C448:C450"/>
    <mergeCell ref="D448:D450"/>
    <mergeCell ref="E448:E450"/>
    <mergeCell ref="F448:F450"/>
    <mergeCell ref="A439:A441"/>
    <mergeCell ref="B439:B441"/>
    <mergeCell ref="C439:C441"/>
    <mergeCell ref="D439:D441"/>
    <mergeCell ref="E439:E441"/>
    <mergeCell ref="F439:F441"/>
    <mergeCell ref="A442:A444"/>
    <mergeCell ref="B442:B444"/>
    <mergeCell ref="C442:C444"/>
    <mergeCell ref="D442:D444"/>
    <mergeCell ref="E442:E444"/>
    <mergeCell ref="F442:F444"/>
    <mergeCell ref="A433:A435"/>
    <mergeCell ref="B433:B435"/>
    <mergeCell ref="C433:C435"/>
    <mergeCell ref="D433:D435"/>
    <mergeCell ref="E433:E435"/>
    <mergeCell ref="F433:F435"/>
    <mergeCell ref="A436:A438"/>
    <mergeCell ref="B436:B438"/>
    <mergeCell ref="C436:C438"/>
    <mergeCell ref="D436:D438"/>
    <mergeCell ref="E436:E438"/>
    <mergeCell ref="F436:F438"/>
    <mergeCell ref="A427:A429"/>
    <mergeCell ref="B427:B429"/>
    <mergeCell ref="C427:C429"/>
    <mergeCell ref="D427:D429"/>
    <mergeCell ref="E427:E429"/>
    <mergeCell ref="F427:F429"/>
    <mergeCell ref="A430:A432"/>
    <mergeCell ref="B430:B432"/>
    <mergeCell ref="C430:C432"/>
    <mergeCell ref="D430:D432"/>
    <mergeCell ref="E430:E432"/>
    <mergeCell ref="F430:F432"/>
    <mergeCell ref="A421:A423"/>
    <mergeCell ref="B421:B423"/>
    <mergeCell ref="C421:C423"/>
    <mergeCell ref="D421:D423"/>
    <mergeCell ref="E421:E423"/>
    <mergeCell ref="F421:F423"/>
    <mergeCell ref="A424:A426"/>
    <mergeCell ref="B424:B426"/>
    <mergeCell ref="C424:C426"/>
    <mergeCell ref="D424:D426"/>
    <mergeCell ref="E424:E426"/>
    <mergeCell ref="F424:F426"/>
    <mergeCell ref="A415:A417"/>
    <mergeCell ref="B415:B417"/>
    <mergeCell ref="C415:C417"/>
    <mergeCell ref="D415:D417"/>
    <mergeCell ref="E415:E417"/>
    <mergeCell ref="F415:F417"/>
    <mergeCell ref="A418:A420"/>
    <mergeCell ref="B418:B420"/>
    <mergeCell ref="C418:C420"/>
    <mergeCell ref="D418:D420"/>
    <mergeCell ref="E418:E420"/>
    <mergeCell ref="F418:F420"/>
    <mergeCell ref="A409:A411"/>
    <mergeCell ref="B409:B411"/>
    <mergeCell ref="C409:C411"/>
    <mergeCell ref="D409:D411"/>
    <mergeCell ref="E409:E411"/>
    <mergeCell ref="F409:F411"/>
    <mergeCell ref="A412:A414"/>
    <mergeCell ref="B412:B414"/>
    <mergeCell ref="C412:C414"/>
    <mergeCell ref="D412:D414"/>
    <mergeCell ref="E412:E414"/>
    <mergeCell ref="F412:F414"/>
    <mergeCell ref="A403:A405"/>
    <mergeCell ref="B403:B405"/>
    <mergeCell ref="C403:C405"/>
    <mergeCell ref="D403:D405"/>
    <mergeCell ref="E403:E405"/>
    <mergeCell ref="F403:F405"/>
    <mergeCell ref="A406:A408"/>
    <mergeCell ref="B406:B408"/>
    <mergeCell ref="C406:C408"/>
    <mergeCell ref="D406:D408"/>
    <mergeCell ref="E406:E408"/>
    <mergeCell ref="F406:F408"/>
    <mergeCell ref="A397:A399"/>
    <mergeCell ref="B397:B399"/>
    <mergeCell ref="C397:C399"/>
    <mergeCell ref="D397:D399"/>
    <mergeCell ref="E397:E399"/>
    <mergeCell ref="F397:F399"/>
    <mergeCell ref="A400:A402"/>
    <mergeCell ref="B400:B402"/>
    <mergeCell ref="C400:C402"/>
    <mergeCell ref="D400:D402"/>
    <mergeCell ref="E400:E402"/>
    <mergeCell ref="F400:F402"/>
    <mergeCell ref="A391:A393"/>
    <mergeCell ref="B391:B393"/>
    <mergeCell ref="C391:C393"/>
    <mergeCell ref="D391:D393"/>
    <mergeCell ref="E391:E393"/>
    <mergeCell ref="F391:F393"/>
    <mergeCell ref="A394:A396"/>
    <mergeCell ref="B394:B396"/>
    <mergeCell ref="C394:C396"/>
    <mergeCell ref="D394:D396"/>
    <mergeCell ref="E394:E396"/>
    <mergeCell ref="F394:F396"/>
    <mergeCell ref="A385:A387"/>
    <mergeCell ref="B385:B387"/>
    <mergeCell ref="C385:C387"/>
    <mergeCell ref="D385:D387"/>
    <mergeCell ref="E385:E387"/>
    <mergeCell ref="F385:F387"/>
    <mergeCell ref="A388:A390"/>
    <mergeCell ref="B388:B390"/>
    <mergeCell ref="C388:C390"/>
    <mergeCell ref="D388:D390"/>
    <mergeCell ref="E388:E390"/>
    <mergeCell ref="F388:F390"/>
    <mergeCell ref="A379:A381"/>
    <mergeCell ref="B379:B381"/>
    <mergeCell ref="C379:C381"/>
    <mergeCell ref="D379:D381"/>
    <mergeCell ref="E379:E381"/>
    <mergeCell ref="F379:F381"/>
    <mergeCell ref="A382:A384"/>
    <mergeCell ref="B382:B384"/>
    <mergeCell ref="C382:C384"/>
    <mergeCell ref="D382:D384"/>
    <mergeCell ref="E382:E384"/>
    <mergeCell ref="F382:F384"/>
    <mergeCell ref="A373:A375"/>
    <mergeCell ref="B373:B375"/>
    <mergeCell ref="C373:C375"/>
    <mergeCell ref="D373:D375"/>
    <mergeCell ref="E373:E375"/>
    <mergeCell ref="F373:F375"/>
    <mergeCell ref="A376:A378"/>
    <mergeCell ref="B376:B378"/>
    <mergeCell ref="C376:C378"/>
    <mergeCell ref="D376:D378"/>
    <mergeCell ref="E376:E378"/>
    <mergeCell ref="F376:F378"/>
    <mergeCell ref="A367:A369"/>
    <mergeCell ref="B367:B369"/>
    <mergeCell ref="C367:C369"/>
    <mergeCell ref="D367:D369"/>
    <mergeCell ref="E367:E369"/>
    <mergeCell ref="F367:F369"/>
    <mergeCell ref="A370:A372"/>
    <mergeCell ref="B370:B372"/>
    <mergeCell ref="C370:C372"/>
    <mergeCell ref="D370:D372"/>
    <mergeCell ref="E370:E372"/>
    <mergeCell ref="F370:F372"/>
    <mergeCell ref="A361:A363"/>
    <mergeCell ref="B361:B363"/>
    <mergeCell ref="C361:C363"/>
    <mergeCell ref="D361:D363"/>
    <mergeCell ref="E361:E363"/>
    <mergeCell ref="F361:F363"/>
    <mergeCell ref="A364:A366"/>
    <mergeCell ref="B364:B366"/>
    <mergeCell ref="C364:C366"/>
    <mergeCell ref="D364:D366"/>
    <mergeCell ref="E364:E366"/>
    <mergeCell ref="F364:F366"/>
    <mergeCell ref="A355:A357"/>
    <mergeCell ref="B355:B357"/>
    <mergeCell ref="C355:C357"/>
    <mergeCell ref="D355:D357"/>
    <mergeCell ref="E355:E357"/>
    <mergeCell ref="F355:F357"/>
    <mergeCell ref="A358:A360"/>
    <mergeCell ref="B358:B360"/>
    <mergeCell ref="C358:C360"/>
    <mergeCell ref="D358:D360"/>
    <mergeCell ref="E358:E360"/>
    <mergeCell ref="F358:F360"/>
    <mergeCell ref="A349:A351"/>
    <mergeCell ref="B349:B351"/>
    <mergeCell ref="C349:C351"/>
    <mergeCell ref="D349:D351"/>
    <mergeCell ref="E349:E351"/>
    <mergeCell ref="F349:F351"/>
    <mergeCell ref="A352:A354"/>
    <mergeCell ref="B352:B354"/>
    <mergeCell ref="C352:C354"/>
    <mergeCell ref="D352:D354"/>
    <mergeCell ref="E352:E354"/>
    <mergeCell ref="F352:F354"/>
    <mergeCell ref="A343:A345"/>
    <mergeCell ref="B343:B345"/>
    <mergeCell ref="C343:C345"/>
    <mergeCell ref="D343:D345"/>
    <mergeCell ref="E343:E345"/>
    <mergeCell ref="F343:F345"/>
    <mergeCell ref="A346:A348"/>
    <mergeCell ref="B346:B348"/>
    <mergeCell ref="C346:C348"/>
    <mergeCell ref="D346:D348"/>
    <mergeCell ref="E346:E348"/>
    <mergeCell ref="F346:F348"/>
    <mergeCell ref="A337:A339"/>
    <mergeCell ref="B337:B339"/>
    <mergeCell ref="C337:C339"/>
    <mergeCell ref="D337:D339"/>
    <mergeCell ref="E337:E339"/>
    <mergeCell ref="F337:F339"/>
    <mergeCell ref="A340:A342"/>
    <mergeCell ref="B340:B342"/>
    <mergeCell ref="C340:C342"/>
    <mergeCell ref="D340:D342"/>
    <mergeCell ref="E340:E342"/>
    <mergeCell ref="F340:F342"/>
    <mergeCell ref="A331:A333"/>
    <mergeCell ref="B331:B333"/>
    <mergeCell ref="C331:C333"/>
    <mergeCell ref="D331:D333"/>
    <mergeCell ref="E331:E333"/>
    <mergeCell ref="F331:F333"/>
    <mergeCell ref="A334:A336"/>
    <mergeCell ref="B334:B336"/>
    <mergeCell ref="C334:C336"/>
    <mergeCell ref="D334:D336"/>
    <mergeCell ref="E334:E336"/>
    <mergeCell ref="F334:F336"/>
    <mergeCell ref="A325:A327"/>
    <mergeCell ref="B325:B327"/>
    <mergeCell ref="C325:C327"/>
    <mergeCell ref="D325:D327"/>
    <mergeCell ref="E325:E327"/>
    <mergeCell ref="F325:F327"/>
    <mergeCell ref="A328:A330"/>
    <mergeCell ref="B328:B330"/>
    <mergeCell ref="C328:C330"/>
    <mergeCell ref="D328:D330"/>
    <mergeCell ref="E328:E330"/>
    <mergeCell ref="F328:F330"/>
    <mergeCell ref="A319:A321"/>
    <mergeCell ref="B319:B321"/>
    <mergeCell ref="C319:C321"/>
    <mergeCell ref="D319:D321"/>
    <mergeCell ref="E319:E321"/>
    <mergeCell ref="F319:F321"/>
    <mergeCell ref="A322:A324"/>
    <mergeCell ref="B322:B324"/>
    <mergeCell ref="C322:C324"/>
    <mergeCell ref="D322:D324"/>
    <mergeCell ref="E322:E324"/>
    <mergeCell ref="F322:F324"/>
    <mergeCell ref="A313:A315"/>
    <mergeCell ref="B313:B315"/>
    <mergeCell ref="C313:C315"/>
    <mergeCell ref="D313:D315"/>
    <mergeCell ref="E313:E315"/>
    <mergeCell ref="F313:F315"/>
    <mergeCell ref="A316:A318"/>
    <mergeCell ref="B316:B318"/>
    <mergeCell ref="C316:C318"/>
    <mergeCell ref="D316:D318"/>
    <mergeCell ref="E316:E318"/>
    <mergeCell ref="F316:F318"/>
    <mergeCell ref="A307:A309"/>
    <mergeCell ref="B307:B309"/>
    <mergeCell ref="C307:C309"/>
    <mergeCell ref="D307:D309"/>
    <mergeCell ref="E307:E309"/>
    <mergeCell ref="F307:F309"/>
    <mergeCell ref="A310:A312"/>
    <mergeCell ref="B310:B312"/>
    <mergeCell ref="C310:C312"/>
    <mergeCell ref="D310:D312"/>
    <mergeCell ref="E310:E312"/>
    <mergeCell ref="F310:F312"/>
    <mergeCell ref="A301:A303"/>
    <mergeCell ref="B301:B303"/>
    <mergeCell ref="C301:C303"/>
    <mergeCell ref="D301:D303"/>
    <mergeCell ref="E301:E303"/>
    <mergeCell ref="F301:F303"/>
    <mergeCell ref="A304:A306"/>
    <mergeCell ref="B304:B306"/>
    <mergeCell ref="C304:C306"/>
    <mergeCell ref="D304:D306"/>
    <mergeCell ref="E304:E306"/>
    <mergeCell ref="F304:F306"/>
    <mergeCell ref="A295:A297"/>
    <mergeCell ref="B295:B297"/>
    <mergeCell ref="C295:C297"/>
    <mergeCell ref="D295:D297"/>
    <mergeCell ref="E295:E297"/>
    <mergeCell ref="F295:F297"/>
    <mergeCell ref="A298:A300"/>
    <mergeCell ref="B298:B300"/>
    <mergeCell ref="C298:C300"/>
    <mergeCell ref="D298:D300"/>
    <mergeCell ref="E298:E300"/>
    <mergeCell ref="F298:F300"/>
    <mergeCell ref="A289:A291"/>
    <mergeCell ref="B289:B291"/>
    <mergeCell ref="C289:C291"/>
    <mergeCell ref="D289:D291"/>
    <mergeCell ref="E289:E291"/>
    <mergeCell ref="F289:F291"/>
    <mergeCell ref="A292:A294"/>
    <mergeCell ref="B292:B294"/>
    <mergeCell ref="C292:C294"/>
    <mergeCell ref="D292:D294"/>
    <mergeCell ref="E292:E294"/>
    <mergeCell ref="F292:F294"/>
    <mergeCell ref="A283:A285"/>
    <mergeCell ref="B283:B285"/>
    <mergeCell ref="C283:C285"/>
    <mergeCell ref="D283:D285"/>
    <mergeCell ref="E283:E285"/>
    <mergeCell ref="F283:F285"/>
    <mergeCell ref="A286:A288"/>
    <mergeCell ref="B286:B288"/>
    <mergeCell ref="C286:C288"/>
    <mergeCell ref="D286:D288"/>
    <mergeCell ref="E286:E288"/>
    <mergeCell ref="F286:F288"/>
    <mergeCell ref="A277:A279"/>
    <mergeCell ref="B277:B279"/>
    <mergeCell ref="C277:C279"/>
    <mergeCell ref="D277:D279"/>
    <mergeCell ref="E277:E279"/>
    <mergeCell ref="F277:F279"/>
    <mergeCell ref="A280:A282"/>
    <mergeCell ref="B280:B282"/>
    <mergeCell ref="C280:C282"/>
    <mergeCell ref="D280:D282"/>
    <mergeCell ref="E280:E282"/>
    <mergeCell ref="F280:F282"/>
    <mergeCell ref="A271:A273"/>
    <mergeCell ref="B271:B273"/>
    <mergeCell ref="C271:C273"/>
    <mergeCell ref="D271:D273"/>
    <mergeCell ref="E271:E273"/>
    <mergeCell ref="F271:F273"/>
    <mergeCell ref="A274:A276"/>
    <mergeCell ref="B274:B276"/>
    <mergeCell ref="C274:C276"/>
    <mergeCell ref="D274:D276"/>
    <mergeCell ref="E274:E276"/>
    <mergeCell ref="F274:F276"/>
    <mergeCell ref="A265:A267"/>
    <mergeCell ref="B265:B267"/>
    <mergeCell ref="C265:C267"/>
    <mergeCell ref="D265:D267"/>
    <mergeCell ref="E265:E267"/>
    <mergeCell ref="F265:F267"/>
    <mergeCell ref="A268:A270"/>
    <mergeCell ref="B268:B270"/>
    <mergeCell ref="C268:C270"/>
    <mergeCell ref="D268:D270"/>
    <mergeCell ref="E268:E270"/>
    <mergeCell ref="F268:F270"/>
    <mergeCell ref="A259:A261"/>
    <mergeCell ref="B259:B261"/>
    <mergeCell ref="C259:C261"/>
    <mergeCell ref="D259:D261"/>
    <mergeCell ref="E259:E261"/>
    <mergeCell ref="F259:F261"/>
    <mergeCell ref="A262:A264"/>
    <mergeCell ref="B262:B264"/>
    <mergeCell ref="C262:C264"/>
    <mergeCell ref="D262:D264"/>
    <mergeCell ref="E262:E264"/>
    <mergeCell ref="F262:F264"/>
    <mergeCell ref="A253:A255"/>
    <mergeCell ref="B253:B255"/>
    <mergeCell ref="C253:C255"/>
    <mergeCell ref="D253:D255"/>
    <mergeCell ref="E253:E255"/>
    <mergeCell ref="F253:F255"/>
    <mergeCell ref="A256:A258"/>
    <mergeCell ref="B256:B258"/>
    <mergeCell ref="C256:C258"/>
    <mergeCell ref="D256:D258"/>
    <mergeCell ref="E256:E258"/>
    <mergeCell ref="F256:F258"/>
    <mergeCell ref="A247:A249"/>
    <mergeCell ref="B247:B249"/>
    <mergeCell ref="C247:C249"/>
    <mergeCell ref="D247:D249"/>
    <mergeCell ref="E247:E249"/>
    <mergeCell ref="F247:F249"/>
    <mergeCell ref="A250:A252"/>
    <mergeCell ref="B250:B252"/>
    <mergeCell ref="C250:C252"/>
    <mergeCell ref="D250:D252"/>
    <mergeCell ref="E250:E252"/>
    <mergeCell ref="F250:F252"/>
    <mergeCell ref="A241:A243"/>
    <mergeCell ref="B241:B243"/>
    <mergeCell ref="C241:C243"/>
    <mergeCell ref="D241:D243"/>
    <mergeCell ref="E241:E243"/>
    <mergeCell ref="F241:F243"/>
    <mergeCell ref="A244:A246"/>
    <mergeCell ref="B244:B246"/>
    <mergeCell ref="C244:C246"/>
    <mergeCell ref="D244:D246"/>
    <mergeCell ref="E244:E246"/>
    <mergeCell ref="F244:F246"/>
    <mergeCell ref="A235:A237"/>
    <mergeCell ref="B235:B237"/>
    <mergeCell ref="C235:C237"/>
    <mergeCell ref="D235:D237"/>
    <mergeCell ref="E235:E237"/>
    <mergeCell ref="F235:F237"/>
    <mergeCell ref="A238:A240"/>
    <mergeCell ref="B238:B240"/>
    <mergeCell ref="C238:C240"/>
    <mergeCell ref="D238:D240"/>
    <mergeCell ref="E238:E240"/>
    <mergeCell ref="F238:F240"/>
    <mergeCell ref="A229:A231"/>
    <mergeCell ref="B229:B231"/>
    <mergeCell ref="C229:C231"/>
    <mergeCell ref="D229:D231"/>
    <mergeCell ref="E229:E231"/>
    <mergeCell ref="F229:F231"/>
    <mergeCell ref="A232:A234"/>
    <mergeCell ref="B232:B234"/>
    <mergeCell ref="C232:C234"/>
    <mergeCell ref="D232:D234"/>
    <mergeCell ref="E232:E234"/>
    <mergeCell ref="F232:F234"/>
    <mergeCell ref="A223:A225"/>
    <mergeCell ref="B223:B225"/>
    <mergeCell ref="C223:C225"/>
    <mergeCell ref="D223:D225"/>
    <mergeCell ref="E223:E225"/>
    <mergeCell ref="F223:F225"/>
    <mergeCell ref="A226:A228"/>
    <mergeCell ref="B226:B228"/>
    <mergeCell ref="C226:C228"/>
    <mergeCell ref="D226:D228"/>
    <mergeCell ref="E226:E228"/>
    <mergeCell ref="F226:F228"/>
    <mergeCell ref="A217:A219"/>
    <mergeCell ref="B217:B219"/>
    <mergeCell ref="C217:C219"/>
    <mergeCell ref="D217:D219"/>
    <mergeCell ref="E217:E219"/>
    <mergeCell ref="F217:F219"/>
    <mergeCell ref="A220:A222"/>
    <mergeCell ref="B220:B222"/>
    <mergeCell ref="C220:C222"/>
    <mergeCell ref="D220:D222"/>
    <mergeCell ref="E220:E222"/>
    <mergeCell ref="F220:F222"/>
    <mergeCell ref="A211:A213"/>
    <mergeCell ref="B211:B213"/>
    <mergeCell ref="C211:C213"/>
    <mergeCell ref="D211:D213"/>
    <mergeCell ref="E211:E213"/>
    <mergeCell ref="F211:F213"/>
    <mergeCell ref="A214:A216"/>
    <mergeCell ref="B214:B216"/>
    <mergeCell ref="C214:C216"/>
    <mergeCell ref="D214:D216"/>
    <mergeCell ref="E214:E216"/>
    <mergeCell ref="F214:F216"/>
    <mergeCell ref="A205:A207"/>
    <mergeCell ref="B205:B207"/>
    <mergeCell ref="C205:C207"/>
    <mergeCell ref="D205:D207"/>
    <mergeCell ref="E205:E207"/>
    <mergeCell ref="F205:F207"/>
    <mergeCell ref="A208:A210"/>
    <mergeCell ref="B208:B210"/>
    <mergeCell ref="C208:C210"/>
    <mergeCell ref="D208:D210"/>
    <mergeCell ref="E208:E210"/>
    <mergeCell ref="F208:F210"/>
    <mergeCell ref="A199:A201"/>
    <mergeCell ref="B199:B201"/>
    <mergeCell ref="C199:C201"/>
    <mergeCell ref="D199:D201"/>
    <mergeCell ref="E199:E201"/>
    <mergeCell ref="F199:F201"/>
    <mergeCell ref="A202:A204"/>
    <mergeCell ref="B202:B204"/>
    <mergeCell ref="C202:C204"/>
    <mergeCell ref="D202:D204"/>
    <mergeCell ref="E202:E204"/>
    <mergeCell ref="F202:F204"/>
    <mergeCell ref="A193:A195"/>
    <mergeCell ref="B193:B195"/>
    <mergeCell ref="C193:C195"/>
    <mergeCell ref="D193:D195"/>
    <mergeCell ref="E193:E195"/>
    <mergeCell ref="F193:F195"/>
    <mergeCell ref="A196:A198"/>
    <mergeCell ref="B196:B198"/>
    <mergeCell ref="C196:C198"/>
    <mergeCell ref="D196:D198"/>
    <mergeCell ref="E196:E198"/>
    <mergeCell ref="F196:F198"/>
    <mergeCell ref="A187:A189"/>
    <mergeCell ref="B187:B189"/>
    <mergeCell ref="C187:C189"/>
    <mergeCell ref="D187:D189"/>
    <mergeCell ref="E187:E189"/>
    <mergeCell ref="F187:F189"/>
    <mergeCell ref="A190:A192"/>
    <mergeCell ref="B190:B192"/>
    <mergeCell ref="C190:C192"/>
    <mergeCell ref="D190:D192"/>
    <mergeCell ref="E190:E192"/>
    <mergeCell ref="F190:F192"/>
    <mergeCell ref="A181:A183"/>
    <mergeCell ref="B181:B183"/>
    <mergeCell ref="C181:C183"/>
    <mergeCell ref="D181:D183"/>
    <mergeCell ref="E181:E183"/>
    <mergeCell ref="F181:F183"/>
    <mergeCell ref="A184:A186"/>
    <mergeCell ref="B184:B186"/>
    <mergeCell ref="C184:C186"/>
    <mergeCell ref="D184:D186"/>
    <mergeCell ref="E184:E186"/>
    <mergeCell ref="F184:F186"/>
    <mergeCell ref="A175:A177"/>
    <mergeCell ref="B175:B177"/>
    <mergeCell ref="C175:C177"/>
    <mergeCell ref="D175:D177"/>
    <mergeCell ref="E175:E177"/>
    <mergeCell ref="F175:F177"/>
    <mergeCell ref="A178:A180"/>
    <mergeCell ref="B178:B180"/>
    <mergeCell ref="C178:C180"/>
    <mergeCell ref="D178:D180"/>
    <mergeCell ref="E178:E180"/>
    <mergeCell ref="F178:F180"/>
    <mergeCell ref="A169:A171"/>
    <mergeCell ref="B169:B171"/>
    <mergeCell ref="C169:C171"/>
    <mergeCell ref="D169:D171"/>
    <mergeCell ref="E169:E171"/>
    <mergeCell ref="F169:F171"/>
    <mergeCell ref="A172:A174"/>
    <mergeCell ref="B172:B174"/>
    <mergeCell ref="C172:C174"/>
    <mergeCell ref="D172:D174"/>
    <mergeCell ref="E172:E174"/>
    <mergeCell ref="F172:F174"/>
    <mergeCell ref="A163:A165"/>
    <mergeCell ref="B163:B165"/>
    <mergeCell ref="C163:C165"/>
    <mergeCell ref="D163:D165"/>
    <mergeCell ref="E163:E165"/>
    <mergeCell ref="F163:F165"/>
    <mergeCell ref="A166:A168"/>
    <mergeCell ref="B166:B168"/>
    <mergeCell ref="C166:C168"/>
    <mergeCell ref="D166:D168"/>
    <mergeCell ref="E166:E168"/>
    <mergeCell ref="F166:F168"/>
    <mergeCell ref="A157:A159"/>
    <mergeCell ref="B157:B159"/>
    <mergeCell ref="C157:C159"/>
    <mergeCell ref="D157:D159"/>
    <mergeCell ref="E157:E159"/>
    <mergeCell ref="F157:F159"/>
    <mergeCell ref="A160:A162"/>
    <mergeCell ref="B160:B162"/>
    <mergeCell ref="C160:C162"/>
    <mergeCell ref="D160:D162"/>
    <mergeCell ref="E160:E162"/>
    <mergeCell ref="F160:F162"/>
    <mergeCell ref="A151:A153"/>
    <mergeCell ref="B151:B153"/>
    <mergeCell ref="C151:C153"/>
    <mergeCell ref="D151:D153"/>
    <mergeCell ref="E151:E153"/>
    <mergeCell ref="F151:F153"/>
    <mergeCell ref="A154:A156"/>
    <mergeCell ref="B154:B156"/>
    <mergeCell ref="C154:C156"/>
    <mergeCell ref="D154:D156"/>
    <mergeCell ref="E154:E156"/>
    <mergeCell ref="F154:F156"/>
    <mergeCell ref="A145:A147"/>
    <mergeCell ref="B145:B147"/>
    <mergeCell ref="C145:C147"/>
    <mergeCell ref="D145:D147"/>
    <mergeCell ref="E145:E147"/>
    <mergeCell ref="F145:F147"/>
    <mergeCell ref="A148:A150"/>
    <mergeCell ref="B148:B150"/>
    <mergeCell ref="C148:C150"/>
    <mergeCell ref="D148:D150"/>
    <mergeCell ref="E148:E150"/>
    <mergeCell ref="F148:F150"/>
    <mergeCell ref="A139:A141"/>
    <mergeCell ref="B139:B141"/>
    <mergeCell ref="C139:C141"/>
    <mergeCell ref="D139:D141"/>
    <mergeCell ref="E139:E141"/>
    <mergeCell ref="F139:F141"/>
    <mergeCell ref="A142:A144"/>
    <mergeCell ref="B142:B144"/>
    <mergeCell ref="C142:C144"/>
    <mergeCell ref="D142:D144"/>
    <mergeCell ref="E142:E144"/>
    <mergeCell ref="F142:F144"/>
    <mergeCell ref="A133:A135"/>
    <mergeCell ref="B133:B135"/>
    <mergeCell ref="C133:C135"/>
    <mergeCell ref="D133:D135"/>
    <mergeCell ref="E133:E135"/>
    <mergeCell ref="F133:F135"/>
    <mergeCell ref="A136:A138"/>
    <mergeCell ref="B136:B138"/>
    <mergeCell ref="C136:C138"/>
    <mergeCell ref="D136:D138"/>
    <mergeCell ref="E136:E138"/>
    <mergeCell ref="F136:F138"/>
    <mergeCell ref="A127:A129"/>
    <mergeCell ref="B127:B129"/>
    <mergeCell ref="C127:C129"/>
    <mergeCell ref="D127:D129"/>
    <mergeCell ref="E127:E129"/>
    <mergeCell ref="F127:F129"/>
    <mergeCell ref="A130:A132"/>
    <mergeCell ref="B130:B132"/>
    <mergeCell ref="C130:C132"/>
    <mergeCell ref="D130:D132"/>
    <mergeCell ref="E130:E132"/>
    <mergeCell ref="F130:F132"/>
    <mergeCell ref="A121:A123"/>
    <mergeCell ref="B121:B123"/>
    <mergeCell ref="C121:C123"/>
    <mergeCell ref="D121:D123"/>
    <mergeCell ref="E121:E123"/>
    <mergeCell ref="F121:F123"/>
    <mergeCell ref="A124:A126"/>
    <mergeCell ref="B124:B126"/>
    <mergeCell ref="C124:C126"/>
    <mergeCell ref="D124:D126"/>
    <mergeCell ref="E124:E126"/>
    <mergeCell ref="F124:F126"/>
    <mergeCell ref="A115:A117"/>
    <mergeCell ref="B115:B117"/>
    <mergeCell ref="C115:C117"/>
    <mergeCell ref="D115:D117"/>
    <mergeCell ref="E115:E117"/>
    <mergeCell ref="F115:F117"/>
    <mergeCell ref="A118:A120"/>
    <mergeCell ref="B118:B120"/>
    <mergeCell ref="C118:C120"/>
    <mergeCell ref="D118:D120"/>
    <mergeCell ref="E118:E120"/>
    <mergeCell ref="F118:F120"/>
    <mergeCell ref="A109:A111"/>
    <mergeCell ref="B109:B111"/>
    <mergeCell ref="C109:C111"/>
    <mergeCell ref="D109:D111"/>
    <mergeCell ref="E109:E111"/>
    <mergeCell ref="F109:F111"/>
    <mergeCell ref="A112:A114"/>
    <mergeCell ref="B112:B114"/>
    <mergeCell ref="C112:C114"/>
    <mergeCell ref="D112:D114"/>
    <mergeCell ref="E112:E114"/>
    <mergeCell ref="F112:F114"/>
    <mergeCell ref="A103:A105"/>
    <mergeCell ref="B103:B105"/>
    <mergeCell ref="C103:C105"/>
    <mergeCell ref="D103:D105"/>
    <mergeCell ref="E103:E105"/>
    <mergeCell ref="F103:F105"/>
    <mergeCell ref="A106:A108"/>
    <mergeCell ref="B106:B108"/>
    <mergeCell ref="C106:C108"/>
    <mergeCell ref="D106:D108"/>
    <mergeCell ref="E106:E108"/>
    <mergeCell ref="F106:F108"/>
    <mergeCell ref="A100:A102"/>
    <mergeCell ref="B100:B102"/>
    <mergeCell ref="C100:C102"/>
    <mergeCell ref="D100:D102"/>
    <mergeCell ref="E100:E102"/>
    <mergeCell ref="F100:F102"/>
    <mergeCell ref="A91:A93"/>
    <mergeCell ref="B91:B93"/>
    <mergeCell ref="C91:C93"/>
    <mergeCell ref="D91:D93"/>
    <mergeCell ref="E91:E93"/>
    <mergeCell ref="F91:F93"/>
    <mergeCell ref="A94:A96"/>
    <mergeCell ref="B94:B96"/>
    <mergeCell ref="C94:C96"/>
    <mergeCell ref="D94:D96"/>
    <mergeCell ref="E94:E96"/>
    <mergeCell ref="F94:F96"/>
    <mergeCell ref="D2:Z2"/>
    <mergeCell ref="D3:Z3"/>
    <mergeCell ref="D4:Z4"/>
    <mergeCell ref="A5:AB5"/>
    <mergeCell ref="A6:C6"/>
    <mergeCell ref="D6:G6"/>
    <mergeCell ref="L6:M6"/>
    <mergeCell ref="N6:O6"/>
    <mergeCell ref="A76:A78"/>
    <mergeCell ref="B76:B78"/>
    <mergeCell ref="C76:C78"/>
    <mergeCell ref="D76:D78"/>
    <mergeCell ref="E76:E78"/>
    <mergeCell ref="F76:F78"/>
    <mergeCell ref="S76:T76"/>
    <mergeCell ref="S77:T77"/>
    <mergeCell ref="S78:T78"/>
    <mergeCell ref="A7:AB7"/>
    <mergeCell ref="A8:A9"/>
    <mergeCell ref="B8:B9"/>
    <mergeCell ref="C8:C9"/>
    <mergeCell ref="D8:H8"/>
    <mergeCell ref="I8:I9"/>
    <mergeCell ref="J8:L8"/>
    <mergeCell ref="M8:T8"/>
    <mergeCell ref="U8:AA8"/>
    <mergeCell ref="AB8:AB9"/>
    <mergeCell ref="S9:T9"/>
    <mergeCell ref="X9:Y9"/>
    <mergeCell ref="Z9:AA9"/>
    <mergeCell ref="A10:A12"/>
    <mergeCell ref="B10:B12"/>
    <mergeCell ref="C10:C12"/>
    <mergeCell ref="D10:D12"/>
    <mergeCell ref="E10:E12"/>
    <mergeCell ref="F10:F12"/>
    <mergeCell ref="H10:H12"/>
    <mergeCell ref="AB10:AB12"/>
    <mergeCell ref="S11:T11"/>
    <mergeCell ref="S12:T12"/>
    <mergeCell ref="A13:A15"/>
    <mergeCell ref="B13:B15"/>
    <mergeCell ref="C13:C15"/>
    <mergeCell ref="D13:D15"/>
    <mergeCell ref="E13:E15"/>
    <mergeCell ref="F13:F15"/>
    <mergeCell ref="H13:H15"/>
    <mergeCell ref="I10:I12"/>
    <mergeCell ref="J10:J12"/>
    <mergeCell ref="K10:K12"/>
    <mergeCell ref="L10:L12"/>
    <mergeCell ref="R10:R12"/>
    <mergeCell ref="S10:T10"/>
    <mergeCell ref="AB13:AB15"/>
    <mergeCell ref="S14:T14"/>
    <mergeCell ref="AC14:AC15"/>
    <mergeCell ref="S15:T15"/>
    <mergeCell ref="A16:A18"/>
    <mergeCell ref="B16:B18"/>
    <mergeCell ref="C16:C18"/>
    <mergeCell ref="D16:D18"/>
    <mergeCell ref="E16:E18"/>
    <mergeCell ref="F16:F18"/>
    <mergeCell ref="I13:I15"/>
    <mergeCell ref="J13:J15"/>
    <mergeCell ref="K13:K15"/>
    <mergeCell ref="L13:L15"/>
    <mergeCell ref="R13:R15"/>
    <mergeCell ref="S13:T13"/>
    <mergeCell ref="S16:T16"/>
    <mergeCell ref="AB16:AB18"/>
    <mergeCell ref="S17:T17"/>
    <mergeCell ref="S18:T18"/>
    <mergeCell ref="A19:A21"/>
    <mergeCell ref="B19:B21"/>
    <mergeCell ref="C19:C21"/>
    <mergeCell ref="D19:D21"/>
    <mergeCell ref="E19:E21"/>
    <mergeCell ref="F19:F21"/>
    <mergeCell ref="H16:H18"/>
    <mergeCell ref="I16:I18"/>
    <mergeCell ref="J16:J18"/>
    <mergeCell ref="K16:K18"/>
    <mergeCell ref="L16:L18"/>
    <mergeCell ref="R16:R18"/>
    <mergeCell ref="S19:T19"/>
    <mergeCell ref="AB19:AB21"/>
    <mergeCell ref="S20:T20"/>
    <mergeCell ref="S21:T21"/>
    <mergeCell ref="A22:A24"/>
    <mergeCell ref="B22:B24"/>
    <mergeCell ref="C22:C24"/>
    <mergeCell ref="D22:D24"/>
    <mergeCell ref="E22:E24"/>
    <mergeCell ref="F22:F24"/>
    <mergeCell ref="H19:H21"/>
    <mergeCell ref="I19:I21"/>
    <mergeCell ref="J19:J21"/>
    <mergeCell ref="K19:K21"/>
    <mergeCell ref="L19:L21"/>
    <mergeCell ref="R19:R21"/>
    <mergeCell ref="S22:T22"/>
    <mergeCell ref="AB22:AB24"/>
    <mergeCell ref="S23:T23"/>
    <mergeCell ref="S24:T24"/>
    <mergeCell ref="A25:A27"/>
    <mergeCell ref="B25:B27"/>
    <mergeCell ref="C25:C27"/>
    <mergeCell ref="D25:D27"/>
    <mergeCell ref="E25:E27"/>
    <mergeCell ref="F25:F27"/>
    <mergeCell ref="H22:H24"/>
    <mergeCell ref="I22:I24"/>
    <mergeCell ref="J22:J24"/>
    <mergeCell ref="K22:K24"/>
    <mergeCell ref="L22:L24"/>
    <mergeCell ref="R22:R24"/>
    <mergeCell ref="S25:T25"/>
    <mergeCell ref="AB25:AB27"/>
    <mergeCell ref="S26:T26"/>
    <mergeCell ref="S27:T27"/>
    <mergeCell ref="A28:A30"/>
    <mergeCell ref="B28:B30"/>
    <mergeCell ref="C28:C30"/>
    <mergeCell ref="D28:D30"/>
    <mergeCell ref="E28:E30"/>
    <mergeCell ref="F28:F30"/>
    <mergeCell ref="H25:H27"/>
    <mergeCell ref="I25:I27"/>
    <mergeCell ref="J25:J27"/>
    <mergeCell ref="K25:K27"/>
    <mergeCell ref="L25:L27"/>
    <mergeCell ref="R25:R27"/>
    <mergeCell ref="S28:T28"/>
    <mergeCell ref="AB28:AB30"/>
    <mergeCell ref="S29:T29"/>
    <mergeCell ref="S30:T30"/>
    <mergeCell ref="A31:A33"/>
    <mergeCell ref="B31:B33"/>
    <mergeCell ref="C31:C33"/>
    <mergeCell ref="D31:D33"/>
    <mergeCell ref="E31:E33"/>
    <mergeCell ref="F31:F33"/>
    <mergeCell ref="H28:H30"/>
    <mergeCell ref="I28:I30"/>
    <mergeCell ref="J28:J30"/>
    <mergeCell ref="K28:K30"/>
    <mergeCell ref="L28:L30"/>
    <mergeCell ref="R28:R30"/>
    <mergeCell ref="S31:T31"/>
    <mergeCell ref="AB31:AB33"/>
    <mergeCell ref="S32:T32"/>
    <mergeCell ref="S33:T33"/>
    <mergeCell ref="A34:A36"/>
    <mergeCell ref="B34:B36"/>
    <mergeCell ref="C34:C36"/>
    <mergeCell ref="D34:D36"/>
    <mergeCell ref="E34:E36"/>
    <mergeCell ref="F34:F36"/>
    <mergeCell ref="H31:H33"/>
    <mergeCell ref="I31:I33"/>
    <mergeCell ref="J31:J33"/>
    <mergeCell ref="K31:K33"/>
    <mergeCell ref="R31:R33"/>
    <mergeCell ref="S34:T34"/>
    <mergeCell ref="AB34:AB36"/>
    <mergeCell ref="S35:T35"/>
    <mergeCell ref="S36:T36"/>
    <mergeCell ref="A37:A39"/>
    <mergeCell ref="B37:B39"/>
    <mergeCell ref="C37:C39"/>
    <mergeCell ref="D37:D39"/>
    <mergeCell ref="E37:E39"/>
    <mergeCell ref="F37:F39"/>
    <mergeCell ref="H34:H36"/>
    <mergeCell ref="I34:I36"/>
    <mergeCell ref="J34:J36"/>
    <mergeCell ref="K34:K36"/>
    <mergeCell ref="L34:L36"/>
    <mergeCell ref="R34:R36"/>
    <mergeCell ref="S37:T37"/>
    <mergeCell ref="AB37:AB39"/>
    <mergeCell ref="S38:T38"/>
    <mergeCell ref="S39:T39"/>
    <mergeCell ref="A40:A42"/>
    <mergeCell ref="B40:B42"/>
    <mergeCell ref="C40:C42"/>
    <mergeCell ref="D40:D42"/>
    <mergeCell ref="E40:E42"/>
    <mergeCell ref="F40:F42"/>
    <mergeCell ref="H37:H39"/>
    <mergeCell ref="I37:I39"/>
    <mergeCell ref="J37:J39"/>
    <mergeCell ref="K37:K39"/>
    <mergeCell ref="L37:L39"/>
    <mergeCell ref="R37:R39"/>
    <mergeCell ref="S40:T40"/>
    <mergeCell ref="AB40:AB42"/>
    <mergeCell ref="S41:T41"/>
    <mergeCell ref="S42:T42"/>
    <mergeCell ref="A43:A45"/>
    <mergeCell ref="B43:B45"/>
    <mergeCell ref="C43:C45"/>
    <mergeCell ref="D43:D45"/>
    <mergeCell ref="E43:E45"/>
    <mergeCell ref="F43:F45"/>
    <mergeCell ref="H40:H42"/>
    <mergeCell ref="I40:I42"/>
    <mergeCell ref="J40:J42"/>
    <mergeCell ref="K40:K42"/>
    <mergeCell ref="L40:L42"/>
    <mergeCell ref="R40:R42"/>
    <mergeCell ref="S43:T43"/>
    <mergeCell ref="AB43:AB45"/>
    <mergeCell ref="S44:T44"/>
    <mergeCell ref="S45:T45"/>
    <mergeCell ref="A46:A48"/>
    <mergeCell ref="B46:B48"/>
    <mergeCell ref="C46:C48"/>
    <mergeCell ref="D46:D48"/>
    <mergeCell ref="E46:E48"/>
    <mergeCell ref="F46:F48"/>
    <mergeCell ref="H43:H45"/>
    <mergeCell ref="I43:I45"/>
    <mergeCell ref="J43:J45"/>
    <mergeCell ref="K43:K45"/>
    <mergeCell ref="L43:L45"/>
    <mergeCell ref="R43:R45"/>
    <mergeCell ref="S46:T46"/>
    <mergeCell ref="AB46:AB48"/>
    <mergeCell ref="S47:T47"/>
    <mergeCell ref="S48:T48"/>
    <mergeCell ref="A49:A51"/>
    <mergeCell ref="B49:B51"/>
    <mergeCell ref="C49:C51"/>
    <mergeCell ref="D49:D51"/>
    <mergeCell ref="E49:E51"/>
    <mergeCell ref="F49:F51"/>
    <mergeCell ref="H46:H48"/>
    <mergeCell ref="I46:I48"/>
    <mergeCell ref="J46:J48"/>
    <mergeCell ref="K46:K48"/>
    <mergeCell ref="L46:L48"/>
    <mergeCell ref="R46:R48"/>
    <mergeCell ref="S49:T49"/>
    <mergeCell ref="AB49:AB51"/>
    <mergeCell ref="S50:T50"/>
    <mergeCell ref="S51:T51"/>
    <mergeCell ref="A52:A54"/>
    <mergeCell ref="B52:B54"/>
    <mergeCell ref="C52:C54"/>
    <mergeCell ref="D52:D54"/>
    <mergeCell ref="E52:E54"/>
    <mergeCell ref="F52:F54"/>
    <mergeCell ref="H49:H51"/>
    <mergeCell ref="I49:I51"/>
    <mergeCell ref="J49:J51"/>
    <mergeCell ref="K49:K51"/>
    <mergeCell ref="L49:L51"/>
    <mergeCell ref="R49:R51"/>
    <mergeCell ref="S52:T52"/>
    <mergeCell ref="AB52:AB54"/>
    <mergeCell ref="S53:T53"/>
    <mergeCell ref="S54:T54"/>
    <mergeCell ref="A55:A57"/>
    <mergeCell ref="B55:B57"/>
    <mergeCell ref="C55:C57"/>
    <mergeCell ref="D55:D57"/>
    <mergeCell ref="E55:E57"/>
    <mergeCell ref="F55:F57"/>
    <mergeCell ref="H52:H54"/>
    <mergeCell ref="I52:I54"/>
    <mergeCell ref="J52:J54"/>
    <mergeCell ref="K52:K54"/>
    <mergeCell ref="L52:L54"/>
    <mergeCell ref="R52:R54"/>
    <mergeCell ref="S55:T55"/>
    <mergeCell ref="AB55:AB57"/>
    <mergeCell ref="S56:T56"/>
    <mergeCell ref="S57:T57"/>
    <mergeCell ref="A58:A60"/>
    <mergeCell ref="B58:B60"/>
    <mergeCell ref="C58:C60"/>
    <mergeCell ref="D58:D60"/>
    <mergeCell ref="E58:E60"/>
    <mergeCell ref="F58:F60"/>
    <mergeCell ref="H55:H57"/>
    <mergeCell ref="I55:I57"/>
    <mergeCell ref="J55:J57"/>
    <mergeCell ref="K55:K57"/>
    <mergeCell ref="L55:L57"/>
    <mergeCell ref="R55:R57"/>
    <mergeCell ref="S58:T58"/>
    <mergeCell ref="AB58:AB60"/>
    <mergeCell ref="S59:T59"/>
    <mergeCell ref="S60:T60"/>
    <mergeCell ref="A61:A63"/>
    <mergeCell ref="B61:B63"/>
    <mergeCell ref="C61:C63"/>
    <mergeCell ref="D61:D63"/>
    <mergeCell ref="E61:E63"/>
    <mergeCell ref="F61:F63"/>
    <mergeCell ref="H58:H60"/>
    <mergeCell ref="I58:I60"/>
    <mergeCell ref="J58:J60"/>
    <mergeCell ref="K58:K60"/>
    <mergeCell ref="L58:L60"/>
    <mergeCell ref="R58:R60"/>
    <mergeCell ref="S61:T61"/>
    <mergeCell ref="AB61:AB63"/>
    <mergeCell ref="S62:T62"/>
    <mergeCell ref="S63:T63"/>
    <mergeCell ref="A64:A66"/>
    <mergeCell ref="B64:B66"/>
    <mergeCell ref="C64:C66"/>
    <mergeCell ref="D64:D66"/>
    <mergeCell ref="E64:E66"/>
    <mergeCell ref="F64:F66"/>
    <mergeCell ref="H61:H63"/>
    <mergeCell ref="I61:I63"/>
    <mergeCell ref="J61:J63"/>
    <mergeCell ref="K61:K63"/>
    <mergeCell ref="L61:L63"/>
    <mergeCell ref="R61:R63"/>
    <mergeCell ref="S64:T64"/>
    <mergeCell ref="AB64:AB66"/>
    <mergeCell ref="S65:T65"/>
    <mergeCell ref="S66:T66"/>
    <mergeCell ref="H64:H66"/>
    <mergeCell ref="I64:I66"/>
    <mergeCell ref="J64:J66"/>
    <mergeCell ref="K64:K66"/>
    <mergeCell ref="L64:L66"/>
    <mergeCell ref="R64:R66"/>
    <mergeCell ref="S67:T67"/>
    <mergeCell ref="AB67:AB69"/>
    <mergeCell ref="S68:T68"/>
    <mergeCell ref="S69:T69"/>
    <mergeCell ref="A70:A72"/>
    <mergeCell ref="B70:B72"/>
    <mergeCell ref="C70:C72"/>
    <mergeCell ref="D70:D72"/>
    <mergeCell ref="E70:E72"/>
    <mergeCell ref="F70:F72"/>
    <mergeCell ref="H67:H69"/>
    <mergeCell ref="I67:I69"/>
    <mergeCell ref="J67:J69"/>
    <mergeCell ref="K67:K69"/>
    <mergeCell ref="L67:L69"/>
    <mergeCell ref="R67:R69"/>
    <mergeCell ref="S70:T70"/>
    <mergeCell ref="AB70:AB72"/>
    <mergeCell ref="S71:T71"/>
    <mergeCell ref="S72:T72"/>
    <mergeCell ref="H70:H72"/>
    <mergeCell ref="I70:I72"/>
    <mergeCell ref="J70:J72"/>
    <mergeCell ref="K70:K72"/>
    <mergeCell ref="L70:L72"/>
    <mergeCell ref="R70:R72"/>
    <mergeCell ref="S73:T73"/>
    <mergeCell ref="AB73:AB75"/>
    <mergeCell ref="S74:T74"/>
    <mergeCell ref="S75:T75"/>
    <mergeCell ref="H73:H75"/>
    <mergeCell ref="I73:I75"/>
    <mergeCell ref="J73:J75"/>
    <mergeCell ref="K73:K75"/>
    <mergeCell ref="L73:L75"/>
    <mergeCell ref="R73:R75"/>
    <mergeCell ref="A67:A69"/>
    <mergeCell ref="B67:B69"/>
    <mergeCell ref="C67:C69"/>
    <mergeCell ref="D67:D69"/>
    <mergeCell ref="E67:E69"/>
    <mergeCell ref="F67:F69"/>
    <mergeCell ref="H94:H96"/>
    <mergeCell ref="I94:I96"/>
    <mergeCell ref="J94:J96"/>
    <mergeCell ref="B79:B81"/>
    <mergeCell ref="C79:C81"/>
    <mergeCell ref="D79:D81"/>
    <mergeCell ref="E79:E81"/>
    <mergeCell ref="F79:F81"/>
    <mergeCell ref="A82:A84"/>
    <mergeCell ref="B82:B84"/>
    <mergeCell ref="C82:C84"/>
    <mergeCell ref="D82:D84"/>
    <mergeCell ref="E82:E84"/>
    <mergeCell ref="F82:F84"/>
    <mergeCell ref="K76:K78"/>
    <mergeCell ref="L76:L78"/>
    <mergeCell ref="H100:H102"/>
    <mergeCell ref="I100:I102"/>
    <mergeCell ref="J100:J102"/>
    <mergeCell ref="H103:H105"/>
    <mergeCell ref="I103:I105"/>
    <mergeCell ref="J103:J105"/>
    <mergeCell ref="H106:H108"/>
    <mergeCell ref="A73:A75"/>
    <mergeCell ref="B73:B75"/>
    <mergeCell ref="C73:C75"/>
    <mergeCell ref="D73:D75"/>
    <mergeCell ref="E73:E75"/>
    <mergeCell ref="F73:F75"/>
    <mergeCell ref="A85:A87"/>
    <mergeCell ref="B85:B87"/>
    <mergeCell ref="C85:C87"/>
    <mergeCell ref="D85:D87"/>
    <mergeCell ref="E85:E87"/>
    <mergeCell ref="F85:F87"/>
    <mergeCell ref="A88:A90"/>
    <mergeCell ref="B88:B90"/>
    <mergeCell ref="C88:C90"/>
    <mergeCell ref="D88:D90"/>
    <mergeCell ref="E88:E90"/>
    <mergeCell ref="F88:F90"/>
    <mergeCell ref="A79:A81"/>
    <mergeCell ref="A97:A99"/>
    <mergeCell ref="B97:B99"/>
    <mergeCell ref="C97:C99"/>
    <mergeCell ref="D97:D99"/>
    <mergeCell ref="E97:E99"/>
    <mergeCell ref="F97:F99"/>
  </mergeCells>
  <conditionalFormatting sqref="I10:I567">
    <cfRule type="cellIs" dxfId="70" priority="30" operator="equal">
      <formula>"LEVE"</formula>
    </cfRule>
  </conditionalFormatting>
  <conditionalFormatting sqref="I10:I567">
    <cfRule type="cellIs" dxfId="69" priority="31" operator="equal">
      <formula>"MODERADO"</formula>
    </cfRule>
  </conditionalFormatting>
  <conditionalFormatting sqref="I10:I567">
    <cfRule type="cellIs" dxfId="68" priority="32" operator="equal">
      <formula>"GRAVE"</formula>
    </cfRule>
  </conditionalFormatting>
  <conditionalFormatting sqref="I10:I567">
    <cfRule type="cellIs" dxfId="67" priority="33" stopIfTrue="1" operator="equal">
      <formula>1</formula>
    </cfRule>
  </conditionalFormatting>
  <conditionalFormatting sqref="I10:I567">
    <cfRule type="cellIs" dxfId="66" priority="34" stopIfTrue="1" operator="between">
      <formula>1.9</formula>
      <formula>3.1</formula>
    </cfRule>
  </conditionalFormatting>
  <conditionalFormatting sqref="I10:I567">
    <cfRule type="cellIs" dxfId="65" priority="35" stopIfTrue="1" operator="equal">
      <formula>4</formula>
    </cfRule>
  </conditionalFormatting>
  <conditionalFormatting sqref="P10:P567">
    <cfRule type="expression" dxfId="64" priority="36">
      <formula>$M$10="No existe control para el riesgo"</formula>
    </cfRule>
  </conditionalFormatting>
  <conditionalFormatting sqref="Q10:R10 Q11:Q567 R13 R16 R19 R22 R25 R28 R31 R34 R37 R40 R43 R46 R49 R52 R55 R58 R61 R64 R67 R70 R73 R76 R79 R82 R85 R88 R91 R94 R97 R100 R103 R106 R109 R112 R115 R118 R121 R124 R127 R130 R133 R136 R139 R142 R145 R148 R151 R154 R157 R160 R163 R166 R169 R172 R175 R178 R181 R184 R187 R190 R193 R196 R199 R202 R205 R208 R211 R214 R217 R220 R223 R226 R229 R232 R235 R238 R241 R244 R247 R250 R253 R256 R259 R262 R265 R268 R271 R274 R277 R280 R283 R286 R289 R292 R295 R298 R301 R304 R307 R310 R313 R316 R319 R322 R325 R328 R331 R334 R337 R340 R343 R346 R349 R352 R355 R358 R361 R364 R367 R370 R373 R376 R379 R382 R385 R388 R391 R394 R397 R400 R403 R406 R409 R412 R415 R418 R421 R424 R427 R430 R433 R436 R439 R442 R445 R448 R451 R454 R457 R460 R463 R466 R469 R472 R475 R478 R481 R484 R487 R490 R493 R496 R499 R502 R505 R508 R511 R514 R517 R520 R523 R526 R529 R532 R550 R553 R556 R559 R562 R565 R535 R538 R541 R544 R547">
    <cfRule type="expression" dxfId="63" priority="37">
      <formula>$M$10="No existe control para el riesgo"</formula>
    </cfRule>
  </conditionalFormatting>
  <conditionalFormatting sqref="R10:R567">
    <cfRule type="cellIs" dxfId="62" priority="38" operator="equal">
      <formula>"INEXISTENTE"</formula>
    </cfRule>
  </conditionalFormatting>
  <conditionalFormatting sqref="R10:R567">
    <cfRule type="cellIs" dxfId="61" priority="39" operator="equal">
      <formula>"ACEPTABLE"</formula>
    </cfRule>
  </conditionalFormatting>
  <conditionalFormatting sqref="R10:R567">
    <cfRule type="cellIs" dxfId="60" priority="40" operator="equal">
      <formula>"FUERTE"</formula>
    </cfRule>
  </conditionalFormatting>
  <conditionalFormatting sqref="R10:R567">
    <cfRule type="cellIs" dxfId="59" priority="41" operator="equal">
      <formula>"DÉBIL"</formula>
    </cfRule>
  </conditionalFormatting>
  <conditionalFormatting sqref="V10:V567">
    <cfRule type="expression" dxfId="58" priority="42">
      <formula>U10="ASUMIR"</formula>
    </cfRule>
  </conditionalFormatting>
  <conditionalFormatting sqref="W10:W567">
    <cfRule type="expression" dxfId="57" priority="43">
      <formula>U10="ASUMIR"</formula>
    </cfRule>
  </conditionalFormatting>
  <conditionalFormatting sqref="Y10:Y24 Y27:Y36 Y40:Y48 Y52:Y54 Y58:Y567">
    <cfRule type="expression" dxfId="56" priority="46">
      <formula>U10="ASUMIR"</formula>
    </cfRule>
  </conditionalFormatting>
  <conditionalFormatting sqref="Z10:Z24 Z27:Z36 Z40:Z48 Z52:Z54 Z58:Z567">
    <cfRule type="expression" dxfId="55" priority="47">
      <formula>U10="ASUMIR"</formula>
    </cfRule>
  </conditionalFormatting>
  <conditionalFormatting sqref="Z10:Z24 Z27:Z36 Z40:Z48 Z52:Z54 Z58:Z567">
    <cfRule type="beginsWith" dxfId="54" priority="48" operator="beginsWith" text="Eficaz">
      <formula>LEFT((Z10),LEN("Eficaz"))=("Eficaz")</formula>
    </cfRule>
  </conditionalFormatting>
  <conditionalFormatting sqref="Z10:Z24 Z27:Z36 Z40:Z48 Z52:Z54 Z58:Z567">
    <cfRule type="beginsWith" dxfId="53" priority="49" operator="beginsWith" text="No eficaz">
      <formula>LEFT((Z10),LEN("No eficaz"))=("No eficaz")</formula>
    </cfRule>
  </conditionalFormatting>
  <conditionalFormatting sqref="AA10:AA54 AA58:AA567">
    <cfRule type="expression" dxfId="52" priority="50">
      <formula>$X$10&lt;&gt;"CUMPLIMIENTO_TOTAL"</formula>
    </cfRule>
  </conditionalFormatting>
  <conditionalFormatting sqref="AA10:AA54 AA58:AA567">
    <cfRule type="expression" dxfId="51" priority="51">
      <formula>U10="ASUMIR"</formula>
    </cfRule>
  </conditionalFormatting>
  <conditionalFormatting sqref="AB10:AB567">
    <cfRule type="containsText" dxfId="50" priority="117" operator="containsText" text="CONTINUA LA ACCIÓN ANTERIOR">
      <formula>NOT(ISERROR(SEARCH("CONTINUA LA ACCIÓN ANTERIOR",AB10)))</formula>
    </cfRule>
  </conditionalFormatting>
  <conditionalFormatting sqref="AB10:AB567">
    <cfRule type="containsText" dxfId="49" priority="118" operator="containsText" text="REQUIERE NUEVA ACCIÓN">
      <formula>NOT(ISERROR(SEARCH("REQUIERE NUEVA ACCIÓN",AB10)))</formula>
    </cfRule>
  </conditionalFormatting>
  <conditionalFormatting sqref="AB10:AB567">
    <cfRule type="containsText" dxfId="48" priority="119" operator="containsText" text="RIESGO CONTROLADO">
      <formula>NOT(ISERROR(SEARCH("RIESGO CONTROLADO",AB10)))</formula>
    </cfRule>
  </conditionalFormatting>
  <conditionalFormatting sqref="X10:AA24 X27:AA36 AA25:AA26 X40:AA48 AA37:AA39 X52:AA54 AA49:AA51 X58:AA567">
    <cfRule type="expression" dxfId="47" priority="28">
      <formula>$U10="ASUMIR"</formula>
    </cfRule>
  </conditionalFormatting>
  <conditionalFormatting sqref="AA10:AA54 AA58:AA567">
    <cfRule type="expression" dxfId="46" priority="27">
      <formula>$X10="CUMPLIMIENTO_PARCIAL"</formula>
    </cfRule>
  </conditionalFormatting>
  <conditionalFormatting sqref="AA10:AA54 AA58:AA567">
    <cfRule type="expression" dxfId="45" priority="26">
      <formula>$X10="NO_CUMPLIDA"</formula>
    </cfRule>
  </conditionalFormatting>
  <conditionalFormatting sqref="Y25:Y26">
    <cfRule type="expression" dxfId="44" priority="25">
      <formula>U25="ASUMIR"</formula>
    </cfRule>
  </conditionalFormatting>
  <conditionalFormatting sqref="Z25:Z26">
    <cfRule type="expression" dxfId="43" priority="24">
      <formula>V25="ASUMIR"</formula>
    </cfRule>
  </conditionalFormatting>
  <conditionalFormatting sqref="X25:X26">
    <cfRule type="expression" dxfId="42" priority="23">
      <formula>T25="ASUMIR"</formula>
    </cfRule>
  </conditionalFormatting>
  <conditionalFormatting sqref="Y37:Y39">
    <cfRule type="expression" dxfId="41" priority="22">
      <formula>U37="ASUMIR"</formula>
    </cfRule>
  </conditionalFormatting>
  <conditionalFormatting sqref="X37:X39">
    <cfRule type="expression" dxfId="40" priority="21">
      <formula>T37="ASUMIR"</formula>
    </cfRule>
  </conditionalFormatting>
  <conditionalFormatting sqref="Z37:Z39">
    <cfRule type="expression" dxfId="39" priority="20">
      <formula>V37="ASUMIR"</formula>
    </cfRule>
  </conditionalFormatting>
  <conditionalFormatting sqref="X49:X50">
    <cfRule type="expression" dxfId="38" priority="19">
      <formula>T49="ASUMIR"</formula>
    </cfRule>
  </conditionalFormatting>
  <conditionalFormatting sqref="Z49:Z51">
    <cfRule type="expression" dxfId="37" priority="17">
      <formula>V49="ASUMIR"</formula>
    </cfRule>
  </conditionalFormatting>
  <conditionalFormatting sqref="Y49:Y51">
    <cfRule type="expression" dxfId="36" priority="15">
      <formula>U49="ASUMIR"</formula>
    </cfRule>
  </conditionalFormatting>
  <conditionalFormatting sqref="X51">
    <cfRule type="expression" dxfId="35" priority="14">
      <formula>T51="ASUMIR"</formula>
    </cfRule>
  </conditionalFormatting>
  <conditionalFormatting sqref="Z55:Z57">
    <cfRule type="expression" dxfId="34" priority="11">
      <formula>V55="ASUMIR"</formula>
    </cfRule>
  </conditionalFormatting>
  <conditionalFormatting sqref="Y56:Y57">
    <cfRule type="expression" dxfId="33" priority="10">
      <formula>U56="ASUMIR"</formula>
    </cfRule>
  </conditionalFormatting>
  <conditionalFormatting sqref="X55:X57">
    <cfRule type="expression" dxfId="32" priority="9">
      <formula>T55="ASUMIR"</formula>
    </cfRule>
  </conditionalFormatting>
  <conditionalFormatting sqref="Y55">
    <cfRule type="expression" dxfId="31" priority="6">
      <formula>U55="ASUMIR"</formula>
    </cfRule>
  </conditionalFormatting>
  <conditionalFormatting sqref="AA55:AA57">
    <cfRule type="expression" dxfId="30" priority="4">
      <formula>$X$10&lt;&gt;"CUMPLIMIENTO_TOTAL"</formula>
    </cfRule>
  </conditionalFormatting>
  <conditionalFormatting sqref="AA55:AA57">
    <cfRule type="expression" dxfId="29" priority="5">
      <formula>U55="ASUMIR"</formula>
    </cfRule>
  </conditionalFormatting>
  <conditionalFormatting sqref="AA55:AA57">
    <cfRule type="expression" dxfId="28" priority="3">
      <formula>$U55="ASUMIR"</formula>
    </cfRule>
  </conditionalFormatting>
  <conditionalFormatting sqref="AA55:AA57">
    <cfRule type="expression" dxfId="27" priority="2">
      <formula>$X55="CUMPLIMIENTO_PARCIAL"</formula>
    </cfRule>
  </conditionalFormatting>
  <conditionalFormatting sqref="AA55:AA57">
    <cfRule type="expression" dxfId="26" priority="1">
      <formula>$X55="NO_CUMPLIDA"</formula>
    </cfRule>
  </conditionalFormatting>
  <dataValidations count="7">
    <dataValidation type="list" allowBlank="1" showInputMessage="1" showErrorMessage="1" promptTitle="SITUACION DEL RIESGO" prompt="Evalue luego del seguimiento el riesgo, para ello tenga en cuenta los resultados de:_x000a_- Medición y el análisis del indicador de riesgo_x000a_-Dificultades para la aplicación del control existente_x000a_-El cumplimiento y eficacia de la acción plantea" sqref="AB10 AB52 AB28 AB31 AB34 AB37 AB40 AB43 AB55 AB58 AB61 AB13 AB16 AB19 AB22 AB25 AB46 AB49 AB73 AB64 AB67 AB70 AB76 AB79 AB82 AB85 AB88 AB91 AB94 AB97 AB100 AB103 AB106 AB109 AB112 AB115 AB118 AB121 AB124 AB127 AB130 AB133 AB136 AB139 AB142 AB145 AB148 AB151 AB154 AB157 AB160 AB163 AB166 AB169 AB172 AB175 AB178 AB181 AB184 AB187 AB190 AB193 AB196 AB199 AB202 AB205 AB208 AB211 AB214 AB217 AB220 AB223 AB226 AB229 AB232 AB235 AB238 AB241 AB244 AB247 AB250 AB253 AB256 AB259 AB262 AB265 AB268 AB271 AB274 AB277 AB280 AB283 AB286 AB289 AB292 AB295 AB298 AB301 AB304 AB307 AB310 AB313 AB316 AB319 AB322 AB325 AB328 AB331 AB334 AB337 AB340 AB343 AB346 AB349 AB352 AB355 AB358 AB361 AB364 AB367 AB370 AB373 AB376 AB379 AB382 AB385 AB388 AB391 AB394 AB397 AB400 AB403 AB406 AB409 AB412 AB415 AB418 AB421 AB424 AB427 AB430 AB433 AB436 AB439 AB442 AB445 AB448 AB451 AB454 AB457 AB460 AB463 AB466 AB469 AB472 AB475 AB478 AB481 AB484 AB487 AB490 AB493 AB496 AB499 AB502 AB505 AB508 AB511 AB514 AB517 AB520 AB523 AB526 AB529 AB532 AB535 AB538 AB541 AB544 AB547 AB550 AB553 AB556 AB559 AB562 AB565" xr:uid="{00000000-0002-0000-0200-000000000000}">
      <formula1>"RIESGO CONTROLADO,REQUIERE NUEVA ACCIÓN,CONTINUA LA ACCIÓN ANTERIOR"</formula1>
    </dataValidation>
    <dataValidation type="decimal" allowBlank="1" showInputMessage="1" showErrorMessage="1" prompt="% De medición del indicador - Sólo permite números" sqref="K10 K13 K16 K19 K22 K25 K28 K31 K34 K37 K40 K43 K46 K49 K52 K55 K58 K61 K64 K67 K70 K73 K76 K79 K82 K85 K88 K91 K94 K97 K100 K103 K106 K109 K112 K115 K118 K121 K124 K127 K130 K133 K136 K139 K142 K145 K148 K151 K154 K157 K160 K163 K166 K169 K172 K175 K178 K181 K184 K187 K190 K193 K196 K199 K202 K205 K208 K211 K214 K217 K220 K223 K226 K229 K232 K235 K238 K241 K244 K247 K250 K253 K256 K259 K262 K265 K268 K271 K274 K277 K280 K283 K286 K289 K292 K295 K298 K301 K304 K307 K310 K313 K316 K319 K322 K325 K328 K331 K334 K337 K340 K343 K346 K349 K352 K355 K358 K361 K364 K367 K370 K373 K376 K379 K382 K385 K388 K391 K394 K397 K400 K403 K406 K409 K412 K415 K418 K421 K424 K427 K430 K433 K436 K439 K442 K445 K448 K451 K454 K457 K460 K463 K466 K469 K472 K475 K478 K481 K484 K487 K490 K493 K496 K499 K502 K505 K508 K511 K514 K517 K520 K523 K526 K529 K532 K535 K538 K541 K544 K547 K550 K553 K556 K559 K562 K565" xr:uid="{00000000-0002-0000-0200-000001000000}">
      <formula1>-2E+22</formula1>
      <formula2>2E+21</formula2>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X568:X1048576" xr:uid="{00000000-0002-0000-0200-000002000000}">
      <formula1>INDIRECT($U577:$U1149)</formula1>
    </dataValidation>
    <dataValidation type="list" allowBlank="1" showInputMessage="1" showErrorMessage="1" promptTitle="EFICACIA DE LA ACCIÓN" prompt="EFICAZ:  La acción implementada permite prevenir o mitigar el riesgo, _x000a_NO EFICAZ: la acción no previene o mitiga el riesgo._x000a_PENDIENTE EVALUACIÓN: La acción no se ha cumplido y aun esta en los términos._x000a_SIN EVALUACIÓN POR VENCIMIENTO: Acc" sqref="Z10:Z567" xr:uid="{00000000-0002-0000-0200-000003000000}">
      <formula1>INDIRECT(X10)</formula1>
    </dataValidation>
    <dataValidation type="custom" allowBlank="1" showInputMessage="1" showErrorMessage="1" promptTitle="Soporte de cumplimiento" prompt="Registre información que evidencie el cumplimiento de la acción:_x000a_- Documento (físico, digital)._x000a_- Enlace web_x000a_- Fotografia, video_x000a_- Otros que considere pertinente._x000a_En caso de NO CUMPLIDA deje esta casilla en blanco" sqref="AA10:AA567" xr:uid="{00000000-0002-0000-0200-000004000000}">
      <formula1>X10="CUMPLIMIENTO_TOTAL"</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X1:X9" xr:uid="{00000000-0002-0000-0200-000005000000}">
      <formula1>INDIRECT($U10:$U567)</formula1>
    </dataValidation>
    <dataValidation type="list" allowBlank="1" showInputMessage="1" showErrorMessage="1" sqref="X10:X567" xr:uid="{00000000-0002-0000-0200-000006000000}">
      <formula1>INDIRECT($U10)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10"/>
  <sheetViews>
    <sheetView workbookViewId="0">
      <selection activeCell="B10" sqref="B10"/>
    </sheetView>
  </sheetViews>
  <sheetFormatPr baseColWidth="10" defaultColWidth="11.42578125" defaultRowHeight="12.75" x14ac:dyDescent="0.2"/>
  <cols>
    <col min="1" max="1" width="4.5703125" customWidth="1"/>
    <col min="2" max="2" width="35.7109375" customWidth="1"/>
  </cols>
  <sheetData>
    <row r="1" spans="1:2" x14ac:dyDescent="0.2">
      <c r="A1" t="s">
        <v>10</v>
      </c>
    </row>
    <row r="3" spans="1:2" x14ac:dyDescent="0.2">
      <c r="A3" s="1" t="s">
        <v>11</v>
      </c>
    </row>
    <row r="5" spans="1:2" x14ac:dyDescent="0.2">
      <c r="A5">
        <v>1</v>
      </c>
      <c r="B5" t="s">
        <v>12</v>
      </c>
    </row>
    <row r="6" spans="1:2" x14ac:dyDescent="0.2">
      <c r="A6">
        <v>2</v>
      </c>
      <c r="B6" t="s">
        <v>13</v>
      </c>
    </row>
    <row r="7" spans="1:2" x14ac:dyDescent="0.2">
      <c r="A7">
        <v>3</v>
      </c>
      <c r="B7" t="s">
        <v>14</v>
      </c>
    </row>
    <row r="8" spans="1:2" x14ac:dyDescent="0.2">
      <c r="A8">
        <v>5</v>
      </c>
      <c r="B8" t="s">
        <v>15</v>
      </c>
    </row>
    <row r="9" spans="1:2" x14ac:dyDescent="0.2">
      <c r="A9">
        <v>6</v>
      </c>
      <c r="B9" t="s">
        <v>16</v>
      </c>
    </row>
    <row r="10" spans="1:2" x14ac:dyDescent="0.2">
      <c r="A10">
        <v>7</v>
      </c>
      <c r="B10" t="s">
        <v>17</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C1437"/>
  <sheetViews>
    <sheetView workbookViewId="0">
      <selection activeCell="K28" sqref="K28:K30"/>
    </sheetView>
  </sheetViews>
  <sheetFormatPr baseColWidth="10" defaultColWidth="12.5703125" defaultRowHeight="12.75" x14ac:dyDescent="0.2"/>
  <cols>
    <col min="1" max="1" width="5.28515625" style="109" customWidth="1"/>
    <col min="2" max="2" width="21.85546875" style="109" customWidth="1"/>
    <col min="3" max="4" width="11.85546875" style="109" customWidth="1"/>
    <col min="5" max="6" width="21.85546875" style="109" customWidth="1"/>
    <col min="7" max="10" width="11.85546875" style="109" customWidth="1"/>
    <col min="11" max="11" width="13.42578125" style="109" customWidth="1"/>
    <col min="12" max="13" width="35.7109375" style="109" customWidth="1"/>
    <col min="14" max="14" width="17.85546875" style="109" customWidth="1"/>
    <col min="15" max="15" width="26" style="109" customWidth="1"/>
    <col min="16" max="16" width="13.42578125" style="109" customWidth="1"/>
    <col min="17" max="17" width="9.7109375" style="109" customWidth="1"/>
    <col min="18" max="18" width="11.7109375" style="109" customWidth="1"/>
    <col min="19" max="19" width="35.7109375" style="109" customWidth="1"/>
    <col min="20" max="20" width="9.28515625" style="109" customWidth="1"/>
    <col min="21" max="21" width="19.42578125" style="109" customWidth="1"/>
    <col min="22" max="23" width="20.7109375" style="109" customWidth="1"/>
    <col min="24" max="24" width="26.28515625" style="109" customWidth="1"/>
    <col min="25" max="25" width="30.7109375" style="109" customWidth="1"/>
    <col min="26" max="26" width="18.140625" style="109" customWidth="1"/>
    <col min="27" max="27" width="30.7109375" style="109" customWidth="1"/>
    <col min="28" max="28" width="16.42578125" style="109" customWidth="1"/>
    <col min="29" max="29" width="11.42578125" style="109" customWidth="1"/>
    <col min="30" max="16384" width="12.5703125" style="109"/>
  </cols>
  <sheetData>
    <row r="1" spans="1:29" s="103" customFormat="1" ht="12.75" customHeight="1" x14ac:dyDescent="0.2">
      <c r="A1" s="116">
        <v>13</v>
      </c>
      <c r="B1" s="117"/>
      <c r="C1" s="117"/>
      <c r="D1" s="118"/>
      <c r="E1" s="118"/>
      <c r="F1" s="118"/>
      <c r="G1" s="118"/>
      <c r="H1" s="118"/>
      <c r="I1" s="118"/>
      <c r="J1" s="118"/>
      <c r="K1" s="118"/>
      <c r="L1" s="118"/>
      <c r="M1" s="118"/>
      <c r="N1" s="118"/>
      <c r="O1" s="118"/>
      <c r="P1" s="118"/>
      <c r="Q1" s="118"/>
      <c r="R1" s="118"/>
      <c r="S1" s="118"/>
      <c r="T1" s="118"/>
      <c r="U1" s="118"/>
      <c r="V1" s="118"/>
      <c r="W1" s="118"/>
      <c r="X1" s="118"/>
      <c r="Y1" s="118"/>
      <c r="Z1" s="118"/>
      <c r="AA1" s="145" t="s">
        <v>63</v>
      </c>
      <c r="AB1" s="146" t="s">
        <v>645</v>
      </c>
      <c r="AC1" s="102"/>
    </row>
    <row r="2" spans="1:29" s="103" customFormat="1" ht="12.75" customHeight="1" x14ac:dyDescent="0.2">
      <c r="A2" s="119"/>
      <c r="B2" s="120"/>
      <c r="C2" s="120"/>
      <c r="D2" s="541" t="s">
        <v>65</v>
      </c>
      <c r="E2" s="542"/>
      <c r="F2" s="542"/>
      <c r="G2" s="542"/>
      <c r="H2" s="542"/>
      <c r="I2" s="542"/>
      <c r="J2" s="542"/>
      <c r="K2" s="542"/>
      <c r="L2" s="542"/>
      <c r="M2" s="542"/>
      <c r="N2" s="542"/>
      <c r="O2" s="542"/>
      <c r="P2" s="542"/>
      <c r="Q2" s="542"/>
      <c r="R2" s="542"/>
      <c r="S2" s="542"/>
      <c r="T2" s="542"/>
      <c r="U2" s="542"/>
      <c r="V2" s="542"/>
      <c r="W2" s="542"/>
      <c r="X2" s="542"/>
      <c r="Y2" s="542"/>
      <c r="Z2" s="542"/>
      <c r="AA2" s="147" t="s">
        <v>418</v>
      </c>
      <c r="AB2" s="148">
        <f>'01-Mapa de riesgo-UO'!AZ2</f>
        <v>1</v>
      </c>
      <c r="AC2" s="102"/>
    </row>
    <row r="3" spans="1:29" s="103" customFormat="1" ht="12.75" customHeight="1" x14ac:dyDescent="0.2">
      <c r="A3" s="119"/>
      <c r="B3" s="120"/>
      <c r="C3" s="120"/>
      <c r="D3" s="541" t="s">
        <v>59</v>
      </c>
      <c r="E3" s="542"/>
      <c r="F3" s="542"/>
      <c r="G3" s="542"/>
      <c r="H3" s="542"/>
      <c r="I3" s="542"/>
      <c r="J3" s="542"/>
      <c r="K3" s="542"/>
      <c r="L3" s="542"/>
      <c r="M3" s="542"/>
      <c r="N3" s="542"/>
      <c r="O3" s="542"/>
      <c r="P3" s="542"/>
      <c r="Q3" s="542"/>
      <c r="R3" s="542"/>
      <c r="S3" s="542"/>
      <c r="T3" s="542"/>
      <c r="U3" s="542"/>
      <c r="V3" s="542"/>
      <c r="W3" s="542"/>
      <c r="X3" s="542"/>
      <c r="Y3" s="542"/>
      <c r="Z3" s="542"/>
      <c r="AA3" s="147" t="s">
        <v>419</v>
      </c>
      <c r="AB3" s="149">
        <f>'01-Mapa de riesgo-UO'!AZ3</f>
        <v>45828</v>
      </c>
      <c r="AC3" s="102"/>
    </row>
    <row r="4" spans="1:29" s="103" customFormat="1" ht="12.75" customHeight="1" thickBot="1" x14ac:dyDescent="0.25">
      <c r="A4" s="121"/>
      <c r="B4" s="122"/>
      <c r="C4" s="122"/>
      <c r="D4" s="543"/>
      <c r="E4" s="544"/>
      <c r="F4" s="544"/>
      <c r="G4" s="544"/>
      <c r="H4" s="544"/>
      <c r="I4" s="544"/>
      <c r="J4" s="544"/>
      <c r="K4" s="544"/>
      <c r="L4" s="544"/>
      <c r="M4" s="544"/>
      <c r="N4" s="544"/>
      <c r="O4" s="544"/>
      <c r="P4" s="544"/>
      <c r="Q4" s="544"/>
      <c r="R4" s="544"/>
      <c r="S4" s="544"/>
      <c r="T4" s="544"/>
      <c r="U4" s="544"/>
      <c r="V4" s="544"/>
      <c r="W4" s="544"/>
      <c r="X4" s="544"/>
      <c r="Y4" s="544"/>
      <c r="Z4" s="544"/>
      <c r="AA4" s="150" t="s">
        <v>420</v>
      </c>
      <c r="AB4" s="151" t="s">
        <v>640</v>
      </c>
      <c r="AC4" s="102"/>
    </row>
    <row r="5" spans="1:29" s="103" customFormat="1" ht="12.75" customHeight="1" thickBot="1" x14ac:dyDescent="0.25">
      <c r="A5" s="545"/>
      <c r="B5" s="542"/>
      <c r="C5" s="542"/>
      <c r="D5" s="542"/>
      <c r="E5" s="542"/>
      <c r="F5" s="542"/>
      <c r="G5" s="542"/>
      <c r="H5" s="542"/>
      <c r="I5" s="542"/>
      <c r="J5" s="542"/>
      <c r="K5" s="542"/>
      <c r="L5" s="542"/>
      <c r="M5" s="542"/>
      <c r="N5" s="542"/>
      <c r="O5" s="542"/>
      <c r="P5" s="542"/>
      <c r="Q5" s="542"/>
      <c r="R5" s="542"/>
      <c r="S5" s="542"/>
      <c r="T5" s="542"/>
      <c r="U5" s="542"/>
      <c r="V5" s="542"/>
      <c r="W5" s="542"/>
      <c r="X5" s="542"/>
      <c r="Y5" s="542"/>
      <c r="Z5" s="542"/>
      <c r="AA5" s="542"/>
      <c r="AB5" s="542"/>
      <c r="AC5" s="102"/>
    </row>
    <row r="6" spans="1:29" s="103" customFormat="1" ht="12.75" customHeight="1" thickBot="1" x14ac:dyDescent="0.25">
      <c r="A6" s="546" t="str">
        <f>'[1]01-Mapa de riesgo-UO'!A6:D6</f>
        <v>TIPO DE MAPA</v>
      </c>
      <c r="B6" s="547"/>
      <c r="C6" s="548"/>
      <c r="D6" s="549" t="str">
        <f>'[1]01-Mapa de riesgo-UO'!E6</f>
        <v>PROCESOS</v>
      </c>
      <c r="E6" s="550"/>
      <c r="F6" s="550"/>
      <c r="G6" s="551"/>
      <c r="H6" s="123"/>
      <c r="I6" s="123"/>
      <c r="J6" s="123"/>
      <c r="K6" s="123"/>
      <c r="L6" s="552" t="s">
        <v>602</v>
      </c>
      <c r="M6" s="553"/>
      <c r="N6" s="554"/>
      <c r="O6" s="555"/>
      <c r="P6" s="123"/>
      <c r="Q6" s="120"/>
      <c r="R6" s="120"/>
      <c r="S6" s="120"/>
      <c r="T6" s="120"/>
      <c r="U6" s="123"/>
      <c r="V6" s="123"/>
      <c r="W6" s="123"/>
      <c r="X6" s="123"/>
      <c r="Y6" s="120"/>
      <c r="Z6" s="120"/>
      <c r="AA6" s="120"/>
      <c r="AB6" s="120"/>
      <c r="AC6" s="102"/>
    </row>
    <row r="7" spans="1:29" s="103" customFormat="1" ht="12.75" customHeight="1" thickBot="1" x14ac:dyDescent="0.25">
      <c r="A7" s="564"/>
      <c r="B7" s="544"/>
      <c r="C7" s="544"/>
      <c r="D7" s="544"/>
      <c r="E7" s="544"/>
      <c r="F7" s="544"/>
      <c r="G7" s="544"/>
      <c r="H7" s="544"/>
      <c r="I7" s="544"/>
      <c r="J7" s="544"/>
      <c r="K7" s="544"/>
      <c r="L7" s="544"/>
      <c r="M7" s="544"/>
      <c r="N7" s="544"/>
      <c r="O7" s="544"/>
      <c r="P7" s="544"/>
      <c r="Q7" s="544"/>
      <c r="R7" s="544"/>
      <c r="S7" s="544"/>
      <c r="T7" s="544"/>
      <c r="U7" s="544"/>
      <c r="V7" s="544"/>
      <c r="W7" s="544"/>
      <c r="X7" s="544"/>
      <c r="Y7" s="544"/>
      <c r="Z7" s="544"/>
      <c r="AA7" s="544"/>
      <c r="AB7" s="544"/>
      <c r="AC7" s="102"/>
    </row>
    <row r="8" spans="1:29" s="103" customFormat="1" ht="33.75" customHeight="1" x14ac:dyDescent="0.2">
      <c r="A8" s="565" t="s">
        <v>53</v>
      </c>
      <c r="B8" s="567" t="s">
        <v>523</v>
      </c>
      <c r="C8" s="567" t="s">
        <v>524</v>
      </c>
      <c r="D8" s="569" t="s">
        <v>72</v>
      </c>
      <c r="E8" s="570"/>
      <c r="F8" s="570"/>
      <c r="G8" s="570"/>
      <c r="H8" s="571"/>
      <c r="I8" s="567" t="s">
        <v>70</v>
      </c>
      <c r="J8" s="569" t="s">
        <v>57</v>
      </c>
      <c r="K8" s="570"/>
      <c r="L8" s="571"/>
      <c r="M8" s="569" t="s">
        <v>56</v>
      </c>
      <c r="N8" s="570"/>
      <c r="O8" s="570"/>
      <c r="P8" s="570"/>
      <c r="Q8" s="570"/>
      <c r="R8" s="570"/>
      <c r="S8" s="570"/>
      <c r="T8" s="571"/>
      <c r="U8" s="569" t="s">
        <v>75</v>
      </c>
      <c r="V8" s="570"/>
      <c r="W8" s="570"/>
      <c r="X8" s="570"/>
      <c r="Y8" s="570"/>
      <c r="Z8" s="570"/>
      <c r="AA8" s="571"/>
      <c r="AB8" s="572" t="s">
        <v>18</v>
      </c>
      <c r="AC8" s="102"/>
    </row>
    <row r="9" spans="1:29" s="103" customFormat="1" ht="33.75" customHeight="1" x14ac:dyDescent="0.2">
      <c r="A9" s="566"/>
      <c r="B9" s="568"/>
      <c r="C9" s="568"/>
      <c r="D9" s="124" t="s">
        <v>68</v>
      </c>
      <c r="E9" s="124" t="s">
        <v>4</v>
      </c>
      <c r="F9" s="124" t="s">
        <v>0</v>
      </c>
      <c r="G9" s="124" t="s">
        <v>54</v>
      </c>
      <c r="H9" s="124" t="s">
        <v>31</v>
      </c>
      <c r="I9" s="568"/>
      <c r="J9" s="124" t="s">
        <v>61</v>
      </c>
      <c r="K9" s="124" t="s">
        <v>62</v>
      </c>
      <c r="L9" s="124" t="s">
        <v>446</v>
      </c>
      <c r="M9" s="125" t="s">
        <v>82</v>
      </c>
      <c r="N9" s="125" t="s">
        <v>380</v>
      </c>
      <c r="O9" s="125" t="s">
        <v>381</v>
      </c>
      <c r="P9" s="125" t="s">
        <v>58</v>
      </c>
      <c r="Q9" s="125" t="s">
        <v>382</v>
      </c>
      <c r="R9" s="126" t="s">
        <v>385</v>
      </c>
      <c r="S9" s="556" t="s">
        <v>447</v>
      </c>
      <c r="T9" s="557"/>
      <c r="U9" s="124" t="s">
        <v>261</v>
      </c>
      <c r="V9" s="124" t="s">
        <v>262</v>
      </c>
      <c r="W9" s="124" t="s">
        <v>263</v>
      </c>
      <c r="X9" s="558" t="s">
        <v>268</v>
      </c>
      <c r="Y9" s="559"/>
      <c r="Z9" s="558" t="s">
        <v>271</v>
      </c>
      <c r="AA9" s="559"/>
      <c r="AB9" s="573"/>
      <c r="AC9" s="104"/>
    </row>
    <row r="10" spans="1:29" ht="12.75" customHeight="1" x14ac:dyDescent="0.2">
      <c r="A10" s="560">
        <v>1</v>
      </c>
      <c r="B10" s="560" t="str">
        <f>'01-Mapa de riesgo-UO'!D11</f>
        <v>DOCENCIA</v>
      </c>
      <c r="C10" s="563" t="str">
        <f>+'01-Mapa de riesgo-UO'!F11</f>
        <v>SI</v>
      </c>
      <c r="D10" s="563" t="str">
        <f>'01-Mapa de riesgo-UO'!J11</f>
        <v>Corrupción</v>
      </c>
      <c r="E10" s="563" t="str">
        <f>'01-Mapa de riesgo-UO'!K11</f>
        <v>Error en la expedición de certificados de estudios que solicitan los estudiantes con información especial</v>
      </c>
      <c r="F10" s="563" t="str">
        <f>'01-Mapa de riesgo-UO'!L11</f>
        <v>Omisión, inexactitud o adulteración  de información en los certificados de estudios con información especial expedidos por la Universidad</v>
      </c>
      <c r="G10" s="96" t="str">
        <f>'01-Mapa de riesgo-UO'!I11</f>
        <v>Fallas en el sistema de información</v>
      </c>
      <c r="H10" s="563" t="str">
        <f>'01-Mapa de riesgo-UO'!M11</f>
        <v>1. Expedición de certificados de estudios fuera de los lineamientos establecidos en normas internas vigente
2. . Estudiante certificado con información que no corresponde a su historial académico
3. Expedición de certificados que no son competencia de Admisiones, Registro y Control Académico 
4. Afectación del buen nombre de la Universidad y la credibilidad de la Dependencia</v>
      </c>
      <c r="I10" s="581" t="str">
        <f>'01-Mapa de riesgo-UO'!AT11</f>
        <v>LEVE</v>
      </c>
      <c r="J10" s="563" t="str">
        <f>'01-Mapa de riesgo-UO'!AU11</f>
        <v>No. De hallazgos en la revisión</v>
      </c>
      <c r="K10" s="582"/>
      <c r="L10" s="582"/>
      <c r="M10" s="97" t="str">
        <f>'01-Mapa de riesgo-UO'!W11</f>
        <v>Matriz de Seguimiento y control a los certificados académicos</v>
      </c>
      <c r="N10" s="98">
        <f>'01-Mapa de riesgo-UO'!AB11</f>
        <v>0</v>
      </c>
      <c r="O10" s="98" t="str">
        <f>'01-Mapa de riesgo-UO'!AF11</f>
        <v>Asignado</v>
      </c>
      <c r="P10" s="99" t="str">
        <f>'01-Mapa de riesgo-UO'!AK11</f>
        <v>Oportuno</v>
      </c>
      <c r="Q10" s="99" t="str">
        <f>'01-Mapa de riesgo-UO'!AP11</f>
        <v>Preventivo</v>
      </c>
      <c r="R10" s="581" t="str">
        <f>'01-Mapa de riesgo-UO'!AR11</f>
        <v>FUERTE</v>
      </c>
      <c r="S10" s="577"/>
      <c r="T10" s="578"/>
      <c r="U10" s="100" t="str">
        <f>'01-Mapa de riesgo-UO'!AW11</f>
        <v>ASUMIR</v>
      </c>
      <c r="V10" s="100">
        <f>'01-Mapa de riesgo-UO'!AX11</f>
        <v>0</v>
      </c>
      <c r="W10" s="101" t="str">
        <f>'01-Mapa de riesgo-UO'!K11</f>
        <v>Error en la expedición de certificados de estudios que solicitan los estudiantes con información especial</v>
      </c>
      <c r="X10" s="105"/>
      <c r="Y10" s="106"/>
      <c r="Z10" s="107"/>
      <c r="AA10" s="107"/>
      <c r="AB10" s="574"/>
      <c r="AC10" s="108"/>
    </row>
    <row r="11" spans="1:29" ht="12.75" customHeight="1" x14ac:dyDescent="0.2">
      <c r="A11" s="561"/>
      <c r="B11" s="561"/>
      <c r="C11" s="561"/>
      <c r="D11" s="561"/>
      <c r="E11" s="561"/>
      <c r="F11" s="561"/>
      <c r="G11" s="96" t="str">
        <f>'01-Mapa de riesgo-UO'!I12</f>
        <v>Generación de certificados manuales</v>
      </c>
      <c r="H11" s="561"/>
      <c r="I11" s="561"/>
      <c r="J11" s="561"/>
      <c r="K11" s="583"/>
      <c r="L11" s="583"/>
      <c r="M11" s="97" t="str">
        <f>'01-Mapa de riesgo-UO'!W12</f>
        <v>Reuniones y actas de revisión de certificados acádemicos</v>
      </c>
      <c r="N11" s="98">
        <f>'01-Mapa de riesgo-UO'!AB12</f>
        <v>0</v>
      </c>
      <c r="O11" s="98" t="str">
        <f>'01-Mapa de riesgo-UO'!AF12</f>
        <v>Asignado</v>
      </c>
      <c r="P11" s="99" t="str">
        <f>'01-Mapa de riesgo-UO'!AK12</f>
        <v>Oportuno</v>
      </c>
      <c r="Q11" s="99" t="str">
        <f>'01-Mapa de riesgo-UO'!AP12</f>
        <v>Preventivo</v>
      </c>
      <c r="R11" s="561"/>
      <c r="S11" s="577"/>
      <c r="T11" s="578"/>
      <c r="U11" s="100" t="str">
        <f>'01-Mapa de riesgo-UO'!AW12</f>
        <v>ASUMIR</v>
      </c>
      <c r="V11" s="100">
        <f>'01-Mapa de riesgo-UO'!AX12</f>
        <v>0</v>
      </c>
      <c r="W11" s="101">
        <f>'01-Mapa de riesgo-UO'!K12</f>
        <v>0</v>
      </c>
      <c r="X11" s="105"/>
      <c r="Y11" s="106"/>
      <c r="Z11" s="107"/>
      <c r="AA11" s="107"/>
      <c r="AB11" s="575"/>
      <c r="AC11" s="108"/>
    </row>
    <row r="12" spans="1:29" ht="12.75" customHeight="1" x14ac:dyDescent="0.2">
      <c r="A12" s="562"/>
      <c r="B12" s="562"/>
      <c r="C12" s="562"/>
      <c r="D12" s="562"/>
      <c r="E12" s="562"/>
      <c r="F12" s="562"/>
      <c r="G12" s="96">
        <f>'01-Mapa de riesgo-UO'!I13</f>
        <v>0</v>
      </c>
      <c r="H12" s="562"/>
      <c r="I12" s="562"/>
      <c r="J12" s="562"/>
      <c r="K12" s="584"/>
      <c r="L12" s="584"/>
      <c r="M12" s="97" t="str">
        <f>'01-Mapa de riesgo-UO'!W13</f>
        <v>Automatizar los certificados, para que estos sean expedidos por el sistema de Información</v>
      </c>
      <c r="N12" s="98">
        <f>'01-Mapa de riesgo-UO'!AB13</f>
        <v>0</v>
      </c>
      <c r="O12" s="98" t="str">
        <f>'01-Mapa de riesgo-UO'!AF13</f>
        <v>Asignado</v>
      </c>
      <c r="P12" s="99" t="str">
        <f>'01-Mapa de riesgo-UO'!AK13</f>
        <v>Oportuno</v>
      </c>
      <c r="Q12" s="99" t="str">
        <f>'01-Mapa de riesgo-UO'!AP13</f>
        <v>Preventivo</v>
      </c>
      <c r="R12" s="562"/>
      <c r="S12" s="577"/>
      <c r="T12" s="578"/>
      <c r="U12" s="100" t="str">
        <f>'01-Mapa de riesgo-UO'!AW13</f>
        <v>ASUMIR</v>
      </c>
      <c r="V12" s="100">
        <f>'01-Mapa de riesgo-UO'!AX13</f>
        <v>0</v>
      </c>
      <c r="W12" s="101">
        <f>'01-Mapa de riesgo-UO'!K13</f>
        <v>0</v>
      </c>
      <c r="X12" s="105"/>
      <c r="Y12" s="106"/>
      <c r="Z12" s="107"/>
      <c r="AA12" s="107"/>
      <c r="AB12" s="576"/>
      <c r="AC12" s="108"/>
    </row>
    <row r="13" spans="1:29" ht="12.75" customHeight="1" x14ac:dyDescent="0.2">
      <c r="A13" s="560">
        <v>2</v>
      </c>
      <c r="B13" s="560" t="str">
        <f>'01-Mapa de riesgo-UO'!D14</f>
        <v>ADMINISTRACIÓN_INSTITUCIONAL</v>
      </c>
      <c r="C13" s="563" t="str">
        <f>+'01-Mapa de riesgo-UO'!F14</f>
        <v>SI</v>
      </c>
      <c r="D13" s="563" t="str">
        <f>'01-Mapa de riesgo-UO'!J14</f>
        <v>Corrupción</v>
      </c>
      <c r="E13" s="563" t="str">
        <f>'01-Mapa de riesgo-UO'!K14</f>
        <v>Divulgación de información errada o perjudicial para la institución</v>
      </c>
      <c r="F13" s="563" t="str">
        <f>'01-Mapa de riesgo-UO'!L14</f>
        <v>Uso indebido de los medios de comunicaciòn con el fin de favorecer a terceros o intereses particulares</v>
      </c>
      <c r="G13" s="96" t="str">
        <f>'01-Mapa de riesgo-UO'!I14</f>
        <v>Presiones por actores externos a la Universidad</v>
      </c>
      <c r="H13" s="563" t="str">
        <f>'01-Mapa de riesgo-UO'!M14</f>
        <v>Crisis reputacional de la Universidad
Sanciones legales para la Universidad</v>
      </c>
      <c r="I13" s="581" t="str">
        <f>'01-Mapa de riesgo-UO'!AT14</f>
        <v>MODERADO</v>
      </c>
      <c r="J13" s="563" t="str">
        <f>'01-Mapa de riesgo-UO'!AU14</f>
        <v>SIN DEFINIR</v>
      </c>
      <c r="K13" s="582"/>
      <c r="L13" s="582"/>
      <c r="M13" s="97">
        <f>'01-Mapa de riesgo-UO'!W14</f>
        <v>0</v>
      </c>
      <c r="N13" s="98">
        <f>'01-Mapa de riesgo-UO'!AB14</f>
        <v>0</v>
      </c>
      <c r="O13" s="98">
        <f>'01-Mapa de riesgo-UO'!AF14</f>
        <v>0</v>
      </c>
      <c r="P13" s="99">
        <f>'01-Mapa de riesgo-UO'!AK14</f>
        <v>0</v>
      </c>
      <c r="Q13" s="99">
        <f>'01-Mapa de riesgo-UO'!AP14</f>
        <v>0</v>
      </c>
      <c r="R13" s="581" t="str">
        <f>'01-Mapa de riesgo-UO'!AR14</f>
        <v>INEXISTENTE</v>
      </c>
      <c r="S13" s="577"/>
      <c r="T13" s="578"/>
      <c r="U13" s="100">
        <f>'01-Mapa de riesgo-UO'!AW14</f>
        <v>0</v>
      </c>
      <c r="V13" s="100">
        <f>'01-Mapa de riesgo-UO'!AX14</f>
        <v>0</v>
      </c>
      <c r="W13" s="101" t="str">
        <f>'01-Mapa de riesgo-UO'!K14</f>
        <v>Divulgación de información errada o perjudicial para la institución</v>
      </c>
      <c r="X13" s="105"/>
      <c r="Y13" s="106"/>
      <c r="Z13" s="107"/>
      <c r="AA13" s="107"/>
      <c r="AB13" s="574"/>
      <c r="AC13" s="108"/>
    </row>
    <row r="14" spans="1:29" ht="12.75" customHeight="1" x14ac:dyDescent="0.2">
      <c r="A14" s="561"/>
      <c r="B14" s="561"/>
      <c r="C14" s="561"/>
      <c r="D14" s="561"/>
      <c r="E14" s="561"/>
      <c r="F14" s="561"/>
      <c r="G14" s="96" t="str">
        <f>'01-Mapa de riesgo-UO'!I15</f>
        <v>Falta de ética al interior de la Universidad</v>
      </c>
      <c r="H14" s="561"/>
      <c r="I14" s="561"/>
      <c r="J14" s="561"/>
      <c r="K14" s="583"/>
      <c r="L14" s="583"/>
      <c r="M14" s="97">
        <f>'01-Mapa de riesgo-UO'!W15</f>
        <v>0</v>
      </c>
      <c r="N14" s="98">
        <f>'01-Mapa de riesgo-UO'!AB15</f>
        <v>0</v>
      </c>
      <c r="O14" s="98">
        <f>'01-Mapa de riesgo-UO'!AF15</f>
        <v>0</v>
      </c>
      <c r="P14" s="99">
        <f>'01-Mapa de riesgo-UO'!AK15</f>
        <v>0</v>
      </c>
      <c r="Q14" s="99">
        <f>'01-Mapa de riesgo-UO'!AP15</f>
        <v>0</v>
      </c>
      <c r="R14" s="561"/>
      <c r="S14" s="577"/>
      <c r="T14" s="578"/>
      <c r="U14" s="100">
        <f>'01-Mapa de riesgo-UO'!AW15</f>
        <v>0</v>
      </c>
      <c r="V14" s="100">
        <f>'01-Mapa de riesgo-UO'!AX15</f>
        <v>0</v>
      </c>
      <c r="W14" s="101">
        <f>'01-Mapa de riesgo-UO'!K15</f>
        <v>0</v>
      </c>
      <c r="X14" s="105"/>
      <c r="Y14" s="106"/>
      <c r="Z14" s="107"/>
      <c r="AA14" s="107"/>
      <c r="AB14" s="575"/>
      <c r="AC14" s="579"/>
    </row>
    <row r="15" spans="1:29" ht="12.75" customHeight="1" x14ac:dyDescent="0.2">
      <c r="A15" s="562"/>
      <c r="B15" s="562"/>
      <c r="C15" s="562"/>
      <c r="D15" s="562"/>
      <c r="E15" s="562"/>
      <c r="F15" s="562"/>
      <c r="G15" s="96" t="str">
        <f>'01-Mapa de riesgo-UO'!I16</f>
        <v>Falta de directrices, en cuanto a la centralización de las comunicaciones a través de un único canal</v>
      </c>
      <c r="H15" s="562"/>
      <c r="I15" s="562"/>
      <c r="J15" s="562"/>
      <c r="K15" s="584"/>
      <c r="L15" s="584"/>
      <c r="M15" s="97">
        <f>'01-Mapa de riesgo-UO'!W16</f>
        <v>0</v>
      </c>
      <c r="N15" s="98">
        <f>'01-Mapa de riesgo-UO'!AB16</f>
        <v>0</v>
      </c>
      <c r="O15" s="98">
        <f>'01-Mapa de riesgo-UO'!AF16</f>
        <v>0</v>
      </c>
      <c r="P15" s="99">
        <f>'01-Mapa de riesgo-UO'!AK16</f>
        <v>0</v>
      </c>
      <c r="Q15" s="99">
        <f>'01-Mapa de riesgo-UO'!AP16</f>
        <v>0</v>
      </c>
      <c r="R15" s="562"/>
      <c r="S15" s="577"/>
      <c r="T15" s="578"/>
      <c r="U15" s="100">
        <f>'01-Mapa de riesgo-UO'!AW16</f>
        <v>0</v>
      </c>
      <c r="V15" s="100">
        <f>'01-Mapa de riesgo-UO'!AX16</f>
        <v>0</v>
      </c>
      <c r="W15" s="101">
        <f>'01-Mapa de riesgo-UO'!K16</f>
        <v>0</v>
      </c>
      <c r="X15" s="105"/>
      <c r="Y15" s="106"/>
      <c r="Z15" s="107"/>
      <c r="AA15" s="107"/>
      <c r="AB15" s="576"/>
      <c r="AC15" s="580"/>
    </row>
    <row r="16" spans="1:29" ht="12.75" customHeight="1" x14ac:dyDescent="0.2">
      <c r="A16" s="560">
        <v>3</v>
      </c>
      <c r="B16" s="560" t="str">
        <f>'01-Mapa de riesgo-UO'!D17</f>
        <v>ADMINISTRACIÓN_INSTITUCIONAL</v>
      </c>
      <c r="C16" s="563" t="str">
        <f>+'01-Mapa de riesgo-UO'!F17</f>
        <v>SI</v>
      </c>
      <c r="D16" s="563" t="str">
        <f>'01-Mapa de riesgo-UO'!J17</f>
        <v>Corrupción</v>
      </c>
      <c r="E16" s="563" t="str">
        <f>'01-Mapa de riesgo-UO'!K17</f>
        <v>Manipulacion de los medios de comunicación de la Universidad</v>
      </c>
      <c r="F16" s="563" t="str">
        <f>'01-Mapa de riesgo-UO'!L17</f>
        <v>Uso indebido de los medios de comunicaciòn con el fin de favorecer a terceros o intereses particulares</v>
      </c>
      <c r="G16" s="96" t="str">
        <f>'01-Mapa de riesgo-UO'!I17</f>
        <v>Presiones por actores externos a la Universidad</v>
      </c>
      <c r="H16" s="563" t="str">
        <f>'01-Mapa de riesgo-UO'!M17</f>
        <v>Crisis reputacional de la Universidad
Sanciones legales para la Universidad</v>
      </c>
      <c r="I16" s="581" t="str">
        <f>'01-Mapa de riesgo-UO'!AT17</f>
        <v>MODERADO</v>
      </c>
      <c r="J16" s="563" t="str">
        <f>'01-Mapa de riesgo-UO'!AU17</f>
        <v>SIN DEFINIR</v>
      </c>
      <c r="K16" s="585"/>
      <c r="L16" s="582"/>
      <c r="M16" s="97">
        <f>'01-Mapa de riesgo-UO'!W17</f>
        <v>0</v>
      </c>
      <c r="N16" s="98">
        <f>'01-Mapa de riesgo-UO'!AB17</f>
        <v>0</v>
      </c>
      <c r="O16" s="98">
        <f>'01-Mapa de riesgo-UO'!AF17</f>
        <v>0</v>
      </c>
      <c r="P16" s="99">
        <f>'01-Mapa de riesgo-UO'!AK17</f>
        <v>0</v>
      </c>
      <c r="Q16" s="99">
        <f>'01-Mapa de riesgo-UO'!AP17</f>
        <v>0</v>
      </c>
      <c r="R16" s="581" t="str">
        <f>'01-Mapa de riesgo-UO'!AR17</f>
        <v>INEXISTENTE</v>
      </c>
      <c r="S16" s="577"/>
      <c r="T16" s="578"/>
      <c r="U16" s="100">
        <f>'01-Mapa de riesgo-UO'!AW17</f>
        <v>0</v>
      </c>
      <c r="V16" s="100">
        <f>'01-Mapa de riesgo-UO'!AX17</f>
        <v>0</v>
      </c>
      <c r="W16" s="101" t="str">
        <f>'01-Mapa de riesgo-UO'!K17</f>
        <v>Manipulacion de los medios de comunicación de la Universidad</v>
      </c>
      <c r="X16" s="105"/>
      <c r="Y16" s="106"/>
      <c r="Z16" s="107"/>
      <c r="AA16" s="107"/>
      <c r="AB16" s="574"/>
      <c r="AC16" s="110"/>
    </row>
    <row r="17" spans="1:29" ht="12.75" customHeight="1" x14ac:dyDescent="0.2">
      <c r="A17" s="561"/>
      <c r="B17" s="561"/>
      <c r="C17" s="561"/>
      <c r="D17" s="561"/>
      <c r="E17" s="561"/>
      <c r="F17" s="561"/>
      <c r="G17" s="96" t="str">
        <f>'01-Mapa de riesgo-UO'!I18</f>
        <v>Falta de ética al interior de la Universidad</v>
      </c>
      <c r="H17" s="561"/>
      <c r="I17" s="561"/>
      <c r="J17" s="561"/>
      <c r="K17" s="583"/>
      <c r="L17" s="583"/>
      <c r="M17" s="97">
        <f>'01-Mapa de riesgo-UO'!W18</f>
        <v>0</v>
      </c>
      <c r="N17" s="98">
        <f>'01-Mapa de riesgo-UO'!AB18</f>
        <v>0</v>
      </c>
      <c r="O17" s="98">
        <f>'01-Mapa de riesgo-UO'!AF18</f>
        <v>0</v>
      </c>
      <c r="P17" s="99">
        <f>'01-Mapa de riesgo-UO'!AK18</f>
        <v>0</v>
      </c>
      <c r="Q17" s="99">
        <f>'01-Mapa de riesgo-UO'!AP18</f>
        <v>0</v>
      </c>
      <c r="R17" s="561"/>
      <c r="S17" s="577"/>
      <c r="T17" s="578"/>
      <c r="U17" s="100">
        <f>'01-Mapa de riesgo-UO'!AW18</f>
        <v>0</v>
      </c>
      <c r="V17" s="100">
        <f>'01-Mapa de riesgo-UO'!AX18</f>
        <v>0</v>
      </c>
      <c r="W17" s="101">
        <f>'01-Mapa de riesgo-UO'!K18</f>
        <v>0</v>
      </c>
      <c r="X17" s="105"/>
      <c r="Y17" s="106"/>
      <c r="Z17" s="107"/>
      <c r="AA17" s="107"/>
      <c r="AB17" s="575"/>
      <c r="AC17" s="110"/>
    </row>
    <row r="18" spans="1:29" ht="12.75" customHeight="1" x14ac:dyDescent="0.2">
      <c r="A18" s="562"/>
      <c r="B18" s="562"/>
      <c r="C18" s="562"/>
      <c r="D18" s="562"/>
      <c r="E18" s="562"/>
      <c r="F18" s="562"/>
      <c r="G18" s="96" t="str">
        <f>'01-Mapa de riesgo-UO'!I19</f>
        <v>Falta de directrices, en cuanto a la centralización de las comunicaciones a través de un único canal</v>
      </c>
      <c r="H18" s="562"/>
      <c r="I18" s="562"/>
      <c r="J18" s="562"/>
      <c r="K18" s="584"/>
      <c r="L18" s="584"/>
      <c r="M18" s="97">
        <f>'01-Mapa de riesgo-UO'!W19</f>
        <v>0</v>
      </c>
      <c r="N18" s="98">
        <f>'01-Mapa de riesgo-UO'!AB19</f>
        <v>0</v>
      </c>
      <c r="O18" s="98">
        <f>'01-Mapa de riesgo-UO'!AF19</f>
        <v>0</v>
      </c>
      <c r="P18" s="99">
        <f>'01-Mapa de riesgo-UO'!AK19</f>
        <v>0</v>
      </c>
      <c r="Q18" s="99">
        <f>'01-Mapa de riesgo-UO'!AP19</f>
        <v>0</v>
      </c>
      <c r="R18" s="562"/>
      <c r="S18" s="577"/>
      <c r="T18" s="578"/>
      <c r="U18" s="100">
        <f>'01-Mapa de riesgo-UO'!AW19</f>
        <v>0</v>
      </c>
      <c r="V18" s="100">
        <f>'01-Mapa de riesgo-UO'!AX19</f>
        <v>0</v>
      </c>
      <c r="W18" s="101">
        <f>'01-Mapa de riesgo-UO'!K19</f>
        <v>0</v>
      </c>
      <c r="X18" s="105"/>
      <c r="Y18" s="106"/>
      <c r="Z18" s="107"/>
      <c r="AA18" s="107"/>
      <c r="AB18" s="576"/>
      <c r="AC18" s="110"/>
    </row>
    <row r="19" spans="1:29" ht="12.75" customHeight="1" x14ac:dyDescent="0.2">
      <c r="A19" s="560">
        <v>4</v>
      </c>
      <c r="B19" s="560" t="str">
        <f>'01-Mapa de riesgo-UO'!D20</f>
        <v>CONTROL_SEGUIMIENTO</v>
      </c>
      <c r="C19" s="563" t="str">
        <f>+'01-Mapa de riesgo-UO'!F20</f>
        <v>SI</v>
      </c>
      <c r="D19" s="563" t="str">
        <f>'01-Mapa de riesgo-UO'!J20</f>
        <v>Corrupción</v>
      </c>
      <c r="E19" s="563" t="str">
        <f>'01-Mapa de riesgo-UO'!K20</f>
        <v>Favorecimiento en informes de auditoria o evaluación por intereses personales</v>
      </c>
      <c r="F19" s="563" t="str">
        <f>'01-Mapa de riesgo-UO'!L20</f>
        <v>Manipulación de informes de control interno, a través de la omisión de posibles actos de corrupción o irregularidades administrativas</v>
      </c>
      <c r="G19" s="96" t="str">
        <f>'01-Mapa de riesgo-UO'!I20</f>
        <v>Perdida de la objetividad e independencia en el ejercicio de auditoria (conflictos de interes)</v>
      </c>
      <c r="H19" s="563" t="str">
        <f>'01-Mapa de riesgo-UO'!M20</f>
        <v>Afectación del buen nombre y reconocimiento de la Universidad
Faltas disciplinarias para el personal de la Oficina de Control Interno
Pérdida de credibilidad de la Oficina de Control Interno</v>
      </c>
      <c r="I19" s="581" t="str">
        <f>'01-Mapa de riesgo-UO'!AT20</f>
        <v>LEVE</v>
      </c>
      <c r="J19" s="563" t="str">
        <f>'01-Mapa de riesgo-UO'!AU20</f>
        <v>No. De  investigaciones al personal de control interno derivadas de hechos de corrupción</v>
      </c>
      <c r="K19" s="582"/>
      <c r="L19" s="582"/>
      <c r="M19" s="97" t="str">
        <f>'01-Mapa de riesgo-UO'!W20</f>
        <v>Verificacion de la aplicación del Manual de auditoria que incluye el marco ético para la auditoria interna en la Universidad</v>
      </c>
      <c r="N19" s="98">
        <f>'01-Mapa de riesgo-UO'!AB20</f>
        <v>0</v>
      </c>
      <c r="O19" s="98" t="str">
        <f>'01-Mapa de riesgo-UO'!AF20</f>
        <v>Asignado</v>
      </c>
      <c r="P19" s="99" t="str">
        <f>'01-Mapa de riesgo-UO'!AK20</f>
        <v>Oportuno</v>
      </c>
      <c r="Q19" s="99" t="str">
        <f>'01-Mapa de riesgo-UO'!AP20</f>
        <v>Preventivo</v>
      </c>
      <c r="R19" s="581" t="str">
        <f>'01-Mapa de riesgo-UO'!AR20</f>
        <v>ACEPTABLE</v>
      </c>
      <c r="S19" s="577"/>
      <c r="T19" s="578"/>
      <c r="U19" s="100" t="str">
        <f>'01-Mapa de riesgo-UO'!AW20</f>
        <v>ASUMIR</v>
      </c>
      <c r="V19" s="100">
        <f>'01-Mapa de riesgo-UO'!AX20</f>
        <v>0</v>
      </c>
      <c r="W19" s="101" t="str">
        <f>'01-Mapa de riesgo-UO'!K20</f>
        <v>Favorecimiento en informes de auditoria o evaluación por intereses personales</v>
      </c>
      <c r="X19" s="105"/>
      <c r="Y19" s="106"/>
      <c r="Z19" s="107"/>
      <c r="AA19" s="107"/>
      <c r="AB19" s="574"/>
      <c r="AC19" s="110"/>
    </row>
    <row r="20" spans="1:29" ht="12.75" customHeight="1" x14ac:dyDescent="0.2">
      <c r="A20" s="561"/>
      <c r="B20" s="561"/>
      <c r="C20" s="561"/>
      <c r="D20" s="561"/>
      <c r="E20" s="561"/>
      <c r="F20" s="561"/>
      <c r="G20" s="96" t="str">
        <f>'01-Mapa de riesgo-UO'!I21</f>
        <v>Presión externa  al personal de control interno para favorecer a terceros</v>
      </c>
      <c r="H20" s="561"/>
      <c r="I20" s="561"/>
      <c r="J20" s="561"/>
      <c r="K20" s="583"/>
      <c r="L20" s="583"/>
      <c r="M20" s="97" t="str">
        <f>'01-Mapa de riesgo-UO'!W21</f>
        <v>Aplicación de las normas internas relacionadas con la declatación de conflictos  de interes</v>
      </c>
      <c r="N20" s="98">
        <f>'01-Mapa de riesgo-UO'!AB21</f>
        <v>0</v>
      </c>
      <c r="O20" s="98" t="str">
        <f>'01-Mapa de riesgo-UO'!AF21</f>
        <v>Asignado</v>
      </c>
      <c r="P20" s="99" t="str">
        <f>'01-Mapa de riesgo-UO'!AK21</f>
        <v>Oportuno</v>
      </c>
      <c r="Q20" s="99" t="str">
        <f>'01-Mapa de riesgo-UO'!AP21</f>
        <v>Preventivo</v>
      </c>
      <c r="R20" s="561"/>
      <c r="S20" s="577"/>
      <c r="T20" s="578"/>
      <c r="U20" s="100" t="str">
        <f>'01-Mapa de riesgo-UO'!AW21</f>
        <v>ASUMIR</v>
      </c>
      <c r="V20" s="100">
        <f>'01-Mapa de riesgo-UO'!AX21</f>
        <v>0</v>
      </c>
      <c r="W20" s="101">
        <f>'01-Mapa de riesgo-UO'!K21</f>
        <v>0</v>
      </c>
      <c r="X20" s="105"/>
      <c r="Y20" s="106"/>
      <c r="Z20" s="107"/>
      <c r="AA20" s="107"/>
      <c r="AB20" s="575"/>
      <c r="AC20" s="110"/>
    </row>
    <row r="21" spans="1:29" ht="12.75" customHeight="1" x14ac:dyDescent="0.2">
      <c r="A21" s="562"/>
      <c r="B21" s="562"/>
      <c r="C21" s="562"/>
      <c r="D21" s="562"/>
      <c r="E21" s="562"/>
      <c r="F21" s="562"/>
      <c r="G21" s="96" t="str">
        <f>'01-Mapa de riesgo-UO'!I22</f>
        <v>Personal no competente en el ejercicio de auditoria</v>
      </c>
      <c r="H21" s="562"/>
      <c r="I21" s="562"/>
      <c r="J21" s="562"/>
      <c r="K21" s="584"/>
      <c r="L21" s="584"/>
      <c r="M21" s="97">
        <f>'01-Mapa de riesgo-UO'!W22</f>
        <v>0</v>
      </c>
      <c r="N21" s="98">
        <f>'01-Mapa de riesgo-UO'!AB22</f>
        <v>0</v>
      </c>
      <c r="O21" s="98">
        <f>'01-Mapa de riesgo-UO'!AF22</f>
        <v>0</v>
      </c>
      <c r="P21" s="99">
        <f>'01-Mapa de riesgo-UO'!AK22</f>
        <v>0</v>
      </c>
      <c r="Q21" s="99">
        <f>'01-Mapa de riesgo-UO'!AP22</f>
        <v>0</v>
      </c>
      <c r="R21" s="562"/>
      <c r="S21" s="577"/>
      <c r="T21" s="578"/>
      <c r="U21" s="100" t="str">
        <f>'01-Mapa de riesgo-UO'!AW22</f>
        <v>ASUMIR</v>
      </c>
      <c r="V21" s="100">
        <f>'01-Mapa de riesgo-UO'!AX22</f>
        <v>0</v>
      </c>
      <c r="W21" s="101">
        <f>'01-Mapa de riesgo-UO'!K22</f>
        <v>0</v>
      </c>
      <c r="X21" s="105"/>
      <c r="Y21" s="106"/>
      <c r="Z21" s="107"/>
      <c r="AA21" s="107"/>
      <c r="AB21" s="576"/>
      <c r="AC21" s="110"/>
    </row>
    <row r="22" spans="1:29" ht="12.75" customHeight="1" x14ac:dyDescent="0.2">
      <c r="A22" s="560">
        <v>5</v>
      </c>
      <c r="B22" s="560" t="str">
        <f>'01-Mapa de riesgo-UO'!D23</f>
        <v>ADMINISTRACIÓN_INSTITUCIONAL</v>
      </c>
      <c r="C22" s="563" t="str">
        <f>+'01-Mapa de riesgo-UO'!F23</f>
        <v>SI</v>
      </c>
      <c r="D22" s="563" t="str">
        <f>'01-Mapa de riesgo-UO'!J23</f>
        <v>Tecnología</v>
      </c>
      <c r="E22" s="563" t="str">
        <f>'01-Mapa de riesgo-UO'!K23</f>
        <v>Tecnológico</v>
      </c>
      <c r="F22" s="563" t="str">
        <f>'01-Mapa de riesgo-UO'!L23</f>
        <v>Fallas en dispositivos físicos o virtuales, afectando el funcionamiento a las aplicaciones instaladas.</v>
      </c>
      <c r="G22" s="96" t="str">
        <f>'01-Mapa de riesgo-UO'!I23</f>
        <v>Daños en dispositivos físicos o virtuales que alojan las aplicaciones institucionales</v>
      </c>
      <c r="H22" s="563" t="str">
        <f>'01-Mapa de riesgo-UO'!M23</f>
        <v>1. Retrasos en las actividades propias de las dependencias. 
2. Servicio no disponible.
3. Perdida de la confianza de los usuarios.</v>
      </c>
      <c r="I22" s="581" t="str">
        <f>'01-Mapa de riesgo-UO'!AT23</f>
        <v>LEVE</v>
      </c>
      <c r="J22" s="563" t="str">
        <f>'01-Mapa de riesgo-UO'!AU23</f>
        <v>No. de minutos que los dispositivos físicos o virtuales estan disponibles/((365x24x60)/2)</v>
      </c>
      <c r="K22" s="582"/>
      <c r="L22" s="582"/>
      <c r="M22" s="97" t="str">
        <f>'01-Mapa de riesgo-UO'!W23</f>
        <v>Software de Monitoreo de los servidores y reestablecimiento de los mismos</v>
      </c>
      <c r="N22" s="98">
        <f>'01-Mapa de riesgo-UO'!AB23</f>
        <v>0</v>
      </c>
      <c r="O22" s="98" t="str">
        <f>'01-Mapa de riesgo-UO'!AF23</f>
        <v>Asignado</v>
      </c>
      <c r="P22" s="99" t="str">
        <f>'01-Mapa de riesgo-UO'!AK23</f>
        <v>Oportuno</v>
      </c>
      <c r="Q22" s="99" t="str">
        <f>'01-Mapa de riesgo-UO'!AP23</f>
        <v>Detectivo</v>
      </c>
      <c r="R22" s="581" t="str">
        <f>'01-Mapa de riesgo-UO'!AR23</f>
        <v>ACEPTABLE</v>
      </c>
      <c r="S22" s="577"/>
      <c r="T22" s="578"/>
      <c r="U22" s="100" t="str">
        <f>'01-Mapa de riesgo-UO'!AW23</f>
        <v>ASUMIR</v>
      </c>
      <c r="V22" s="100">
        <f>'01-Mapa de riesgo-UO'!AX23</f>
        <v>0</v>
      </c>
      <c r="W22" s="101" t="str">
        <f>'01-Mapa de riesgo-UO'!K23</f>
        <v>Tecnológico</v>
      </c>
      <c r="X22" s="105"/>
      <c r="Y22" s="106"/>
      <c r="Z22" s="107"/>
      <c r="AA22" s="107"/>
      <c r="AB22" s="574"/>
      <c r="AC22" s="110"/>
    </row>
    <row r="23" spans="1:29" ht="12.75" customHeight="1" x14ac:dyDescent="0.2">
      <c r="A23" s="561"/>
      <c r="B23" s="561"/>
      <c r="C23" s="561"/>
      <c r="D23" s="561"/>
      <c r="E23" s="561"/>
      <c r="F23" s="561"/>
      <c r="G23" s="96">
        <f>'01-Mapa de riesgo-UO'!I24</f>
        <v>0</v>
      </c>
      <c r="H23" s="561"/>
      <c r="I23" s="561"/>
      <c r="J23" s="561"/>
      <c r="K23" s="583"/>
      <c r="L23" s="583"/>
      <c r="M23" s="97">
        <f>'01-Mapa de riesgo-UO'!W24</f>
        <v>0</v>
      </c>
      <c r="N23" s="98">
        <f>'01-Mapa de riesgo-UO'!AB24</f>
        <v>0</v>
      </c>
      <c r="O23" s="98">
        <f>'01-Mapa de riesgo-UO'!AF24</f>
        <v>0</v>
      </c>
      <c r="P23" s="99">
        <f>'01-Mapa de riesgo-UO'!AK24</f>
        <v>0</v>
      </c>
      <c r="Q23" s="99">
        <f>'01-Mapa de riesgo-UO'!AP24</f>
        <v>0</v>
      </c>
      <c r="R23" s="561"/>
      <c r="S23" s="577"/>
      <c r="T23" s="578"/>
      <c r="U23" s="100" t="str">
        <f>'01-Mapa de riesgo-UO'!AW24</f>
        <v>ASUMIR</v>
      </c>
      <c r="V23" s="100">
        <f>'01-Mapa de riesgo-UO'!AX24</f>
        <v>0</v>
      </c>
      <c r="W23" s="101">
        <f>'01-Mapa de riesgo-UO'!K24</f>
        <v>0</v>
      </c>
      <c r="X23" s="105"/>
      <c r="Y23" s="106"/>
      <c r="Z23" s="107"/>
      <c r="AA23" s="107"/>
      <c r="AB23" s="575"/>
      <c r="AC23" s="110"/>
    </row>
    <row r="24" spans="1:29" ht="12.75" customHeight="1" x14ac:dyDescent="0.2">
      <c r="A24" s="562"/>
      <c r="B24" s="562"/>
      <c r="C24" s="562"/>
      <c r="D24" s="562"/>
      <c r="E24" s="562"/>
      <c r="F24" s="562"/>
      <c r="G24" s="96">
        <f>'01-Mapa de riesgo-UO'!I25</f>
        <v>0</v>
      </c>
      <c r="H24" s="562"/>
      <c r="I24" s="562"/>
      <c r="J24" s="562"/>
      <c r="K24" s="584"/>
      <c r="L24" s="584"/>
      <c r="M24" s="97">
        <f>'01-Mapa de riesgo-UO'!W25</f>
        <v>0</v>
      </c>
      <c r="N24" s="98">
        <f>'01-Mapa de riesgo-UO'!AB25</f>
        <v>0</v>
      </c>
      <c r="O24" s="98">
        <f>'01-Mapa de riesgo-UO'!AF25</f>
        <v>0</v>
      </c>
      <c r="P24" s="99">
        <f>'01-Mapa de riesgo-UO'!AK25</f>
        <v>0</v>
      </c>
      <c r="Q24" s="99">
        <f>'01-Mapa de riesgo-UO'!AP25</f>
        <v>0</v>
      </c>
      <c r="R24" s="562"/>
      <c r="S24" s="577"/>
      <c r="T24" s="578"/>
      <c r="U24" s="100" t="str">
        <f>'01-Mapa de riesgo-UO'!AW25</f>
        <v>ASUMIR</v>
      </c>
      <c r="V24" s="100">
        <f>'01-Mapa de riesgo-UO'!AX25</f>
        <v>0</v>
      </c>
      <c r="W24" s="101">
        <f>'01-Mapa de riesgo-UO'!K25</f>
        <v>0</v>
      </c>
      <c r="X24" s="105"/>
      <c r="Y24" s="106"/>
      <c r="Z24" s="107"/>
      <c r="AA24" s="107"/>
      <c r="AB24" s="576"/>
      <c r="AC24" s="110"/>
    </row>
    <row r="25" spans="1:29" ht="12.75" customHeight="1" x14ac:dyDescent="0.2">
      <c r="A25" s="560">
        <v>6</v>
      </c>
      <c r="B25" s="560" t="str">
        <f>'01-Mapa de riesgo-UO'!D26</f>
        <v>DIRECCIONAMIENTO_INSTITUCIONAL</v>
      </c>
      <c r="C25" s="563" t="str">
        <f>+'01-Mapa de riesgo-UO'!F26</f>
        <v>SI</v>
      </c>
      <c r="D25" s="563" t="str">
        <f>'01-Mapa de riesgo-UO'!J26</f>
        <v>Corrupción</v>
      </c>
      <c r="E25" s="563" t="str">
        <f>'01-Mapa de riesgo-UO'!K26</f>
        <v>Ejecución inadecuada de proyectos de la Oficina de Planeación (contratos, Ordenes contractuales,  resoluciones,  proyectos de operación comercial).</v>
      </c>
      <c r="F25" s="563" t="str">
        <f>'01-Mapa de riesgo-UO'!L26</f>
        <v>Incumplimiento en la  ejecución de proyectos (contratos, Ordenes contractuales, resoluciones, proyectos de operación comercial) en el desarrollo y ejecución en cada una de sus etapas</v>
      </c>
      <c r="G25" s="96" t="str">
        <f>'01-Mapa de riesgo-UO'!I26</f>
        <v>Bajo nivel de seguimiento periódico en la ejecución de proyectos (contratos, Ordenes de servicios, proyectos de operación comercial)</v>
      </c>
      <c r="H25" s="563" t="str">
        <f>'01-Mapa de riesgo-UO'!M26</f>
        <v xml:space="preserve">Hallazgos por parte de entes de control
Detrimento patrimonial
Incumplimiento de resultados
Afectación de la imagen institucional </v>
      </c>
      <c r="I25" s="581" t="str">
        <f>'01-Mapa de riesgo-UO'!AT26</f>
        <v>MODERADO</v>
      </c>
      <c r="J25" s="563" t="str">
        <f>'01-Mapa de riesgo-UO'!AU26</f>
        <v>Contratos y/o proyectos ejecutados inadecuadamente /Total proyectos y/o contratos ejecutados</v>
      </c>
      <c r="K25" s="582"/>
      <c r="L25" s="582"/>
      <c r="M25" s="97" t="str">
        <f>'01-Mapa de riesgo-UO'!W26</f>
        <v>Generar periodicamente alertas a los supervisores  e interventores frente al estado de los contratos y documentación contractual</v>
      </c>
      <c r="N25" s="98">
        <f>'01-Mapa de riesgo-UO'!AB26</f>
        <v>0</v>
      </c>
      <c r="O25" s="98" t="str">
        <f>'01-Mapa de riesgo-UO'!AF26</f>
        <v>Asignado</v>
      </c>
      <c r="P25" s="99" t="str">
        <f>'01-Mapa de riesgo-UO'!AK26</f>
        <v>Oportuno</v>
      </c>
      <c r="Q25" s="99" t="str">
        <f>'01-Mapa de riesgo-UO'!AP26</f>
        <v>Preventivo</v>
      </c>
      <c r="R25" s="581" t="str">
        <f>'01-Mapa de riesgo-UO'!AR26</f>
        <v>FUERTE</v>
      </c>
      <c r="S25" s="577"/>
      <c r="T25" s="578"/>
      <c r="U25" s="100" t="str">
        <f>'01-Mapa de riesgo-UO'!AW26</f>
        <v>REDUCIR</v>
      </c>
      <c r="V25" s="100" t="str">
        <f>'01-Mapa de riesgo-UO'!AX26</f>
        <v>Definir tips informativos contractuales y de interventoría y supervisión con el fin de generar conocimiento sobre estos temas</v>
      </c>
      <c r="W25" s="101" t="str">
        <f>'01-Mapa de riesgo-UO'!K26</f>
        <v>Ejecución inadecuada de proyectos de la Oficina de Planeación (contratos, Ordenes contractuales,  resoluciones,  proyectos de operación comercial).</v>
      </c>
      <c r="X25" s="105"/>
      <c r="Y25" s="106"/>
      <c r="Z25" s="107"/>
      <c r="AA25" s="107"/>
      <c r="AB25" s="574"/>
      <c r="AC25" s="110"/>
    </row>
    <row r="26" spans="1:29" ht="12.75" customHeight="1" x14ac:dyDescent="0.2">
      <c r="A26" s="561"/>
      <c r="B26" s="561"/>
      <c r="C26" s="561"/>
      <c r="D26" s="561"/>
      <c r="E26" s="561"/>
      <c r="F26" s="561"/>
      <c r="G26" s="96" t="str">
        <f>'01-Mapa de riesgo-UO'!I27</f>
        <v>Beneficiar a terceros sin el cumplimiento de requisitos contractuales</v>
      </c>
      <c r="H26" s="561"/>
      <c r="I26" s="561"/>
      <c r="J26" s="561"/>
      <c r="K26" s="583"/>
      <c r="L26" s="583"/>
      <c r="M26" s="97" t="str">
        <f>'01-Mapa de riesgo-UO'!W27</f>
        <v xml:space="preserve">Realizar proceso de apoyo al seguimiento de la contratación de la oficina de Planeación </v>
      </c>
      <c r="N26" s="98">
        <f>'01-Mapa de riesgo-UO'!AB27</f>
        <v>0</v>
      </c>
      <c r="O26" s="98" t="str">
        <f>'01-Mapa de riesgo-UO'!AF27</f>
        <v>Asignado</v>
      </c>
      <c r="P26" s="99" t="str">
        <f>'01-Mapa de riesgo-UO'!AK27</f>
        <v>Oportuno</v>
      </c>
      <c r="Q26" s="99" t="str">
        <f>'01-Mapa de riesgo-UO'!AP27</f>
        <v>Preventivo</v>
      </c>
      <c r="R26" s="561"/>
      <c r="S26" s="577"/>
      <c r="T26" s="578"/>
      <c r="U26" s="100" t="str">
        <f>'01-Mapa de riesgo-UO'!AW27</f>
        <v>REDUCIR</v>
      </c>
      <c r="V26" s="100" t="str">
        <f>'01-Mapa de riesgo-UO'!AX27</f>
        <v>Designación de un profesional de seguimiento y control como apoyo a la interventoría y supervisión de proyectos /contratos (verificación de productos)</v>
      </c>
      <c r="W26" s="101">
        <f>'01-Mapa de riesgo-UO'!K27</f>
        <v>0</v>
      </c>
      <c r="X26" s="105"/>
      <c r="Y26" s="106"/>
      <c r="Z26" s="107"/>
      <c r="AA26" s="107"/>
      <c r="AB26" s="575"/>
      <c r="AC26" s="110"/>
    </row>
    <row r="27" spans="1:29" ht="12.75" customHeight="1" x14ac:dyDescent="0.2">
      <c r="A27" s="562"/>
      <c r="B27" s="562"/>
      <c r="C27" s="562"/>
      <c r="D27" s="562"/>
      <c r="E27" s="562"/>
      <c r="F27" s="562"/>
      <c r="G27" s="96" t="str">
        <f>'01-Mapa de riesgo-UO'!I28</f>
        <v xml:space="preserve">Desarticulación de los procedimientos institucionales para el desarrollo y ejecución en cada una de sus etapas </v>
      </c>
      <c r="H27" s="562"/>
      <c r="I27" s="562"/>
      <c r="J27" s="562"/>
      <c r="K27" s="584"/>
      <c r="L27" s="584"/>
      <c r="M27" s="97" t="str">
        <f>'01-Mapa de riesgo-UO'!W28</f>
        <v xml:space="preserve">Proceso de Control de seguimiento a pólizas de los contratos de la oficina de Planeación </v>
      </c>
      <c r="N27" s="98">
        <f>'01-Mapa de riesgo-UO'!AB28</f>
        <v>0</v>
      </c>
      <c r="O27" s="98" t="str">
        <f>'01-Mapa de riesgo-UO'!AF28</f>
        <v>Asignado</v>
      </c>
      <c r="P27" s="99" t="str">
        <f>'01-Mapa de riesgo-UO'!AK28</f>
        <v>Oportuno</v>
      </c>
      <c r="Q27" s="99" t="str">
        <f>'01-Mapa de riesgo-UO'!AP28</f>
        <v>Preventivo</v>
      </c>
      <c r="R27" s="562"/>
      <c r="S27" s="577"/>
      <c r="T27" s="578"/>
      <c r="U27" s="100">
        <f>'01-Mapa de riesgo-UO'!AW28</f>
        <v>0</v>
      </c>
      <c r="V27" s="100">
        <f>'01-Mapa de riesgo-UO'!AX28</f>
        <v>0</v>
      </c>
      <c r="W27" s="101">
        <f>'01-Mapa de riesgo-UO'!K28</f>
        <v>0</v>
      </c>
      <c r="X27" s="105"/>
      <c r="Y27" s="106"/>
      <c r="Z27" s="107"/>
      <c r="AA27" s="107"/>
      <c r="AB27" s="576"/>
      <c r="AC27" s="110"/>
    </row>
    <row r="28" spans="1:29" ht="12.75" customHeight="1" x14ac:dyDescent="0.2">
      <c r="A28" s="560">
        <v>7</v>
      </c>
      <c r="B28" s="560" t="str">
        <f>'01-Mapa de riesgo-UO'!D29</f>
        <v>ASEGURAMIENTO_DE_LA_CALIDAD_INSTITUCIONAL</v>
      </c>
      <c r="C28" s="563" t="str">
        <f>+'01-Mapa de riesgo-UO'!F29</f>
        <v>SI</v>
      </c>
      <c r="D28" s="563" t="str">
        <f>'01-Mapa de riesgo-UO'!J29</f>
        <v>Estratégico</v>
      </c>
      <c r="E28" s="563" t="str">
        <f>'01-Mapa de riesgo-UO'!K29</f>
        <v>Perdida de la acreditación por parte de las entidades certificadoras.</v>
      </c>
      <c r="F28" s="563" t="str">
        <f>'01-Mapa de riesgo-UO'!L29</f>
        <v>Riesgo por la perdida del reconocimiento como institución de alta calidad ante organismos acreditadores</v>
      </c>
      <c r="G28" s="96" t="str">
        <f>'01-Mapa de riesgo-UO'!I29</f>
        <v>Incumplimiento de las metas del plan de mejora por el bajo nivel de ejecución de las acciones establecidas.</v>
      </c>
      <c r="H28" s="563" t="str">
        <f>'01-Mapa de riesgo-UO'!M29</f>
        <v>Afectación del reconocimiento y la visibilidad de la institución a nivel nacional e internacional
Pérdida de oportunidades en el contexto a nivel departamental, regional, nacional e internacional
Pérdida de la imagen institucional</v>
      </c>
      <c r="I28" s="581" t="str">
        <f>'01-Mapa de riesgo-UO'!AT29</f>
        <v>LEVE</v>
      </c>
      <c r="J28" s="563" t="str">
        <f>'01-Mapa de riesgo-UO'!AU29</f>
        <v>Nivel cumplimiento del Plan de Mejoramiento Institucional</v>
      </c>
      <c r="K28" s="582"/>
      <c r="L28" s="582"/>
      <c r="M28" s="97" t="str">
        <f>'01-Mapa de riesgo-UO'!W29</f>
        <v>Seguimiento periódico del PMI.</v>
      </c>
      <c r="N28" s="98">
        <f>'01-Mapa de riesgo-UO'!AB29</f>
        <v>0</v>
      </c>
      <c r="O28" s="98" t="str">
        <f>'01-Mapa de riesgo-UO'!AF29</f>
        <v>Asignado</v>
      </c>
      <c r="P28" s="99" t="str">
        <f>'01-Mapa de riesgo-UO'!AK29</f>
        <v>Oportuno</v>
      </c>
      <c r="Q28" s="99" t="str">
        <f>'01-Mapa de riesgo-UO'!AP29</f>
        <v>Preventivo</v>
      </c>
      <c r="R28" s="581" t="str">
        <f>'01-Mapa de riesgo-UO'!AR29</f>
        <v>FUERTE</v>
      </c>
      <c r="S28" s="577"/>
      <c r="T28" s="578"/>
      <c r="U28" s="100" t="str">
        <f>'01-Mapa de riesgo-UO'!AW29</f>
        <v>ASUMIR</v>
      </c>
      <c r="V28" s="100">
        <f>'01-Mapa de riesgo-UO'!AX29</f>
        <v>0</v>
      </c>
      <c r="W28" s="101" t="str">
        <f>'01-Mapa de riesgo-UO'!K29</f>
        <v>Perdida de la acreditación por parte de las entidades certificadoras.</v>
      </c>
      <c r="X28" s="105"/>
      <c r="Y28" s="106"/>
      <c r="Z28" s="107"/>
      <c r="AA28" s="107"/>
      <c r="AB28" s="574"/>
      <c r="AC28" s="110"/>
    </row>
    <row r="29" spans="1:29" ht="12.75" customHeight="1" x14ac:dyDescent="0.2">
      <c r="A29" s="561"/>
      <c r="B29" s="561"/>
      <c r="C29" s="561"/>
      <c r="D29" s="561"/>
      <c r="E29" s="561"/>
      <c r="F29" s="561"/>
      <c r="G29" s="96">
        <f>'01-Mapa de riesgo-UO'!I30</f>
        <v>0</v>
      </c>
      <c r="H29" s="561"/>
      <c r="I29" s="561"/>
      <c r="J29" s="561"/>
      <c r="K29" s="583"/>
      <c r="L29" s="583"/>
      <c r="M29" s="97">
        <f>'01-Mapa de riesgo-UO'!W30</f>
        <v>0</v>
      </c>
      <c r="N29" s="98">
        <f>'01-Mapa de riesgo-UO'!AB30</f>
        <v>0</v>
      </c>
      <c r="O29" s="98">
        <f>'01-Mapa de riesgo-UO'!AF30</f>
        <v>0</v>
      </c>
      <c r="P29" s="99">
        <f>'01-Mapa de riesgo-UO'!AK30</f>
        <v>0</v>
      </c>
      <c r="Q29" s="99">
        <f>'01-Mapa de riesgo-UO'!AP30</f>
        <v>0</v>
      </c>
      <c r="R29" s="561"/>
      <c r="S29" s="577"/>
      <c r="T29" s="578"/>
      <c r="U29" s="100" t="str">
        <f>'01-Mapa de riesgo-UO'!AW30</f>
        <v>ASUMIR</v>
      </c>
      <c r="V29" s="100">
        <f>'01-Mapa de riesgo-UO'!AX30</f>
        <v>0</v>
      </c>
      <c r="W29" s="101">
        <f>'01-Mapa de riesgo-UO'!K30</f>
        <v>0</v>
      </c>
      <c r="X29" s="105"/>
      <c r="Y29" s="106"/>
      <c r="Z29" s="107"/>
      <c r="AA29" s="107"/>
      <c r="AB29" s="575"/>
      <c r="AC29" s="110"/>
    </row>
    <row r="30" spans="1:29" ht="12.75" customHeight="1" x14ac:dyDescent="0.2">
      <c r="A30" s="562"/>
      <c r="B30" s="562"/>
      <c r="C30" s="562"/>
      <c r="D30" s="562"/>
      <c r="E30" s="562"/>
      <c r="F30" s="562"/>
      <c r="G30" s="96">
        <f>'01-Mapa de riesgo-UO'!I31</f>
        <v>0</v>
      </c>
      <c r="H30" s="562"/>
      <c r="I30" s="562"/>
      <c r="J30" s="562"/>
      <c r="K30" s="584"/>
      <c r="L30" s="584"/>
      <c r="M30" s="97">
        <f>'01-Mapa de riesgo-UO'!W31</f>
        <v>0</v>
      </c>
      <c r="N30" s="98">
        <f>'01-Mapa de riesgo-UO'!AB31</f>
        <v>0</v>
      </c>
      <c r="O30" s="98">
        <f>'01-Mapa de riesgo-UO'!AF31</f>
        <v>0</v>
      </c>
      <c r="P30" s="99">
        <f>'01-Mapa de riesgo-UO'!AK31</f>
        <v>0</v>
      </c>
      <c r="Q30" s="99">
        <f>'01-Mapa de riesgo-UO'!AP31</f>
        <v>0</v>
      </c>
      <c r="R30" s="562"/>
      <c r="S30" s="577"/>
      <c r="T30" s="578"/>
      <c r="U30" s="100" t="str">
        <f>'01-Mapa de riesgo-UO'!AW31</f>
        <v>ASUMIR</v>
      </c>
      <c r="V30" s="100">
        <f>'01-Mapa de riesgo-UO'!AX31</f>
        <v>0</v>
      </c>
      <c r="W30" s="101">
        <f>'01-Mapa de riesgo-UO'!K31</f>
        <v>0</v>
      </c>
      <c r="X30" s="105"/>
      <c r="Y30" s="106"/>
      <c r="Z30" s="107"/>
      <c r="AA30" s="107"/>
      <c r="AB30" s="576"/>
      <c r="AC30" s="110"/>
    </row>
    <row r="31" spans="1:29" ht="12.75" customHeight="1" x14ac:dyDescent="0.2">
      <c r="A31" s="560">
        <v>8</v>
      </c>
      <c r="B31" s="560" t="str">
        <f>'01-Mapa de riesgo-UO'!D32</f>
        <v>ADMINISTRACIÓN_INSTITUCIONAL</v>
      </c>
      <c r="C31" s="563" t="str">
        <f>+'01-Mapa de riesgo-UO'!F32</f>
        <v>SI</v>
      </c>
      <c r="D31" s="563" t="str">
        <f>'01-Mapa de riesgo-UO'!J32</f>
        <v>Operacional</v>
      </c>
      <c r="E31" s="563" t="str">
        <f>'01-Mapa de riesgo-UO'!K32</f>
        <v xml:space="preserve">Ilegitimidad en resultados electorales </v>
      </c>
      <c r="F31" s="563" t="str">
        <f>'01-Mapa de riesgo-UO'!L32</f>
        <v>Resultados de elecciones con errores o irregularidades</v>
      </c>
      <c r="G31" s="96" t="str">
        <f>'01-Mapa de riesgo-UO'!I32</f>
        <v>Desactualización de las bases de datos suministradas por las dependencias responsables o errónea certificación de los requisitos de los candidatos</v>
      </c>
      <c r="H31" s="563" t="str">
        <f>'01-Mapa de riesgo-UO'!M32</f>
        <v>Impugnación de resultado electorales.                                                                                                                                                                                                                                                                                        Perdida de credibilidad en el sistema electoral de la Universidad</v>
      </c>
      <c r="I31" s="581" t="str">
        <f>'01-Mapa de riesgo-UO'!AT32</f>
        <v>LEVE</v>
      </c>
      <c r="J31" s="563" t="str">
        <f>'01-Mapa de riesgo-UO'!AU32</f>
        <v>Nùmero de impugnaciones electorales</v>
      </c>
      <c r="K31" s="582"/>
      <c r="L31" s="582"/>
      <c r="M31" s="97" t="str">
        <f>'01-Mapa de riesgo-UO'!W32</f>
        <v>Elaboración de listados descentralizados por parte de las dependencias responsables</v>
      </c>
      <c r="N31" s="98" t="str">
        <f>'01-Mapa de riesgo-UO'!AB32</f>
        <v>Software Gestion de Talento Humano y Software de Registro y Control</v>
      </c>
      <c r="O31" s="98" t="str">
        <f>'01-Mapa de riesgo-UO'!AF32</f>
        <v>Asignado</v>
      </c>
      <c r="P31" s="99" t="str">
        <f>'01-Mapa de riesgo-UO'!AK32</f>
        <v>Oportuno</v>
      </c>
      <c r="Q31" s="99" t="str">
        <f>'01-Mapa de riesgo-UO'!AP32</f>
        <v>Detectivo</v>
      </c>
      <c r="R31" s="581" t="str">
        <f>'01-Mapa de riesgo-UO'!AR32</f>
        <v>FUERTE</v>
      </c>
      <c r="S31" s="577"/>
      <c r="T31" s="578"/>
      <c r="U31" s="100" t="str">
        <f>'01-Mapa de riesgo-UO'!AW32</f>
        <v>ASUMIR</v>
      </c>
      <c r="V31" s="100">
        <f>'01-Mapa de riesgo-UO'!AX32</f>
        <v>0</v>
      </c>
      <c r="W31" s="101" t="str">
        <f>'01-Mapa de riesgo-UO'!K32</f>
        <v xml:space="preserve">Ilegitimidad en resultados electorales </v>
      </c>
      <c r="X31" s="105"/>
      <c r="Y31" s="106"/>
      <c r="Z31" s="107"/>
      <c r="AA31" s="107"/>
      <c r="AB31" s="574"/>
      <c r="AC31" s="110"/>
    </row>
    <row r="32" spans="1:29" ht="12.75" customHeight="1" x14ac:dyDescent="0.2">
      <c r="A32" s="561"/>
      <c r="B32" s="561"/>
      <c r="C32" s="561"/>
      <c r="D32" s="561"/>
      <c r="E32" s="561"/>
      <c r="F32" s="561"/>
      <c r="G32" s="96" t="str">
        <f>'01-Mapa de riesgo-UO'!I33</f>
        <v>Errónea configuración de las votaciones, debido a que software requiera demasiadas configuraciones o permisos lo que podría generar fallas en las votaciones</v>
      </c>
      <c r="H32" s="561"/>
      <c r="I32" s="561"/>
      <c r="J32" s="561"/>
      <c r="K32" s="583"/>
      <c r="L32" s="583"/>
      <c r="M32" s="97" t="str">
        <f>'01-Mapa de riesgo-UO'!W33</f>
        <v>Revisión de la configuración de las elecciones y Auditoria por parte de Control Interno</v>
      </c>
      <c r="N32" s="98">
        <f>'01-Mapa de riesgo-UO'!AB33</f>
        <v>0</v>
      </c>
      <c r="O32" s="98" t="str">
        <f>'01-Mapa de riesgo-UO'!AF33</f>
        <v>Asignado</v>
      </c>
      <c r="P32" s="99" t="str">
        <f>'01-Mapa de riesgo-UO'!AK33</f>
        <v>Oportuno</v>
      </c>
      <c r="Q32" s="99" t="str">
        <f>'01-Mapa de riesgo-UO'!AP33</f>
        <v>Preventivo</v>
      </c>
      <c r="R32" s="561"/>
      <c r="S32" s="577"/>
      <c r="T32" s="578"/>
      <c r="U32" s="100" t="str">
        <f>'01-Mapa de riesgo-UO'!AW33</f>
        <v>ASUMIR</v>
      </c>
      <c r="V32" s="100">
        <f>'01-Mapa de riesgo-UO'!AX33</f>
        <v>0</v>
      </c>
      <c r="W32" s="101">
        <f>'01-Mapa de riesgo-UO'!K33</f>
        <v>0</v>
      </c>
      <c r="X32" s="105"/>
      <c r="Y32" s="106"/>
      <c r="Z32" s="107"/>
      <c r="AA32" s="107"/>
      <c r="AB32" s="575"/>
      <c r="AC32" s="110"/>
    </row>
    <row r="33" spans="1:29" ht="12.75" customHeight="1" x14ac:dyDescent="0.2">
      <c r="A33" s="562"/>
      <c r="B33" s="562"/>
      <c r="C33" s="562"/>
      <c r="D33" s="562"/>
      <c r="E33" s="562"/>
      <c r="F33" s="562"/>
      <c r="G33" s="96" t="str">
        <f>'01-Mapa de riesgo-UO'!I34</f>
        <v>Fallas técnicas del servidor, o por problemas de energía eléctrica o conexión a Internet</v>
      </c>
      <c r="H33" s="562"/>
      <c r="I33" s="562"/>
      <c r="J33" s="562"/>
      <c r="K33" s="584"/>
      <c r="L33" s="584"/>
      <c r="M33" s="97" t="str">
        <f>'01-Mapa de riesgo-UO'!W34</f>
        <v>Pruebas de simulación de las votaciones</v>
      </c>
      <c r="N33" s="98" t="str">
        <f>'01-Mapa de riesgo-UO'!AB34</f>
        <v>Software de Votaciones</v>
      </c>
      <c r="O33" s="98" t="str">
        <f>'01-Mapa de riesgo-UO'!AF34</f>
        <v>Asignado</v>
      </c>
      <c r="P33" s="99" t="str">
        <f>'01-Mapa de riesgo-UO'!AK34</f>
        <v>Oportuno</v>
      </c>
      <c r="Q33" s="99" t="str">
        <f>'01-Mapa de riesgo-UO'!AP34</f>
        <v>Preventivo</v>
      </c>
      <c r="R33" s="562"/>
      <c r="S33" s="577"/>
      <c r="T33" s="578"/>
      <c r="U33" s="100" t="str">
        <f>'01-Mapa de riesgo-UO'!AW34</f>
        <v>ASUMIR</v>
      </c>
      <c r="V33" s="100">
        <f>'01-Mapa de riesgo-UO'!AX34</f>
        <v>0</v>
      </c>
      <c r="W33" s="101">
        <f>'01-Mapa de riesgo-UO'!K34</f>
        <v>0</v>
      </c>
      <c r="X33" s="105"/>
      <c r="Y33" s="106"/>
      <c r="Z33" s="107"/>
      <c r="AA33" s="107"/>
      <c r="AB33" s="576"/>
      <c r="AC33" s="110"/>
    </row>
    <row r="34" spans="1:29" ht="12.75" customHeight="1" x14ac:dyDescent="0.2">
      <c r="A34" s="560">
        <v>9</v>
      </c>
      <c r="B34" s="560" t="str">
        <f>'01-Mapa de riesgo-UO'!D35</f>
        <v>CONTROL_SEGUIMIENTO</v>
      </c>
      <c r="C34" s="563" t="str">
        <f>+'01-Mapa de riesgo-UO'!F35</f>
        <v>SI</v>
      </c>
      <c r="D34" s="563" t="str">
        <f>'01-Mapa de riesgo-UO'!J35</f>
        <v>Cumplimiento</v>
      </c>
      <c r="E34" s="563" t="str">
        <f>'01-Mapa de riesgo-UO'!K35</f>
        <v>Incumplimiento de los tiempos establecidos en la Ley para dar respuesta oportuna de PQRS  interpuestas por la Ciudadanía a través de los diferentes canales establecidos por la universidad.</v>
      </c>
      <c r="F34" s="563" t="str">
        <f>'01-Mapa de riesgo-UO'!L35</f>
        <v xml:space="preserve">Responder por fuera de los términos establecidos por la Ley a los diferentes PQRS recibidos en la Institución. </v>
      </c>
      <c r="G34" s="96" t="str">
        <f>'01-Mapa de riesgo-UO'!I35</f>
        <v>Error u omisión por parte de los responsables  encargados de dar respuesta a los PQRS</v>
      </c>
      <c r="H34" s="563" t="str">
        <f>'01-Mapa de riesgo-UO'!M35</f>
        <v>Falta disciplinaria.
Insatisfacción por parte del   ciudadano
Sanción o hallazgo por parte de entes de control
Pérdida de imagen de la institución.</v>
      </c>
      <c r="I34" s="581" t="str">
        <f>'01-Mapa de riesgo-UO'!AT35</f>
        <v>LEVE</v>
      </c>
      <c r="J34" s="563" t="str">
        <f>'01-Mapa de riesgo-UO'!AU35</f>
        <v xml:space="preserve">(No. PQRS sin responder en los tiempos establecidos durante el año / total de PQRS  recibidas durante el año)*100  </v>
      </c>
      <c r="K34" s="582"/>
      <c r="L34" s="582"/>
      <c r="M34" s="97" t="str">
        <f>'01-Mapa de riesgo-UO'!W35</f>
        <v>Generación de alertas por correo electrónico y visuales en el aplicativo PQRS a los responsables de cada unidad organizacional, con respecto al estado de los PQRS pendientes por responder.</v>
      </c>
      <c r="N34" s="98" t="str">
        <f>'01-Mapa de riesgo-UO'!AB35</f>
        <v>Aplicativo PQRS</v>
      </c>
      <c r="O34" s="98" t="str">
        <f>'01-Mapa de riesgo-UO'!AF35</f>
        <v>Asignado</v>
      </c>
      <c r="P34" s="99" t="str">
        <f>'01-Mapa de riesgo-UO'!AK35</f>
        <v>Oportuno</v>
      </c>
      <c r="Q34" s="99" t="str">
        <f>'01-Mapa de riesgo-UO'!AP35</f>
        <v>Preventivo</v>
      </c>
      <c r="R34" s="581" t="str">
        <f>'01-Mapa de riesgo-UO'!AR35</f>
        <v>FUERTE</v>
      </c>
      <c r="S34" s="577"/>
      <c r="T34" s="578"/>
      <c r="U34" s="100" t="str">
        <f>'01-Mapa de riesgo-UO'!AW35</f>
        <v>ASUMIR</v>
      </c>
      <c r="V34" s="100">
        <f>'01-Mapa de riesgo-UO'!AX35</f>
        <v>0</v>
      </c>
      <c r="W34" s="101" t="str">
        <f>'01-Mapa de riesgo-UO'!K35</f>
        <v>Incumplimiento de los tiempos establecidos en la Ley para dar respuesta oportuna de PQRS  interpuestas por la Ciudadanía a través de los diferentes canales establecidos por la universidad.</v>
      </c>
      <c r="X34" s="105"/>
      <c r="Y34" s="106"/>
      <c r="Z34" s="107"/>
      <c r="AA34" s="107"/>
      <c r="AB34" s="574"/>
      <c r="AC34" s="110"/>
    </row>
    <row r="35" spans="1:29" ht="12.75" customHeight="1" x14ac:dyDescent="0.2">
      <c r="A35" s="561"/>
      <c r="B35" s="561"/>
      <c r="C35" s="561"/>
      <c r="D35" s="561"/>
      <c r="E35" s="561"/>
      <c r="F35" s="561"/>
      <c r="G35" s="96" t="str">
        <f>'01-Mapa de riesgo-UO'!I36</f>
        <v xml:space="preserve">Limitaciones en los accesos a los medios tecnológicos para dar respuesta oportuna. </v>
      </c>
      <c r="H35" s="561"/>
      <c r="I35" s="561"/>
      <c r="J35" s="561"/>
      <c r="K35" s="583"/>
      <c r="L35" s="583"/>
      <c r="M35" s="97" t="str">
        <f>'01-Mapa de riesgo-UO'!W36</f>
        <v>Socialización del Sistema PQRS y de la normatividad aplicable a la institución.</v>
      </c>
      <c r="N35" s="98">
        <f>'01-Mapa de riesgo-UO'!AB36</f>
        <v>0</v>
      </c>
      <c r="O35" s="98" t="str">
        <f>'01-Mapa de riesgo-UO'!AF36</f>
        <v>Asignado</v>
      </c>
      <c r="P35" s="99" t="str">
        <f>'01-Mapa de riesgo-UO'!AK36</f>
        <v>Oportuno</v>
      </c>
      <c r="Q35" s="99" t="str">
        <f>'01-Mapa de riesgo-UO'!AP36</f>
        <v>Preventivo</v>
      </c>
      <c r="R35" s="561"/>
      <c r="S35" s="577"/>
      <c r="T35" s="578"/>
      <c r="U35" s="100" t="str">
        <f>'01-Mapa de riesgo-UO'!AW36</f>
        <v>ASUMIR</v>
      </c>
      <c r="V35" s="100">
        <f>'01-Mapa de riesgo-UO'!AX36</f>
        <v>0</v>
      </c>
      <c r="W35" s="101">
        <f>'01-Mapa de riesgo-UO'!K36</f>
        <v>0</v>
      </c>
      <c r="X35" s="105"/>
      <c r="Y35" s="106"/>
      <c r="Z35" s="107"/>
      <c r="AA35" s="107"/>
      <c r="AB35" s="575"/>
      <c r="AC35" s="110"/>
    </row>
    <row r="36" spans="1:29" ht="12.75" customHeight="1" x14ac:dyDescent="0.2">
      <c r="A36" s="562"/>
      <c r="B36" s="562"/>
      <c r="C36" s="562"/>
      <c r="D36" s="562"/>
      <c r="E36" s="562"/>
      <c r="F36" s="562"/>
      <c r="G36" s="96">
        <f>'01-Mapa de riesgo-UO'!I37</f>
        <v>0</v>
      </c>
      <c r="H36" s="562"/>
      <c r="I36" s="562"/>
      <c r="J36" s="562"/>
      <c r="K36" s="584"/>
      <c r="L36" s="584"/>
      <c r="M36" s="97">
        <f>'01-Mapa de riesgo-UO'!W37</f>
        <v>0</v>
      </c>
      <c r="N36" s="98">
        <f>'01-Mapa de riesgo-UO'!AB37</f>
        <v>0</v>
      </c>
      <c r="O36" s="98">
        <f>'01-Mapa de riesgo-UO'!AF37</f>
        <v>0</v>
      </c>
      <c r="P36" s="99">
        <f>'01-Mapa de riesgo-UO'!AK37</f>
        <v>0</v>
      </c>
      <c r="Q36" s="99">
        <f>'01-Mapa de riesgo-UO'!AP37</f>
        <v>0</v>
      </c>
      <c r="R36" s="562"/>
      <c r="S36" s="577"/>
      <c r="T36" s="578"/>
      <c r="U36" s="100" t="str">
        <f>'01-Mapa de riesgo-UO'!AW37</f>
        <v>ASUMIR</v>
      </c>
      <c r="V36" s="100">
        <f>'01-Mapa de riesgo-UO'!AX37</f>
        <v>0</v>
      </c>
      <c r="W36" s="101">
        <f>'01-Mapa de riesgo-UO'!K37</f>
        <v>0</v>
      </c>
      <c r="X36" s="105"/>
      <c r="Y36" s="106"/>
      <c r="Z36" s="107"/>
      <c r="AA36" s="107"/>
      <c r="AB36" s="576"/>
      <c r="AC36" s="110"/>
    </row>
    <row r="37" spans="1:29" ht="12.75" customHeight="1" x14ac:dyDescent="0.2">
      <c r="A37" s="560">
        <v>10</v>
      </c>
      <c r="B37" s="560" t="str">
        <f>'01-Mapa de riesgo-UO'!D38</f>
        <v>DIRECCIONAMIENTO_INSTITUCIONAL</v>
      </c>
      <c r="C37" s="563" t="str">
        <f>+'01-Mapa de riesgo-UO'!F38</f>
        <v>SI</v>
      </c>
      <c r="D37" s="563" t="str">
        <f>'01-Mapa de riesgo-UO'!J38</f>
        <v>Financiero</v>
      </c>
      <c r="E37" s="563" t="str">
        <f>'01-Mapa de riesgo-UO'!K38</f>
        <v>Ajustes en el presupuesto Institucional no previstos o aplazamientos de gastos priorizados para la vigencia.</v>
      </c>
      <c r="F37" s="563" t="str">
        <f>'01-Mapa de riesgo-UO'!L38</f>
        <v>Probabilidad de requerirse ajustes en el presupuesto Institucional no previstos o aplazamientos de gastos priorizados para la vigencia, para atender gastos adicionales no proyectados</v>
      </c>
      <c r="G37" s="96" t="str">
        <f>'01-Mapa de riesgo-UO'!I38</f>
        <v>Manualidad en la obtención y consolidación de la información necesaria para los análisis financieros respectivos.</v>
      </c>
      <c r="H37" s="563" t="str">
        <f>'01-Mapa de riesgo-UO'!M38</f>
        <v xml:space="preserve">Insuficiencia en los recursos presupuestados para la atención de las necesidades para la sostenibilidad Institucional. 
Insatisfacción por parte de las dependencias académicas y administrativas afectadas por los cambios presupuestales. </v>
      </c>
      <c r="I37" s="581" t="str">
        <f>'01-Mapa de riesgo-UO'!AT38</f>
        <v>MODERADO</v>
      </c>
      <c r="J37" s="563" t="str">
        <f>'01-Mapa de riesgo-UO'!AU38</f>
        <v>(Gastos adicionales no contemplados en la vigencia / Total presupuesto Institucional de la vigencia) * 100</v>
      </c>
      <c r="K37" s="585"/>
      <c r="L37" s="582"/>
      <c r="M37" s="97" t="str">
        <f>'01-Mapa de riesgo-UO'!W38</f>
        <v>Trazabilidad de ejecución de gastos de la vigencia, mediante reportes de los sistemas de información disponibles</v>
      </c>
      <c r="N37" s="98">
        <f>'01-Mapa de riesgo-UO'!AB38</f>
        <v>0</v>
      </c>
      <c r="O37" s="98" t="str">
        <f>'01-Mapa de riesgo-UO'!AF38</f>
        <v>Asignado</v>
      </c>
      <c r="P37" s="99" t="str">
        <f>'01-Mapa de riesgo-UO'!AK38</f>
        <v>Oportuno</v>
      </c>
      <c r="Q37" s="99" t="str">
        <f>'01-Mapa de riesgo-UO'!AP38</f>
        <v>Preventivo</v>
      </c>
      <c r="R37" s="581" t="str">
        <f>'01-Mapa de riesgo-UO'!AR38</f>
        <v>ACEPTABLE</v>
      </c>
      <c r="S37" s="577"/>
      <c r="T37" s="578"/>
      <c r="U37" s="100" t="str">
        <f>'01-Mapa de riesgo-UO'!AW38</f>
        <v>REDUCIR</v>
      </c>
      <c r="V37" s="100" t="str">
        <f>'01-Mapa de riesgo-UO'!AX38</f>
        <v>Generar espacios de socialización y retroalimentación de las necesidades del presupuesto en las facultades y dependencias administrativas.</v>
      </c>
      <c r="W37" s="101" t="str">
        <f>'01-Mapa de riesgo-UO'!K38</f>
        <v>Ajustes en el presupuesto Institucional no previstos o aplazamientos de gastos priorizados para la vigencia.</v>
      </c>
      <c r="X37" s="105"/>
      <c r="Y37" s="106"/>
      <c r="Z37" s="107"/>
      <c r="AA37" s="107"/>
      <c r="AB37" s="574"/>
      <c r="AC37" s="110"/>
    </row>
    <row r="38" spans="1:29" ht="12.75" customHeight="1" x14ac:dyDescent="0.2">
      <c r="A38" s="561"/>
      <c r="B38" s="561"/>
      <c r="C38" s="561"/>
      <c r="D38" s="561"/>
      <c r="E38" s="561"/>
      <c r="F38" s="561"/>
      <c r="G38" s="96" t="str">
        <f>'01-Mapa de riesgo-UO'!I39</f>
        <v>Omisión de información en la planeación e identificación de necesidades presupuestales desde las dependencias académicas y administrativas</v>
      </c>
      <c r="H38" s="561"/>
      <c r="I38" s="561"/>
      <c r="J38" s="561"/>
      <c r="K38" s="583"/>
      <c r="L38" s="583"/>
      <c r="M38" s="97" t="str">
        <f>'01-Mapa de riesgo-UO'!W39</f>
        <v xml:space="preserve">Herramienta tecnológica para la consolidación y monitoreo de necesidades presupuestales de cada dependencia. </v>
      </c>
      <c r="N38" s="98">
        <f>'01-Mapa de riesgo-UO'!AB39</f>
        <v>0</v>
      </c>
      <c r="O38" s="98" t="str">
        <f>'01-Mapa de riesgo-UO'!AF39</f>
        <v>Asignado</v>
      </c>
      <c r="P38" s="99" t="str">
        <f>'01-Mapa de riesgo-UO'!AK39</f>
        <v>Oportuno</v>
      </c>
      <c r="Q38" s="99" t="str">
        <f>'01-Mapa de riesgo-UO'!AP39</f>
        <v>Preventivo</v>
      </c>
      <c r="R38" s="561"/>
      <c r="S38" s="577"/>
      <c r="T38" s="578"/>
      <c r="U38" s="100" t="str">
        <f>'01-Mapa de riesgo-UO'!AW39</f>
        <v>REDUCIR</v>
      </c>
      <c r="V38" s="100" t="str">
        <f>'01-Mapa de riesgo-UO'!AX39</f>
        <v xml:space="preserve">Generar alertas a través de correo electrónico ante la observancia de inconsistencias o carencia de diligenciamiento de necesidades de presupuesto en la herramienta tecnológica. </v>
      </c>
      <c r="W38" s="101">
        <f>'01-Mapa de riesgo-UO'!K39</f>
        <v>0</v>
      </c>
      <c r="X38" s="105"/>
      <c r="Y38" s="106"/>
      <c r="Z38" s="107"/>
      <c r="AA38" s="107"/>
      <c r="AB38" s="575"/>
      <c r="AC38" s="110"/>
    </row>
    <row r="39" spans="1:29" ht="12.75" customHeight="1" x14ac:dyDescent="0.2">
      <c r="A39" s="562"/>
      <c r="B39" s="562"/>
      <c r="C39" s="562"/>
      <c r="D39" s="562"/>
      <c r="E39" s="562"/>
      <c r="F39" s="562"/>
      <c r="G39" s="96" t="str">
        <f>'01-Mapa de riesgo-UO'!I40</f>
        <v>Aprobación por parte de los órganos colegiados, de propuestas  que no contaron con el análisis financiero respectivo de manera previa.</v>
      </c>
      <c r="H39" s="562"/>
      <c r="I39" s="562"/>
      <c r="J39" s="562"/>
      <c r="K39" s="584"/>
      <c r="L39" s="584"/>
      <c r="M39" s="97" t="str">
        <f>'01-Mapa de riesgo-UO'!W40</f>
        <v>Monitoreo y solicitud información de proyectos a proponentes previa reunión para la toma de desiciones, estén incluidas o no en los ordenes del día</v>
      </c>
      <c r="N39" s="98">
        <f>'01-Mapa de riesgo-UO'!AB40</f>
        <v>0</v>
      </c>
      <c r="O39" s="98" t="str">
        <f>'01-Mapa de riesgo-UO'!AF40</f>
        <v>Asignado</v>
      </c>
      <c r="P39" s="99" t="str">
        <f>'01-Mapa de riesgo-UO'!AK40</f>
        <v>Oportuno</v>
      </c>
      <c r="Q39" s="99" t="str">
        <f>'01-Mapa de riesgo-UO'!AP40</f>
        <v>Preventivo</v>
      </c>
      <c r="R39" s="562"/>
      <c r="S39" s="577"/>
      <c r="T39" s="578"/>
      <c r="U39" s="100" t="str">
        <f>'01-Mapa de riesgo-UO'!AW40</f>
        <v>REDUCIR</v>
      </c>
      <c r="V39" s="100" t="str">
        <f>'01-Mapa de riesgo-UO'!AX40</f>
        <v>Acordar con la Secretaria General, el no tramitar algún acuerdo con impacto financiero, sin que previamente se haya emitido el concepto correspondiente.</v>
      </c>
      <c r="W39" s="101">
        <f>'01-Mapa de riesgo-UO'!K40</f>
        <v>0</v>
      </c>
      <c r="X39" s="105"/>
      <c r="Y39" s="106"/>
      <c r="Z39" s="107"/>
      <c r="AA39" s="107"/>
      <c r="AB39" s="576"/>
      <c r="AC39" s="110"/>
    </row>
    <row r="40" spans="1:29" ht="12.75" customHeight="1" x14ac:dyDescent="0.2">
      <c r="A40" s="560">
        <v>11</v>
      </c>
      <c r="B40" s="560" t="str">
        <f>'01-Mapa de riesgo-UO'!D41</f>
        <v>EXTENSIÓN_PROYECCIÓN_SOCIAL</v>
      </c>
      <c r="C40" s="563" t="str">
        <f>+'01-Mapa de riesgo-UO'!F41</f>
        <v>SI</v>
      </c>
      <c r="D40" s="563" t="str">
        <f>'01-Mapa de riesgo-UO'!J41</f>
        <v>Operacional</v>
      </c>
      <c r="E40" s="563" t="str">
        <f>'01-Mapa de riesgo-UO'!K41</f>
        <v>Probabilidad de que se presenten contratos o convenios entre la universidad y entes externos que no cumplan con los lineamientos institucionales y no cuentan con respaldo financiero.</v>
      </c>
      <c r="F40" s="563" t="str">
        <f>'01-Mapa de riesgo-UO'!L41</f>
        <v>Contratos o convenios no alineados a las directrices institucionales.</v>
      </c>
      <c r="G40" s="96" t="str">
        <f>'01-Mapa de riesgo-UO'!I41</f>
        <v xml:space="preserve">Desconocimiento de los lineamientos por parte del personal de la Institución para la suscripción de contratos o convenios. </v>
      </c>
      <c r="H40" s="563" t="str">
        <f>'01-Mapa de riesgo-UO'!M41</f>
        <v xml:space="preserve">Compromisos adquiridos en los proyectos que superan los ingresos pactados para la prestación del servicio.
Reintegros presupuestales a las entidades por incumplimiento de compromisos.
Consecuencias legales por incumplimiento en lo que se habia pactado </v>
      </c>
      <c r="I40" s="581" t="str">
        <f>'01-Mapa de riesgo-UO'!AT41</f>
        <v>LEVE</v>
      </c>
      <c r="J40" s="563" t="str">
        <f>'01-Mapa de riesgo-UO'!AU41</f>
        <v>(No. de convenios y contratatos  revisados por la VAF / Total convenios y contratos suscritos en la univesidad ) * 100</v>
      </c>
      <c r="K40" s="585"/>
      <c r="L40" s="582"/>
      <c r="M40" s="97" t="str">
        <f>'01-Mapa de riesgo-UO'!W41</f>
        <v>Revisión por parte de la Vicerrectoría Administrativa y Financiera de los contratos y convenios que se envían desde la Oficina Jurídica.</v>
      </c>
      <c r="N40" s="98">
        <f>'01-Mapa de riesgo-UO'!AB41</f>
        <v>0</v>
      </c>
      <c r="O40" s="98" t="str">
        <f>'01-Mapa de riesgo-UO'!AF41</f>
        <v>Asignado</v>
      </c>
      <c r="P40" s="99" t="str">
        <f>'01-Mapa de riesgo-UO'!AK41</f>
        <v>Oportuno</v>
      </c>
      <c r="Q40" s="99" t="str">
        <f>'01-Mapa de riesgo-UO'!AP41</f>
        <v>Detectivo</v>
      </c>
      <c r="R40" s="581" t="str">
        <f>'01-Mapa de riesgo-UO'!AR41</f>
        <v>ACEPTABLE</v>
      </c>
      <c r="S40" s="577"/>
      <c r="T40" s="578"/>
      <c r="U40" s="100" t="str">
        <f>'01-Mapa de riesgo-UO'!AW41</f>
        <v>ASUMIR</v>
      </c>
      <c r="V40" s="100">
        <f>'01-Mapa de riesgo-UO'!AX41</f>
        <v>0</v>
      </c>
      <c r="W40" s="101" t="str">
        <f>'01-Mapa de riesgo-UO'!K41</f>
        <v>Probabilidad de que se presenten contratos o convenios entre la universidad y entes externos que no cumplan con los lineamientos institucionales y no cuentan con respaldo financiero.</v>
      </c>
      <c r="X40" s="105"/>
      <c r="Y40" s="106"/>
      <c r="Z40" s="107"/>
      <c r="AA40" s="107"/>
      <c r="AB40" s="574"/>
      <c r="AC40" s="110"/>
    </row>
    <row r="41" spans="1:29" ht="12.75" customHeight="1" x14ac:dyDescent="0.2">
      <c r="A41" s="561"/>
      <c r="B41" s="561"/>
      <c r="C41" s="561"/>
      <c r="D41" s="561"/>
      <c r="E41" s="561"/>
      <c r="F41" s="561"/>
      <c r="G41" s="96" t="str">
        <f>'01-Mapa de riesgo-UO'!I42</f>
        <v>Entrega inoportuna de la información por parte del proponente.</v>
      </c>
      <c r="H41" s="561"/>
      <c r="I41" s="561"/>
      <c r="J41" s="561"/>
      <c r="K41" s="583"/>
      <c r="L41" s="583"/>
      <c r="M41" s="97" t="str">
        <f>'01-Mapa de riesgo-UO'!W42</f>
        <v>Revisión por parte de la alta Dirección (comité directivo) de los proyectos en trámite.</v>
      </c>
      <c r="N41" s="98">
        <f>'01-Mapa de riesgo-UO'!AB42</f>
        <v>0</v>
      </c>
      <c r="O41" s="98" t="str">
        <f>'01-Mapa de riesgo-UO'!AF42</f>
        <v>Asignado</v>
      </c>
      <c r="P41" s="99" t="str">
        <f>'01-Mapa de riesgo-UO'!AK42</f>
        <v>Oportuno</v>
      </c>
      <c r="Q41" s="99" t="str">
        <f>'01-Mapa de riesgo-UO'!AP42</f>
        <v>Preventivo</v>
      </c>
      <c r="R41" s="561"/>
      <c r="S41" s="577"/>
      <c r="T41" s="578"/>
      <c r="U41" s="100" t="str">
        <f>'01-Mapa de riesgo-UO'!AW42</f>
        <v>ASUMIR</v>
      </c>
      <c r="V41" s="100">
        <f>'01-Mapa de riesgo-UO'!AX42</f>
        <v>0</v>
      </c>
      <c r="W41" s="101">
        <f>'01-Mapa de riesgo-UO'!K42</f>
        <v>0</v>
      </c>
      <c r="X41" s="105"/>
      <c r="Y41" s="106"/>
      <c r="Z41" s="107"/>
      <c r="AA41" s="107"/>
      <c r="AB41" s="575"/>
      <c r="AC41" s="110"/>
    </row>
    <row r="42" spans="1:29" ht="12.75" customHeight="1" x14ac:dyDescent="0.2">
      <c r="A42" s="562"/>
      <c r="B42" s="562"/>
      <c r="C42" s="562"/>
      <c r="D42" s="562"/>
      <c r="E42" s="562"/>
      <c r="F42" s="562"/>
      <c r="G42" s="96" t="str">
        <f>'01-Mapa de riesgo-UO'!I43</f>
        <v>Presiones de agentes externos para el cumplimiento de tiempos para la presentación de propuestas.</v>
      </c>
      <c r="H42" s="562"/>
      <c r="I42" s="562"/>
      <c r="J42" s="562"/>
      <c r="K42" s="584"/>
      <c r="L42" s="584"/>
      <c r="M42" s="97">
        <f>'01-Mapa de riesgo-UO'!W43</f>
        <v>0</v>
      </c>
      <c r="N42" s="98">
        <f>'01-Mapa de riesgo-UO'!AB43</f>
        <v>0</v>
      </c>
      <c r="O42" s="98">
        <f>'01-Mapa de riesgo-UO'!AF43</f>
        <v>0</v>
      </c>
      <c r="P42" s="99">
        <f>'01-Mapa de riesgo-UO'!AK43</f>
        <v>0</v>
      </c>
      <c r="Q42" s="99">
        <f>'01-Mapa de riesgo-UO'!AP43</f>
        <v>0</v>
      </c>
      <c r="R42" s="562"/>
      <c r="S42" s="577"/>
      <c r="T42" s="578"/>
      <c r="U42" s="100" t="str">
        <f>'01-Mapa de riesgo-UO'!AW43</f>
        <v>ASUMIR</v>
      </c>
      <c r="V42" s="100">
        <f>'01-Mapa de riesgo-UO'!AX43</f>
        <v>0</v>
      </c>
      <c r="W42" s="101">
        <f>'01-Mapa de riesgo-UO'!K43</f>
        <v>0</v>
      </c>
      <c r="X42" s="105"/>
      <c r="Y42" s="106"/>
      <c r="Z42" s="107"/>
      <c r="AA42" s="107"/>
      <c r="AB42" s="576"/>
      <c r="AC42" s="110"/>
    </row>
    <row r="43" spans="1:29" ht="12.75" customHeight="1" x14ac:dyDescent="0.2">
      <c r="A43" s="560">
        <v>12</v>
      </c>
      <c r="B43" s="560" t="str">
        <f>'01-Mapa de riesgo-UO'!D44</f>
        <v>ASEGURAMIENTO_DE_LA_CALIDAD_INSTITUCIONAL</v>
      </c>
      <c r="C43" s="563" t="str">
        <f>+'01-Mapa de riesgo-UO'!F44</f>
        <v>SI</v>
      </c>
      <c r="D43" s="563" t="str">
        <f>'01-Mapa de riesgo-UO'!J44</f>
        <v>Corrupción</v>
      </c>
      <c r="E43" s="563" t="str">
        <f>'01-Mapa de riesgo-UO'!K44</f>
        <v>Pérdida de la confidencialidad de la información del sistema integral de gestión por falta de ética profesional al entregar datos institucionales a personas no autorizadas al no realizar socialización de los protocolos (contraseñas, instructivos, procedimientos o bases de datos) del manejo de información existente</v>
      </c>
      <c r="F43" s="563" t="str">
        <f>'01-Mapa de riesgo-UO'!L44</f>
        <v>Permitir el uso de información sensible para la institución como contraseñas, instructivos, procedimientos o bases de datos a personas no autorizadas</v>
      </c>
      <c r="G43" s="96" t="str">
        <f>'01-Mapa de riesgo-UO'!I44</f>
        <v>Falta de ética profesional.</v>
      </c>
      <c r="H43" s="563" t="str">
        <f>'01-Mapa de riesgo-UO'!M44</f>
        <v>Pérdida de la confidencialidad de la información.
Pérdida de la vinculación laboral por incumplimiento de la claúsula de confidencialidad del contrato.
Afectación a la imagen de la Universidad</v>
      </c>
      <c r="I43" s="581" t="str">
        <f>'01-Mapa de riesgo-UO'!AT44</f>
        <v>LEVE</v>
      </c>
      <c r="J43" s="563" t="str">
        <f>'01-Mapa de riesgo-UO'!AU44</f>
        <v># de veces que se detecte y se denuncie</v>
      </c>
      <c r="K43" s="582"/>
      <c r="L43" s="582"/>
      <c r="M43" s="97" t="str">
        <f>'01-Mapa de riesgo-UO'!W44</f>
        <v>Clausúla de confidencialidad establecida en el contrato</v>
      </c>
      <c r="N43" s="98">
        <f>'01-Mapa de riesgo-UO'!AB44</f>
        <v>0</v>
      </c>
      <c r="O43" s="98" t="str">
        <f>'01-Mapa de riesgo-UO'!AF44</f>
        <v>Asignado</v>
      </c>
      <c r="P43" s="99" t="str">
        <f>'01-Mapa de riesgo-UO'!AK44</f>
        <v>Oportuno</v>
      </c>
      <c r="Q43" s="99" t="str">
        <f>'01-Mapa de riesgo-UO'!AP44</f>
        <v>Preventivo</v>
      </c>
      <c r="R43" s="581" t="str">
        <f>'01-Mapa de riesgo-UO'!AR44</f>
        <v>ACEPTABLE</v>
      </c>
      <c r="S43" s="577"/>
      <c r="T43" s="578"/>
      <c r="U43" s="100" t="str">
        <f>'01-Mapa de riesgo-UO'!AW44</f>
        <v>ASUMIR</v>
      </c>
      <c r="V43" s="100">
        <f>'01-Mapa de riesgo-UO'!AX44</f>
        <v>0</v>
      </c>
      <c r="W43" s="101" t="str">
        <f>'01-Mapa de riesgo-UO'!K44</f>
        <v>Pérdida de la confidencialidad de la información del sistema integral de gestión por falta de ética profesional al entregar datos institucionales a personas no autorizadas al no realizar socialización de los protocolos (contraseñas, instructivos, procedimientos o bases de datos) del manejo de información existente</v>
      </c>
      <c r="X43" s="105"/>
      <c r="Y43" s="106"/>
      <c r="Z43" s="107"/>
      <c r="AA43" s="107"/>
      <c r="AB43" s="574"/>
      <c r="AC43" s="110"/>
    </row>
    <row r="44" spans="1:29" ht="12.75" customHeight="1" x14ac:dyDescent="0.2">
      <c r="A44" s="561"/>
      <c r="B44" s="561"/>
      <c r="C44" s="561"/>
      <c r="D44" s="561"/>
      <c r="E44" s="561"/>
      <c r="F44" s="561"/>
      <c r="G44" s="96">
        <f>'01-Mapa de riesgo-UO'!I45</f>
        <v>0</v>
      </c>
      <c r="H44" s="561"/>
      <c r="I44" s="561"/>
      <c r="J44" s="561"/>
      <c r="K44" s="583"/>
      <c r="L44" s="583"/>
      <c r="M44" s="97">
        <f>'01-Mapa de riesgo-UO'!W45</f>
        <v>0</v>
      </c>
      <c r="N44" s="98">
        <f>'01-Mapa de riesgo-UO'!AB45</f>
        <v>0</v>
      </c>
      <c r="O44" s="98">
        <f>'01-Mapa de riesgo-UO'!AF45</f>
        <v>0</v>
      </c>
      <c r="P44" s="99">
        <f>'01-Mapa de riesgo-UO'!AK45</f>
        <v>0</v>
      </c>
      <c r="Q44" s="99">
        <f>'01-Mapa de riesgo-UO'!AP45</f>
        <v>0</v>
      </c>
      <c r="R44" s="561"/>
      <c r="S44" s="577"/>
      <c r="T44" s="578"/>
      <c r="U44" s="100" t="str">
        <f>'01-Mapa de riesgo-UO'!AW45</f>
        <v>ASUMIR</v>
      </c>
      <c r="V44" s="100">
        <f>'01-Mapa de riesgo-UO'!AX45</f>
        <v>0</v>
      </c>
      <c r="W44" s="101">
        <f>'01-Mapa de riesgo-UO'!K45</f>
        <v>0</v>
      </c>
      <c r="X44" s="105"/>
      <c r="Y44" s="106"/>
      <c r="Z44" s="107"/>
      <c r="AA44" s="107"/>
      <c r="AB44" s="575"/>
      <c r="AC44" s="110"/>
    </row>
    <row r="45" spans="1:29" ht="12.75" customHeight="1" x14ac:dyDescent="0.2">
      <c r="A45" s="562"/>
      <c r="B45" s="562"/>
      <c r="C45" s="562"/>
      <c r="D45" s="562"/>
      <c r="E45" s="562"/>
      <c r="F45" s="562"/>
      <c r="G45" s="96">
        <f>'01-Mapa de riesgo-UO'!I46</f>
        <v>0</v>
      </c>
      <c r="H45" s="562"/>
      <c r="I45" s="562"/>
      <c r="J45" s="562"/>
      <c r="K45" s="584"/>
      <c r="L45" s="584"/>
      <c r="M45" s="97">
        <f>'01-Mapa de riesgo-UO'!W46</f>
        <v>0</v>
      </c>
      <c r="N45" s="98">
        <f>'01-Mapa de riesgo-UO'!AB46</f>
        <v>0</v>
      </c>
      <c r="O45" s="98">
        <f>'01-Mapa de riesgo-UO'!AF46</f>
        <v>0</v>
      </c>
      <c r="P45" s="99">
        <f>'01-Mapa de riesgo-UO'!AK46</f>
        <v>0</v>
      </c>
      <c r="Q45" s="99">
        <f>'01-Mapa de riesgo-UO'!AP46</f>
        <v>0</v>
      </c>
      <c r="R45" s="562"/>
      <c r="S45" s="577"/>
      <c r="T45" s="578"/>
      <c r="U45" s="100" t="str">
        <f>'01-Mapa de riesgo-UO'!AW46</f>
        <v>ASUMIR</v>
      </c>
      <c r="V45" s="100">
        <f>'01-Mapa de riesgo-UO'!AX46</f>
        <v>0</v>
      </c>
      <c r="W45" s="101">
        <f>'01-Mapa de riesgo-UO'!K46</f>
        <v>0</v>
      </c>
      <c r="X45" s="105"/>
      <c r="Y45" s="106"/>
      <c r="Z45" s="107"/>
      <c r="AA45" s="107"/>
      <c r="AB45" s="576"/>
      <c r="AC45" s="110"/>
    </row>
    <row r="46" spans="1:29" ht="12.75" customHeight="1" x14ac:dyDescent="0.2">
      <c r="A46" s="560">
        <v>13</v>
      </c>
      <c r="B46" s="560" t="str">
        <f>'01-Mapa de riesgo-UO'!D47</f>
        <v>GESTIÓN_Y_SOSTENIBILIDAD_INSTITUCIONAL</v>
      </c>
      <c r="C46" s="563" t="str">
        <f>+'01-Mapa de riesgo-UO'!F47</f>
        <v>SI</v>
      </c>
      <c r="D46" s="563" t="str">
        <f>'01-Mapa de riesgo-UO'!J47</f>
        <v>Estratégico</v>
      </c>
      <c r="E46" s="563" t="str">
        <f>'01-Mapa de riesgo-UO'!K47</f>
        <v xml:space="preserve">Desfinanciación del presupuesto de la Universidad </v>
      </c>
      <c r="F46" s="563" t="str">
        <f>'01-Mapa de riesgo-UO'!L47</f>
        <v>Desfinanciación del presupuesto de la Universidad por la expedición de normas de entes internos (Consejo Superior, Consejo Académico) y externos (Gobierno y Congreso) que impactan directamente al presupuesto de gastos de la Universidad o por un menor recaudo que no permita garantizar los compromisos adquiridos</v>
      </c>
      <c r="G46" s="96" t="str">
        <f>'01-Mapa de riesgo-UO'!I47</f>
        <v xml:space="preserve">Directrices administrativas no soportadas en análisis financieros. </v>
      </c>
      <c r="H46" s="563" t="str">
        <f>'01-Mapa de riesgo-UO'!M47</f>
        <v>Modificaciones presupuestales (Reducciones, traslados y  aplazamientos) que permitan atender prioritariamente los gastos de funcionamiento y las normas de Ley.
Déficit presupuestal constituido por los compromisos legalmente adquiridos que han surtido todo el trámite presupuestal, pero no hay recursos disponibles para su pago con cargo al presupuesto del año en que se originaron.</v>
      </c>
      <c r="I46" s="581" t="str">
        <f>'01-Mapa de riesgo-UO'!AT47</f>
        <v>LEVE</v>
      </c>
      <c r="J46" s="563" t="str">
        <f>'01-Mapa de riesgo-UO'!AU47</f>
        <v>Equilibrio Financiero = Ingresos totales / Gastos Totales</v>
      </c>
      <c r="K46" s="582"/>
      <c r="L46" s="582"/>
      <c r="M46" s="97" t="str">
        <f>'01-Mapa de riesgo-UO'!W47</f>
        <v>Monitoreo al recaudo de ingresos que soporte el presupuesto aprobado por el Consejo Superior</v>
      </c>
      <c r="N46" s="98">
        <f>'01-Mapa de riesgo-UO'!AB47</f>
        <v>0</v>
      </c>
      <c r="O46" s="98" t="str">
        <f>'01-Mapa de riesgo-UO'!AF47</f>
        <v>Asignado</v>
      </c>
      <c r="P46" s="99" t="str">
        <f>'01-Mapa de riesgo-UO'!AK47</f>
        <v>Oportuno</v>
      </c>
      <c r="Q46" s="99" t="str">
        <f>'01-Mapa de riesgo-UO'!AP47</f>
        <v>Detectivo</v>
      </c>
      <c r="R46" s="581" t="str">
        <f>'01-Mapa de riesgo-UO'!AR47</f>
        <v>ACEPTABLE</v>
      </c>
      <c r="S46" s="577"/>
      <c r="T46" s="578"/>
      <c r="U46" s="100" t="str">
        <f>'01-Mapa de riesgo-UO'!AW47</f>
        <v>ASUMIR</v>
      </c>
      <c r="V46" s="100">
        <f>'01-Mapa de riesgo-UO'!AX47</f>
        <v>0</v>
      </c>
      <c r="W46" s="101" t="str">
        <f>'01-Mapa de riesgo-UO'!K47</f>
        <v xml:space="preserve">Desfinanciación del presupuesto de la Universidad </v>
      </c>
      <c r="X46" s="105"/>
      <c r="Y46" s="106"/>
      <c r="Z46" s="107"/>
      <c r="AA46" s="107"/>
      <c r="AB46" s="574"/>
      <c r="AC46" s="110"/>
    </row>
    <row r="47" spans="1:29" ht="12.75" customHeight="1" x14ac:dyDescent="0.2">
      <c r="A47" s="561"/>
      <c r="B47" s="561"/>
      <c r="C47" s="561"/>
      <c r="D47" s="561"/>
      <c r="E47" s="561"/>
      <c r="F47" s="561"/>
      <c r="G47" s="96" t="str">
        <f>'01-Mapa de riesgo-UO'!I48</f>
        <v>Aprobación de normas y leyes gubernamentales que le generan mayor obligación a la institución o cambios en el funcionamiento.</v>
      </c>
      <c r="H47" s="561"/>
      <c r="I47" s="561"/>
      <c r="J47" s="561"/>
      <c r="K47" s="583"/>
      <c r="L47" s="583"/>
      <c r="M47" s="97" t="str">
        <f>'01-Mapa de riesgo-UO'!W48</f>
        <v>Monitoreo a la ejecución presupuestal de gastos aprobado por el Consejo Superior</v>
      </c>
      <c r="N47" s="98">
        <f>'01-Mapa de riesgo-UO'!AB48</f>
        <v>0</v>
      </c>
      <c r="O47" s="98" t="str">
        <f>'01-Mapa de riesgo-UO'!AF48</f>
        <v>Asignado</v>
      </c>
      <c r="P47" s="99" t="str">
        <f>'01-Mapa de riesgo-UO'!AK48</f>
        <v>Oportuno</v>
      </c>
      <c r="Q47" s="99" t="str">
        <f>'01-Mapa de riesgo-UO'!AP48</f>
        <v>Detectivo</v>
      </c>
      <c r="R47" s="561"/>
      <c r="S47" s="577"/>
      <c r="T47" s="578"/>
      <c r="U47" s="100" t="str">
        <f>'01-Mapa de riesgo-UO'!AW48</f>
        <v>ASUMIR</v>
      </c>
      <c r="V47" s="100">
        <f>'01-Mapa de riesgo-UO'!AX48</f>
        <v>0</v>
      </c>
      <c r="W47" s="101">
        <f>'01-Mapa de riesgo-UO'!K48</f>
        <v>0</v>
      </c>
      <c r="X47" s="105"/>
      <c r="Y47" s="106"/>
      <c r="Z47" s="107"/>
      <c r="AA47" s="107"/>
      <c r="AB47" s="575"/>
      <c r="AC47" s="110"/>
    </row>
    <row r="48" spans="1:29" ht="12.75" customHeight="1" x14ac:dyDescent="0.2">
      <c r="A48" s="562"/>
      <c r="B48" s="562"/>
      <c r="C48" s="562"/>
      <c r="D48" s="562"/>
      <c r="E48" s="562"/>
      <c r="F48" s="562"/>
      <c r="G48" s="96" t="str">
        <f>'01-Mapa de riesgo-UO'!I49</f>
        <v>Disminución en el recaudo de los recursos apropiados en el presupuesto de la Universidad aprobado por el Consejo Superior.</v>
      </c>
      <c r="H48" s="562"/>
      <c r="I48" s="562"/>
      <c r="J48" s="562"/>
      <c r="K48" s="584"/>
      <c r="L48" s="584"/>
      <c r="M48" s="97">
        <f>'01-Mapa de riesgo-UO'!W49</f>
        <v>0</v>
      </c>
      <c r="N48" s="98">
        <f>'01-Mapa de riesgo-UO'!AB49</f>
        <v>0</v>
      </c>
      <c r="O48" s="98">
        <f>'01-Mapa de riesgo-UO'!AF49</f>
        <v>0</v>
      </c>
      <c r="P48" s="99">
        <f>'01-Mapa de riesgo-UO'!AK49</f>
        <v>0</v>
      </c>
      <c r="Q48" s="99">
        <f>'01-Mapa de riesgo-UO'!AP49</f>
        <v>0</v>
      </c>
      <c r="R48" s="562"/>
      <c r="S48" s="577"/>
      <c r="T48" s="578"/>
      <c r="U48" s="100" t="str">
        <f>'01-Mapa de riesgo-UO'!AW49</f>
        <v>ASUMIR</v>
      </c>
      <c r="V48" s="100">
        <f>'01-Mapa de riesgo-UO'!AX49</f>
        <v>0</v>
      </c>
      <c r="W48" s="101">
        <f>'01-Mapa de riesgo-UO'!K49</f>
        <v>0</v>
      </c>
      <c r="X48" s="105"/>
      <c r="Y48" s="106"/>
      <c r="Z48" s="107"/>
      <c r="AA48" s="107"/>
      <c r="AB48" s="576"/>
      <c r="AC48" s="110"/>
    </row>
    <row r="49" spans="1:29" ht="12.75" customHeight="1" x14ac:dyDescent="0.2">
      <c r="A49" s="560">
        <v>14</v>
      </c>
      <c r="B49" s="560" t="str">
        <f>'01-Mapa de riesgo-UO'!D50</f>
        <v>DIRECCIONAMIENTO_INSTITUCIONAL</v>
      </c>
      <c r="C49" s="563" t="str">
        <f>+'01-Mapa de riesgo-UO'!F50</f>
        <v>SI</v>
      </c>
      <c r="D49" s="563" t="str">
        <f>'01-Mapa de riesgo-UO'!J50</f>
        <v>Estratégico</v>
      </c>
      <c r="E49" s="563" t="str">
        <f>'01-Mapa de riesgo-UO'!K50</f>
        <v>No cumplimiento del Proyecto Educativo Institucional y las orientaciones institucionales para la renovación curricular.</v>
      </c>
      <c r="F49" s="563" t="str">
        <f>'01-Mapa de riesgo-UO'!L50</f>
        <v>Que el Proyecto Educativo Institucional- PEI y, los documentos institucionales para la renovaicón curricular no sean implementados en los programas académicos</v>
      </c>
      <c r="G49" s="96" t="str">
        <f>'01-Mapa de riesgo-UO'!I50</f>
        <v>Baja apropiación de la política académica curricular, que reglamentan el PEI y las orientaciones institucionales para el diseño y renovación curricular de los programas académicos en la Universidad.</v>
      </c>
      <c r="H49" s="563" t="str">
        <f>'01-Mapa de riesgo-UO'!M50</f>
        <v>Currículos desactualizados que no responden a los lineamientos institucionales
No apropiación de la identidad institucional  "Formación profesional integral", por parte de la comunidad académica</v>
      </c>
      <c r="I49" s="581" t="str">
        <f>'01-Mapa de riesgo-UO'!AT50</f>
        <v>MODERADO</v>
      </c>
      <c r="J49" s="563" t="str">
        <f>'01-Mapa de riesgo-UO'!AU50</f>
        <v># de programas renovados/ # de programas activos</v>
      </c>
      <c r="K49" s="585"/>
      <c r="L49" s="582"/>
      <c r="M49" s="97" t="str">
        <f>'01-Mapa de riesgo-UO'!W50</f>
        <v>Sesiones de acompañamiento a los programas académicos y sus respectivos registros 
Balance anual del acompañamiento realizado a los programas académicos</v>
      </c>
      <c r="N49" s="98">
        <f>'01-Mapa de riesgo-UO'!AB50</f>
        <v>0</v>
      </c>
      <c r="O49" s="98" t="str">
        <f>'01-Mapa de riesgo-UO'!AF50</f>
        <v>Asignado</v>
      </c>
      <c r="P49" s="99" t="str">
        <f>'01-Mapa de riesgo-UO'!AK50</f>
        <v>Oportuno</v>
      </c>
      <c r="Q49" s="99" t="str">
        <f>'01-Mapa de riesgo-UO'!AP50</f>
        <v>Preventivo</v>
      </c>
      <c r="R49" s="581" t="str">
        <f>'01-Mapa de riesgo-UO'!AR50</f>
        <v>ACEPTABLE</v>
      </c>
      <c r="S49" s="577"/>
      <c r="T49" s="578"/>
      <c r="U49" s="100" t="str">
        <f>'01-Mapa de riesgo-UO'!AW50</f>
        <v>COMPARTIR</v>
      </c>
      <c r="V49" s="100" t="str">
        <f>'01-Mapa de riesgo-UO'!AX50</f>
        <v>Renovación curricular</v>
      </c>
      <c r="W49" s="101" t="str">
        <f>'01-Mapa de riesgo-UO'!K50</f>
        <v>No cumplimiento del Proyecto Educativo Institucional y las orientaciones institucionales para la renovación curricular.</v>
      </c>
      <c r="X49" s="105"/>
      <c r="Y49" s="106"/>
      <c r="Z49" s="107"/>
      <c r="AA49" s="107"/>
      <c r="AB49" s="574"/>
      <c r="AC49" s="110"/>
    </row>
    <row r="50" spans="1:29" ht="12.75" customHeight="1" x14ac:dyDescent="0.2">
      <c r="A50" s="561"/>
      <c r="B50" s="561"/>
      <c r="C50" s="561"/>
      <c r="D50" s="561"/>
      <c r="E50" s="561"/>
      <c r="F50" s="561"/>
      <c r="G50" s="96" t="str">
        <f>'01-Mapa de riesgo-UO'!I51</f>
        <v xml:space="preserve">Baja participación de la comunidad educativa en los procesos de cualificación para la apropiación de los lineamientos institucionales  que limite la aplicación en las propuestas curriculares y en las prácticas educativas.
</v>
      </c>
      <c r="H50" s="561"/>
      <c r="I50" s="561"/>
      <c r="J50" s="561"/>
      <c r="K50" s="583"/>
      <c r="L50" s="583"/>
      <c r="M50" s="97" t="str">
        <f>'01-Mapa de riesgo-UO'!W51</f>
        <v>Aprobación de las renovaciones curriculares de los programas académicos por parte del comité central de curriculo y evaluación o comité central de prosgrados  según corresponda</v>
      </c>
      <c r="N50" s="98">
        <f>'01-Mapa de riesgo-UO'!AB51</f>
        <v>0</v>
      </c>
      <c r="O50" s="98" t="str">
        <f>'01-Mapa de riesgo-UO'!AF51</f>
        <v>Asignado</v>
      </c>
      <c r="P50" s="99" t="str">
        <f>'01-Mapa de riesgo-UO'!AK51</f>
        <v>Oportuno</v>
      </c>
      <c r="Q50" s="99" t="str">
        <f>'01-Mapa de riesgo-UO'!AP51</f>
        <v>Preventivo</v>
      </c>
      <c r="R50" s="561"/>
      <c r="S50" s="577"/>
      <c r="T50" s="578"/>
      <c r="U50" s="100" t="str">
        <f>'01-Mapa de riesgo-UO'!AW51</f>
        <v>COMPARTIR</v>
      </c>
      <c r="V50" s="100" t="str">
        <f>'01-Mapa de riesgo-UO'!AX51</f>
        <v>Renovación curricular</v>
      </c>
      <c r="W50" s="101">
        <f>'01-Mapa de riesgo-UO'!K51</f>
        <v>0</v>
      </c>
      <c r="X50" s="105"/>
      <c r="Y50" s="106"/>
      <c r="Z50" s="107"/>
      <c r="AA50" s="107"/>
      <c r="AB50" s="575"/>
      <c r="AC50" s="110"/>
    </row>
    <row r="51" spans="1:29" ht="12.75" customHeight="1" x14ac:dyDescent="0.2">
      <c r="A51" s="562"/>
      <c r="B51" s="562"/>
      <c r="C51" s="562"/>
      <c r="D51" s="562"/>
      <c r="E51" s="562"/>
      <c r="F51" s="562"/>
      <c r="G51" s="96">
        <f>'01-Mapa de riesgo-UO'!I52</f>
        <v>0</v>
      </c>
      <c r="H51" s="562"/>
      <c r="I51" s="562"/>
      <c r="J51" s="562"/>
      <c r="K51" s="584"/>
      <c r="L51" s="584"/>
      <c r="M51" s="97">
        <f>'01-Mapa de riesgo-UO'!W52</f>
        <v>0</v>
      </c>
      <c r="N51" s="98">
        <f>'01-Mapa de riesgo-UO'!AB52</f>
        <v>0</v>
      </c>
      <c r="O51" s="98">
        <f>'01-Mapa de riesgo-UO'!AF52</f>
        <v>0</v>
      </c>
      <c r="P51" s="99">
        <f>'01-Mapa de riesgo-UO'!AK52</f>
        <v>0</v>
      </c>
      <c r="Q51" s="99">
        <f>'01-Mapa de riesgo-UO'!AP52</f>
        <v>0</v>
      </c>
      <c r="R51" s="562"/>
      <c r="S51" s="577"/>
      <c r="T51" s="578"/>
      <c r="U51" s="100">
        <f>'01-Mapa de riesgo-UO'!AW52</f>
        <v>0</v>
      </c>
      <c r="V51" s="100">
        <f>'01-Mapa de riesgo-UO'!AX52</f>
        <v>0</v>
      </c>
      <c r="W51" s="101">
        <f>'01-Mapa de riesgo-UO'!K52</f>
        <v>0</v>
      </c>
      <c r="X51" s="105"/>
      <c r="Y51" s="106"/>
      <c r="Z51" s="107"/>
      <c r="AA51" s="107"/>
      <c r="AB51" s="576"/>
      <c r="AC51" s="110"/>
    </row>
    <row r="52" spans="1:29" ht="12.75" customHeight="1" x14ac:dyDescent="0.2">
      <c r="A52" s="560">
        <v>15</v>
      </c>
      <c r="B52" s="560" t="str">
        <f>'01-Mapa de riesgo-UO'!D53</f>
        <v>DOCENCIA</v>
      </c>
      <c r="C52" s="563" t="str">
        <f>+'01-Mapa de riesgo-UO'!F53</f>
        <v>SI</v>
      </c>
      <c r="D52" s="563" t="str">
        <f>'01-Mapa de riesgo-UO'!J53</f>
        <v>Estratégico</v>
      </c>
      <c r="E52" s="563" t="str">
        <f>'01-Mapa de riesgo-UO'!K53</f>
        <v>Pérdida del Registro Calificado de un Programa Académico</v>
      </c>
      <c r="F52" s="563" t="str">
        <f>'01-Mapa de riesgo-UO'!L53</f>
        <v>No renovación del registro calificado de un programa académico</v>
      </c>
      <c r="G52" s="96" t="str">
        <f>'01-Mapa de riesgo-UO'!I53</f>
        <v>No realizar seguimiento adecuado a las fechas de vencimiento y por lo tanto no realizar la solicitud en el tiempo reglamentario</v>
      </c>
      <c r="H52" s="563" t="str">
        <f>'01-Mapa de riesgo-UO'!M53</f>
        <v>No poder matricular a los estudiantes en el programa
Deterioro en la credibilidad e imagen de la institución y sus programas académicos.
Posibles sanciones por parte del Ministerio de Educación Nacional, si un programa por equivocación llega a ofrecerse sin resolución vigente de Registro Calificado.</v>
      </c>
      <c r="I52" s="581" t="str">
        <f>'01-Mapa de riesgo-UO'!AT53</f>
        <v>LEVE</v>
      </c>
      <c r="J52" s="563" t="str">
        <f>'01-Mapa de riesgo-UO'!AU53</f>
        <v>No. de programas a los que el MEN no le otorga renovación de registro calificado / No. total de programas activos en la vigencia</v>
      </c>
      <c r="K52" s="582"/>
      <c r="L52" s="582"/>
      <c r="M52" s="97" t="str">
        <f>'01-Mapa de riesgo-UO'!W53</f>
        <v>Seguimiento permanente a la fecha de vencimiento de todos los registros calificados de los programas académicos a través del SACES y del cuadro de Vicerrectoría Académica</v>
      </c>
      <c r="N52" s="98">
        <f>'01-Mapa de riesgo-UO'!AB53</f>
        <v>0</v>
      </c>
      <c r="O52" s="98" t="str">
        <f>'01-Mapa de riesgo-UO'!AF53</f>
        <v>Asignado</v>
      </c>
      <c r="P52" s="99" t="str">
        <f>'01-Mapa de riesgo-UO'!AK53</f>
        <v>Oportuno</v>
      </c>
      <c r="Q52" s="99" t="str">
        <f>'01-Mapa de riesgo-UO'!AP53</f>
        <v>Preventivo</v>
      </c>
      <c r="R52" s="581" t="str">
        <f>'01-Mapa de riesgo-UO'!AR53</f>
        <v>ACEPTABLE</v>
      </c>
      <c r="S52" s="577"/>
      <c r="T52" s="578"/>
      <c r="U52" s="100" t="str">
        <f>'01-Mapa de riesgo-UO'!AW53</f>
        <v>ASUMIR</v>
      </c>
      <c r="V52" s="100">
        <f>'01-Mapa de riesgo-UO'!AX53</f>
        <v>0</v>
      </c>
      <c r="W52" s="101" t="str">
        <f>'01-Mapa de riesgo-UO'!K53</f>
        <v>Pérdida del Registro Calificado de un Programa Académico</v>
      </c>
      <c r="X52" s="105"/>
      <c r="Y52" s="106"/>
      <c r="Z52" s="107"/>
      <c r="AA52" s="107"/>
      <c r="AB52" s="574"/>
      <c r="AC52" s="110"/>
    </row>
    <row r="53" spans="1:29" ht="12.75" customHeight="1" x14ac:dyDescent="0.2">
      <c r="A53" s="561"/>
      <c r="B53" s="561"/>
      <c r="C53" s="561"/>
      <c r="D53" s="561"/>
      <c r="E53" s="561"/>
      <c r="F53" s="561"/>
      <c r="G53" s="96" t="str">
        <f>'01-Mapa de riesgo-UO'!I54</f>
        <v>No cumplir con los estándares establecidos para la renovación del Registro Calificado</v>
      </c>
      <c r="H53" s="561"/>
      <c r="I53" s="561"/>
      <c r="J53" s="561"/>
      <c r="K53" s="583"/>
      <c r="L53" s="583"/>
      <c r="M53" s="97" t="str">
        <f>'01-Mapa de riesgo-UO'!W54</f>
        <v>Recordar a través de memorando un año antes, la fecha de vencimiento de registro calificado al programa y a su respectiva facultad</v>
      </c>
      <c r="N53" s="98">
        <f>'01-Mapa de riesgo-UO'!AB54</f>
        <v>0</v>
      </c>
      <c r="O53" s="98" t="str">
        <f>'01-Mapa de riesgo-UO'!AF54</f>
        <v>Asignado</v>
      </c>
      <c r="P53" s="99" t="str">
        <f>'01-Mapa de riesgo-UO'!AK54</f>
        <v>Oportuno</v>
      </c>
      <c r="Q53" s="99" t="str">
        <f>'01-Mapa de riesgo-UO'!AP54</f>
        <v>Preventivo</v>
      </c>
      <c r="R53" s="561"/>
      <c r="S53" s="577"/>
      <c r="T53" s="578"/>
      <c r="U53" s="100" t="str">
        <f>'01-Mapa de riesgo-UO'!AW54</f>
        <v>ASUMIR</v>
      </c>
      <c r="V53" s="100">
        <f>'01-Mapa de riesgo-UO'!AX54</f>
        <v>0</v>
      </c>
      <c r="W53" s="101">
        <f>'01-Mapa de riesgo-UO'!K54</f>
        <v>0</v>
      </c>
      <c r="X53" s="105"/>
      <c r="Y53" s="106"/>
      <c r="Z53" s="107"/>
      <c r="AA53" s="107"/>
      <c r="AB53" s="575"/>
      <c r="AC53" s="110"/>
    </row>
    <row r="54" spans="1:29" ht="12.75" customHeight="1" x14ac:dyDescent="0.2">
      <c r="A54" s="562"/>
      <c r="B54" s="562"/>
      <c r="C54" s="562"/>
      <c r="D54" s="562"/>
      <c r="E54" s="562"/>
      <c r="F54" s="562"/>
      <c r="G54" s="96">
        <f>'01-Mapa de riesgo-UO'!I55</f>
        <v>0</v>
      </c>
      <c r="H54" s="562"/>
      <c r="I54" s="562"/>
      <c r="J54" s="562"/>
      <c r="K54" s="584"/>
      <c r="L54" s="584"/>
      <c r="M54" s="97" t="str">
        <f>'01-Mapa de riesgo-UO'!W55</f>
        <v>Brindar asesoria a los directores de programa sobre el procedimiento para la solicitud de renovación de registro calificado.</v>
      </c>
      <c r="N54" s="98">
        <f>'01-Mapa de riesgo-UO'!AB55</f>
        <v>0</v>
      </c>
      <c r="O54" s="98" t="str">
        <f>'01-Mapa de riesgo-UO'!AF55</f>
        <v>Asignado</v>
      </c>
      <c r="P54" s="99" t="str">
        <f>'01-Mapa de riesgo-UO'!AK55</f>
        <v>Oportuno</v>
      </c>
      <c r="Q54" s="99" t="str">
        <f>'01-Mapa de riesgo-UO'!AP55</f>
        <v>Preventivo</v>
      </c>
      <c r="R54" s="562"/>
      <c r="S54" s="577"/>
      <c r="T54" s="578"/>
      <c r="U54" s="100" t="str">
        <f>'01-Mapa de riesgo-UO'!AW55</f>
        <v>ASUMIR</v>
      </c>
      <c r="V54" s="100">
        <f>'01-Mapa de riesgo-UO'!AX55</f>
        <v>0</v>
      </c>
      <c r="W54" s="101">
        <f>'01-Mapa de riesgo-UO'!K55</f>
        <v>0</v>
      </c>
      <c r="X54" s="105"/>
      <c r="Y54" s="106"/>
      <c r="Z54" s="107"/>
      <c r="AA54" s="107"/>
      <c r="AB54" s="576"/>
      <c r="AC54" s="110"/>
    </row>
    <row r="55" spans="1:29" ht="12.75" customHeight="1" x14ac:dyDescent="0.2">
      <c r="A55" s="560">
        <v>16</v>
      </c>
      <c r="B55" s="560" t="str">
        <f>'01-Mapa de riesgo-UO'!D56</f>
        <v>CREACIÓN_GESTIÓN_Y_TRANSFERENCIA_DEL_CONOCIMIENTO</v>
      </c>
      <c r="C55" s="563" t="str">
        <f>+'01-Mapa de riesgo-UO'!F56</f>
        <v>SI</v>
      </c>
      <c r="D55" s="563" t="str">
        <f>'01-Mapa de riesgo-UO'!J56</f>
        <v>Estratégico</v>
      </c>
      <c r="E55" s="563" t="str">
        <f>'01-Mapa de riesgo-UO'!K56</f>
        <v xml:space="preserve">Grupos de Investigación que pierden el reconocimiento de MinCiencias o disminuyen su categoría. </v>
      </c>
      <c r="F55" s="563" t="str">
        <f>'01-Mapa de riesgo-UO'!L56</f>
        <v>Grupos de investigación que no cumplen con los estándares mínimos para lograr el reconocimiento de MinCiencias o en su defecto disminuyan su categoría</v>
      </c>
      <c r="G55" s="96" t="str">
        <f>'01-Mapa de riesgo-UO'!I56</f>
        <v xml:space="preserve">Cambio de normatividad por parte de MinCiencias, relacionada al modelo de medición. </v>
      </c>
      <c r="H55" s="563" t="str">
        <f>'01-Mapa de riesgo-UO'!M56</f>
        <v xml:space="preserve">Pérdida de Acreditación Institucional y registros calificados. Incumplimiento de los indicadores institucionales. Disminución en la imagen y reconocimiento como universidad investigativa. </v>
      </c>
      <c r="I55" s="581" t="str">
        <f>'01-Mapa de riesgo-UO'!AT56</f>
        <v>MODERADO</v>
      </c>
      <c r="J55" s="563" t="str">
        <f>'01-Mapa de riesgo-UO'!AU56</f>
        <v>% de grupos de investigación que perdieron su reconocimiento o disminuyeron su categoría ante MinCiencias.</v>
      </c>
      <c r="K55" s="585"/>
      <c r="L55" s="582"/>
      <c r="M55" s="97" t="str">
        <f>'01-Mapa de riesgo-UO'!W56</f>
        <v>Convocatorias periódicas para la financiación de proyectos de Grupos de Investigación y productos (Libros, artículos)</v>
      </c>
      <c r="N55" s="98">
        <f>'01-Mapa de riesgo-UO'!AB56</f>
        <v>0</v>
      </c>
      <c r="O55" s="98" t="str">
        <f>'01-Mapa de riesgo-UO'!AF56</f>
        <v>Asignado</v>
      </c>
      <c r="P55" s="99" t="str">
        <f>'01-Mapa de riesgo-UO'!AK56</f>
        <v>Oportuno</v>
      </c>
      <c r="Q55" s="99" t="str">
        <f>'01-Mapa de riesgo-UO'!AP56</f>
        <v>Preventivo</v>
      </c>
      <c r="R55" s="581" t="str">
        <f>'01-Mapa de riesgo-UO'!AR56</f>
        <v>ACEPTABLE</v>
      </c>
      <c r="S55" s="577"/>
      <c r="T55" s="578"/>
      <c r="U55" s="100" t="str">
        <f>'01-Mapa de riesgo-UO'!AW56</f>
        <v>REDUCIR</v>
      </c>
      <c r="V55" s="100" t="str">
        <f>'01-Mapa de riesgo-UO'!AX56</f>
        <v xml:space="preserve">Se esta realizando el acompañamiento a cada uno de los grupos de investigación y sus integrantes, con el fin de que no pierdan su reconocimiento ante MinCiencias y que permita mejorar su clasificación. </v>
      </c>
      <c r="W55" s="101" t="str">
        <f>'01-Mapa de riesgo-UO'!K56</f>
        <v xml:space="preserve">Grupos de Investigación que pierden el reconocimiento de MinCiencias o disminuyen su categoría. </v>
      </c>
      <c r="X55" s="105"/>
      <c r="Y55" s="106"/>
      <c r="Z55" s="107"/>
      <c r="AA55" s="107"/>
      <c r="AB55" s="574"/>
      <c r="AC55" s="110"/>
    </row>
    <row r="56" spans="1:29" ht="12.75" customHeight="1" x14ac:dyDescent="0.2">
      <c r="A56" s="561"/>
      <c r="B56" s="561"/>
      <c r="C56" s="561"/>
      <c r="D56" s="561"/>
      <c r="E56" s="561"/>
      <c r="F56" s="561"/>
      <c r="G56" s="96" t="str">
        <f>'01-Mapa de riesgo-UO'!I57</f>
        <v xml:space="preserve">Falta de financiación externa o interna para el fortalecimiento de los Grupos de Investigación. </v>
      </c>
      <c r="H56" s="561"/>
      <c r="I56" s="561"/>
      <c r="J56" s="561"/>
      <c r="K56" s="583"/>
      <c r="L56" s="583"/>
      <c r="M56" s="97" t="str">
        <f>'01-Mapa de riesgo-UO'!W57</f>
        <v>Programa de Formación para los investigadores (Formulación de Proyectos, Redacción de Artículos, Cvlac, Gruplac)</v>
      </c>
      <c r="N56" s="98">
        <f>'01-Mapa de riesgo-UO'!AB57</f>
        <v>0</v>
      </c>
      <c r="O56" s="98" t="str">
        <f>'01-Mapa de riesgo-UO'!AF57</f>
        <v>Asignado</v>
      </c>
      <c r="P56" s="99" t="str">
        <f>'01-Mapa de riesgo-UO'!AK57</f>
        <v>Oportuno</v>
      </c>
      <c r="Q56" s="99" t="str">
        <f>'01-Mapa de riesgo-UO'!AP57</f>
        <v>Preventivo</v>
      </c>
      <c r="R56" s="561"/>
      <c r="S56" s="577"/>
      <c r="T56" s="578"/>
      <c r="U56" s="100">
        <f>'01-Mapa de riesgo-UO'!AW57</f>
        <v>0</v>
      </c>
      <c r="V56" s="100">
        <f>'01-Mapa de riesgo-UO'!AX57</f>
        <v>0</v>
      </c>
      <c r="W56" s="101">
        <f>'01-Mapa de riesgo-UO'!K57</f>
        <v>0</v>
      </c>
      <c r="X56" s="105"/>
      <c r="Y56" s="106"/>
      <c r="Z56" s="107"/>
      <c r="AA56" s="107"/>
      <c r="AB56" s="575"/>
      <c r="AC56" s="110"/>
    </row>
    <row r="57" spans="1:29" ht="12.75" customHeight="1" x14ac:dyDescent="0.2">
      <c r="A57" s="562"/>
      <c r="B57" s="562"/>
      <c r="C57" s="562"/>
      <c r="D57" s="562"/>
      <c r="E57" s="562"/>
      <c r="F57" s="562"/>
      <c r="G57" s="96" t="str">
        <f>'01-Mapa de riesgo-UO'!I58</f>
        <v xml:space="preserve">Desactualización de procedimientos y reglamentación interna relacionada a los Grupos de Investigación. </v>
      </c>
      <c r="H57" s="562"/>
      <c r="I57" s="562"/>
      <c r="J57" s="562"/>
      <c r="K57" s="584"/>
      <c r="L57" s="584"/>
      <c r="M57" s="97" t="str">
        <f>'01-Mapa de riesgo-UO'!W58</f>
        <v xml:space="preserve">Acuerdo de Investigaciones y Resolución Reglamentaria. </v>
      </c>
      <c r="N57" s="98">
        <f>'01-Mapa de riesgo-UO'!AB58</f>
        <v>0</v>
      </c>
      <c r="O57" s="98" t="str">
        <f>'01-Mapa de riesgo-UO'!AF58</f>
        <v>Asignado</v>
      </c>
      <c r="P57" s="99" t="str">
        <f>'01-Mapa de riesgo-UO'!AK58</f>
        <v>Oportuno</v>
      </c>
      <c r="Q57" s="99" t="str">
        <f>'01-Mapa de riesgo-UO'!AP58</f>
        <v>Preventivo</v>
      </c>
      <c r="R57" s="562"/>
      <c r="S57" s="577"/>
      <c r="T57" s="578"/>
      <c r="U57" s="100">
        <f>'01-Mapa de riesgo-UO'!AW58</f>
        <v>0</v>
      </c>
      <c r="V57" s="100">
        <f>'01-Mapa de riesgo-UO'!AX58</f>
        <v>0</v>
      </c>
      <c r="W57" s="101">
        <f>'01-Mapa de riesgo-UO'!K58</f>
        <v>0</v>
      </c>
      <c r="X57" s="105"/>
      <c r="Y57" s="106"/>
      <c r="Z57" s="107"/>
      <c r="AA57" s="107"/>
      <c r="AB57" s="576"/>
      <c r="AC57" s="110"/>
    </row>
    <row r="58" spans="1:29" ht="12.75" customHeight="1" x14ac:dyDescent="0.2">
      <c r="A58" s="560">
        <v>17</v>
      </c>
      <c r="B58" s="560">
        <f>'01-Mapa de riesgo-UO'!D59</f>
        <v>0</v>
      </c>
      <c r="C58" s="563">
        <f>+'01-Mapa de riesgo-UO'!F59</f>
        <v>0</v>
      </c>
      <c r="D58" s="563">
        <f>'01-Mapa de riesgo-UO'!J59</f>
        <v>0</v>
      </c>
      <c r="E58" s="563">
        <f>'01-Mapa de riesgo-UO'!K59</f>
        <v>0</v>
      </c>
      <c r="F58" s="563">
        <f>'01-Mapa de riesgo-UO'!L59</f>
        <v>0</v>
      </c>
      <c r="G58" s="96">
        <f>'01-Mapa de riesgo-UO'!I59</f>
        <v>0</v>
      </c>
      <c r="H58" s="563">
        <f>'01-Mapa de riesgo-UO'!M59</f>
        <v>0</v>
      </c>
      <c r="I58" s="581" t="str">
        <f>'01-Mapa de riesgo-UO'!AT59</f>
        <v>LEVE</v>
      </c>
      <c r="J58" s="563">
        <f>'01-Mapa de riesgo-UO'!AU59</f>
        <v>0</v>
      </c>
      <c r="K58" s="585"/>
      <c r="L58" s="582"/>
      <c r="M58" s="97">
        <f>'01-Mapa de riesgo-UO'!W59</f>
        <v>0</v>
      </c>
      <c r="N58" s="98">
        <f>'01-Mapa de riesgo-UO'!AB59</f>
        <v>0</v>
      </c>
      <c r="O58" s="98">
        <f>'01-Mapa de riesgo-UO'!AF59</f>
        <v>0</v>
      </c>
      <c r="P58" s="99">
        <f>'01-Mapa de riesgo-UO'!AK59</f>
        <v>0</v>
      </c>
      <c r="Q58" s="99">
        <f>'01-Mapa de riesgo-UO'!AP59</f>
        <v>0</v>
      </c>
      <c r="R58" s="581" t="e">
        <f>'01-Mapa de riesgo-UO'!AR59</f>
        <v>#DIV/0!</v>
      </c>
      <c r="S58" s="577"/>
      <c r="T58" s="578"/>
      <c r="U58" s="100">
        <f>'01-Mapa de riesgo-UO'!AW59</f>
        <v>0</v>
      </c>
      <c r="V58" s="100">
        <f>'01-Mapa de riesgo-UO'!AX59</f>
        <v>0</v>
      </c>
      <c r="W58" s="101">
        <f>'01-Mapa de riesgo-UO'!K59</f>
        <v>0</v>
      </c>
      <c r="X58" s="105"/>
      <c r="Y58" s="106"/>
      <c r="Z58" s="107"/>
      <c r="AA58" s="107"/>
      <c r="AB58" s="574"/>
      <c r="AC58" s="110"/>
    </row>
    <row r="59" spans="1:29" ht="12.75" customHeight="1" x14ac:dyDescent="0.2">
      <c r="A59" s="561"/>
      <c r="B59" s="561"/>
      <c r="C59" s="561"/>
      <c r="D59" s="561"/>
      <c r="E59" s="561"/>
      <c r="F59" s="561"/>
      <c r="G59" s="96">
        <f>'01-Mapa de riesgo-UO'!I60</f>
        <v>0</v>
      </c>
      <c r="H59" s="561"/>
      <c r="I59" s="561"/>
      <c r="J59" s="561"/>
      <c r="K59" s="583"/>
      <c r="L59" s="583"/>
      <c r="M59" s="97">
        <f>'01-Mapa de riesgo-UO'!W60</f>
        <v>0</v>
      </c>
      <c r="N59" s="98">
        <f>'01-Mapa de riesgo-UO'!AB60</f>
        <v>0</v>
      </c>
      <c r="O59" s="98">
        <f>'01-Mapa de riesgo-UO'!AF60</f>
        <v>0</v>
      </c>
      <c r="P59" s="99">
        <f>'01-Mapa de riesgo-UO'!AK60</f>
        <v>0</v>
      </c>
      <c r="Q59" s="99">
        <f>'01-Mapa de riesgo-UO'!AP60</f>
        <v>0</v>
      </c>
      <c r="R59" s="561"/>
      <c r="S59" s="577"/>
      <c r="T59" s="578"/>
      <c r="U59" s="100">
        <f>'01-Mapa de riesgo-UO'!AW60</f>
        <v>0</v>
      </c>
      <c r="V59" s="100">
        <f>'01-Mapa de riesgo-UO'!AX60</f>
        <v>0</v>
      </c>
      <c r="W59" s="101">
        <f>'01-Mapa de riesgo-UO'!K60</f>
        <v>0</v>
      </c>
      <c r="X59" s="105"/>
      <c r="Y59" s="106"/>
      <c r="Z59" s="107"/>
      <c r="AA59" s="107"/>
      <c r="AB59" s="575"/>
      <c r="AC59" s="110"/>
    </row>
    <row r="60" spans="1:29" ht="12.75" customHeight="1" x14ac:dyDescent="0.2">
      <c r="A60" s="562"/>
      <c r="B60" s="562"/>
      <c r="C60" s="562"/>
      <c r="D60" s="562"/>
      <c r="E60" s="562"/>
      <c r="F60" s="562"/>
      <c r="G60" s="96">
        <f>'01-Mapa de riesgo-UO'!I61</f>
        <v>0</v>
      </c>
      <c r="H60" s="562"/>
      <c r="I60" s="562"/>
      <c r="J60" s="562"/>
      <c r="K60" s="584"/>
      <c r="L60" s="584"/>
      <c r="M60" s="97">
        <f>'01-Mapa de riesgo-UO'!W61</f>
        <v>0</v>
      </c>
      <c r="N60" s="98">
        <f>'01-Mapa de riesgo-UO'!AB61</f>
        <v>0</v>
      </c>
      <c r="O60" s="98">
        <f>'01-Mapa de riesgo-UO'!AF61</f>
        <v>0</v>
      </c>
      <c r="P60" s="99">
        <f>'01-Mapa de riesgo-UO'!AK61</f>
        <v>0</v>
      </c>
      <c r="Q60" s="99">
        <f>'01-Mapa de riesgo-UO'!AP61</f>
        <v>0</v>
      </c>
      <c r="R60" s="562"/>
      <c r="S60" s="577"/>
      <c r="T60" s="578"/>
      <c r="U60" s="100">
        <f>'01-Mapa de riesgo-UO'!AW61</f>
        <v>0</v>
      </c>
      <c r="V60" s="100">
        <f>'01-Mapa de riesgo-UO'!AX61</f>
        <v>0</v>
      </c>
      <c r="W60" s="101">
        <f>'01-Mapa de riesgo-UO'!K61</f>
        <v>0</v>
      </c>
      <c r="X60" s="105"/>
      <c r="Y60" s="106"/>
      <c r="Z60" s="107"/>
      <c r="AA60" s="107"/>
      <c r="AB60" s="576"/>
      <c r="AC60" s="110"/>
    </row>
    <row r="61" spans="1:29" ht="12.75" customHeight="1" x14ac:dyDescent="0.2">
      <c r="A61" s="560">
        <v>18</v>
      </c>
      <c r="B61" s="560">
        <f>'01-Mapa de riesgo-UO'!D62</f>
        <v>0</v>
      </c>
      <c r="C61" s="563">
        <f>+'01-Mapa de riesgo-UO'!F62</f>
        <v>0</v>
      </c>
      <c r="D61" s="563">
        <f>'01-Mapa de riesgo-UO'!J62</f>
        <v>0</v>
      </c>
      <c r="E61" s="563">
        <f>'01-Mapa de riesgo-UO'!K62</f>
        <v>0</v>
      </c>
      <c r="F61" s="563">
        <f>'01-Mapa de riesgo-UO'!L62</f>
        <v>0</v>
      </c>
      <c r="G61" s="96">
        <f>'01-Mapa de riesgo-UO'!I62</f>
        <v>0</v>
      </c>
      <c r="H61" s="563">
        <f>'01-Mapa de riesgo-UO'!M62</f>
        <v>0</v>
      </c>
      <c r="I61" s="581" t="str">
        <f>'01-Mapa de riesgo-UO'!AT62</f>
        <v>LEVE</v>
      </c>
      <c r="J61" s="563">
        <f>'01-Mapa de riesgo-UO'!AU62</f>
        <v>0</v>
      </c>
      <c r="K61" s="585"/>
      <c r="L61" s="582"/>
      <c r="M61" s="97">
        <f>'01-Mapa de riesgo-UO'!W62</f>
        <v>0</v>
      </c>
      <c r="N61" s="98">
        <f>'01-Mapa de riesgo-UO'!AB62</f>
        <v>0</v>
      </c>
      <c r="O61" s="98">
        <f>'01-Mapa de riesgo-UO'!AF62</f>
        <v>0</v>
      </c>
      <c r="P61" s="99">
        <f>'01-Mapa de riesgo-UO'!AK62</f>
        <v>0</v>
      </c>
      <c r="Q61" s="99">
        <f>'01-Mapa de riesgo-UO'!AP62</f>
        <v>0</v>
      </c>
      <c r="R61" s="581" t="e">
        <f>'01-Mapa de riesgo-UO'!AR62</f>
        <v>#DIV/0!</v>
      </c>
      <c r="S61" s="577"/>
      <c r="T61" s="578"/>
      <c r="U61" s="100">
        <f>'01-Mapa de riesgo-UO'!AW62</f>
        <v>0</v>
      </c>
      <c r="V61" s="100">
        <f>'01-Mapa de riesgo-UO'!AX62</f>
        <v>0</v>
      </c>
      <c r="W61" s="101">
        <f>'01-Mapa de riesgo-UO'!K62</f>
        <v>0</v>
      </c>
      <c r="X61" s="105"/>
      <c r="Y61" s="106"/>
      <c r="Z61" s="107"/>
      <c r="AA61" s="107"/>
      <c r="AB61" s="574"/>
      <c r="AC61" s="110"/>
    </row>
    <row r="62" spans="1:29" ht="12.75" customHeight="1" x14ac:dyDescent="0.2">
      <c r="A62" s="561"/>
      <c r="B62" s="561"/>
      <c r="C62" s="561"/>
      <c r="D62" s="561"/>
      <c r="E62" s="561"/>
      <c r="F62" s="561"/>
      <c r="G62" s="96">
        <f>'01-Mapa de riesgo-UO'!I63</f>
        <v>0</v>
      </c>
      <c r="H62" s="561"/>
      <c r="I62" s="561"/>
      <c r="J62" s="561"/>
      <c r="K62" s="583"/>
      <c r="L62" s="583"/>
      <c r="M62" s="97">
        <f>'01-Mapa de riesgo-UO'!W63</f>
        <v>0</v>
      </c>
      <c r="N62" s="98">
        <f>'01-Mapa de riesgo-UO'!AB63</f>
        <v>0</v>
      </c>
      <c r="O62" s="98">
        <f>'01-Mapa de riesgo-UO'!AF63</f>
        <v>0</v>
      </c>
      <c r="P62" s="99">
        <f>'01-Mapa de riesgo-UO'!AK63</f>
        <v>0</v>
      </c>
      <c r="Q62" s="99">
        <f>'01-Mapa de riesgo-UO'!AP63</f>
        <v>0</v>
      </c>
      <c r="R62" s="561"/>
      <c r="S62" s="577"/>
      <c r="T62" s="578"/>
      <c r="U62" s="100">
        <f>'01-Mapa de riesgo-UO'!AW63</f>
        <v>0</v>
      </c>
      <c r="V62" s="100">
        <f>'01-Mapa de riesgo-UO'!AX63</f>
        <v>0</v>
      </c>
      <c r="W62" s="101">
        <f>'01-Mapa de riesgo-UO'!K63</f>
        <v>0</v>
      </c>
      <c r="X62" s="105"/>
      <c r="Y62" s="106"/>
      <c r="Z62" s="107"/>
      <c r="AA62" s="107"/>
      <c r="AB62" s="575"/>
      <c r="AC62" s="110"/>
    </row>
    <row r="63" spans="1:29" ht="12.75" customHeight="1" x14ac:dyDescent="0.2">
      <c r="A63" s="562"/>
      <c r="B63" s="562"/>
      <c r="C63" s="562"/>
      <c r="D63" s="562"/>
      <c r="E63" s="562"/>
      <c r="F63" s="562"/>
      <c r="G63" s="96">
        <f>'01-Mapa de riesgo-UO'!I64</f>
        <v>0</v>
      </c>
      <c r="H63" s="562"/>
      <c r="I63" s="562"/>
      <c r="J63" s="562"/>
      <c r="K63" s="584"/>
      <c r="L63" s="584"/>
      <c r="M63" s="97">
        <f>'01-Mapa de riesgo-UO'!W64</f>
        <v>0</v>
      </c>
      <c r="N63" s="98">
        <f>'01-Mapa de riesgo-UO'!AB64</f>
        <v>0</v>
      </c>
      <c r="O63" s="98">
        <f>'01-Mapa de riesgo-UO'!AF64</f>
        <v>0</v>
      </c>
      <c r="P63" s="99">
        <f>'01-Mapa de riesgo-UO'!AK64</f>
        <v>0</v>
      </c>
      <c r="Q63" s="99">
        <f>'01-Mapa de riesgo-UO'!AP64</f>
        <v>0</v>
      </c>
      <c r="R63" s="562"/>
      <c r="S63" s="577"/>
      <c r="T63" s="578"/>
      <c r="U63" s="100">
        <f>'01-Mapa de riesgo-UO'!AW64</f>
        <v>0</v>
      </c>
      <c r="V63" s="100">
        <f>'01-Mapa de riesgo-UO'!AX64</f>
        <v>0</v>
      </c>
      <c r="W63" s="101">
        <f>'01-Mapa de riesgo-UO'!K64</f>
        <v>0</v>
      </c>
      <c r="X63" s="105"/>
      <c r="Y63" s="106"/>
      <c r="Z63" s="107"/>
      <c r="AA63" s="107"/>
      <c r="AB63" s="576"/>
      <c r="AC63" s="110"/>
    </row>
    <row r="64" spans="1:29" ht="12.75" customHeight="1" x14ac:dyDescent="0.2">
      <c r="A64" s="560">
        <v>19</v>
      </c>
      <c r="B64" s="560">
        <f>'01-Mapa de riesgo-UO'!D65</f>
        <v>0</v>
      </c>
      <c r="C64" s="563">
        <f>+'01-Mapa de riesgo-UO'!F65</f>
        <v>0</v>
      </c>
      <c r="D64" s="563">
        <f>'01-Mapa de riesgo-UO'!J65</f>
        <v>0</v>
      </c>
      <c r="E64" s="563">
        <f>'01-Mapa de riesgo-UO'!K65</f>
        <v>0</v>
      </c>
      <c r="F64" s="563">
        <f>'01-Mapa de riesgo-UO'!L65</f>
        <v>0</v>
      </c>
      <c r="G64" s="96">
        <f>'01-Mapa de riesgo-UO'!I65</f>
        <v>0</v>
      </c>
      <c r="H64" s="563">
        <f>'01-Mapa de riesgo-UO'!M65</f>
        <v>0</v>
      </c>
      <c r="I64" s="581" t="str">
        <f>'01-Mapa de riesgo-UO'!AT65</f>
        <v>LEVE</v>
      </c>
      <c r="J64" s="563">
        <f>'01-Mapa de riesgo-UO'!AU65</f>
        <v>0</v>
      </c>
      <c r="K64" s="582"/>
      <c r="L64" s="582"/>
      <c r="M64" s="97">
        <f>'01-Mapa de riesgo-UO'!W65</f>
        <v>0</v>
      </c>
      <c r="N64" s="98">
        <f>'01-Mapa de riesgo-UO'!AB65</f>
        <v>0</v>
      </c>
      <c r="O64" s="98">
        <f>'01-Mapa de riesgo-UO'!AF65</f>
        <v>0</v>
      </c>
      <c r="P64" s="99">
        <f>'01-Mapa de riesgo-UO'!AK65</f>
        <v>0</v>
      </c>
      <c r="Q64" s="99">
        <f>'01-Mapa de riesgo-UO'!AP65</f>
        <v>0</v>
      </c>
      <c r="R64" s="581" t="e">
        <f>'01-Mapa de riesgo-UO'!AR65</f>
        <v>#DIV/0!</v>
      </c>
      <c r="S64" s="577"/>
      <c r="T64" s="578"/>
      <c r="U64" s="100">
        <f>'01-Mapa de riesgo-UO'!AW65</f>
        <v>0</v>
      </c>
      <c r="V64" s="100">
        <f>'01-Mapa de riesgo-UO'!AX65</f>
        <v>0</v>
      </c>
      <c r="W64" s="101">
        <f>'01-Mapa de riesgo-UO'!K65</f>
        <v>0</v>
      </c>
      <c r="X64" s="105"/>
      <c r="Y64" s="106"/>
      <c r="Z64" s="107"/>
      <c r="AA64" s="107"/>
      <c r="AB64" s="574"/>
      <c r="AC64" s="110"/>
    </row>
    <row r="65" spans="1:29" ht="12.75" customHeight="1" x14ac:dyDescent="0.2">
      <c r="A65" s="561"/>
      <c r="B65" s="561"/>
      <c r="C65" s="561"/>
      <c r="D65" s="561"/>
      <c r="E65" s="561"/>
      <c r="F65" s="561"/>
      <c r="G65" s="96">
        <f>'01-Mapa de riesgo-UO'!I66</f>
        <v>0</v>
      </c>
      <c r="H65" s="561"/>
      <c r="I65" s="561"/>
      <c r="J65" s="561"/>
      <c r="K65" s="583"/>
      <c r="L65" s="583"/>
      <c r="M65" s="97">
        <f>'01-Mapa de riesgo-UO'!W66</f>
        <v>0</v>
      </c>
      <c r="N65" s="98">
        <f>'01-Mapa de riesgo-UO'!AB66</f>
        <v>0</v>
      </c>
      <c r="O65" s="98">
        <f>'01-Mapa de riesgo-UO'!AF66</f>
        <v>0</v>
      </c>
      <c r="P65" s="99">
        <f>'01-Mapa de riesgo-UO'!AK66</f>
        <v>0</v>
      </c>
      <c r="Q65" s="99">
        <f>'01-Mapa de riesgo-UO'!AP66</f>
        <v>0</v>
      </c>
      <c r="R65" s="561"/>
      <c r="S65" s="577"/>
      <c r="T65" s="578"/>
      <c r="U65" s="100">
        <f>'01-Mapa de riesgo-UO'!AW66</f>
        <v>0</v>
      </c>
      <c r="V65" s="100">
        <f>'01-Mapa de riesgo-UO'!AX66</f>
        <v>0</v>
      </c>
      <c r="W65" s="101">
        <f>'01-Mapa de riesgo-UO'!K66</f>
        <v>0</v>
      </c>
      <c r="X65" s="105"/>
      <c r="Y65" s="106"/>
      <c r="Z65" s="107"/>
      <c r="AA65" s="107"/>
      <c r="AB65" s="575"/>
      <c r="AC65" s="110"/>
    </row>
    <row r="66" spans="1:29" ht="12.75" customHeight="1" x14ac:dyDescent="0.2">
      <c r="A66" s="562"/>
      <c r="B66" s="562"/>
      <c r="C66" s="562"/>
      <c r="D66" s="562"/>
      <c r="E66" s="562"/>
      <c r="F66" s="562"/>
      <c r="G66" s="96">
        <f>'01-Mapa de riesgo-UO'!I67</f>
        <v>0</v>
      </c>
      <c r="H66" s="562"/>
      <c r="I66" s="562"/>
      <c r="J66" s="562"/>
      <c r="K66" s="584"/>
      <c r="L66" s="584"/>
      <c r="M66" s="97">
        <f>'01-Mapa de riesgo-UO'!W67</f>
        <v>0</v>
      </c>
      <c r="N66" s="98">
        <f>'01-Mapa de riesgo-UO'!AB67</f>
        <v>0</v>
      </c>
      <c r="O66" s="98">
        <f>'01-Mapa de riesgo-UO'!AF67</f>
        <v>0</v>
      </c>
      <c r="P66" s="99">
        <f>'01-Mapa de riesgo-UO'!AK67</f>
        <v>0</v>
      </c>
      <c r="Q66" s="99">
        <f>'01-Mapa de riesgo-UO'!AP67</f>
        <v>0</v>
      </c>
      <c r="R66" s="562"/>
      <c r="S66" s="577"/>
      <c r="T66" s="578"/>
      <c r="U66" s="100">
        <f>'01-Mapa de riesgo-UO'!AW67</f>
        <v>0</v>
      </c>
      <c r="V66" s="100">
        <f>'01-Mapa de riesgo-UO'!AX67</f>
        <v>0</v>
      </c>
      <c r="W66" s="101">
        <f>'01-Mapa de riesgo-UO'!K67</f>
        <v>0</v>
      </c>
      <c r="X66" s="105"/>
      <c r="Y66" s="106"/>
      <c r="Z66" s="107"/>
      <c r="AA66" s="107"/>
      <c r="AB66" s="576"/>
      <c r="AC66" s="110"/>
    </row>
    <row r="67" spans="1:29" ht="12.75" customHeight="1" x14ac:dyDescent="0.2">
      <c r="A67" s="560">
        <v>20</v>
      </c>
      <c r="B67" s="560">
        <f>'01-Mapa de riesgo-UO'!D68</f>
        <v>0</v>
      </c>
      <c r="C67" s="563">
        <f>+'01-Mapa de riesgo-UO'!F68</f>
        <v>0</v>
      </c>
      <c r="D67" s="563">
        <f>'01-Mapa de riesgo-UO'!J68</f>
        <v>0</v>
      </c>
      <c r="E67" s="563">
        <f>'01-Mapa de riesgo-UO'!K68</f>
        <v>0</v>
      </c>
      <c r="F67" s="563">
        <f>'01-Mapa de riesgo-UO'!L68</f>
        <v>0</v>
      </c>
      <c r="G67" s="96">
        <f>'01-Mapa de riesgo-UO'!I68</f>
        <v>0</v>
      </c>
      <c r="H67" s="563">
        <f>'01-Mapa de riesgo-UO'!M68</f>
        <v>0</v>
      </c>
      <c r="I67" s="581" t="str">
        <f>'01-Mapa de riesgo-UO'!AT68</f>
        <v>LEVE</v>
      </c>
      <c r="J67" s="563">
        <f>'01-Mapa de riesgo-UO'!AU68</f>
        <v>0</v>
      </c>
      <c r="K67" s="582"/>
      <c r="L67" s="582"/>
      <c r="M67" s="97">
        <f>'01-Mapa de riesgo-UO'!W68</f>
        <v>0</v>
      </c>
      <c r="N67" s="98">
        <f>'01-Mapa de riesgo-UO'!AB68</f>
        <v>0</v>
      </c>
      <c r="O67" s="98">
        <f>'01-Mapa de riesgo-UO'!AF68</f>
        <v>0</v>
      </c>
      <c r="P67" s="99">
        <f>'01-Mapa de riesgo-UO'!AK68</f>
        <v>0</v>
      </c>
      <c r="Q67" s="99">
        <f>'01-Mapa de riesgo-UO'!AP68</f>
        <v>0</v>
      </c>
      <c r="R67" s="581" t="e">
        <f>'01-Mapa de riesgo-UO'!AR68</f>
        <v>#DIV/0!</v>
      </c>
      <c r="S67" s="577"/>
      <c r="T67" s="578"/>
      <c r="U67" s="100">
        <f>'01-Mapa de riesgo-UO'!AW68</f>
        <v>0</v>
      </c>
      <c r="V67" s="100">
        <f>'01-Mapa de riesgo-UO'!AX68</f>
        <v>0</v>
      </c>
      <c r="W67" s="101">
        <f>'01-Mapa de riesgo-UO'!K68</f>
        <v>0</v>
      </c>
      <c r="X67" s="105"/>
      <c r="Y67" s="106"/>
      <c r="Z67" s="107"/>
      <c r="AA67" s="107"/>
      <c r="AB67" s="574"/>
      <c r="AC67" s="110"/>
    </row>
    <row r="68" spans="1:29" ht="12.75" customHeight="1" x14ac:dyDescent="0.2">
      <c r="A68" s="561"/>
      <c r="B68" s="561"/>
      <c r="C68" s="561"/>
      <c r="D68" s="561"/>
      <c r="E68" s="561"/>
      <c r="F68" s="561"/>
      <c r="G68" s="96">
        <f>'01-Mapa de riesgo-UO'!I69</f>
        <v>0</v>
      </c>
      <c r="H68" s="561"/>
      <c r="I68" s="561"/>
      <c r="J68" s="561"/>
      <c r="K68" s="583"/>
      <c r="L68" s="583"/>
      <c r="M68" s="97">
        <f>'01-Mapa de riesgo-UO'!W69</f>
        <v>0</v>
      </c>
      <c r="N68" s="98">
        <f>'01-Mapa de riesgo-UO'!AB69</f>
        <v>0</v>
      </c>
      <c r="O68" s="98">
        <f>'01-Mapa de riesgo-UO'!AF69</f>
        <v>0</v>
      </c>
      <c r="P68" s="99">
        <f>'01-Mapa de riesgo-UO'!AK69</f>
        <v>0</v>
      </c>
      <c r="Q68" s="99">
        <f>'01-Mapa de riesgo-UO'!AP69</f>
        <v>0</v>
      </c>
      <c r="R68" s="561"/>
      <c r="S68" s="577"/>
      <c r="T68" s="578"/>
      <c r="U68" s="100">
        <f>'01-Mapa de riesgo-UO'!AW69</f>
        <v>0</v>
      </c>
      <c r="V68" s="100">
        <f>'01-Mapa de riesgo-UO'!AX69</f>
        <v>0</v>
      </c>
      <c r="W68" s="101">
        <f>'01-Mapa de riesgo-UO'!K69</f>
        <v>0</v>
      </c>
      <c r="X68" s="105"/>
      <c r="Y68" s="106"/>
      <c r="Z68" s="107"/>
      <c r="AA68" s="107"/>
      <c r="AB68" s="575"/>
      <c r="AC68" s="110"/>
    </row>
    <row r="69" spans="1:29" ht="12.75" customHeight="1" x14ac:dyDescent="0.2">
      <c r="A69" s="562"/>
      <c r="B69" s="562"/>
      <c r="C69" s="562"/>
      <c r="D69" s="562"/>
      <c r="E69" s="562"/>
      <c r="F69" s="562"/>
      <c r="G69" s="96">
        <f>'01-Mapa de riesgo-UO'!I70</f>
        <v>0</v>
      </c>
      <c r="H69" s="562"/>
      <c r="I69" s="562"/>
      <c r="J69" s="562"/>
      <c r="K69" s="584"/>
      <c r="L69" s="584"/>
      <c r="M69" s="97">
        <f>'01-Mapa de riesgo-UO'!W70</f>
        <v>0</v>
      </c>
      <c r="N69" s="98">
        <f>'01-Mapa de riesgo-UO'!AB70</f>
        <v>0</v>
      </c>
      <c r="O69" s="98">
        <f>'01-Mapa de riesgo-UO'!AF70</f>
        <v>0</v>
      </c>
      <c r="P69" s="99">
        <f>'01-Mapa de riesgo-UO'!AK70</f>
        <v>0</v>
      </c>
      <c r="Q69" s="99">
        <f>'01-Mapa de riesgo-UO'!AP70</f>
        <v>0</v>
      </c>
      <c r="R69" s="562"/>
      <c r="S69" s="577"/>
      <c r="T69" s="578"/>
      <c r="U69" s="100">
        <f>'01-Mapa de riesgo-UO'!AW70</f>
        <v>0</v>
      </c>
      <c r="V69" s="100">
        <f>'01-Mapa de riesgo-UO'!AX70</f>
        <v>0</v>
      </c>
      <c r="W69" s="101">
        <f>'01-Mapa de riesgo-UO'!K70</f>
        <v>0</v>
      </c>
      <c r="X69" s="105"/>
      <c r="Y69" s="106"/>
      <c r="Z69" s="107"/>
      <c r="AA69" s="107"/>
      <c r="AB69" s="576"/>
      <c r="AC69" s="110"/>
    </row>
    <row r="70" spans="1:29" ht="12.75" customHeight="1" x14ac:dyDescent="0.2">
      <c r="A70" s="560">
        <v>21</v>
      </c>
      <c r="B70" s="560">
        <f>'01-Mapa de riesgo-UO'!D71</f>
        <v>0</v>
      </c>
      <c r="C70" s="563">
        <f>+'01-Mapa de riesgo-UO'!F71</f>
        <v>0</v>
      </c>
      <c r="D70" s="563">
        <f>'01-Mapa de riesgo-UO'!J71</f>
        <v>0</v>
      </c>
      <c r="E70" s="563">
        <f>'01-Mapa de riesgo-UO'!K71</f>
        <v>0</v>
      </c>
      <c r="F70" s="563">
        <f>'01-Mapa de riesgo-UO'!L71</f>
        <v>0</v>
      </c>
      <c r="G70" s="96">
        <f>'01-Mapa de riesgo-UO'!I71</f>
        <v>0</v>
      </c>
      <c r="H70" s="563">
        <f>'01-Mapa de riesgo-UO'!M71</f>
        <v>0</v>
      </c>
      <c r="I70" s="581" t="str">
        <f>'01-Mapa de riesgo-UO'!AT71</f>
        <v>LEVE</v>
      </c>
      <c r="J70" s="563">
        <f>'01-Mapa de riesgo-UO'!AU71</f>
        <v>0</v>
      </c>
      <c r="K70" s="585"/>
      <c r="L70" s="582"/>
      <c r="M70" s="97">
        <f>'01-Mapa de riesgo-UO'!W71</f>
        <v>0</v>
      </c>
      <c r="N70" s="98">
        <f>'01-Mapa de riesgo-UO'!AB71</f>
        <v>0</v>
      </c>
      <c r="O70" s="98">
        <f>'01-Mapa de riesgo-UO'!AF71</f>
        <v>0</v>
      </c>
      <c r="P70" s="99">
        <f>'01-Mapa de riesgo-UO'!AK71</f>
        <v>0</v>
      </c>
      <c r="Q70" s="99">
        <f>'01-Mapa de riesgo-UO'!AP71</f>
        <v>0</v>
      </c>
      <c r="R70" s="581" t="e">
        <f>'01-Mapa de riesgo-UO'!AR71</f>
        <v>#DIV/0!</v>
      </c>
      <c r="S70" s="577"/>
      <c r="T70" s="578"/>
      <c r="U70" s="100">
        <f>'01-Mapa de riesgo-UO'!AW71</f>
        <v>0</v>
      </c>
      <c r="V70" s="100">
        <f>'01-Mapa de riesgo-UO'!AX71</f>
        <v>0</v>
      </c>
      <c r="W70" s="101">
        <f>'01-Mapa de riesgo-UO'!K71</f>
        <v>0</v>
      </c>
      <c r="X70" s="105"/>
      <c r="Y70" s="106"/>
      <c r="Z70" s="107"/>
      <c r="AA70" s="107"/>
      <c r="AB70" s="574"/>
      <c r="AC70" s="110"/>
    </row>
    <row r="71" spans="1:29" ht="12.75" customHeight="1" x14ac:dyDescent="0.2">
      <c r="A71" s="561"/>
      <c r="B71" s="561"/>
      <c r="C71" s="561"/>
      <c r="D71" s="561"/>
      <c r="E71" s="561"/>
      <c r="F71" s="561"/>
      <c r="G71" s="96">
        <f>'01-Mapa de riesgo-UO'!I72</f>
        <v>0</v>
      </c>
      <c r="H71" s="561"/>
      <c r="I71" s="561"/>
      <c r="J71" s="561"/>
      <c r="K71" s="583"/>
      <c r="L71" s="583"/>
      <c r="M71" s="97">
        <f>'01-Mapa de riesgo-UO'!W72</f>
        <v>0</v>
      </c>
      <c r="N71" s="98">
        <f>'01-Mapa de riesgo-UO'!AB72</f>
        <v>0</v>
      </c>
      <c r="O71" s="98">
        <f>'01-Mapa de riesgo-UO'!AF72</f>
        <v>0</v>
      </c>
      <c r="P71" s="99">
        <f>'01-Mapa de riesgo-UO'!AK72</f>
        <v>0</v>
      </c>
      <c r="Q71" s="99">
        <f>'01-Mapa de riesgo-UO'!AP72</f>
        <v>0</v>
      </c>
      <c r="R71" s="561"/>
      <c r="S71" s="577"/>
      <c r="T71" s="578"/>
      <c r="U71" s="100">
        <f>'01-Mapa de riesgo-UO'!AW72</f>
        <v>0</v>
      </c>
      <c r="V71" s="100">
        <f>'01-Mapa de riesgo-UO'!AX72</f>
        <v>0</v>
      </c>
      <c r="W71" s="101">
        <f>'01-Mapa de riesgo-UO'!K72</f>
        <v>0</v>
      </c>
      <c r="X71" s="105"/>
      <c r="Y71" s="106"/>
      <c r="Z71" s="107"/>
      <c r="AA71" s="107"/>
      <c r="AB71" s="575"/>
      <c r="AC71" s="110"/>
    </row>
    <row r="72" spans="1:29" ht="12.75" customHeight="1" x14ac:dyDescent="0.2">
      <c r="A72" s="562"/>
      <c r="B72" s="562"/>
      <c r="C72" s="562"/>
      <c r="D72" s="562"/>
      <c r="E72" s="562"/>
      <c r="F72" s="562"/>
      <c r="G72" s="96">
        <f>'01-Mapa de riesgo-UO'!I73</f>
        <v>0</v>
      </c>
      <c r="H72" s="562"/>
      <c r="I72" s="562"/>
      <c r="J72" s="562"/>
      <c r="K72" s="584"/>
      <c r="L72" s="584"/>
      <c r="M72" s="97">
        <f>'01-Mapa de riesgo-UO'!W73</f>
        <v>0</v>
      </c>
      <c r="N72" s="98">
        <f>'01-Mapa de riesgo-UO'!AB73</f>
        <v>0</v>
      </c>
      <c r="O72" s="98">
        <f>'01-Mapa de riesgo-UO'!AF73</f>
        <v>0</v>
      </c>
      <c r="P72" s="99">
        <f>'01-Mapa de riesgo-UO'!AK73</f>
        <v>0</v>
      </c>
      <c r="Q72" s="99">
        <f>'01-Mapa de riesgo-UO'!AP73</f>
        <v>0</v>
      </c>
      <c r="R72" s="562"/>
      <c r="S72" s="577"/>
      <c r="T72" s="578"/>
      <c r="U72" s="100">
        <f>'01-Mapa de riesgo-UO'!AW73</f>
        <v>0</v>
      </c>
      <c r="V72" s="100">
        <f>'01-Mapa de riesgo-UO'!AX73</f>
        <v>0</v>
      </c>
      <c r="W72" s="101">
        <f>'01-Mapa de riesgo-UO'!K73</f>
        <v>0</v>
      </c>
      <c r="X72" s="105"/>
      <c r="Y72" s="106"/>
      <c r="Z72" s="107"/>
      <c r="AA72" s="107"/>
      <c r="AB72" s="576"/>
      <c r="AC72" s="110"/>
    </row>
    <row r="73" spans="1:29" ht="12.75" customHeight="1" x14ac:dyDescent="0.2">
      <c r="A73" s="560">
        <v>22</v>
      </c>
      <c r="B73" s="560">
        <f>'01-Mapa de riesgo-UO'!D74</f>
        <v>0</v>
      </c>
      <c r="C73" s="563">
        <f>+'01-Mapa de riesgo-UO'!F74</f>
        <v>0</v>
      </c>
      <c r="D73" s="563">
        <f>'01-Mapa de riesgo-UO'!J74</f>
        <v>0</v>
      </c>
      <c r="E73" s="563">
        <f>'01-Mapa de riesgo-UO'!K74</f>
        <v>0</v>
      </c>
      <c r="F73" s="563">
        <f>'01-Mapa de riesgo-UO'!L74</f>
        <v>0</v>
      </c>
      <c r="G73" s="96">
        <f>'01-Mapa de riesgo-UO'!I74</f>
        <v>0</v>
      </c>
      <c r="H73" s="563">
        <f>'01-Mapa de riesgo-UO'!M74</f>
        <v>0</v>
      </c>
      <c r="I73" s="581" t="str">
        <f>'01-Mapa de riesgo-UO'!AT74</f>
        <v>LEVE</v>
      </c>
      <c r="J73" s="563">
        <f>'01-Mapa de riesgo-UO'!AU74</f>
        <v>0</v>
      </c>
      <c r="K73" s="585"/>
      <c r="L73" s="582"/>
      <c r="M73" s="97">
        <f>'01-Mapa de riesgo-UO'!W74</f>
        <v>0</v>
      </c>
      <c r="N73" s="98">
        <f>'01-Mapa de riesgo-UO'!AB74</f>
        <v>0</v>
      </c>
      <c r="O73" s="98">
        <f>'01-Mapa de riesgo-UO'!AF74</f>
        <v>0</v>
      </c>
      <c r="P73" s="99">
        <f>'01-Mapa de riesgo-UO'!AK74</f>
        <v>0</v>
      </c>
      <c r="Q73" s="99">
        <f>'01-Mapa de riesgo-UO'!AP74</f>
        <v>0</v>
      </c>
      <c r="R73" s="581" t="e">
        <f>'01-Mapa de riesgo-UO'!AR74</f>
        <v>#DIV/0!</v>
      </c>
      <c r="S73" s="577"/>
      <c r="T73" s="578"/>
      <c r="U73" s="100">
        <f>'01-Mapa de riesgo-UO'!AW74</f>
        <v>0</v>
      </c>
      <c r="V73" s="100">
        <f>'01-Mapa de riesgo-UO'!AX74</f>
        <v>0</v>
      </c>
      <c r="W73" s="101">
        <f>'01-Mapa de riesgo-UO'!K74</f>
        <v>0</v>
      </c>
      <c r="X73" s="105"/>
      <c r="Y73" s="106"/>
      <c r="Z73" s="107"/>
      <c r="AA73" s="107"/>
      <c r="AB73" s="574"/>
      <c r="AC73" s="110"/>
    </row>
    <row r="74" spans="1:29" ht="12.75" customHeight="1" x14ac:dyDescent="0.2">
      <c r="A74" s="561"/>
      <c r="B74" s="561"/>
      <c r="C74" s="561"/>
      <c r="D74" s="561"/>
      <c r="E74" s="561"/>
      <c r="F74" s="561"/>
      <c r="G74" s="96">
        <f>'01-Mapa de riesgo-UO'!I75</f>
        <v>0</v>
      </c>
      <c r="H74" s="561"/>
      <c r="I74" s="561"/>
      <c r="J74" s="561"/>
      <c r="K74" s="583"/>
      <c r="L74" s="583"/>
      <c r="M74" s="97">
        <f>'01-Mapa de riesgo-UO'!W75</f>
        <v>0</v>
      </c>
      <c r="N74" s="98">
        <f>'01-Mapa de riesgo-UO'!AB75</f>
        <v>0</v>
      </c>
      <c r="O74" s="98">
        <f>'01-Mapa de riesgo-UO'!AF75</f>
        <v>0</v>
      </c>
      <c r="P74" s="99">
        <f>'01-Mapa de riesgo-UO'!AK75</f>
        <v>0</v>
      </c>
      <c r="Q74" s="99">
        <f>'01-Mapa de riesgo-UO'!AP75</f>
        <v>0</v>
      </c>
      <c r="R74" s="561"/>
      <c r="S74" s="577"/>
      <c r="T74" s="578"/>
      <c r="U74" s="100">
        <f>'01-Mapa de riesgo-UO'!AW75</f>
        <v>0</v>
      </c>
      <c r="V74" s="100">
        <f>'01-Mapa de riesgo-UO'!AX75</f>
        <v>0</v>
      </c>
      <c r="W74" s="101">
        <f>'01-Mapa de riesgo-UO'!K75</f>
        <v>0</v>
      </c>
      <c r="X74" s="105"/>
      <c r="Y74" s="106"/>
      <c r="Z74" s="107"/>
      <c r="AA74" s="107"/>
      <c r="AB74" s="575"/>
      <c r="AC74" s="110"/>
    </row>
    <row r="75" spans="1:29" ht="12.75" customHeight="1" x14ac:dyDescent="0.2">
      <c r="A75" s="562"/>
      <c r="B75" s="562"/>
      <c r="C75" s="562"/>
      <c r="D75" s="562"/>
      <c r="E75" s="562"/>
      <c r="F75" s="562"/>
      <c r="G75" s="96">
        <f>'01-Mapa de riesgo-UO'!I76</f>
        <v>0</v>
      </c>
      <c r="H75" s="562"/>
      <c r="I75" s="562"/>
      <c r="J75" s="562"/>
      <c r="K75" s="584"/>
      <c r="L75" s="584"/>
      <c r="M75" s="97">
        <f>'01-Mapa de riesgo-UO'!W76</f>
        <v>0</v>
      </c>
      <c r="N75" s="98">
        <f>'01-Mapa de riesgo-UO'!AB76</f>
        <v>0</v>
      </c>
      <c r="O75" s="98">
        <f>'01-Mapa de riesgo-UO'!AF76</f>
        <v>0</v>
      </c>
      <c r="P75" s="99">
        <f>'01-Mapa de riesgo-UO'!AK76</f>
        <v>0</v>
      </c>
      <c r="Q75" s="99">
        <f>'01-Mapa de riesgo-UO'!AP76</f>
        <v>0</v>
      </c>
      <c r="R75" s="562"/>
      <c r="S75" s="577"/>
      <c r="T75" s="578"/>
      <c r="U75" s="100">
        <f>'01-Mapa de riesgo-UO'!AW76</f>
        <v>0</v>
      </c>
      <c r="V75" s="100">
        <f>'01-Mapa de riesgo-UO'!AX76</f>
        <v>0</v>
      </c>
      <c r="W75" s="101">
        <f>'01-Mapa de riesgo-UO'!K76</f>
        <v>0</v>
      </c>
      <c r="X75" s="105"/>
      <c r="Y75" s="106"/>
      <c r="Z75" s="107"/>
      <c r="AA75" s="107"/>
      <c r="AB75" s="576"/>
      <c r="AC75" s="110"/>
    </row>
    <row r="76" spans="1:29" ht="12.75" customHeight="1" x14ac:dyDescent="0.2">
      <c r="A76" s="560">
        <v>23</v>
      </c>
      <c r="B76" s="560">
        <f>'01-Mapa de riesgo-UO'!D77</f>
        <v>0</v>
      </c>
      <c r="C76" s="563">
        <f>+'01-Mapa de riesgo-UO'!F77</f>
        <v>0</v>
      </c>
      <c r="D76" s="563">
        <f>'01-Mapa de riesgo-UO'!J77</f>
        <v>0</v>
      </c>
      <c r="E76" s="563">
        <f>'01-Mapa de riesgo-UO'!K77</f>
        <v>0</v>
      </c>
      <c r="F76" s="563">
        <f>'01-Mapa de riesgo-UO'!L77</f>
        <v>0</v>
      </c>
      <c r="G76" s="96">
        <f>'01-Mapa de riesgo-UO'!I77</f>
        <v>0</v>
      </c>
      <c r="H76" s="563">
        <f>'01-Mapa de riesgo-UO'!M77</f>
        <v>0</v>
      </c>
      <c r="I76" s="581" t="str">
        <f>'01-Mapa de riesgo-UO'!AT77</f>
        <v>LEVE</v>
      </c>
      <c r="J76" s="563">
        <f>'01-Mapa de riesgo-UO'!AU77</f>
        <v>0</v>
      </c>
      <c r="K76" s="585"/>
      <c r="L76" s="582"/>
      <c r="M76" s="97">
        <f>'01-Mapa de riesgo-UO'!W77</f>
        <v>0</v>
      </c>
      <c r="N76" s="98">
        <f>'01-Mapa de riesgo-UO'!AB77</f>
        <v>0</v>
      </c>
      <c r="O76" s="98">
        <f>'01-Mapa de riesgo-UO'!AF77</f>
        <v>0</v>
      </c>
      <c r="P76" s="99">
        <f>'01-Mapa de riesgo-UO'!AK77</f>
        <v>0</v>
      </c>
      <c r="Q76" s="99">
        <f>'01-Mapa de riesgo-UO'!AP77</f>
        <v>0</v>
      </c>
      <c r="R76" s="581" t="e">
        <f>'01-Mapa de riesgo-UO'!AR77</f>
        <v>#DIV/0!</v>
      </c>
      <c r="S76" s="577"/>
      <c r="T76" s="578"/>
      <c r="U76" s="100">
        <f>'01-Mapa de riesgo-UO'!AW77</f>
        <v>0</v>
      </c>
      <c r="V76" s="100">
        <f>'01-Mapa de riesgo-UO'!AX77</f>
        <v>0</v>
      </c>
      <c r="W76" s="101">
        <f>'01-Mapa de riesgo-UO'!K77</f>
        <v>0</v>
      </c>
      <c r="X76" s="105"/>
      <c r="Y76" s="106"/>
      <c r="Z76" s="107"/>
      <c r="AA76" s="107"/>
      <c r="AB76" s="574"/>
      <c r="AC76" s="110"/>
    </row>
    <row r="77" spans="1:29" ht="12.75" customHeight="1" x14ac:dyDescent="0.2">
      <c r="A77" s="561"/>
      <c r="B77" s="561"/>
      <c r="C77" s="561"/>
      <c r="D77" s="561"/>
      <c r="E77" s="561"/>
      <c r="F77" s="561"/>
      <c r="G77" s="96">
        <f>'01-Mapa de riesgo-UO'!I78</f>
        <v>0</v>
      </c>
      <c r="H77" s="561"/>
      <c r="I77" s="561"/>
      <c r="J77" s="561"/>
      <c r="K77" s="583"/>
      <c r="L77" s="583"/>
      <c r="M77" s="97">
        <f>'01-Mapa de riesgo-UO'!W78</f>
        <v>0</v>
      </c>
      <c r="N77" s="98">
        <f>'01-Mapa de riesgo-UO'!AB78</f>
        <v>0</v>
      </c>
      <c r="O77" s="98">
        <f>'01-Mapa de riesgo-UO'!AF78</f>
        <v>0</v>
      </c>
      <c r="P77" s="99">
        <f>'01-Mapa de riesgo-UO'!AK78</f>
        <v>0</v>
      </c>
      <c r="Q77" s="99">
        <f>'01-Mapa de riesgo-UO'!AP78</f>
        <v>0</v>
      </c>
      <c r="R77" s="561"/>
      <c r="S77" s="577"/>
      <c r="T77" s="578"/>
      <c r="U77" s="100">
        <f>'01-Mapa de riesgo-UO'!AW78</f>
        <v>0</v>
      </c>
      <c r="V77" s="100">
        <f>'01-Mapa de riesgo-UO'!AX78</f>
        <v>0</v>
      </c>
      <c r="W77" s="101">
        <f>'01-Mapa de riesgo-UO'!K78</f>
        <v>0</v>
      </c>
      <c r="X77" s="105"/>
      <c r="Y77" s="106"/>
      <c r="Z77" s="107"/>
      <c r="AA77" s="107"/>
      <c r="AB77" s="575"/>
      <c r="AC77" s="110"/>
    </row>
    <row r="78" spans="1:29" ht="12.75" customHeight="1" x14ac:dyDescent="0.2">
      <c r="A78" s="562"/>
      <c r="B78" s="562"/>
      <c r="C78" s="562"/>
      <c r="D78" s="562"/>
      <c r="E78" s="562"/>
      <c r="F78" s="562"/>
      <c r="G78" s="96">
        <f>'01-Mapa de riesgo-UO'!I79</f>
        <v>0</v>
      </c>
      <c r="H78" s="562"/>
      <c r="I78" s="562"/>
      <c r="J78" s="562"/>
      <c r="K78" s="584"/>
      <c r="L78" s="584"/>
      <c r="M78" s="97">
        <f>'01-Mapa de riesgo-UO'!W79</f>
        <v>0</v>
      </c>
      <c r="N78" s="98">
        <f>'01-Mapa de riesgo-UO'!AB79</f>
        <v>0</v>
      </c>
      <c r="O78" s="98">
        <f>'01-Mapa de riesgo-UO'!AF79</f>
        <v>0</v>
      </c>
      <c r="P78" s="99">
        <f>'01-Mapa de riesgo-UO'!AK79</f>
        <v>0</v>
      </c>
      <c r="Q78" s="99">
        <f>'01-Mapa de riesgo-UO'!AP79</f>
        <v>0</v>
      </c>
      <c r="R78" s="562"/>
      <c r="S78" s="577"/>
      <c r="T78" s="578"/>
      <c r="U78" s="100">
        <f>'01-Mapa de riesgo-UO'!AW79</f>
        <v>0</v>
      </c>
      <c r="V78" s="100">
        <f>'01-Mapa de riesgo-UO'!AX79</f>
        <v>0</v>
      </c>
      <c r="W78" s="101">
        <f>'01-Mapa de riesgo-UO'!K79</f>
        <v>0</v>
      </c>
      <c r="X78" s="105"/>
      <c r="Y78" s="106"/>
      <c r="Z78" s="107"/>
      <c r="AA78" s="107"/>
      <c r="AB78" s="576"/>
      <c r="AC78" s="110"/>
    </row>
    <row r="79" spans="1:29" ht="12.75" customHeight="1" x14ac:dyDescent="0.2">
      <c r="A79" s="560">
        <v>24</v>
      </c>
      <c r="B79" s="560">
        <f>'01-Mapa de riesgo-UO'!D80</f>
        <v>0</v>
      </c>
      <c r="C79" s="563">
        <f>+'01-Mapa de riesgo-UO'!F80</f>
        <v>0</v>
      </c>
      <c r="D79" s="563">
        <f>'01-Mapa de riesgo-UO'!J80</f>
        <v>0</v>
      </c>
      <c r="E79" s="563">
        <f>'01-Mapa de riesgo-UO'!K80</f>
        <v>0</v>
      </c>
      <c r="F79" s="563">
        <f>'01-Mapa de riesgo-UO'!L80</f>
        <v>0</v>
      </c>
      <c r="G79" s="96">
        <f>'01-Mapa de riesgo-UO'!I80</f>
        <v>0</v>
      </c>
      <c r="H79" s="563">
        <f>'01-Mapa de riesgo-UO'!M80</f>
        <v>0</v>
      </c>
      <c r="I79" s="581" t="str">
        <f>'01-Mapa de riesgo-UO'!AT80</f>
        <v>LEVE</v>
      </c>
      <c r="J79" s="563">
        <f>'01-Mapa de riesgo-UO'!AU80</f>
        <v>0</v>
      </c>
      <c r="K79" s="585"/>
      <c r="L79" s="582"/>
      <c r="M79" s="97">
        <f>'01-Mapa de riesgo-UO'!W80</f>
        <v>0</v>
      </c>
      <c r="N79" s="98">
        <f>'01-Mapa de riesgo-UO'!AB80</f>
        <v>0</v>
      </c>
      <c r="O79" s="98">
        <f>'01-Mapa de riesgo-UO'!AF80</f>
        <v>0</v>
      </c>
      <c r="P79" s="99">
        <f>'01-Mapa de riesgo-UO'!AK80</f>
        <v>0</v>
      </c>
      <c r="Q79" s="99">
        <f>'01-Mapa de riesgo-UO'!AP80</f>
        <v>0</v>
      </c>
      <c r="R79" s="581" t="e">
        <f>'01-Mapa de riesgo-UO'!AR80</f>
        <v>#DIV/0!</v>
      </c>
      <c r="S79" s="577"/>
      <c r="T79" s="578"/>
      <c r="U79" s="100">
        <f>'01-Mapa de riesgo-UO'!AW80</f>
        <v>0</v>
      </c>
      <c r="V79" s="100">
        <f>'01-Mapa de riesgo-UO'!AX80</f>
        <v>0</v>
      </c>
      <c r="W79" s="101">
        <f>'01-Mapa de riesgo-UO'!K80</f>
        <v>0</v>
      </c>
      <c r="X79" s="105"/>
      <c r="Y79" s="106"/>
      <c r="Z79" s="107"/>
      <c r="AA79" s="107"/>
      <c r="AB79" s="574"/>
      <c r="AC79" s="110"/>
    </row>
    <row r="80" spans="1:29" ht="12.75" customHeight="1" x14ac:dyDescent="0.2">
      <c r="A80" s="561"/>
      <c r="B80" s="561"/>
      <c r="C80" s="561"/>
      <c r="D80" s="561"/>
      <c r="E80" s="561"/>
      <c r="F80" s="561"/>
      <c r="G80" s="96">
        <f>'01-Mapa de riesgo-UO'!I81</f>
        <v>0</v>
      </c>
      <c r="H80" s="561"/>
      <c r="I80" s="561"/>
      <c r="J80" s="561"/>
      <c r="K80" s="583"/>
      <c r="L80" s="583"/>
      <c r="M80" s="97">
        <f>'01-Mapa de riesgo-UO'!W81</f>
        <v>0</v>
      </c>
      <c r="N80" s="98">
        <f>'01-Mapa de riesgo-UO'!AB81</f>
        <v>0</v>
      </c>
      <c r="O80" s="98">
        <f>'01-Mapa de riesgo-UO'!AF81</f>
        <v>0</v>
      </c>
      <c r="P80" s="99">
        <f>'01-Mapa de riesgo-UO'!AK81</f>
        <v>0</v>
      </c>
      <c r="Q80" s="99">
        <f>'01-Mapa de riesgo-UO'!AP81</f>
        <v>0</v>
      </c>
      <c r="R80" s="561"/>
      <c r="S80" s="577"/>
      <c r="T80" s="578"/>
      <c r="U80" s="100">
        <f>'01-Mapa de riesgo-UO'!AW81</f>
        <v>0</v>
      </c>
      <c r="V80" s="100">
        <f>'01-Mapa de riesgo-UO'!AX81</f>
        <v>0</v>
      </c>
      <c r="W80" s="101">
        <f>'01-Mapa de riesgo-UO'!K81</f>
        <v>0</v>
      </c>
      <c r="X80" s="105"/>
      <c r="Y80" s="106"/>
      <c r="Z80" s="107"/>
      <c r="AA80" s="107"/>
      <c r="AB80" s="575"/>
      <c r="AC80" s="110"/>
    </row>
    <row r="81" spans="1:29" ht="12.75" customHeight="1" x14ac:dyDescent="0.2">
      <c r="A81" s="562"/>
      <c r="B81" s="562"/>
      <c r="C81" s="562"/>
      <c r="D81" s="562"/>
      <c r="E81" s="562"/>
      <c r="F81" s="562"/>
      <c r="G81" s="96">
        <f>'01-Mapa de riesgo-UO'!I82</f>
        <v>0</v>
      </c>
      <c r="H81" s="562"/>
      <c r="I81" s="562"/>
      <c r="J81" s="562"/>
      <c r="K81" s="584"/>
      <c r="L81" s="584"/>
      <c r="M81" s="97">
        <f>'01-Mapa de riesgo-UO'!W82</f>
        <v>0</v>
      </c>
      <c r="N81" s="98">
        <f>'01-Mapa de riesgo-UO'!AB82</f>
        <v>0</v>
      </c>
      <c r="O81" s="98">
        <f>'01-Mapa de riesgo-UO'!AF82</f>
        <v>0</v>
      </c>
      <c r="P81" s="99">
        <f>'01-Mapa de riesgo-UO'!AK82</f>
        <v>0</v>
      </c>
      <c r="Q81" s="99">
        <f>'01-Mapa de riesgo-UO'!AP82</f>
        <v>0</v>
      </c>
      <c r="R81" s="562"/>
      <c r="S81" s="577"/>
      <c r="T81" s="578"/>
      <c r="U81" s="100">
        <f>'01-Mapa de riesgo-UO'!AW82</f>
        <v>0</v>
      </c>
      <c r="V81" s="100">
        <f>'01-Mapa de riesgo-UO'!AX82</f>
        <v>0</v>
      </c>
      <c r="W81" s="101">
        <f>'01-Mapa de riesgo-UO'!K82</f>
        <v>0</v>
      </c>
      <c r="X81" s="105"/>
      <c r="Y81" s="106"/>
      <c r="Z81" s="107"/>
      <c r="AA81" s="107"/>
      <c r="AB81" s="576"/>
      <c r="AC81" s="110"/>
    </row>
    <row r="82" spans="1:29" ht="12.75" customHeight="1" x14ac:dyDescent="0.2">
      <c r="A82" s="560">
        <v>25</v>
      </c>
      <c r="B82" s="560">
        <f>'01-Mapa de riesgo-UO'!D83</f>
        <v>0</v>
      </c>
      <c r="C82" s="563">
        <f>+'01-Mapa de riesgo-UO'!F83</f>
        <v>0</v>
      </c>
      <c r="D82" s="563">
        <f>'01-Mapa de riesgo-UO'!J83</f>
        <v>0</v>
      </c>
      <c r="E82" s="563">
        <f>'01-Mapa de riesgo-UO'!K83</f>
        <v>0</v>
      </c>
      <c r="F82" s="563">
        <f>'01-Mapa de riesgo-UO'!L83</f>
        <v>0</v>
      </c>
      <c r="G82" s="96">
        <f>'01-Mapa de riesgo-UO'!I83</f>
        <v>0</v>
      </c>
      <c r="H82" s="563">
        <f>'01-Mapa de riesgo-UO'!M83</f>
        <v>0</v>
      </c>
      <c r="I82" s="581" t="str">
        <f>'01-Mapa de riesgo-UO'!AT83</f>
        <v>LEVE</v>
      </c>
      <c r="J82" s="563">
        <f>'01-Mapa de riesgo-UO'!AU83</f>
        <v>0</v>
      </c>
      <c r="K82" s="585"/>
      <c r="L82" s="582"/>
      <c r="M82" s="97">
        <f>'01-Mapa de riesgo-UO'!W83</f>
        <v>0</v>
      </c>
      <c r="N82" s="98">
        <f>'01-Mapa de riesgo-UO'!AB83</f>
        <v>0</v>
      </c>
      <c r="O82" s="98">
        <f>'01-Mapa de riesgo-UO'!AF83</f>
        <v>0</v>
      </c>
      <c r="P82" s="99">
        <f>'01-Mapa de riesgo-UO'!AK83</f>
        <v>0</v>
      </c>
      <c r="Q82" s="99">
        <f>'01-Mapa de riesgo-UO'!AP83</f>
        <v>0</v>
      </c>
      <c r="R82" s="581" t="e">
        <f>'01-Mapa de riesgo-UO'!AR83</f>
        <v>#DIV/0!</v>
      </c>
      <c r="S82" s="577"/>
      <c r="T82" s="578"/>
      <c r="U82" s="100">
        <f>'01-Mapa de riesgo-UO'!AW83</f>
        <v>0</v>
      </c>
      <c r="V82" s="100">
        <f>'01-Mapa de riesgo-UO'!AX83</f>
        <v>0</v>
      </c>
      <c r="W82" s="101">
        <f>'01-Mapa de riesgo-UO'!K83</f>
        <v>0</v>
      </c>
      <c r="X82" s="105"/>
      <c r="Y82" s="106"/>
      <c r="Z82" s="107"/>
      <c r="AA82" s="107"/>
      <c r="AB82" s="574"/>
      <c r="AC82" s="110"/>
    </row>
    <row r="83" spans="1:29" ht="12.75" customHeight="1" x14ac:dyDescent="0.2">
      <c r="A83" s="561"/>
      <c r="B83" s="561"/>
      <c r="C83" s="561"/>
      <c r="D83" s="561"/>
      <c r="E83" s="561"/>
      <c r="F83" s="561"/>
      <c r="G83" s="96">
        <f>'01-Mapa de riesgo-UO'!I84</f>
        <v>0</v>
      </c>
      <c r="H83" s="561"/>
      <c r="I83" s="561"/>
      <c r="J83" s="561"/>
      <c r="K83" s="583"/>
      <c r="L83" s="583"/>
      <c r="M83" s="97">
        <f>'01-Mapa de riesgo-UO'!W84</f>
        <v>0</v>
      </c>
      <c r="N83" s="98">
        <f>'01-Mapa de riesgo-UO'!AB84</f>
        <v>0</v>
      </c>
      <c r="O83" s="98">
        <f>'01-Mapa de riesgo-UO'!AF84</f>
        <v>0</v>
      </c>
      <c r="P83" s="99">
        <f>'01-Mapa de riesgo-UO'!AK84</f>
        <v>0</v>
      </c>
      <c r="Q83" s="99">
        <f>'01-Mapa de riesgo-UO'!AP84</f>
        <v>0</v>
      </c>
      <c r="R83" s="561"/>
      <c r="S83" s="577"/>
      <c r="T83" s="578"/>
      <c r="U83" s="100">
        <f>'01-Mapa de riesgo-UO'!AW84</f>
        <v>0</v>
      </c>
      <c r="V83" s="100">
        <f>'01-Mapa de riesgo-UO'!AX84</f>
        <v>0</v>
      </c>
      <c r="W83" s="101">
        <f>'01-Mapa de riesgo-UO'!K84</f>
        <v>0</v>
      </c>
      <c r="X83" s="105"/>
      <c r="Y83" s="106"/>
      <c r="Z83" s="107"/>
      <c r="AA83" s="107"/>
      <c r="AB83" s="575"/>
      <c r="AC83" s="110"/>
    </row>
    <row r="84" spans="1:29" ht="12.75" customHeight="1" x14ac:dyDescent="0.2">
      <c r="A84" s="562"/>
      <c r="B84" s="562"/>
      <c r="C84" s="562"/>
      <c r="D84" s="562"/>
      <c r="E84" s="562"/>
      <c r="F84" s="562"/>
      <c r="G84" s="96">
        <f>'01-Mapa de riesgo-UO'!I85</f>
        <v>0</v>
      </c>
      <c r="H84" s="562"/>
      <c r="I84" s="562"/>
      <c r="J84" s="562"/>
      <c r="K84" s="584"/>
      <c r="L84" s="584"/>
      <c r="M84" s="97">
        <f>'01-Mapa de riesgo-UO'!W85</f>
        <v>0</v>
      </c>
      <c r="N84" s="98">
        <f>'01-Mapa de riesgo-UO'!AB85</f>
        <v>0</v>
      </c>
      <c r="O84" s="98">
        <f>'01-Mapa de riesgo-UO'!AF85</f>
        <v>0</v>
      </c>
      <c r="P84" s="99">
        <f>'01-Mapa de riesgo-UO'!AK85</f>
        <v>0</v>
      </c>
      <c r="Q84" s="99">
        <f>'01-Mapa de riesgo-UO'!AP85</f>
        <v>0</v>
      </c>
      <c r="R84" s="562"/>
      <c r="S84" s="577"/>
      <c r="T84" s="578"/>
      <c r="U84" s="100">
        <f>'01-Mapa de riesgo-UO'!AW85</f>
        <v>0</v>
      </c>
      <c r="V84" s="100">
        <f>'01-Mapa de riesgo-UO'!AX85</f>
        <v>0</v>
      </c>
      <c r="W84" s="101">
        <f>'01-Mapa de riesgo-UO'!K85</f>
        <v>0</v>
      </c>
      <c r="X84" s="105"/>
      <c r="Y84" s="106"/>
      <c r="Z84" s="107"/>
      <c r="AA84" s="107"/>
      <c r="AB84" s="576"/>
      <c r="AC84" s="110"/>
    </row>
    <row r="85" spans="1:29" ht="12.75" customHeight="1" x14ac:dyDescent="0.2">
      <c r="A85" s="560">
        <v>26</v>
      </c>
      <c r="B85" s="560">
        <f>'01-Mapa de riesgo-UO'!D86</f>
        <v>0</v>
      </c>
      <c r="C85" s="563">
        <f>+'01-Mapa de riesgo-UO'!F86</f>
        <v>0</v>
      </c>
      <c r="D85" s="563">
        <f>'01-Mapa de riesgo-UO'!J86</f>
        <v>0</v>
      </c>
      <c r="E85" s="563">
        <f>'01-Mapa de riesgo-UO'!K86</f>
        <v>0</v>
      </c>
      <c r="F85" s="563">
        <f>'01-Mapa de riesgo-UO'!L86</f>
        <v>0</v>
      </c>
      <c r="G85" s="96">
        <f>'01-Mapa de riesgo-UO'!I86</f>
        <v>0</v>
      </c>
      <c r="H85" s="563">
        <f>'01-Mapa de riesgo-UO'!M86</f>
        <v>0</v>
      </c>
      <c r="I85" s="581" t="str">
        <f>'01-Mapa de riesgo-UO'!AT86</f>
        <v>LEVE</v>
      </c>
      <c r="J85" s="563">
        <f>'01-Mapa de riesgo-UO'!AU86</f>
        <v>0</v>
      </c>
      <c r="K85" s="585"/>
      <c r="L85" s="582"/>
      <c r="M85" s="97">
        <f>'01-Mapa de riesgo-UO'!W86</f>
        <v>0</v>
      </c>
      <c r="N85" s="98">
        <f>'01-Mapa de riesgo-UO'!AB86</f>
        <v>0</v>
      </c>
      <c r="O85" s="98">
        <f>'01-Mapa de riesgo-UO'!AF86</f>
        <v>0</v>
      </c>
      <c r="P85" s="99">
        <f>'01-Mapa de riesgo-UO'!AK86</f>
        <v>0</v>
      </c>
      <c r="Q85" s="99">
        <f>'01-Mapa de riesgo-UO'!AP86</f>
        <v>0</v>
      </c>
      <c r="R85" s="581" t="e">
        <f>'01-Mapa de riesgo-UO'!AR86</f>
        <v>#DIV/0!</v>
      </c>
      <c r="S85" s="577"/>
      <c r="T85" s="578"/>
      <c r="U85" s="100">
        <f>'01-Mapa de riesgo-UO'!AW86</f>
        <v>0</v>
      </c>
      <c r="V85" s="100">
        <f>'01-Mapa de riesgo-UO'!AX86</f>
        <v>0</v>
      </c>
      <c r="W85" s="101">
        <f>'01-Mapa de riesgo-UO'!K86</f>
        <v>0</v>
      </c>
      <c r="X85" s="105"/>
      <c r="Y85" s="106"/>
      <c r="Z85" s="107"/>
      <c r="AA85" s="107"/>
      <c r="AB85" s="574"/>
      <c r="AC85" s="110"/>
    </row>
    <row r="86" spans="1:29" ht="12.75" customHeight="1" x14ac:dyDescent="0.2">
      <c r="A86" s="561"/>
      <c r="B86" s="561"/>
      <c r="C86" s="561"/>
      <c r="D86" s="561"/>
      <c r="E86" s="561"/>
      <c r="F86" s="561"/>
      <c r="G86" s="96">
        <f>'01-Mapa de riesgo-UO'!I87</f>
        <v>0</v>
      </c>
      <c r="H86" s="561"/>
      <c r="I86" s="561"/>
      <c r="J86" s="561"/>
      <c r="K86" s="583"/>
      <c r="L86" s="583"/>
      <c r="M86" s="97">
        <f>'01-Mapa de riesgo-UO'!W87</f>
        <v>0</v>
      </c>
      <c r="N86" s="98">
        <f>'01-Mapa de riesgo-UO'!AB87</f>
        <v>0</v>
      </c>
      <c r="O86" s="98">
        <f>'01-Mapa de riesgo-UO'!AF87</f>
        <v>0</v>
      </c>
      <c r="P86" s="99">
        <f>'01-Mapa de riesgo-UO'!AK87</f>
        <v>0</v>
      </c>
      <c r="Q86" s="99">
        <f>'01-Mapa de riesgo-UO'!AP87</f>
        <v>0</v>
      </c>
      <c r="R86" s="561"/>
      <c r="S86" s="577"/>
      <c r="T86" s="578"/>
      <c r="U86" s="100">
        <f>'01-Mapa de riesgo-UO'!AW87</f>
        <v>0</v>
      </c>
      <c r="V86" s="100">
        <f>'01-Mapa de riesgo-UO'!AX87</f>
        <v>0</v>
      </c>
      <c r="W86" s="101">
        <f>'01-Mapa de riesgo-UO'!K87</f>
        <v>0</v>
      </c>
      <c r="X86" s="105"/>
      <c r="Y86" s="106"/>
      <c r="Z86" s="107"/>
      <c r="AA86" s="107"/>
      <c r="AB86" s="575"/>
      <c r="AC86" s="110"/>
    </row>
    <row r="87" spans="1:29" ht="12.75" customHeight="1" x14ac:dyDescent="0.2">
      <c r="A87" s="562"/>
      <c r="B87" s="562"/>
      <c r="C87" s="562"/>
      <c r="D87" s="562"/>
      <c r="E87" s="562"/>
      <c r="F87" s="562"/>
      <c r="G87" s="96">
        <f>'01-Mapa de riesgo-UO'!I88</f>
        <v>0</v>
      </c>
      <c r="H87" s="562"/>
      <c r="I87" s="562"/>
      <c r="J87" s="562"/>
      <c r="K87" s="584"/>
      <c r="L87" s="584"/>
      <c r="M87" s="97">
        <f>'01-Mapa de riesgo-UO'!W88</f>
        <v>0</v>
      </c>
      <c r="N87" s="98">
        <f>'01-Mapa de riesgo-UO'!AB88</f>
        <v>0</v>
      </c>
      <c r="O87" s="98">
        <f>'01-Mapa de riesgo-UO'!AF88</f>
        <v>0</v>
      </c>
      <c r="P87" s="99">
        <f>'01-Mapa de riesgo-UO'!AK88</f>
        <v>0</v>
      </c>
      <c r="Q87" s="99">
        <f>'01-Mapa de riesgo-UO'!AP88</f>
        <v>0</v>
      </c>
      <c r="R87" s="562"/>
      <c r="S87" s="577"/>
      <c r="T87" s="578"/>
      <c r="U87" s="100">
        <f>'01-Mapa de riesgo-UO'!AW88</f>
        <v>0</v>
      </c>
      <c r="V87" s="100">
        <f>'01-Mapa de riesgo-UO'!AX88</f>
        <v>0</v>
      </c>
      <c r="W87" s="101">
        <f>'01-Mapa de riesgo-UO'!K88</f>
        <v>0</v>
      </c>
      <c r="X87" s="105"/>
      <c r="Y87" s="106"/>
      <c r="Z87" s="107"/>
      <c r="AA87" s="107"/>
      <c r="AB87" s="576"/>
      <c r="AC87" s="110"/>
    </row>
    <row r="88" spans="1:29" ht="12.75" customHeight="1" x14ac:dyDescent="0.2">
      <c r="A88" s="560">
        <v>27</v>
      </c>
      <c r="B88" s="560">
        <f>'01-Mapa de riesgo-UO'!D89</f>
        <v>0</v>
      </c>
      <c r="C88" s="563">
        <f>+'01-Mapa de riesgo-UO'!F89</f>
        <v>0</v>
      </c>
      <c r="D88" s="563">
        <f>'01-Mapa de riesgo-UO'!J89</f>
        <v>0</v>
      </c>
      <c r="E88" s="563">
        <f>'01-Mapa de riesgo-UO'!K89</f>
        <v>0</v>
      </c>
      <c r="F88" s="563">
        <f>'01-Mapa de riesgo-UO'!L89</f>
        <v>0</v>
      </c>
      <c r="G88" s="96">
        <f>'01-Mapa de riesgo-UO'!I89</f>
        <v>0</v>
      </c>
      <c r="H88" s="563">
        <f>'01-Mapa de riesgo-UO'!M89</f>
        <v>0</v>
      </c>
      <c r="I88" s="581" t="str">
        <f>'01-Mapa de riesgo-UO'!AT89</f>
        <v>LEVE</v>
      </c>
      <c r="J88" s="563">
        <f>'01-Mapa de riesgo-UO'!AU89</f>
        <v>0</v>
      </c>
      <c r="K88" s="585"/>
      <c r="L88" s="582"/>
      <c r="M88" s="97">
        <f>'01-Mapa de riesgo-UO'!W89</f>
        <v>0</v>
      </c>
      <c r="N88" s="98">
        <f>'01-Mapa de riesgo-UO'!AB89</f>
        <v>0</v>
      </c>
      <c r="O88" s="98">
        <f>'01-Mapa de riesgo-UO'!AF89</f>
        <v>0</v>
      </c>
      <c r="P88" s="99">
        <f>'01-Mapa de riesgo-UO'!AK89</f>
        <v>0</v>
      </c>
      <c r="Q88" s="99">
        <f>'01-Mapa de riesgo-UO'!AP89</f>
        <v>0</v>
      </c>
      <c r="R88" s="581" t="e">
        <f>'01-Mapa de riesgo-UO'!AR89</f>
        <v>#DIV/0!</v>
      </c>
      <c r="S88" s="577"/>
      <c r="T88" s="578"/>
      <c r="U88" s="100">
        <f>'01-Mapa de riesgo-UO'!AW89</f>
        <v>0</v>
      </c>
      <c r="V88" s="100">
        <f>'01-Mapa de riesgo-UO'!AX89</f>
        <v>0</v>
      </c>
      <c r="W88" s="101">
        <f>'01-Mapa de riesgo-UO'!K89</f>
        <v>0</v>
      </c>
      <c r="X88" s="105"/>
      <c r="Y88" s="106"/>
      <c r="Z88" s="107"/>
      <c r="AA88" s="107"/>
      <c r="AB88" s="574"/>
      <c r="AC88" s="110"/>
    </row>
    <row r="89" spans="1:29" ht="12.75" customHeight="1" x14ac:dyDescent="0.2">
      <c r="A89" s="561"/>
      <c r="B89" s="561"/>
      <c r="C89" s="561"/>
      <c r="D89" s="561"/>
      <c r="E89" s="561"/>
      <c r="F89" s="561"/>
      <c r="G89" s="96">
        <f>'01-Mapa de riesgo-UO'!I90</f>
        <v>0</v>
      </c>
      <c r="H89" s="561"/>
      <c r="I89" s="561"/>
      <c r="J89" s="561"/>
      <c r="K89" s="583"/>
      <c r="L89" s="583"/>
      <c r="M89" s="97">
        <f>'01-Mapa de riesgo-UO'!W90</f>
        <v>0</v>
      </c>
      <c r="N89" s="98">
        <f>'01-Mapa de riesgo-UO'!AB90</f>
        <v>0</v>
      </c>
      <c r="O89" s="98">
        <f>'01-Mapa de riesgo-UO'!AF90</f>
        <v>0</v>
      </c>
      <c r="P89" s="99">
        <f>'01-Mapa de riesgo-UO'!AK90</f>
        <v>0</v>
      </c>
      <c r="Q89" s="99">
        <f>'01-Mapa de riesgo-UO'!AP90</f>
        <v>0</v>
      </c>
      <c r="R89" s="561"/>
      <c r="S89" s="577"/>
      <c r="T89" s="578"/>
      <c r="U89" s="100">
        <f>'01-Mapa de riesgo-UO'!AW90</f>
        <v>0</v>
      </c>
      <c r="V89" s="100">
        <f>'01-Mapa de riesgo-UO'!AX90</f>
        <v>0</v>
      </c>
      <c r="W89" s="101">
        <f>'01-Mapa de riesgo-UO'!K90</f>
        <v>0</v>
      </c>
      <c r="X89" s="105"/>
      <c r="Y89" s="106"/>
      <c r="Z89" s="107"/>
      <c r="AA89" s="107"/>
      <c r="AB89" s="575"/>
      <c r="AC89" s="110"/>
    </row>
    <row r="90" spans="1:29" ht="12.75" customHeight="1" x14ac:dyDescent="0.2">
      <c r="A90" s="562"/>
      <c r="B90" s="562"/>
      <c r="C90" s="562"/>
      <c r="D90" s="562"/>
      <c r="E90" s="562"/>
      <c r="F90" s="562"/>
      <c r="G90" s="96">
        <f>'01-Mapa de riesgo-UO'!I91</f>
        <v>0</v>
      </c>
      <c r="H90" s="562"/>
      <c r="I90" s="562"/>
      <c r="J90" s="562"/>
      <c r="K90" s="584"/>
      <c r="L90" s="584"/>
      <c r="M90" s="97">
        <f>'01-Mapa de riesgo-UO'!W91</f>
        <v>0</v>
      </c>
      <c r="N90" s="98">
        <f>'01-Mapa de riesgo-UO'!AB91</f>
        <v>0</v>
      </c>
      <c r="O90" s="98">
        <f>'01-Mapa de riesgo-UO'!AF91</f>
        <v>0</v>
      </c>
      <c r="P90" s="99">
        <f>'01-Mapa de riesgo-UO'!AK91</f>
        <v>0</v>
      </c>
      <c r="Q90" s="99">
        <f>'01-Mapa de riesgo-UO'!AP91</f>
        <v>0</v>
      </c>
      <c r="R90" s="562"/>
      <c r="S90" s="577"/>
      <c r="T90" s="578"/>
      <c r="U90" s="100">
        <f>'01-Mapa de riesgo-UO'!AW91</f>
        <v>0</v>
      </c>
      <c r="V90" s="100">
        <f>'01-Mapa de riesgo-UO'!AX91</f>
        <v>0</v>
      </c>
      <c r="W90" s="101">
        <f>'01-Mapa de riesgo-UO'!K91</f>
        <v>0</v>
      </c>
      <c r="X90" s="105"/>
      <c r="Y90" s="106"/>
      <c r="Z90" s="107"/>
      <c r="AA90" s="107"/>
      <c r="AB90" s="576"/>
      <c r="AC90" s="110"/>
    </row>
    <row r="91" spans="1:29" ht="12.75" customHeight="1" x14ac:dyDescent="0.2">
      <c r="A91" s="560">
        <v>28</v>
      </c>
      <c r="B91" s="560">
        <f>'01-Mapa de riesgo-UO'!D92</f>
        <v>0</v>
      </c>
      <c r="C91" s="563">
        <f>+'01-Mapa de riesgo-UO'!F92</f>
        <v>0</v>
      </c>
      <c r="D91" s="563">
        <f>'01-Mapa de riesgo-UO'!J92</f>
        <v>0</v>
      </c>
      <c r="E91" s="563">
        <f>'01-Mapa de riesgo-UO'!K92</f>
        <v>0</v>
      </c>
      <c r="F91" s="563">
        <f>'01-Mapa de riesgo-UO'!L92</f>
        <v>0</v>
      </c>
      <c r="G91" s="96">
        <f>'01-Mapa de riesgo-UO'!I92</f>
        <v>0</v>
      </c>
      <c r="H91" s="563">
        <f>'01-Mapa de riesgo-UO'!M92</f>
        <v>0</v>
      </c>
      <c r="I91" s="581" t="str">
        <f>'01-Mapa de riesgo-UO'!AT92</f>
        <v>LEVE</v>
      </c>
      <c r="J91" s="563">
        <f>'01-Mapa de riesgo-UO'!AU92</f>
        <v>0</v>
      </c>
      <c r="K91" s="585"/>
      <c r="L91" s="582"/>
      <c r="M91" s="97">
        <f>'01-Mapa de riesgo-UO'!W92</f>
        <v>0</v>
      </c>
      <c r="N91" s="98">
        <f>'01-Mapa de riesgo-UO'!AB92</f>
        <v>0</v>
      </c>
      <c r="O91" s="98">
        <f>'01-Mapa de riesgo-UO'!AF92</f>
        <v>0</v>
      </c>
      <c r="P91" s="99">
        <f>'01-Mapa de riesgo-UO'!AK92</f>
        <v>0</v>
      </c>
      <c r="Q91" s="99">
        <f>'01-Mapa de riesgo-UO'!AP92</f>
        <v>0</v>
      </c>
      <c r="R91" s="581" t="e">
        <f>'01-Mapa de riesgo-UO'!AR92</f>
        <v>#DIV/0!</v>
      </c>
      <c r="S91" s="577"/>
      <c r="T91" s="578"/>
      <c r="U91" s="100">
        <f>'01-Mapa de riesgo-UO'!AW92</f>
        <v>0</v>
      </c>
      <c r="V91" s="100">
        <f>'01-Mapa de riesgo-UO'!AX92</f>
        <v>0</v>
      </c>
      <c r="W91" s="101">
        <f>'01-Mapa de riesgo-UO'!K92</f>
        <v>0</v>
      </c>
      <c r="X91" s="105"/>
      <c r="Y91" s="106"/>
      <c r="Z91" s="107"/>
      <c r="AA91" s="107"/>
      <c r="AB91" s="574"/>
      <c r="AC91" s="110"/>
    </row>
    <row r="92" spans="1:29" ht="12.75" customHeight="1" x14ac:dyDescent="0.2">
      <c r="A92" s="561"/>
      <c r="B92" s="561"/>
      <c r="C92" s="561"/>
      <c r="D92" s="561"/>
      <c r="E92" s="561"/>
      <c r="F92" s="561"/>
      <c r="G92" s="96">
        <f>'01-Mapa de riesgo-UO'!I93</f>
        <v>0</v>
      </c>
      <c r="H92" s="561"/>
      <c r="I92" s="561"/>
      <c r="J92" s="561"/>
      <c r="K92" s="583"/>
      <c r="L92" s="583"/>
      <c r="M92" s="97">
        <f>'01-Mapa de riesgo-UO'!W93</f>
        <v>0</v>
      </c>
      <c r="N92" s="98">
        <f>'01-Mapa de riesgo-UO'!AB93</f>
        <v>0</v>
      </c>
      <c r="O92" s="98">
        <f>'01-Mapa de riesgo-UO'!AF93</f>
        <v>0</v>
      </c>
      <c r="P92" s="99">
        <f>'01-Mapa de riesgo-UO'!AK93</f>
        <v>0</v>
      </c>
      <c r="Q92" s="99">
        <f>'01-Mapa de riesgo-UO'!AP93</f>
        <v>0</v>
      </c>
      <c r="R92" s="561"/>
      <c r="S92" s="577"/>
      <c r="T92" s="578"/>
      <c r="U92" s="100">
        <f>'01-Mapa de riesgo-UO'!AW93</f>
        <v>0</v>
      </c>
      <c r="V92" s="100">
        <f>'01-Mapa de riesgo-UO'!AX93</f>
        <v>0</v>
      </c>
      <c r="W92" s="101">
        <f>'01-Mapa de riesgo-UO'!K93</f>
        <v>0</v>
      </c>
      <c r="X92" s="105"/>
      <c r="Y92" s="106"/>
      <c r="Z92" s="107"/>
      <c r="AA92" s="107"/>
      <c r="AB92" s="575"/>
      <c r="AC92" s="110"/>
    </row>
    <row r="93" spans="1:29" ht="12.75" customHeight="1" x14ac:dyDescent="0.2">
      <c r="A93" s="562"/>
      <c r="B93" s="562"/>
      <c r="C93" s="562"/>
      <c r="D93" s="562"/>
      <c r="E93" s="562"/>
      <c r="F93" s="562"/>
      <c r="G93" s="96">
        <f>'01-Mapa de riesgo-UO'!I94</f>
        <v>0</v>
      </c>
      <c r="H93" s="562"/>
      <c r="I93" s="562"/>
      <c r="J93" s="562"/>
      <c r="K93" s="584"/>
      <c r="L93" s="584"/>
      <c r="M93" s="97">
        <f>'01-Mapa de riesgo-UO'!W94</f>
        <v>0</v>
      </c>
      <c r="N93" s="98">
        <f>'01-Mapa de riesgo-UO'!AB94</f>
        <v>0</v>
      </c>
      <c r="O93" s="98">
        <f>'01-Mapa de riesgo-UO'!AF94</f>
        <v>0</v>
      </c>
      <c r="P93" s="99">
        <f>'01-Mapa de riesgo-UO'!AK94</f>
        <v>0</v>
      </c>
      <c r="Q93" s="99">
        <f>'01-Mapa de riesgo-UO'!AP94</f>
        <v>0</v>
      </c>
      <c r="R93" s="562"/>
      <c r="S93" s="577"/>
      <c r="T93" s="578"/>
      <c r="U93" s="100">
        <f>'01-Mapa de riesgo-UO'!AW94</f>
        <v>0</v>
      </c>
      <c r="V93" s="100">
        <f>'01-Mapa de riesgo-UO'!AX94</f>
        <v>0</v>
      </c>
      <c r="W93" s="101">
        <f>'01-Mapa de riesgo-UO'!K94</f>
        <v>0</v>
      </c>
      <c r="X93" s="105"/>
      <c r="Y93" s="106"/>
      <c r="Z93" s="107"/>
      <c r="AA93" s="107"/>
      <c r="AB93" s="576"/>
      <c r="AC93" s="110"/>
    </row>
    <row r="94" spans="1:29" ht="12.75" customHeight="1" x14ac:dyDescent="0.2">
      <c r="A94" s="560">
        <v>29</v>
      </c>
      <c r="B94" s="560">
        <f>'01-Mapa de riesgo-UO'!D95</f>
        <v>0</v>
      </c>
      <c r="C94" s="563">
        <f>+'01-Mapa de riesgo-UO'!F95</f>
        <v>0</v>
      </c>
      <c r="D94" s="563">
        <f>'01-Mapa de riesgo-UO'!J95</f>
        <v>0</v>
      </c>
      <c r="E94" s="563">
        <f>'01-Mapa de riesgo-UO'!K95</f>
        <v>0</v>
      </c>
      <c r="F94" s="563">
        <f>'01-Mapa de riesgo-UO'!L95</f>
        <v>0</v>
      </c>
      <c r="G94" s="96">
        <f>'01-Mapa de riesgo-UO'!I95</f>
        <v>0</v>
      </c>
      <c r="H94" s="563">
        <f>'01-Mapa de riesgo-UO'!M95</f>
        <v>0</v>
      </c>
      <c r="I94" s="581" t="str">
        <f>'01-Mapa de riesgo-UO'!AT95</f>
        <v>LEVE</v>
      </c>
      <c r="J94" s="563">
        <f>'01-Mapa de riesgo-UO'!AU95</f>
        <v>0</v>
      </c>
      <c r="K94" s="585"/>
      <c r="L94" s="582"/>
      <c r="M94" s="97">
        <f>'01-Mapa de riesgo-UO'!W95</f>
        <v>0</v>
      </c>
      <c r="N94" s="98">
        <f>'01-Mapa de riesgo-UO'!AB95</f>
        <v>0</v>
      </c>
      <c r="O94" s="98">
        <f>'01-Mapa de riesgo-UO'!AF95</f>
        <v>0</v>
      </c>
      <c r="P94" s="99">
        <f>'01-Mapa de riesgo-UO'!AK95</f>
        <v>0</v>
      </c>
      <c r="Q94" s="99">
        <f>'01-Mapa de riesgo-UO'!AP95</f>
        <v>0</v>
      </c>
      <c r="R94" s="581" t="e">
        <f>'01-Mapa de riesgo-UO'!AR95</f>
        <v>#DIV/0!</v>
      </c>
      <c r="S94" s="577"/>
      <c r="T94" s="578"/>
      <c r="U94" s="100">
        <f>'01-Mapa de riesgo-UO'!AW95</f>
        <v>0</v>
      </c>
      <c r="V94" s="100">
        <f>'01-Mapa de riesgo-UO'!AX95</f>
        <v>0</v>
      </c>
      <c r="W94" s="101">
        <f>'01-Mapa de riesgo-UO'!K95</f>
        <v>0</v>
      </c>
      <c r="X94" s="105"/>
      <c r="Y94" s="106"/>
      <c r="Z94" s="107"/>
      <c r="AA94" s="107"/>
      <c r="AB94" s="574"/>
      <c r="AC94" s="110"/>
    </row>
    <row r="95" spans="1:29" ht="12.75" customHeight="1" x14ac:dyDescent="0.2">
      <c r="A95" s="561"/>
      <c r="B95" s="561"/>
      <c r="C95" s="561"/>
      <c r="D95" s="561"/>
      <c r="E95" s="561"/>
      <c r="F95" s="561"/>
      <c r="G95" s="96">
        <f>'01-Mapa de riesgo-UO'!I96</f>
        <v>0</v>
      </c>
      <c r="H95" s="561"/>
      <c r="I95" s="561"/>
      <c r="J95" s="561"/>
      <c r="K95" s="583"/>
      <c r="L95" s="583"/>
      <c r="M95" s="97">
        <f>'01-Mapa de riesgo-UO'!W96</f>
        <v>0</v>
      </c>
      <c r="N95" s="98">
        <f>'01-Mapa de riesgo-UO'!AB96</f>
        <v>0</v>
      </c>
      <c r="O95" s="98">
        <f>'01-Mapa de riesgo-UO'!AF96</f>
        <v>0</v>
      </c>
      <c r="P95" s="99">
        <f>'01-Mapa de riesgo-UO'!AK96</f>
        <v>0</v>
      </c>
      <c r="Q95" s="99">
        <f>'01-Mapa de riesgo-UO'!AP96</f>
        <v>0</v>
      </c>
      <c r="R95" s="561"/>
      <c r="S95" s="577"/>
      <c r="T95" s="578"/>
      <c r="U95" s="100">
        <f>'01-Mapa de riesgo-UO'!AW96</f>
        <v>0</v>
      </c>
      <c r="V95" s="100">
        <f>'01-Mapa de riesgo-UO'!AX96</f>
        <v>0</v>
      </c>
      <c r="W95" s="101">
        <f>'01-Mapa de riesgo-UO'!K96</f>
        <v>0</v>
      </c>
      <c r="X95" s="105"/>
      <c r="Y95" s="106"/>
      <c r="Z95" s="107"/>
      <c r="AA95" s="107"/>
      <c r="AB95" s="575"/>
      <c r="AC95" s="110"/>
    </row>
    <row r="96" spans="1:29" ht="12.75" customHeight="1" x14ac:dyDescent="0.2">
      <c r="A96" s="562"/>
      <c r="B96" s="562"/>
      <c r="C96" s="562"/>
      <c r="D96" s="562"/>
      <c r="E96" s="562"/>
      <c r="F96" s="562"/>
      <c r="G96" s="96">
        <f>'01-Mapa de riesgo-UO'!I97</f>
        <v>0</v>
      </c>
      <c r="H96" s="562"/>
      <c r="I96" s="562"/>
      <c r="J96" s="562"/>
      <c r="K96" s="584"/>
      <c r="L96" s="584"/>
      <c r="M96" s="97">
        <f>'01-Mapa de riesgo-UO'!W97</f>
        <v>0</v>
      </c>
      <c r="N96" s="98">
        <f>'01-Mapa de riesgo-UO'!AB97</f>
        <v>0</v>
      </c>
      <c r="O96" s="98">
        <f>'01-Mapa de riesgo-UO'!AF97</f>
        <v>0</v>
      </c>
      <c r="P96" s="99">
        <f>'01-Mapa de riesgo-UO'!AK97</f>
        <v>0</v>
      </c>
      <c r="Q96" s="99">
        <f>'01-Mapa de riesgo-UO'!AP97</f>
        <v>0</v>
      </c>
      <c r="R96" s="562"/>
      <c r="S96" s="577"/>
      <c r="T96" s="578"/>
      <c r="U96" s="100">
        <f>'01-Mapa de riesgo-UO'!AW97</f>
        <v>0</v>
      </c>
      <c r="V96" s="100">
        <f>'01-Mapa de riesgo-UO'!AX97</f>
        <v>0</v>
      </c>
      <c r="W96" s="101">
        <f>'01-Mapa de riesgo-UO'!K97</f>
        <v>0</v>
      </c>
      <c r="X96" s="105"/>
      <c r="Y96" s="106"/>
      <c r="Z96" s="107"/>
      <c r="AA96" s="107"/>
      <c r="AB96" s="576"/>
      <c r="AC96" s="110"/>
    </row>
    <row r="97" spans="1:29" ht="12.75" customHeight="1" x14ac:dyDescent="0.2">
      <c r="A97" s="560">
        <v>30</v>
      </c>
      <c r="B97" s="560">
        <f>'01-Mapa de riesgo-UO'!D98</f>
        <v>0</v>
      </c>
      <c r="C97" s="563">
        <f>+'01-Mapa de riesgo-UO'!F98</f>
        <v>0</v>
      </c>
      <c r="D97" s="563">
        <f>'01-Mapa de riesgo-UO'!J98</f>
        <v>0</v>
      </c>
      <c r="E97" s="563">
        <f>'01-Mapa de riesgo-UO'!K98</f>
        <v>0</v>
      </c>
      <c r="F97" s="563">
        <f>'01-Mapa de riesgo-UO'!L98</f>
        <v>0</v>
      </c>
      <c r="G97" s="96">
        <f>'01-Mapa de riesgo-UO'!I98</f>
        <v>0</v>
      </c>
      <c r="H97" s="563">
        <f>'01-Mapa de riesgo-UO'!M98</f>
        <v>0</v>
      </c>
      <c r="I97" s="581" t="str">
        <f>'01-Mapa de riesgo-UO'!AT98</f>
        <v>LEVE</v>
      </c>
      <c r="J97" s="563">
        <f>'01-Mapa de riesgo-UO'!AU98</f>
        <v>0</v>
      </c>
      <c r="K97" s="585"/>
      <c r="L97" s="582"/>
      <c r="M97" s="97">
        <f>'01-Mapa de riesgo-UO'!W98</f>
        <v>0</v>
      </c>
      <c r="N97" s="98">
        <f>'01-Mapa de riesgo-UO'!AB98</f>
        <v>0</v>
      </c>
      <c r="O97" s="98">
        <f>'01-Mapa de riesgo-UO'!AF98</f>
        <v>0</v>
      </c>
      <c r="P97" s="99">
        <f>'01-Mapa de riesgo-UO'!AK98</f>
        <v>0</v>
      </c>
      <c r="Q97" s="99">
        <f>'01-Mapa de riesgo-UO'!AP98</f>
        <v>0</v>
      </c>
      <c r="R97" s="581" t="e">
        <f>'01-Mapa de riesgo-UO'!AR98</f>
        <v>#DIV/0!</v>
      </c>
      <c r="S97" s="577"/>
      <c r="T97" s="578"/>
      <c r="U97" s="100">
        <f>'01-Mapa de riesgo-UO'!AW98</f>
        <v>0</v>
      </c>
      <c r="V97" s="100">
        <f>'01-Mapa de riesgo-UO'!AX98</f>
        <v>0</v>
      </c>
      <c r="W97" s="101">
        <f>'01-Mapa de riesgo-UO'!K98</f>
        <v>0</v>
      </c>
      <c r="X97" s="105"/>
      <c r="Y97" s="106"/>
      <c r="Z97" s="107"/>
      <c r="AA97" s="107"/>
      <c r="AB97" s="574"/>
      <c r="AC97" s="110"/>
    </row>
    <row r="98" spans="1:29" ht="12.75" customHeight="1" x14ac:dyDescent="0.2">
      <c r="A98" s="561"/>
      <c r="B98" s="561"/>
      <c r="C98" s="561"/>
      <c r="D98" s="561"/>
      <c r="E98" s="561"/>
      <c r="F98" s="561"/>
      <c r="G98" s="96">
        <f>'01-Mapa de riesgo-UO'!I99</f>
        <v>0</v>
      </c>
      <c r="H98" s="561"/>
      <c r="I98" s="561"/>
      <c r="J98" s="561"/>
      <c r="K98" s="583"/>
      <c r="L98" s="583"/>
      <c r="M98" s="97">
        <f>'01-Mapa de riesgo-UO'!W99</f>
        <v>0</v>
      </c>
      <c r="N98" s="98">
        <f>'01-Mapa de riesgo-UO'!AB99</f>
        <v>0</v>
      </c>
      <c r="O98" s="98">
        <f>'01-Mapa de riesgo-UO'!AF99</f>
        <v>0</v>
      </c>
      <c r="P98" s="99">
        <f>'01-Mapa de riesgo-UO'!AK99</f>
        <v>0</v>
      </c>
      <c r="Q98" s="99">
        <f>'01-Mapa de riesgo-UO'!AP99</f>
        <v>0</v>
      </c>
      <c r="R98" s="561"/>
      <c r="S98" s="577"/>
      <c r="T98" s="578"/>
      <c r="U98" s="100">
        <f>'01-Mapa de riesgo-UO'!AW99</f>
        <v>0</v>
      </c>
      <c r="V98" s="100">
        <f>'01-Mapa de riesgo-UO'!AX99</f>
        <v>0</v>
      </c>
      <c r="W98" s="101">
        <f>'01-Mapa de riesgo-UO'!K99</f>
        <v>0</v>
      </c>
      <c r="X98" s="105"/>
      <c r="Y98" s="106"/>
      <c r="Z98" s="107"/>
      <c r="AA98" s="107"/>
      <c r="AB98" s="575"/>
      <c r="AC98" s="110"/>
    </row>
    <row r="99" spans="1:29" ht="12.75" customHeight="1" x14ac:dyDescent="0.2">
      <c r="A99" s="562"/>
      <c r="B99" s="562"/>
      <c r="C99" s="562"/>
      <c r="D99" s="562"/>
      <c r="E99" s="562"/>
      <c r="F99" s="562"/>
      <c r="G99" s="96">
        <f>'01-Mapa de riesgo-UO'!I100</f>
        <v>0</v>
      </c>
      <c r="H99" s="562"/>
      <c r="I99" s="562"/>
      <c r="J99" s="562"/>
      <c r="K99" s="584"/>
      <c r="L99" s="584"/>
      <c r="M99" s="97">
        <f>'01-Mapa de riesgo-UO'!W100</f>
        <v>0</v>
      </c>
      <c r="N99" s="98">
        <f>'01-Mapa de riesgo-UO'!AB100</f>
        <v>0</v>
      </c>
      <c r="O99" s="98">
        <f>'01-Mapa de riesgo-UO'!AF100</f>
        <v>0</v>
      </c>
      <c r="P99" s="99">
        <f>'01-Mapa de riesgo-UO'!AK100</f>
        <v>0</v>
      </c>
      <c r="Q99" s="99">
        <f>'01-Mapa de riesgo-UO'!AP100</f>
        <v>0</v>
      </c>
      <c r="R99" s="562"/>
      <c r="S99" s="577"/>
      <c r="T99" s="578"/>
      <c r="U99" s="100">
        <f>'01-Mapa de riesgo-UO'!AW100</f>
        <v>0</v>
      </c>
      <c r="V99" s="100">
        <f>'01-Mapa de riesgo-UO'!AX100</f>
        <v>0</v>
      </c>
      <c r="W99" s="101">
        <f>'01-Mapa de riesgo-UO'!K100</f>
        <v>0</v>
      </c>
      <c r="X99" s="105"/>
      <c r="Y99" s="106"/>
      <c r="Z99" s="107"/>
      <c r="AA99" s="107"/>
      <c r="AB99" s="576"/>
      <c r="AC99" s="110"/>
    </row>
    <row r="100" spans="1:29" ht="12.75" customHeight="1" x14ac:dyDescent="0.2">
      <c r="A100" s="560">
        <v>31</v>
      </c>
      <c r="B100" s="560">
        <f>'01-Mapa de riesgo-UO'!D101</f>
        <v>0</v>
      </c>
      <c r="C100" s="563">
        <f>+'01-Mapa de riesgo-UO'!F101</f>
        <v>0</v>
      </c>
      <c r="D100" s="563">
        <f>'01-Mapa de riesgo-UO'!J101</f>
        <v>0</v>
      </c>
      <c r="E100" s="563">
        <f>'01-Mapa de riesgo-UO'!K101</f>
        <v>0</v>
      </c>
      <c r="F100" s="563">
        <f>'01-Mapa de riesgo-UO'!L101</f>
        <v>0</v>
      </c>
      <c r="G100" s="96">
        <f>'01-Mapa de riesgo-UO'!I101</f>
        <v>0</v>
      </c>
      <c r="H100" s="563">
        <f>'01-Mapa de riesgo-UO'!M101</f>
        <v>0</v>
      </c>
      <c r="I100" s="581" t="str">
        <f>'01-Mapa de riesgo-UO'!AT101</f>
        <v>LEVE</v>
      </c>
      <c r="J100" s="563">
        <f>'01-Mapa de riesgo-UO'!AU101</f>
        <v>0</v>
      </c>
      <c r="K100" s="585"/>
      <c r="L100" s="582"/>
      <c r="M100" s="97">
        <f>'01-Mapa de riesgo-UO'!W101</f>
        <v>0</v>
      </c>
      <c r="N100" s="98">
        <f>'01-Mapa de riesgo-UO'!AB101</f>
        <v>0</v>
      </c>
      <c r="O100" s="98">
        <f>'01-Mapa de riesgo-UO'!AF101</f>
        <v>0</v>
      </c>
      <c r="P100" s="99">
        <f>'01-Mapa de riesgo-UO'!AK101</f>
        <v>0</v>
      </c>
      <c r="Q100" s="99">
        <f>'01-Mapa de riesgo-UO'!AP101</f>
        <v>0</v>
      </c>
      <c r="R100" s="581" t="e">
        <f>'01-Mapa de riesgo-UO'!AR101</f>
        <v>#DIV/0!</v>
      </c>
      <c r="S100" s="577"/>
      <c r="T100" s="578"/>
      <c r="U100" s="100">
        <f>'01-Mapa de riesgo-UO'!AW101</f>
        <v>0</v>
      </c>
      <c r="V100" s="100">
        <f>'01-Mapa de riesgo-UO'!AX101</f>
        <v>0</v>
      </c>
      <c r="W100" s="101">
        <f>'01-Mapa de riesgo-UO'!K101</f>
        <v>0</v>
      </c>
      <c r="X100" s="105"/>
      <c r="Y100" s="106"/>
      <c r="Z100" s="107"/>
      <c r="AA100" s="107"/>
      <c r="AB100" s="574"/>
      <c r="AC100" s="110"/>
    </row>
    <row r="101" spans="1:29" ht="12.75" customHeight="1" x14ac:dyDescent="0.2">
      <c r="A101" s="561"/>
      <c r="B101" s="561"/>
      <c r="C101" s="561"/>
      <c r="D101" s="561"/>
      <c r="E101" s="561"/>
      <c r="F101" s="561"/>
      <c r="G101" s="96">
        <f>'01-Mapa de riesgo-UO'!I102</f>
        <v>0</v>
      </c>
      <c r="H101" s="561"/>
      <c r="I101" s="561"/>
      <c r="J101" s="561"/>
      <c r="K101" s="583"/>
      <c r="L101" s="583"/>
      <c r="M101" s="97">
        <f>'01-Mapa de riesgo-UO'!W102</f>
        <v>0</v>
      </c>
      <c r="N101" s="98">
        <f>'01-Mapa de riesgo-UO'!AB102</f>
        <v>0</v>
      </c>
      <c r="O101" s="98">
        <f>'01-Mapa de riesgo-UO'!AF102</f>
        <v>0</v>
      </c>
      <c r="P101" s="99">
        <f>'01-Mapa de riesgo-UO'!AK102</f>
        <v>0</v>
      </c>
      <c r="Q101" s="99">
        <f>'01-Mapa de riesgo-UO'!AP102</f>
        <v>0</v>
      </c>
      <c r="R101" s="561"/>
      <c r="S101" s="577"/>
      <c r="T101" s="578"/>
      <c r="U101" s="100">
        <f>'01-Mapa de riesgo-UO'!AW102</f>
        <v>0</v>
      </c>
      <c r="V101" s="100">
        <f>'01-Mapa de riesgo-UO'!AX102</f>
        <v>0</v>
      </c>
      <c r="W101" s="101">
        <f>'01-Mapa de riesgo-UO'!K102</f>
        <v>0</v>
      </c>
      <c r="X101" s="105"/>
      <c r="Y101" s="106"/>
      <c r="Z101" s="107"/>
      <c r="AA101" s="107"/>
      <c r="AB101" s="575"/>
      <c r="AC101" s="110"/>
    </row>
    <row r="102" spans="1:29" ht="12.75" customHeight="1" x14ac:dyDescent="0.2">
      <c r="A102" s="562"/>
      <c r="B102" s="562"/>
      <c r="C102" s="562"/>
      <c r="D102" s="562"/>
      <c r="E102" s="562"/>
      <c r="F102" s="562"/>
      <c r="G102" s="96">
        <f>'01-Mapa de riesgo-UO'!I103</f>
        <v>0</v>
      </c>
      <c r="H102" s="562"/>
      <c r="I102" s="562"/>
      <c r="J102" s="562"/>
      <c r="K102" s="584"/>
      <c r="L102" s="584"/>
      <c r="M102" s="97">
        <f>'01-Mapa de riesgo-UO'!W103</f>
        <v>0</v>
      </c>
      <c r="N102" s="98">
        <f>'01-Mapa de riesgo-UO'!AB103</f>
        <v>0</v>
      </c>
      <c r="O102" s="98">
        <f>'01-Mapa de riesgo-UO'!AF103</f>
        <v>0</v>
      </c>
      <c r="P102" s="99">
        <f>'01-Mapa de riesgo-UO'!AK103</f>
        <v>0</v>
      </c>
      <c r="Q102" s="99">
        <f>'01-Mapa de riesgo-UO'!AP103</f>
        <v>0</v>
      </c>
      <c r="R102" s="562"/>
      <c r="S102" s="577"/>
      <c r="T102" s="578"/>
      <c r="U102" s="100">
        <f>'01-Mapa de riesgo-UO'!AW103</f>
        <v>0</v>
      </c>
      <c r="V102" s="100">
        <f>'01-Mapa de riesgo-UO'!AX103</f>
        <v>0</v>
      </c>
      <c r="W102" s="101">
        <f>'01-Mapa de riesgo-UO'!K103</f>
        <v>0</v>
      </c>
      <c r="X102" s="105"/>
      <c r="Y102" s="106"/>
      <c r="Z102" s="107"/>
      <c r="AA102" s="107"/>
      <c r="AB102" s="576"/>
      <c r="AC102" s="110"/>
    </row>
    <row r="103" spans="1:29" ht="12.75" customHeight="1" x14ac:dyDescent="0.2">
      <c r="A103" s="560">
        <v>32</v>
      </c>
      <c r="B103" s="560">
        <f>'01-Mapa de riesgo-UO'!D104</f>
        <v>0</v>
      </c>
      <c r="C103" s="563">
        <f>+'01-Mapa de riesgo-UO'!F104</f>
        <v>0</v>
      </c>
      <c r="D103" s="563">
        <f>'01-Mapa de riesgo-UO'!J104</f>
        <v>0</v>
      </c>
      <c r="E103" s="563">
        <f>'01-Mapa de riesgo-UO'!K104</f>
        <v>0</v>
      </c>
      <c r="F103" s="563">
        <f>'01-Mapa de riesgo-UO'!L104</f>
        <v>0</v>
      </c>
      <c r="G103" s="96">
        <f>'01-Mapa de riesgo-UO'!I104</f>
        <v>0</v>
      </c>
      <c r="H103" s="563">
        <f>'01-Mapa de riesgo-UO'!M104</f>
        <v>0</v>
      </c>
      <c r="I103" s="581" t="str">
        <f>'01-Mapa de riesgo-UO'!AT104</f>
        <v>LEVE</v>
      </c>
      <c r="J103" s="563">
        <f>'01-Mapa de riesgo-UO'!AU104</f>
        <v>0</v>
      </c>
      <c r="K103" s="585"/>
      <c r="L103" s="582"/>
      <c r="M103" s="97">
        <f>'01-Mapa de riesgo-UO'!W104</f>
        <v>0</v>
      </c>
      <c r="N103" s="98">
        <f>'01-Mapa de riesgo-UO'!AB104</f>
        <v>0</v>
      </c>
      <c r="O103" s="98">
        <f>'01-Mapa de riesgo-UO'!AF104</f>
        <v>0</v>
      </c>
      <c r="P103" s="99">
        <f>'01-Mapa de riesgo-UO'!AK104</f>
        <v>0</v>
      </c>
      <c r="Q103" s="99">
        <f>'01-Mapa de riesgo-UO'!AP104</f>
        <v>0</v>
      </c>
      <c r="R103" s="581" t="e">
        <f>'01-Mapa de riesgo-UO'!AR104</f>
        <v>#DIV/0!</v>
      </c>
      <c r="S103" s="577"/>
      <c r="T103" s="578"/>
      <c r="U103" s="100">
        <f>'01-Mapa de riesgo-UO'!AW104</f>
        <v>0</v>
      </c>
      <c r="V103" s="100">
        <f>'01-Mapa de riesgo-UO'!AX104</f>
        <v>0</v>
      </c>
      <c r="W103" s="101">
        <f>'01-Mapa de riesgo-UO'!K104</f>
        <v>0</v>
      </c>
      <c r="X103" s="105"/>
      <c r="Y103" s="106"/>
      <c r="Z103" s="107"/>
      <c r="AA103" s="107"/>
      <c r="AB103" s="574"/>
      <c r="AC103" s="110"/>
    </row>
    <row r="104" spans="1:29" ht="12.75" customHeight="1" x14ac:dyDescent="0.2">
      <c r="A104" s="561"/>
      <c r="B104" s="561"/>
      <c r="C104" s="561"/>
      <c r="D104" s="561"/>
      <c r="E104" s="561"/>
      <c r="F104" s="561"/>
      <c r="G104" s="96">
        <f>'01-Mapa de riesgo-UO'!I105</f>
        <v>0</v>
      </c>
      <c r="H104" s="561"/>
      <c r="I104" s="561"/>
      <c r="J104" s="561"/>
      <c r="K104" s="583"/>
      <c r="L104" s="583"/>
      <c r="M104" s="97">
        <f>'01-Mapa de riesgo-UO'!W105</f>
        <v>0</v>
      </c>
      <c r="N104" s="98">
        <f>'01-Mapa de riesgo-UO'!AB105</f>
        <v>0</v>
      </c>
      <c r="O104" s="98">
        <f>'01-Mapa de riesgo-UO'!AF105</f>
        <v>0</v>
      </c>
      <c r="P104" s="99">
        <f>'01-Mapa de riesgo-UO'!AK105</f>
        <v>0</v>
      </c>
      <c r="Q104" s="99">
        <f>'01-Mapa de riesgo-UO'!AP105</f>
        <v>0</v>
      </c>
      <c r="R104" s="561"/>
      <c r="S104" s="577"/>
      <c r="T104" s="578"/>
      <c r="U104" s="100">
        <f>'01-Mapa de riesgo-UO'!AW105</f>
        <v>0</v>
      </c>
      <c r="V104" s="100">
        <f>'01-Mapa de riesgo-UO'!AX105</f>
        <v>0</v>
      </c>
      <c r="W104" s="101">
        <f>'01-Mapa de riesgo-UO'!K105</f>
        <v>0</v>
      </c>
      <c r="X104" s="105"/>
      <c r="Y104" s="106"/>
      <c r="Z104" s="107"/>
      <c r="AA104" s="107"/>
      <c r="AB104" s="575"/>
      <c r="AC104" s="110"/>
    </row>
    <row r="105" spans="1:29" ht="12.75" customHeight="1" x14ac:dyDescent="0.2">
      <c r="A105" s="562"/>
      <c r="B105" s="562"/>
      <c r="C105" s="562"/>
      <c r="D105" s="562"/>
      <c r="E105" s="562"/>
      <c r="F105" s="562"/>
      <c r="G105" s="96">
        <f>'01-Mapa de riesgo-UO'!I106</f>
        <v>0</v>
      </c>
      <c r="H105" s="562"/>
      <c r="I105" s="562"/>
      <c r="J105" s="562"/>
      <c r="K105" s="584"/>
      <c r="L105" s="584"/>
      <c r="M105" s="97">
        <f>'01-Mapa de riesgo-UO'!W106</f>
        <v>0</v>
      </c>
      <c r="N105" s="98">
        <f>'01-Mapa de riesgo-UO'!AB106</f>
        <v>0</v>
      </c>
      <c r="O105" s="98">
        <f>'01-Mapa de riesgo-UO'!AF106</f>
        <v>0</v>
      </c>
      <c r="P105" s="99">
        <f>'01-Mapa de riesgo-UO'!AK106</f>
        <v>0</v>
      </c>
      <c r="Q105" s="99">
        <f>'01-Mapa de riesgo-UO'!AP106</f>
        <v>0</v>
      </c>
      <c r="R105" s="562"/>
      <c r="S105" s="577"/>
      <c r="T105" s="578"/>
      <c r="U105" s="100">
        <f>'01-Mapa de riesgo-UO'!AW106</f>
        <v>0</v>
      </c>
      <c r="V105" s="100">
        <f>'01-Mapa de riesgo-UO'!AX106</f>
        <v>0</v>
      </c>
      <c r="W105" s="101">
        <f>'01-Mapa de riesgo-UO'!K106</f>
        <v>0</v>
      </c>
      <c r="X105" s="105"/>
      <c r="Y105" s="106"/>
      <c r="Z105" s="107"/>
      <c r="AA105" s="107"/>
      <c r="AB105" s="576"/>
      <c r="AC105" s="110"/>
    </row>
    <row r="106" spans="1:29" ht="12.75" customHeight="1" x14ac:dyDescent="0.2">
      <c r="A106" s="560">
        <v>33</v>
      </c>
      <c r="B106" s="560">
        <f>'01-Mapa de riesgo-UO'!D107</f>
        <v>0</v>
      </c>
      <c r="C106" s="563">
        <f>+'01-Mapa de riesgo-UO'!F107</f>
        <v>0</v>
      </c>
      <c r="D106" s="563">
        <f>'01-Mapa de riesgo-UO'!J107</f>
        <v>0</v>
      </c>
      <c r="E106" s="563">
        <f>'01-Mapa de riesgo-UO'!K107</f>
        <v>0</v>
      </c>
      <c r="F106" s="563">
        <f>'01-Mapa de riesgo-UO'!L107</f>
        <v>0</v>
      </c>
      <c r="G106" s="96">
        <f>'01-Mapa de riesgo-UO'!I107</f>
        <v>0</v>
      </c>
      <c r="H106" s="563">
        <f>'01-Mapa de riesgo-UO'!M107</f>
        <v>0</v>
      </c>
      <c r="I106" s="581" t="str">
        <f>'01-Mapa de riesgo-UO'!AT107</f>
        <v>LEVE</v>
      </c>
      <c r="J106" s="563">
        <f>'01-Mapa de riesgo-UO'!AU107</f>
        <v>0</v>
      </c>
      <c r="K106" s="585"/>
      <c r="L106" s="582"/>
      <c r="M106" s="97">
        <f>'01-Mapa de riesgo-UO'!W107</f>
        <v>0</v>
      </c>
      <c r="N106" s="98">
        <f>'01-Mapa de riesgo-UO'!AB107</f>
        <v>0</v>
      </c>
      <c r="O106" s="98">
        <f>'01-Mapa de riesgo-UO'!AF107</f>
        <v>0</v>
      </c>
      <c r="P106" s="99">
        <f>'01-Mapa de riesgo-UO'!AK107</f>
        <v>0</v>
      </c>
      <c r="Q106" s="99">
        <f>'01-Mapa de riesgo-UO'!AP107</f>
        <v>0</v>
      </c>
      <c r="R106" s="581" t="e">
        <f>'01-Mapa de riesgo-UO'!AR107</f>
        <v>#DIV/0!</v>
      </c>
      <c r="S106" s="577"/>
      <c r="T106" s="578"/>
      <c r="U106" s="100">
        <f>'01-Mapa de riesgo-UO'!AW107</f>
        <v>0</v>
      </c>
      <c r="V106" s="100">
        <f>'01-Mapa de riesgo-UO'!AX107</f>
        <v>0</v>
      </c>
      <c r="W106" s="101">
        <f>'01-Mapa de riesgo-UO'!K107</f>
        <v>0</v>
      </c>
      <c r="X106" s="105"/>
      <c r="Y106" s="106"/>
      <c r="Z106" s="107"/>
      <c r="AA106" s="107"/>
      <c r="AB106" s="574"/>
      <c r="AC106" s="110"/>
    </row>
    <row r="107" spans="1:29" ht="12.75" customHeight="1" x14ac:dyDescent="0.2">
      <c r="A107" s="561"/>
      <c r="B107" s="561"/>
      <c r="C107" s="561"/>
      <c r="D107" s="561"/>
      <c r="E107" s="561"/>
      <c r="F107" s="561"/>
      <c r="G107" s="96">
        <f>'01-Mapa de riesgo-UO'!I108</f>
        <v>0</v>
      </c>
      <c r="H107" s="561"/>
      <c r="I107" s="561"/>
      <c r="J107" s="561"/>
      <c r="K107" s="583"/>
      <c r="L107" s="583"/>
      <c r="M107" s="97">
        <f>'01-Mapa de riesgo-UO'!W108</f>
        <v>0</v>
      </c>
      <c r="N107" s="98">
        <f>'01-Mapa de riesgo-UO'!AB108</f>
        <v>0</v>
      </c>
      <c r="O107" s="98">
        <f>'01-Mapa de riesgo-UO'!AF108</f>
        <v>0</v>
      </c>
      <c r="P107" s="99">
        <f>'01-Mapa de riesgo-UO'!AK108</f>
        <v>0</v>
      </c>
      <c r="Q107" s="99">
        <f>'01-Mapa de riesgo-UO'!AP108</f>
        <v>0</v>
      </c>
      <c r="R107" s="561"/>
      <c r="S107" s="577"/>
      <c r="T107" s="578"/>
      <c r="U107" s="100">
        <f>'01-Mapa de riesgo-UO'!AW108</f>
        <v>0</v>
      </c>
      <c r="V107" s="100">
        <f>'01-Mapa de riesgo-UO'!AX108</f>
        <v>0</v>
      </c>
      <c r="W107" s="101">
        <f>'01-Mapa de riesgo-UO'!K108</f>
        <v>0</v>
      </c>
      <c r="X107" s="105"/>
      <c r="Y107" s="106"/>
      <c r="Z107" s="107"/>
      <c r="AA107" s="107"/>
      <c r="AB107" s="575"/>
      <c r="AC107" s="110"/>
    </row>
    <row r="108" spans="1:29" ht="12.75" customHeight="1" x14ac:dyDescent="0.2">
      <c r="A108" s="562"/>
      <c r="B108" s="562"/>
      <c r="C108" s="562"/>
      <c r="D108" s="562"/>
      <c r="E108" s="562"/>
      <c r="F108" s="562"/>
      <c r="G108" s="96">
        <f>'01-Mapa de riesgo-UO'!I109</f>
        <v>0</v>
      </c>
      <c r="H108" s="562"/>
      <c r="I108" s="562"/>
      <c r="J108" s="562"/>
      <c r="K108" s="584"/>
      <c r="L108" s="584"/>
      <c r="M108" s="97">
        <f>'01-Mapa de riesgo-UO'!W109</f>
        <v>0</v>
      </c>
      <c r="N108" s="98">
        <f>'01-Mapa de riesgo-UO'!AB109</f>
        <v>0</v>
      </c>
      <c r="O108" s="98">
        <f>'01-Mapa de riesgo-UO'!AF109</f>
        <v>0</v>
      </c>
      <c r="P108" s="99">
        <f>'01-Mapa de riesgo-UO'!AK109</f>
        <v>0</v>
      </c>
      <c r="Q108" s="99">
        <f>'01-Mapa de riesgo-UO'!AP109</f>
        <v>0</v>
      </c>
      <c r="R108" s="562"/>
      <c r="S108" s="577"/>
      <c r="T108" s="578"/>
      <c r="U108" s="100">
        <f>'01-Mapa de riesgo-UO'!AW109</f>
        <v>0</v>
      </c>
      <c r="V108" s="100">
        <f>'01-Mapa de riesgo-UO'!AX109</f>
        <v>0</v>
      </c>
      <c r="W108" s="101">
        <f>'01-Mapa de riesgo-UO'!K109</f>
        <v>0</v>
      </c>
      <c r="X108" s="105"/>
      <c r="Y108" s="106"/>
      <c r="Z108" s="107"/>
      <c r="AA108" s="107"/>
      <c r="AB108" s="576"/>
      <c r="AC108" s="110"/>
    </row>
    <row r="109" spans="1:29" ht="12.75" customHeight="1" x14ac:dyDescent="0.2">
      <c r="A109" s="560">
        <v>34</v>
      </c>
      <c r="B109" s="560">
        <f>'01-Mapa de riesgo-UO'!D110</f>
        <v>0</v>
      </c>
      <c r="C109" s="563">
        <f>+'01-Mapa de riesgo-UO'!F110</f>
        <v>0</v>
      </c>
      <c r="D109" s="563">
        <f>'01-Mapa de riesgo-UO'!J110</f>
        <v>0</v>
      </c>
      <c r="E109" s="563">
        <f>'01-Mapa de riesgo-UO'!K110</f>
        <v>0</v>
      </c>
      <c r="F109" s="563">
        <f>'01-Mapa de riesgo-UO'!L110</f>
        <v>0</v>
      </c>
      <c r="G109" s="96">
        <f>'01-Mapa de riesgo-UO'!I110</f>
        <v>0</v>
      </c>
      <c r="H109" s="563">
        <f>'01-Mapa de riesgo-UO'!M110</f>
        <v>0</v>
      </c>
      <c r="I109" s="581" t="str">
        <f>'01-Mapa de riesgo-UO'!AT110</f>
        <v>LEVE</v>
      </c>
      <c r="J109" s="563">
        <f>'01-Mapa de riesgo-UO'!AU110</f>
        <v>0</v>
      </c>
      <c r="K109" s="585"/>
      <c r="L109" s="582"/>
      <c r="M109" s="97">
        <f>'01-Mapa de riesgo-UO'!W110</f>
        <v>0</v>
      </c>
      <c r="N109" s="98">
        <f>'01-Mapa de riesgo-UO'!AB110</f>
        <v>0</v>
      </c>
      <c r="O109" s="98">
        <f>'01-Mapa de riesgo-UO'!AF110</f>
        <v>0</v>
      </c>
      <c r="P109" s="99">
        <f>'01-Mapa de riesgo-UO'!AK110</f>
        <v>0</v>
      </c>
      <c r="Q109" s="99">
        <f>'01-Mapa de riesgo-UO'!AP110</f>
        <v>0</v>
      </c>
      <c r="R109" s="581" t="e">
        <f>'01-Mapa de riesgo-UO'!AR110</f>
        <v>#DIV/0!</v>
      </c>
      <c r="S109" s="577"/>
      <c r="T109" s="578"/>
      <c r="U109" s="100">
        <f>'01-Mapa de riesgo-UO'!AW110</f>
        <v>0</v>
      </c>
      <c r="V109" s="100">
        <f>'01-Mapa de riesgo-UO'!AX110</f>
        <v>0</v>
      </c>
      <c r="W109" s="101">
        <f>'01-Mapa de riesgo-UO'!K110</f>
        <v>0</v>
      </c>
      <c r="X109" s="105"/>
      <c r="Y109" s="106"/>
      <c r="Z109" s="107"/>
      <c r="AA109" s="107"/>
      <c r="AB109" s="574"/>
      <c r="AC109" s="110"/>
    </row>
    <row r="110" spans="1:29" ht="12.75" customHeight="1" x14ac:dyDescent="0.2">
      <c r="A110" s="561"/>
      <c r="B110" s="561"/>
      <c r="C110" s="561"/>
      <c r="D110" s="561"/>
      <c r="E110" s="561"/>
      <c r="F110" s="561"/>
      <c r="G110" s="96">
        <f>'01-Mapa de riesgo-UO'!I111</f>
        <v>0</v>
      </c>
      <c r="H110" s="561"/>
      <c r="I110" s="561"/>
      <c r="J110" s="561"/>
      <c r="K110" s="583"/>
      <c r="L110" s="583"/>
      <c r="M110" s="97">
        <f>'01-Mapa de riesgo-UO'!W111</f>
        <v>0</v>
      </c>
      <c r="N110" s="98">
        <f>'01-Mapa de riesgo-UO'!AB111</f>
        <v>0</v>
      </c>
      <c r="O110" s="98">
        <f>'01-Mapa de riesgo-UO'!AF111</f>
        <v>0</v>
      </c>
      <c r="P110" s="99">
        <f>'01-Mapa de riesgo-UO'!AK111</f>
        <v>0</v>
      </c>
      <c r="Q110" s="99">
        <f>'01-Mapa de riesgo-UO'!AP111</f>
        <v>0</v>
      </c>
      <c r="R110" s="561"/>
      <c r="S110" s="577"/>
      <c r="T110" s="578"/>
      <c r="U110" s="100">
        <f>'01-Mapa de riesgo-UO'!AW111</f>
        <v>0</v>
      </c>
      <c r="V110" s="100">
        <f>'01-Mapa de riesgo-UO'!AX111</f>
        <v>0</v>
      </c>
      <c r="W110" s="101">
        <f>'01-Mapa de riesgo-UO'!K111</f>
        <v>0</v>
      </c>
      <c r="X110" s="105"/>
      <c r="Y110" s="106"/>
      <c r="Z110" s="107"/>
      <c r="AA110" s="107"/>
      <c r="AB110" s="575"/>
      <c r="AC110" s="110"/>
    </row>
    <row r="111" spans="1:29" ht="12.75" customHeight="1" x14ac:dyDescent="0.2">
      <c r="A111" s="562"/>
      <c r="B111" s="562"/>
      <c r="C111" s="562"/>
      <c r="D111" s="562"/>
      <c r="E111" s="562"/>
      <c r="F111" s="562"/>
      <c r="G111" s="96">
        <f>'01-Mapa de riesgo-UO'!I112</f>
        <v>0</v>
      </c>
      <c r="H111" s="562"/>
      <c r="I111" s="562"/>
      <c r="J111" s="562"/>
      <c r="K111" s="584"/>
      <c r="L111" s="584"/>
      <c r="M111" s="97">
        <f>'01-Mapa de riesgo-UO'!W112</f>
        <v>0</v>
      </c>
      <c r="N111" s="98">
        <f>'01-Mapa de riesgo-UO'!AB112</f>
        <v>0</v>
      </c>
      <c r="O111" s="98">
        <f>'01-Mapa de riesgo-UO'!AF112</f>
        <v>0</v>
      </c>
      <c r="P111" s="99">
        <f>'01-Mapa de riesgo-UO'!AK112</f>
        <v>0</v>
      </c>
      <c r="Q111" s="99">
        <f>'01-Mapa de riesgo-UO'!AP112</f>
        <v>0</v>
      </c>
      <c r="R111" s="562"/>
      <c r="S111" s="577"/>
      <c r="T111" s="578"/>
      <c r="U111" s="100">
        <f>'01-Mapa de riesgo-UO'!AW112</f>
        <v>0</v>
      </c>
      <c r="V111" s="100">
        <f>'01-Mapa de riesgo-UO'!AX112</f>
        <v>0</v>
      </c>
      <c r="W111" s="101">
        <f>'01-Mapa de riesgo-UO'!K112</f>
        <v>0</v>
      </c>
      <c r="X111" s="105"/>
      <c r="Y111" s="106"/>
      <c r="Z111" s="107"/>
      <c r="AA111" s="107"/>
      <c r="AB111" s="576"/>
      <c r="AC111" s="110"/>
    </row>
    <row r="112" spans="1:29" ht="12.75" customHeight="1" x14ac:dyDescent="0.2">
      <c r="A112" s="560">
        <v>35</v>
      </c>
      <c r="B112" s="560">
        <f>'01-Mapa de riesgo-UO'!D113</f>
        <v>0</v>
      </c>
      <c r="C112" s="563">
        <f>+'01-Mapa de riesgo-UO'!F113</f>
        <v>0</v>
      </c>
      <c r="D112" s="563">
        <f>'01-Mapa de riesgo-UO'!J113</f>
        <v>0</v>
      </c>
      <c r="E112" s="563">
        <f>'01-Mapa de riesgo-UO'!K113</f>
        <v>0</v>
      </c>
      <c r="F112" s="563">
        <f>'01-Mapa de riesgo-UO'!L113</f>
        <v>0</v>
      </c>
      <c r="G112" s="96">
        <f>'01-Mapa de riesgo-UO'!I113</f>
        <v>0</v>
      </c>
      <c r="H112" s="563">
        <f>'01-Mapa de riesgo-UO'!M113</f>
        <v>0</v>
      </c>
      <c r="I112" s="581" t="str">
        <f>'01-Mapa de riesgo-UO'!AT113</f>
        <v>LEVE</v>
      </c>
      <c r="J112" s="563">
        <f>'01-Mapa de riesgo-UO'!AU113</f>
        <v>0</v>
      </c>
      <c r="K112" s="585"/>
      <c r="L112" s="582"/>
      <c r="M112" s="97">
        <f>'01-Mapa de riesgo-UO'!W113</f>
        <v>0</v>
      </c>
      <c r="N112" s="98">
        <f>'01-Mapa de riesgo-UO'!AB113</f>
        <v>0</v>
      </c>
      <c r="O112" s="98">
        <f>'01-Mapa de riesgo-UO'!AF113</f>
        <v>0</v>
      </c>
      <c r="P112" s="99">
        <f>'01-Mapa de riesgo-UO'!AK113</f>
        <v>0</v>
      </c>
      <c r="Q112" s="99">
        <f>'01-Mapa de riesgo-UO'!AP113</f>
        <v>0</v>
      </c>
      <c r="R112" s="581" t="e">
        <f>'01-Mapa de riesgo-UO'!AR113</f>
        <v>#DIV/0!</v>
      </c>
      <c r="S112" s="577"/>
      <c r="T112" s="578"/>
      <c r="U112" s="100">
        <f>'01-Mapa de riesgo-UO'!AW113</f>
        <v>0</v>
      </c>
      <c r="V112" s="100">
        <f>'01-Mapa de riesgo-UO'!AX113</f>
        <v>0</v>
      </c>
      <c r="W112" s="101">
        <f>'01-Mapa de riesgo-UO'!K113</f>
        <v>0</v>
      </c>
      <c r="X112" s="105"/>
      <c r="Y112" s="106"/>
      <c r="Z112" s="107"/>
      <c r="AA112" s="107"/>
      <c r="AB112" s="574"/>
      <c r="AC112" s="110"/>
    </row>
    <row r="113" spans="1:29" ht="12.75" customHeight="1" x14ac:dyDescent="0.2">
      <c r="A113" s="561"/>
      <c r="B113" s="561"/>
      <c r="C113" s="561"/>
      <c r="D113" s="561"/>
      <c r="E113" s="561"/>
      <c r="F113" s="561"/>
      <c r="G113" s="96">
        <f>'01-Mapa de riesgo-UO'!I114</f>
        <v>0</v>
      </c>
      <c r="H113" s="561"/>
      <c r="I113" s="561"/>
      <c r="J113" s="561"/>
      <c r="K113" s="583"/>
      <c r="L113" s="583"/>
      <c r="M113" s="97">
        <f>'01-Mapa de riesgo-UO'!W114</f>
        <v>0</v>
      </c>
      <c r="N113" s="98">
        <f>'01-Mapa de riesgo-UO'!AB114</f>
        <v>0</v>
      </c>
      <c r="O113" s="98">
        <f>'01-Mapa de riesgo-UO'!AF114</f>
        <v>0</v>
      </c>
      <c r="P113" s="99">
        <f>'01-Mapa de riesgo-UO'!AK114</f>
        <v>0</v>
      </c>
      <c r="Q113" s="99">
        <f>'01-Mapa de riesgo-UO'!AP114</f>
        <v>0</v>
      </c>
      <c r="R113" s="561"/>
      <c r="S113" s="577"/>
      <c r="T113" s="578"/>
      <c r="U113" s="100">
        <f>'01-Mapa de riesgo-UO'!AW114</f>
        <v>0</v>
      </c>
      <c r="V113" s="100">
        <f>'01-Mapa de riesgo-UO'!AX114</f>
        <v>0</v>
      </c>
      <c r="W113" s="101">
        <f>'01-Mapa de riesgo-UO'!K114</f>
        <v>0</v>
      </c>
      <c r="X113" s="105"/>
      <c r="Y113" s="106"/>
      <c r="Z113" s="107"/>
      <c r="AA113" s="107"/>
      <c r="AB113" s="575"/>
      <c r="AC113" s="110"/>
    </row>
    <row r="114" spans="1:29" ht="12.75" customHeight="1" x14ac:dyDescent="0.2">
      <c r="A114" s="562"/>
      <c r="B114" s="562"/>
      <c r="C114" s="562"/>
      <c r="D114" s="562"/>
      <c r="E114" s="562"/>
      <c r="F114" s="562"/>
      <c r="G114" s="96">
        <f>'01-Mapa de riesgo-UO'!I115</f>
        <v>0</v>
      </c>
      <c r="H114" s="562"/>
      <c r="I114" s="562"/>
      <c r="J114" s="562"/>
      <c r="K114" s="584"/>
      <c r="L114" s="584"/>
      <c r="M114" s="97">
        <f>'01-Mapa de riesgo-UO'!W115</f>
        <v>0</v>
      </c>
      <c r="N114" s="98">
        <f>'01-Mapa de riesgo-UO'!AB115</f>
        <v>0</v>
      </c>
      <c r="O114" s="98">
        <f>'01-Mapa de riesgo-UO'!AF115</f>
        <v>0</v>
      </c>
      <c r="P114" s="99">
        <f>'01-Mapa de riesgo-UO'!AK115</f>
        <v>0</v>
      </c>
      <c r="Q114" s="99">
        <f>'01-Mapa de riesgo-UO'!AP115</f>
        <v>0</v>
      </c>
      <c r="R114" s="562"/>
      <c r="S114" s="577"/>
      <c r="T114" s="578"/>
      <c r="U114" s="100">
        <f>'01-Mapa de riesgo-UO'!AW115</f>
        <v>0</v>
      </c>
      <c r="V114" s="100">
        <f>'01-Mapa de riesgo-UO'!AX115</f>
        <v>0</v>
      </c>
      <c r="W114" s="101">
        <f>'01-Mapa de riesgo-UO'!K115</f>
        <v>0</v>
      </c>
      <c r="X114" s="105"/>
      <c r="Y114" s="106"/>
      <c r="Z114" s="107"/>
      <c r="AA114" s="107"/>
      <c r="AB114" s="576"/>
      <c r="AC114" s="110"/>
    </row>
    <row r="115" spans="1:29" ht="12.75" customHeight="1" x14ac:dyDescent="0.2">
      <c r="A115" s="560">
        <v>36</v>
      </c>
      <c r="B115" s="560">
        <f>'01-Mapa de riesgo-UO'!D116</f>
        <v>0</v>
      </c>
      <c r="C115" s="563">
        <f>+'01-Mapa de riesgo-UO'!F116</f>
        <v>0</v>
      </c>
      <c r="D115" s="563">
        <f>'01-Mapa de riesgo-UO'!J116</f>
        <v>0</v>
      </c>
      <c r="E115" s="563">
        <f>'01-Mapa de riesgo-UO'!K116</f>
        <v>0</v>
      </c>
      <c r="F115" s="563">
        <f>'01-Mapa de riesgo-UO'!L116</f>
        <v>0</v>
      </c>
      <c r="G115" s="96">
        <f>'01-Mapa de riesgo-UO'!I116</f>
        <v>0</v>
      </c>
      <c r="H115" s="563">
        <f>'01-Mapa de riesgo-UO'!M116</f>
        <v>0</v>
      </c>
      <c r="I115" s="581" t="str">
        <f>'01-Mapa de riesgo-UO'!AT116</f>
        <v>LEVE</v>
      </c>
      <c r="J115" s="563">
        <f>'01-Mapa de riesgo-UO'!AU116</f>
        <v>0</v>
      </c>
      <c r="K115" s="585"/>
      <c r="L115" s="582"/>
      <c r="M115" s="97">
        <f>'01-Mapa de riesgo-UO'!W116</f>
        <v>0</v>
      </c>
      <c r="N115" s="98">
        <f>'01-Mapa de riesgo-UO'!AB116</f>
        <v>0</v>
      </c>
      <c r="O115" s="98">
        <f>'01-Mapa de riesgo-UO'!AF116</f>
        <v>0</v>
      </c>
      <c r="P115" s="99">
        <f>'01-Mapa de riesgo-UO'!AK116</f>
        <v>0</v>
      </c>
      <c r="Q115" s="99">
        <f>'01-Mapa de riesgo-UO'!AP116</f>
        <v>0</v>
      </c>
      <c r="R115" s="581" t="e">
        <f>'01-Mapa de riesgo-UO'!AR116</f>
        <v>#DIV/0!</v>
      </c>
      <c r="S115" s="577"/>
      <c r="T115" s="578"/>
      <c r="U115" s="100">
        <f>'01-Mapa de riesgo-UO'!AW116</f>
        <v>0</v>
      </c>
      <c r="V115" s="100">
        <f>'01-Mapa de riesgo-UO'!AX116</f>
        <v>0</v>
      </c>
      <c r="W115" s="101">
        <f>'01-Mapa de riesgo-UO'!K116</f>
        <v>0</v>
      </c>
      <c r="X115" s="105"/>
      <c r="Y115" s="106"/>
      <c r="Z115" s="107"/>
      <c r="AA115" s="107"/>
      <c r="AB115" s="574"/>
      <c r="AC115" s="110"/>
    </row>
    <row r="116" spans="1:29" ht="12.75" customHeight="1" x14ac:dyDescent="0.2">
      <c r="A116" s="561"/>
      <c r="B116" s="561"/>
      <c r="C116" s="561"/>
      <c r="D116" s="561"/>
      <c r="E116" s="561"/>
      <c r="F116" s="561"/>
      <c r="G116" s="96">
        <f>'01-Mapa de riesgo-UO'!I117</f>
        <v>0</v>
      </c>
      <c r="H116" s="561"/>
      <c r="I116" s="561"/>
      <c r="J116" s="561"/>
      <c r="K116" s="583"/>
      <c r="L116" s="583"/>
      <c r="M116" s="97">
        <f>'01-Mapa de riesgo-UO'!W117</f>
        <v>0</v>
      </c>
      <c r="N116" s="98">
        <f>'01-Mapa de riesgo-UO'!AB117</f>
        <v>0</v>
      </c>
      <c r="O116" s="98">
        <f>'01-Mapa de riesgo-UO'!AF117</f>
        <v>0</v>
      </c>
      <c r="P116" s="99">
        <f>'01-Mapa de riesgo-UO'!AK117</f>
        <v>0</v>
      </c>
      <c r="Q116" s="99">
        <f>'01-Mapa de riesgo-UO'!AP117</f>
        <v>0</v>
      </c>
      <c r="R116" s="561"/>
      <c r="S116" s="577"/>
      <c r="T116" s="578"/>
      <c r="U116" s="100">
        <f>'01-Mapa de riesgo-UO'!AW117</f>
        <v>0</v>
      </c>
      <c r="V116" s="100">
        <f>'01-Mapa de riesgo-UO'!AX117</f>
        <v>0</v>
      </c>
      <c r="W116" s="101">
        <f>'01-Mapa de riesgo-UO'!K117</f>
        <v>0</v>
      </c>
      <c r="X116" s="105"/>
      <c r="Y116" s="106"/>
      <c r="Z116" s="107"/>
      <c r="AA116" s="107"/>
      <c r="AB116" s="575"/>
      <c r="AC116" s="110"/>
    </row>
    <row r="117" spans="1:29" ht="12.75" customHeight="1" x14ac:dyDescent="0.2">
      <c r="A117" s="562"/>
      <c r="B117" s="562"/>
      <c r="C117" s="562"/>
      <c r="D117" s="562"/>
      <c r="E117" s="562"/>
      <c r="F117" s="562"/>
      <c r="G117" s="96">
        <f>'01-Mapa de riesgo-UO'!I118</f>
        <v>0</v>
      </c>
      <c r="H117" s="562"/>
      <c r="I117" s="562"/>
      <c r="J117" s="562"/>
      <c r="K117" s="584"/>
      <c r="L117" s="584"/>
      <c r="M117" s="97">
        <f>'01-Mapa de riesgo-UO'!W118</f>
        <v>0</v>
      </c>
      <c r="N117" s="98">
        <f>'01-Mapa de riesgo-UO'!AB118</f>
        <v>0</v>
      </c>
      <c r="O117" s="98">
        <f>'01-Mapa de riesgo-UO'!AF118</f>
        <v>0</v>
      </c>
      <c r="P117" s="99">
        <f>'01-Mapa de riesgo-UO'!AK118</f>
        <v>0</v>
      </c>
      <c r="Q117" s="99">
        <f>'01-Mapa de riesgo-UO'!AP118</f>
        <v>0</v>
      </c>
      <c r="R117" s="562"/>
      <c r="S117" s="577"/>
      <c r="T117" s="578"/>
      <c r="U117" s="100">
        <f>'01-Mapa de riesgo-UO'!AW118</f>
        <v>0</v>
      </c>
      <c r="V117" s="100">
        <f>'01-Mapa de riesgo-UO'!AX118</f>
        <v>0</v>
      </c>
      <c r="W117" s="101">
        <f>'01-Mapa de riesgo-UO'!K118</f>
        <v>0</v>
      </c>
      <c r="X117" s="105"/>
      <c r="Y117" s="106"/>
      <c r="Z117" s="107"/>
      <c r="AA117" s="107"/>
      <c r="AB117" s="576"/>
      <c r="AC117" s="110"/>
    </row>
    <row r="118" spans="1:29" ht="12.75" customHeight="1" x14ac:dyDescent="0.2">
      <c r="A118" s="560">
        <v>37</v>
      </c>
      <c r="B118" s="560">
        <f>'01-Mapa de riesgo-UO'!D119</f>
        <v>0</v>
      </c>
      <c r="C118" s="563">
        <f>+'01-Mapa de riesgo-UO'!F119</f>
        <v>0</v>
      </c>
      <c r="D118" s="563">
        <f>'01-Mapa de riesgo-UO'!J119</f>
        <v>0</v>
      </c>
      <c r="E118" s="563">
        <f>'01-Mapa de riesgo-UO'!K119</f>
        <v>0</v>
      </c>
      <c r="F118" s="563">
        <f>'01-Mapa de riesgo-UO'!L119</f>
        <v>0</v>
      </c>
      <c r="G118" s="96">
        <f>'01-Mapa de riesgo-UO'!I119</f>
        <v>0</v>
      </c>
      <c r="H118" s="563">
        <f>'01-Mapa de riesgo-UO'!M119</f>
        <v>0</v>
      </c>
      <c r="I118" s="581" t="str">
        <f>'01-Mapa de riesgo-UO'!AT119</f>
        <v>LEVE</v>
      </c>
      <c r="J118" s="563">
        <f>'01-Mapa de riesgo-UO'!AU119</f>
        <v>0</v>
      </c>
      <c r="K118" s="585"/>
      <c r="L118" s="582"/>
      <c r="M118" s="97">
        <f>'01-Mapa de riesgo-UO'!W119</f>
        <v>0</v>
      </c>
      <c r="N118" s="98">
        <f>'01-Mapa de riesgo-UO'!AB119</f>
        <v>0</v>
      </c>
      <c r="O118" s="98">
        <f>'01-Mapa de riesgo-UO'!AF119</f>
        <v>0</v>
      </c>
      <c r="P118" s="99">
        <f>'01-Mapa de riesgo-UO'!AK119</f>
        <v>0</v>
      </c>
      <c r="Q118" s="99">
        <f>'01-Mapa de riesgo-UO'!AP119</f>
        <v>0</v>
      </c>
      <c r="R118" s="581" t="e">
        <f>'01-Mapa de riesgo-UO'!AR119</f>
        <v>#DIV/0!</v>
      </c>
      <c r="S118" s="577"/>
      <c r="T118" s="578"/>
      <c r="U118" s="100">
        <f>'01-Mapa de riesgo-UO'!AW119</f>
        <v>0</v>
      </c>
      <c r="V118" s="100">
        <f>'01-Mapa de riesgo-UO'!AX119</f>
        <v>0</v>
      </c>
      <c r="W118" s="101">
        <f>'01-Mapa de riesgo-UO'!K119</f>
        <v>0</v>
      </c>
      <c r="X118" s="105"/>
      <c r="Y118" s="106"/>
      <c r="Z118" s="107"/>
      <c r="AA118" s="107"/>
      <c r="AB118" s="574"/>
      <c r="AC118" s="110"/>
    </row>
    <row r="119" spans="1:29" ht="12.75" customHeight="1" x14ac:dyDescent="0.2">
      <c r="A119" s="561"/>
      <c r="B119" s="561"/>
      <c r="C119" s="561"/>
      <c r="D119" s="561"/>
      <c r="E119" s="561"/>
      <c r="F119" s="561"/>
      <c r="G119" s="96">
        <f>'01-Mapa de riesgo-UO'!I120</f>
        <v>0</v>
      </c>
      <c r="H119" s="561"/>
      <c r="I119" s="561"/>
      <c r="J119" s="561"/>
      <c r="K119" s="583"/>
      <c r="L119" s="583"/>
      <c r="M119" s="97">
        <f>'01-Mapa de riesgo-UO'!W120</f>
        <v>0</v>
      </c>
      <c r="N119" s="98">
        <f>'01-Mapa de riesgo-UO'!AB120</f>
        <v>0</v>
      </c>
      <c r="O119" s="98">
        <f>'01-Mapa de riesgo-UO'!AF120</f>
        <v>0</v>
      </c>
      <c r="P119" s="99">
        <f>'01-Mapa de riesgo-UO'!AK120</f>
        <v>0</v>
      </c>
      <c r="Q119" s="99">
        <f>'01-Mapa de riesgo-UO'!AP120</f>
        <v>0</v>
      </c>
      <c r="R119" s="561"/>
      <c r="S119" s="577"/>
      <c r="T119" s="578"/>
      <c r="U119" s="100">
        <f>'01-Mapa de riesgo-UO'!AW120</f>
        <v>0</v>
      </c>
      <c r="V119" s="100">
        <f>'01-Mapa de riesgo-UO'!AX120</f>
        <v>0</v>
      </c>
      <c r="W119" s="101">
        <f>'01-Mapa de riesgo-UO'!K120</f>
        <v>0</v>
      </c>
      <c r="X119" s="105"/>
      <c r="Y119" s="106"/>
      <c r="Z119" s="107"/>
      <c r="AA119" s="107"/>
      <c r="AB119" s="575"/>
      <c r="AC119" s="110"/>
    </row>
    <row r="120" spans="1:29" ht="12.75" customHeight="1" x14ac:dyDescent="0.2">
      <c r="A120" s="562"/>
      <c r="B120" s="562"/>
      <c r="C120" s="562"/>
      <c r="D120" s="562"/>
      <c r="E120" s="562"/>
      <c r="F120" s="562"/>
      <c r="G120" s="96">
        <f>'01-Mapa de riesgo-UO'!I121</f>
        <v>0</v>
      </c>
      <c r="H120" s="562"/>
      <c r="I120" s="562"/>
      <c r="J120" s="562"/>
      <c r="K120" s="584"/>
      <c r="L120" s="584"/>
      <c r="M120" s="97">
        <f>'01-Mapa de riesgo-UO'!W121</f>
        <v>0</v>
      </c>
      <c r="N120" s="98">
        <f>'01-Mapa de riesgo-UO'!AB121</f>
        <v>0</v>
      </c>
      <c r="O120" s="98">
        <f>'01-Mapa de riesgo-UO'!AF121</f>
        <v>0</v>
      </c>
      <c r="P120" s="99">
        <f>'01-Mapa de riesgo-UO'!AK121</f>
        <v>0</v>
      </c>
      <c r="Q120" s="99">
        <f>'01-Mapa de riesgo-UO'!AP121</f>
        <v>0</v>
      </c>
      <c r="R120" s="562"/>
      <c r="S120" s="577"/>
      <c r="T120" s="578"/>
      <c r="U120" s="100">
        <f>'01-Mapa de riesgo-UO'!AW121</f>
        <v>0</v>
      </c>
      <c r="V120" s="100">
        <f>'01-Mapa de riesgo-UO'!AX121</f>
        <v>0</v>
      </c>
      <c r="W120" s="101">
        <f>'01-Mapa de riesgo-UO'!K121</f>
        <v>0</v>
      </c>
      <c r="X120" s="105"/>
      <c r="Y120" s="106"/>
      <c r="Z120" s="107"/>
      <c r="AA120" s="107"/>
      <c r="AB120" s="576"/>
      <c r="AC120" s="110"/>
    </row>
    <row r="121" spans="1:29" ht="12.75" customHeight="1" x14ac:dyDescent="0.2">
      <c r="A121" s="560">
        <v>38</v>
      </c>
      <c r="B121" s="560">
        <f>'01-Mapa de riesgo-UO'!D122</f>
        <v>0</v>
      </c>
      <c r="C121" s="563">
        <f>+'01-Mapa de riesgo-UO'!F122</f>
        <v>0</v>
      </c>
      <c r="D121" s="563">
        <f>'01-Mapa de riesgo-UO'!J122</f>
        <v>0</v>
      </c>
      <c r="E121" s="563">
        <f>'01-Mapa de riesgo-UO'!K122</f>
        <v>0</v>
      </c>
      <c r="F121" s="563">
        <f>'01-Mapa de riesgo-UO'!L122</f>
        <v>0</v>
      </c>
      <c r="G121" s="96">
        <f>'01-Mapa de riesgo-UO'!I122</f>
        <v>0</v>
      </c>
      <c r="H121" s="563">
        <f>'01-Mapa de riesgo-UO'!M122</f>
        <v>0</v>
      </c>
      <c r="I121" s="581" t="str">
        <f>'01-Mapa de riesgo-UO'!AT122</f>
        <v>LEVE</v>
      </c>
      <c r="J121" s="563">
        <f>'01-Mapa de riesgo-UO'!AU122</f>
        <v>0</v>
      </c>
      <c r="K121" s="585"/>
      <c r="L121" s="582"/>
      <c r="M121" s="97">
        <f>'01-Mapa de riesgo-UO'!W122</f>
        <v>0</v>
      </c>
      <c r="N121" s="98">
        <f>'01-Mapa de riesgo-UO'!AB122</f>
        <v>0</v>
      </c>
      <c r="O121" s="98">
        <f>'01-Mapa de riesgo-UO'!AF122</f>
        <v>0</v>
      </c>
      <c r="P121" s="99">
        <f>'01-Mapa de riesgo-UO'!AK122</f>
        <v>0</v>
      </c>
      <c r="Q121" s="99">
        <f>'01-Mapa de riesgo-UO'!AP122</f>
        <v>0</v>
      </c>
      <c r="R121" s="581" t="e">
        <f>'01-Mapa de riesgo-UO'!AR122</f>
        <v>#DIV/0!</v>
      </c>
      <c r="S121" s="577"/>
      <c r="T121" s="578"/>
      <c r="U121" s="100">
        <f>'01-Mapa de riesgo-UO'!AW122</f>
        <v>0</v>
      </c>
      <c r="V121" s="100">
        <f>'01-Mapa de riesgo-UO'!AX122</f>
        <v>0</v>
      </c>
      <c r="W121" s="101">
        <f>'01-Mapa de riesgo-UO'!K122</f>
        <v>0</v>
      </c>
      <c r="X121" s="105"/>
      <c r="Y121" s="106"/>
      <c r="Z121" s="107"/>
      <c r="AA121" s="107"/>
      <c r="AB121" s="574"/>
      <c r="AC121" s="110"/>
    </row>
    <row r="122" spans="1:29" ht="12.75" customHeight="1" x14ac:dyDescent="0.2">
      <c r="A122" s="561"/>
      <c r="B122" s="561"/>
      <c r="C122" s="561"/>
      <c r="D122" s="561"/>
      <c r="E122" s="561"/>
      <c r="F122" s="561"/>
      <c r="G122" s="96">
        <f>'01-Mapa de riesgo-UO'!I123</f>
        <v>0</v>
      </c>
      <c r="H122" s="561"/>
      <c r="I122" s="561"/>
      <c r="J122" s="561"/>
      <c r="K122" s="583"/>
      <c r="L122" s="583"/>
      <c r="M122" s="97">
        <f>'01-Mapa de riesgo-UO'!W123</f>
        <v>0</v>
      </c>
      <c r="N122" s="98">
        <f>'01-Mapa de riesgo-UO'!AB123</f>
        <v>0</v>
      </c>
      <c r="O122" s="98">
        <f>'01-Mapa de riesgo-UO'!AF123</f>
        <v>0</v>
      </c>
      <c r="P122" s="99">
        <f>'01-Mapa de riesgo-UO'!AK123</f>
        <v>0</v>
      </c>
      <c r="Q122" s="99">
        <f>'01-Mapa de riesgo-UO'!AP123</f>
        <v>0</v>
      </c>
      <c r="R122" s="561"/>
      <c r="S122" s="577"/>
      <c r="T122" s="578"/>
      <c r="U122" s="100">
        <f>'01-Mapa de riesgo-UO'!AW123</f>
        <v>0</v>
      </c>
      <c r="V122" s="100">
        <f>'01-Mapa de riesgo-UO'!AX123</f>
        <v>0</v>
      </c>
      <c r="W122" s="101">
        <f>'01-Mapa de riesgo-UO'!K123</f>
        <v>0</v>
      </c>
      <c r="X122" s="105"/>
      <c r="Y122" s="106"/>
      <c r="Z122" s="107"/>
      <c r="AA122" s="107"/>
      <c r="AB122" s="575"/>
      <c r="AC122" s="110"/>
    </row>
    <row r="123" spans="1:29" ht="12.75" customHeight="1" x14ac:dyDescent="0.2">
      <c r="A123" s="562"/>
      <c r="B123" s="562"/>
      <c r="C123" s="562"/>
      <c r="D123" s="562"/>
      <c r="E123" s="562"/>
      <c r="F123" s="562"/>
      <c r="G123" s="96">
        <f>'01-Mapa de riesgo-UO'!I124</f>
        <v>0</v>
      </c>
      <c r="H123" s="562"/>
      <c r="I123" s="562"/>
      <c r="J123" s="562"/>
      <c r="K123" s="584"/>
      <c r="L123" s="584"/>
      <c r="M123" s="97">
        <f>'01-Mapa de riesgo-UO'!W124</f>
        <v>0</v>
      </c>
      <c r="N123" s="98">
        <f>'01-Mapa de riesgo-UO'!AB124</f>
        <v>0</v>
      </c>
      <c r="O123" s="98">
        <f>'01-Mapa de riesgo-UO'!AF124</f>
        <v>0</v>
      </c>
      <c r="P123" s="99">
        <f>'01-Mapa de riesgo-UO'!AK124</f>
        <v>0</v>
      </c>
      <c r="Q123" s="99">
        <f>'01-Mapa de riesgo-UO'!AP124</f>
        <v>0</v>
      </c>
      <c r="R123" s="562"/>
      <c r="S123" s="577"/>
      <c r="T123" s="578"/>
      <c r="U123" s="100">
        <f>'01-Mapa de riesgo-UO'!AW124</f>
        <v>0</v>
      </c>
      <c r="V123" s="100">
        <f>'01-Mapa de riesgo-UO'!AX124</f>
        <v>0</v>
      </c>
      <c r="W123" s="101">
        <f>'01-Mapa de riesgo-UO'!K124</f>
        <v>0</v>
      </c>
      <c r="X123" s="105"/>
      <c r="Y123" s="106"/>
      <c r="Z123" s="107"/>
      <c r="AA123" s="107"/>
      <c r="AB123" s="576"/>
      <c r="AC123" s="110"/>
    </row>
    <row r="124" spans="1:29" ht="12.75" customHeight="1" x14ac:dyDescent="0.2">
      <c r="A124" s="560">
        <v>39</v>
      </c>
      <c r="B124" s="560">
        <f>'01-Mapa de riesgo-UO'!D125</f>
        <v>0</v>
      </c>
      <c r="C124" s="563">
        <f>+'01-Mapa de riesgo-UO'!F125</f>
        <v>0</v>
      </c>
      <c r="D124" s="563">
        <f>'01-Mapa de riesgo-UO'!J125</f>
        <v>0</v>
      </c>
      <c r="E124" s="563">
        <f>'01-Mapa de riesgo-UO'!K125</f>
        <v>0</v>
      </c>
      <c r="F124" s="563">
        <f>'01-Mapa de riesgo-UO'!L125</f>
        <v>0</v>
      </c>
      <c r="G124" s="96">
        <f>'01-Mapa de riesgo-UO'!I125</f>
        <v>0</v>
      </c>
      <c r="H124" s="563">
        <f>'01-Mapa de riesgo-UO'!M125</f>
        <v>0</v>
      </c>
      <c r="I124" s="581" t="str">
        <f>'01-Mapa de riesgo-UO'!AT125</f>
        <v>LEVE</v>
      </c>
      <c r="J124" s="563">
        <f>'01-Mapa de riesgo-UO'!AU125</f>
        <v>0</v>
      </c>
      <c r="K124" s="585"/>
      <c r="L124" s="582"/>
      <c r="M124" s="97">
        <f>'01-Mapa de riesgo-UO'!W125</f>
        <v>0</v>
      </c>
      <c r="N124" s="98">
        <f>'01-Mapa de riesgo-UO'!AB125</f>
        <v>0</v>
      </c>
      <c r="O124" s="98">
        <f>'01-Mapa de riesgo-UO'!AF125</f>
        <v>0</v>
      </c>
      <c r="P124" s="99">
        <f>'01-Mapa de riesgo-UO'!AK125</f>
        <v>0</v>
      </c>
      <c r="Q124" s="99">
        <f>'01-Mapa de riesgo-UO'!AP125</f>
        <v>0</v>
      </c>
      <c r="R124" s="581" t="e">
        <f>'01-Mapa de riesgo-UO'!AR125</f>
        <v>#DIV/0!</v>
      </c>
      <c r="S124" s="577"/>
      <c r="T124" s="578"/>
      <c r="U124" s="100">
        <f>'01-Mapa de riesgo-UO'!AW125</f>
        <v>0</v>
      </c>
      <c r="V124" s="100">
        <f>'01-Mapa de riesgo-UO'!AX125</f>
        <v>0</v>
      </c>
      <c r="W124" s="101">
        <f>'01-Mapa de riesgo-UO'!K125</f>
        <v>0</v>
      </c>
      <c r="X124" s="105"/>
      <c r="Y124" s="106"/>
      <c r="Z124" s="107"/>
      <c r="AA124" s="107"/>
      <c r="AB124" s="574"/>
      <c r="AC124" s="110"/>
    </row>
    <row r="125" spans="1:29" ht="12.75" customHeight="1" x14ac:dyDescent="0.2">
      <c r="A125" s="561"/>
      <c r="B125" s="561"/>
      <c r="C125" s="561"/>
      <c r="D125" s="561"/>
      <c r="E125" s="561"/>
      <c r="F125" s="561"/>
      <c r="G125" s="96">
        <f>'01-Mapa de riesgo-UO'!I126</f>
        <v>0</v>
      </c>
      <c r="H125" s="561"/>
      <c r="I125" s="561"/>
      <c r="J125" s="561"/>
      <c r="K125" s="583"/>
      <c r="L125" s="583"/>
      <c r="M125" s="97">
        <f>'01-Mapa de riesgo-UO'!W126</f>
        <v>0</v>
      </c>
      <c r="N125" s="98">
        <f>'01-Mapa de riesgo-UO'!AB126</f>
        <v>0</v>
      </c>
      <c r="O125" s="98">
        <f>'01-Mapa de riesgo-UO'!AF126</f>
        <v>0</v>
      </c>
      <c r="P125" s="99">
        <f>'01-Mapa de riesgo-UO'!AK126</f>
        <v>0</v>
      </c>
      <c r="Q125" s="99">
        <f>'01-Mapa de riesgo-UO'!AP126</f>
        <v>0</v>
      </c>
      <c r="R125" s="561"/>
      <c r="S125" s="577"/>
      <c r="T125" s="578"/>
      <c r="U125" s="100">
        <f>'01-Mapa de riesgo-UO'!AW126</f>
        <v>0</v>
      </c>
      <c r="V125" s="100">
        <f>'01-Mapa de riesgo-UO'!AX126</f>
        <v>0</v>
      </c>
      <c r="W125" s="101">
        <f>'01-Mapa de riesgo-UO'!K126</f>
        <v>0</v>
      </c>
      <c r="X125" s="105"/>
      <c r="Y125" s="106"/>
      <c r="Z125" s="107"/>
      <c r="AA125" s="107"/>
      <c r="AB125" s="575"/>
      <c r="AC125" s="110"/>
    </row>
    <row r="126" spans="1:29" ht="12.75" customHeight="1" x14ac:dyDescent="0.2">
      <c r="A126" s="562"/>
      <c r="B126" s="562"/>
      <c r="C126" s="562"/>
      <c r="D126" s="562"/>
      <c r="E126" s="562"/>
      <c r="F126" s="562"/>
      <c r="G126" s="96">
        <f>'01-Mapa de riesgo-UO'!I127</f>
        <v>0</v>
      </c>
      <c r="H126" s="562"/>
      <c r="I126" s="562"/>
      <c r="J126" s="562"/>
      <c r="K126" s="584"/>
      <c r="L126" s="584"/>
      <c r="M126" s="97">
        <f>'01-Mapa de riesgo-UO'!W127</f>
        <v>0</v>
      </c>
      <c r="N126" s="98">
        <f>'01-Mapa de riesgo-UO'!AB127</f>
        <v>0</v>
      </c>
      <c r="O126" s="98">
        <f>'01-Mapa de riesgo-UO'!AF127</f>
        <v>0</v>
      </c>
      <c r="P126" s="99">
        <f>'01-Mapa de riesgo-UO'!AK127</f>
        <v>0</v>
      </c>
      <c r="Q126" s="99">
        <f>'01-Mapa de riesgo-UO'!AP127</f>
        <v>0</v>
      </c>
      <c r="R126" s="562"/>
      <c r="S126" s="577"/>
      <c r="T126" s="578"/>
      <c r="U126" s="100">
        <f>'01-Mapa de riesgo-UO'!AW127</f>
        <v>0</v>
      </c>
      <c r="V126" s="100">
        <f>'01-Mapa de riesgo-UO'!AX127</f>
        <v>0</v>
      </c>
      <c r="W126" s="101">
        <f>'01-Mapa de riesgo-UO'!K127</f>
        <v>0</v>
      </c>
      <c r="X126" s="105"/>
      <c r="Y126" s="106"/>
      <c r="Z126" s="107"/>
      <c r="AA126" s="107"/>
      <c r="AB126" s="576"/>
      <c r="AC126" s="110"/>
    </row>
    <row r="127" spans="1:29" ht="12.75" customHeight="1" x14ac:dyDescent="0.2">
      <c r="A127" s="560">
        <v>40</v>
      </c>
      <c r="B127" s="560">
        <f>'01-Mapa de riesgo-UO'!D128</f>
        <v>0</v>
      </c>
      <c r="C127" s="563">
        <f>+'01-Mapa de riesgo-UO'!F128</f>
        <v>0</v>
      </c>
      <c r="D127" s="563">
        <f>'01-Mapa de riesgo-UO'!J128</f>
        <v>0</v>
      </c>
      <c r="E127" s="563">
        <f>'01-Mapa de riesgo-UO'!K128</f>
        <v>0</v>
      </c>
      <c r="F127" s="563">
        <f>'01-Mapa de riesgo-UO'!L128</f>
        <v>0</v>
      </c>
      <c r="G127" s="96">
        <f>'01-Mapa de riesgo-UO'!I128</f>
        <v>0</v>
      </c>
      <c r="H127" s="563">
        <f>'01-Mapa de riesgo-UO'!M128</f>
        <v>0</v>
      </c>
      <c r="I127" s="581" t="str">
        <f>'01-Mapa de riesgo-UO'!AT128</f>
        <v>LEVE</v>
      </c>
      <c r="J127" s="563">
        <f>'01-Mapa de riesgo-UO'!AU128</f>
        <v>0</v>
      </c>
      <c r="K127" s="585"/>
      <c r="L127" s="582"/>
      <c r="M127" s="97">
        <f>'01-Mapa de riesgo-UO'!W128</f>
        <v>0</v>
      </c>
      <c r="N127" s="98">
        <f>'01-Mapa de riesgo-UO'!AB128</f>
        <v>0</v>
      </c>
      <c r="O127" s="98">
        <f>'01-Mapa de riesgo-UO'!AF128</f>
        <v>0</v>
      </c>
      <c r="P127" s="99">
        <f>'01-Mapa de riesgo-UO'!AK128</f>
        <v>0</v>
      </c>
      <c r="Q127" s="99">
        <f>'01-Mapa de riesgo-UO'!AP128</f>
        <v>0</v>
      </c>
      <c r="R127" s="581" t="e">
        <f>'01-Mapa de riesgo-UO'!AR128</f>
        <v>#DIV/0!</v>
      </c>
      <c r="S127" s="577"/>
      <c r="T127" s="578"/>
      <c r="U127" s="100">
        <f>'01-Mapa de riesgo-UO'!AW128</f>
        <v>0</v>
      </c>
      <c r="V127" s="100">
        <f>'01-Mapa de riesgo-UO'!AX128</f>
        <v>0</v>
      </c>
      <c r="W127" s="101">
        <f>'01-Mapa de riesgo-UO'!K128</f>
        <v>0</v>
      </c>
      <c r="X127" s="105"/>
      <c r="Y127" s="106"/>
      <c r="Z127" s="107"/>
      <c r="AA127" s="107"/>
      <c r="AB127" s="574"/>
      <c r="AC127" s="110"/>
    </row>
    <row r="128" spans="1:29" ht="12.75" customHeight="1" x14ac:dyDescent="0.2">
      <c r="A128" s="561"/>
      <c r="B128" s="561"/>
      <c r="C128" s="561"/>
      <c r="D128" s="561"/>
      <c r="E128" s="561"/>
      <c r="F128" s="561"/>
      <c r="G128" s="96">
        <f>'01-Mapa de riesgo-UO'!I129</f>
        <v>0</v>
      </c>
      <c r="H128" s="561"/>
      <c r="I128" s="561"/>
      <c r="J128" s="561"/>
      <c r="K128" s="583"/>
      <c r="L128" s="583"/>
      <c r="M128" s="97">
        <f>'01-Mapa de riesgo-UO'!W129</f>
        <v>0</v>
      </c>
      <c r="N128" s="98">
        <f>'01-Mapa de riesgo-UO'!AB129</f>
        <v>0</v>
      </c>
      <c r="O128" s="98">
        <f>'01-Mapa de riesgo-UO'!AF129</f>
        <v>0</v>
      </c>
      <c r="P128" s="99">
        <f>'01-Mapa de riesgo-UO'!AK129</f>
        <v>0</v>
      </c>
      <c r="Q128" s="99">
        <f>'01-Mapa de riesgo-UO'!AP129</f>
        <v>0</v>
      </c>
      <c r="R128" s="561"/>
      <c r="S128" s="577"/>
      <c r="T128" s="578"/>
      <c r="U128" s="100">
        <f>'01-Mapa de riesgo-UO'!AW129</f>
        <v>0</v>
      </c>
      <c r="V128" s="100">
        <f>'01-Mapa de riesgo-UO'!AX129</f>
        <v>0</v>
      </c>
      <c r="W128" s="101">
        <f>'01-Mapa de riesgo-UO'!K129</f>
        <v>0</v>
      </c>
      <c r="X128" s="105"/>
      <c r="Y128" s="106"/>
      <c r="Z128" s="107"/>
      <c r="AA128" s="107"/>
      <c r="AB128" s="575"/>
      <c r="AC128" s="110"/>
    </row>
    <row r="129" spans="1:29" ht="12.75" customHeight="1" x14ac:dyDescent="0.2">
      <c r="A129" s="562"/>
      <c r="B129" s="562"/>
      <c r="C129" s="562"/>
      <c r="D129" s="562"/>
      <c r="E129" s="562"/>
      <c r="F129" s="562"/>
      <c r="G129" s="96">
        <f>'01-Mapa de riesgo-UO'!I130</f>
        <v>0</v>
      </c>
      <c r="H129" s="562"/>
      <c r="I129" s="562"/>
      <c r="J129" s="562"/>
      <c r="K129" s="584"/>
      <c r="L129" s="584"/>
      <c r="M129" s="97">
        <f>'01-Mapa de riesgo-UO'!W130</f>
        <v>0</v>
      </c>
      <c r="N129" s="98">
        <f>'01-Mapa de riesgo-UO'!AB130</f>
        <v>0</v>
      </c>
      <c r="O129" s="98">
        <f>'01-Mapa de riesgo-UO'!AF130</f>
        <v>0</v>
      </c>
      <c r="P129" s="99">
        <f>'01-Mapa de riesgo-UO'!AK130</f>
        <v>0</v>
      </c>
      <c r="Q129" s="99">
        <f>'01-Mapa de riesgo-UO'!AP130</f>
        <v>0</v>
      </c>
      <c r="R129" s="562"/>
      <c r="S129" s="577"/>
      <c r="T129" s="578"/>
      <c r="U129" s="100">
        <f>'01-Mapa de riesgo-UO'!AW130</f>
        <v>0</v>
      </c>
      <c r="V129" s="100">
        <f>'01-Mapa de riesgo-UO'!AX130</f>
        <v>0</v>
      </c>
      <c r="W129" s="101">
        <f>'01-Mapa de riesgo-UO'!K130</f>
        <v>0</v>
      </c>
      <c r="X129" s="105"/>
      <c r="Y129" s="106"/>
      <c r="Z129" s="107"/>
      <c r="AA129" s="107"/>
      <c r="AB129" s="576"/>
      <c r="AC129" s="110"/>
    </row>
    <row r="130" spans="1:29" ht="12.75" customHeight="1" x14ac:dyDescent="0.2">
      <c r="A130" s="560">
        <v>41</v>
      </c>
      <c r="B130" s="560">
        <f>'01-Mapa de riesgo-UO'!D131</f>
        <v>0</v>
      </c>
      <c r="C130" s="563">
        <f>+'01-Mapa de riesgo-UO'!F131</f>
        <v>0</v>
      </c>
      <c r="D130" s="563">
        <f>'01-Mapa de riesgo-UO'!J131</f>
        <v>0</v>
      </c>
      <c r="E130" s="563">
        <f>'01-Mapa de riesgo-UO'!K131</f>
        <v>0</v>
      </c>
      <c r="F130" s="563">
        <f>'01-Mapa de riesgo-UO'!L131</f>
        <v>0</v>
      </c>
      <c r="G130" s="96">
        <f>'01-Mapa de riesgo-UO'!I131</f>
        <v>0</v>
      </c>
      <c r="H130" s="563">
        <f>'01-Mapa de riesgo-UO'!M131</f>
        <v>0</v>
      </c>
      <c r="I130" s="581" t="str">
        <f>'01-Mapa de riesgo-UO'!AT131</f>
        <v>LEVE</v>
      </c>
      <c r="J130" s="563">
        <f>'01-Mapa de riesgo-UO'!AU131</f>
        <v>0</v>
      </c>
      <c r="K130" s="585"/>
      <c r="L130" s="582"/>
      <c r="M130" s="97">
        <f>'01-Mapa de riesgo-UO'!W131</f>
        <v>0</v>
      </c>
      <c r="N130" s="98">
        <f>'01-Mapa de riesgo-UO'!AB131</f>
        <v>0</v>
      </c>
      <c r="O130" s="98">
        <f>'01-Mapa de riesgo-UO'!AF131</f>
        <v>0</v>
      </c>
      <c r="P130" s="99">
        <f>'01-Mapa de riesgo-UO'!AK131</f>
        <v>0</v>
      </c>
      <c r="Q130" s="99">
        <f>'01-Mapa de riesgo-UO'!AP131</f>
        <v>0</v>
      </c>
      <c r="R130" s="581" t="e">
        <f>'01-Mapa de riesgo-UO'!AR131</f>
        <v>#DIV/0!</v>
      </c>
      <c r="S130" s="577"/>
      <c r="T130" s="578"/>
      <c r="U130" s="100">
        <f>'01-Mapa de riesgo-UO'!AW131</f>
        <v>0</v>
      </c>
      <c r="V130" s="100">
        <f>'01-Mapa de riesgo-UO'!AX131</f>
        <v>0</v>
      </c>
      <c r="W130" s="101">
        <f>'01-Mapa de riesgo-UO'!K131</f>
        <v>0</v>
      </c>
      <c r="X130" s="105"/>
      <c r="Y130" s="106"/>
      <c r="Z130" s="107"/>
      <c r="AA130" s="107"/>
      <c r="AB130" s="574"/>
      <c r="AC130" s="110"/>
    </row>
    <row r="131" spans="1:29" ht="12.75" customHeight="1" x14ac:dyDescent="0.2">
      <c r="A131" s="561"/>
      <c r="B131" s="561"/>
      <c r="C131" s="561"/>
      <c r="D131" s="561"/>
      <c r="E131" s="561"/>
      <c r="F131" s="561"/>
      <c r="G131" s="96">
        <f>'01-Mapa de riesgo-UO'!I132</f>
        <v>0</v>
      </c>
      <c r="H131" s="561"/>
      <c r="I131" s="561"/>
      <c r="J131" s="561"/>
      <c r="K131" s="583"/>
      <c r="L131" s="583"/>
      <c r="M131" s="97">
        <f>'01-Mapa de riesgo-UO'!W132</f>
        <v>0</v>
      </c>
      <c r="N131" s="98">
        <f>'01-Mapa de riesgo-UO'!AB132</f>
        <v>0</v>
      </c>
      <c r="O131" s="98">
        <f>'01-Mapa de riesgo-UO'!AF132</f>
        <v>0</v>
      </c>
      <c r="P131" s="99">
        <f>'01-Mapa de riesgo-UO'!AK132</f>
        <v>0</v>
      </c>
      <c r="Q131" s="99">
        <f>'01-Mapa de riesgo-UO'!AP132</f>
        <v>0</v>
      </c>
      <c r="R131" s="561"/>
      <c r="S131" s="577"/>
      <c r="T131" s="578"/>
      <c r="U131" s="100">
        <f>'01-Mapa de riesgo-UO'!AW132</f>
        <v>0</v>
      </c>
      <c r="V131" s="100">
        <f>'01-Mapa de riesgo-UO'!AX132</f>
        <v>0</v>
      </c>
      <c r="W131" s="101">
        <f>'01-Mapa de riesgo-UO'!K132</f>
        <v>0</v>
      </c>
      <c r="X131" s="105"/>
      <c r="Y131" s="106"/>
      <c r="Z131" s="107"/>
      <c r="AA131" s="107"/>
      <c r="AB131" s="575"/>
      <c r="AC131" s="110"/>
    </row>
    <row r="132" spans="1:29" ht="12.75" customHeight="1" x14ac:dyDescent="0.2">
      <c r="A132" s="562"/>
      <c r="B132" s="562"/>
      <c r="C132" s="562"/>
      <c r="D132" s="562"/>
      <c r="E132" s="562"/>
      <c r="F132" s="562"/>
      <c r="G132" s="96">
        <f>'01-Mapa de riesgo-UO'!I133</f>
        <v>0</v>
      </c>
      <c r="H132" s="562"/>
      <c r="I132" s="562"/>
      <c r="J132" s="562"/>
      <c r="K132" s="584"/>
      <c r="L132" s="584"/>
      <c r="M132" s="97">
        <f>'01-Mapa de riesgo-UO'!W133</f>
        <v>0</v>
      </c>
      <c r="N132" s="98">
        <f>'01-Mapa de riesgo-UO'!AB133</f>
        <v>0</v>
      </c>
      <c r="O132" s="98">
        <f>'01-Mapa de riesgo-UO'!AF133</f>
        <v>0</v>
      </c>
      <c r="P132" s="99">
        <f>'01-Mapa de riesgo-UO'!AK133</f>
        <v>0</v>
      </c>
      <c r="Q132" s="99">
        <f>'01-Mapa de riesgo-UO'!AP133</f>
        <v>0</v>
      </c>
      <c r="R132" s="562"/>
      <c r="S132" s="577"/>
      <c r="T132" s="578"/>
      <c r="U132" s="100">
        <f>'01-Mapa de riesgo-UO'!AW133</f>
        <v>0</v>
      </c>
      <c r="V132" s="100">
        <f>'01-Mapa de riesgo-UO'!AX133</f>
        <v>0</v>
      </c>
      <c r="W132" s="101">
        <f>'01-Mapa de riesgo-UO'!K133</f>
        <v>0</v>
      </c>
      <c r="X132" s="105"/>
      <c r="Y132" s="106"/>
      <c r="Z132" s="107"/>
      <c r="AA132" s="107"/>
      <c r="AB132" s="576"/>
      <c r="AC132" s="110"/>
    </row>
    <row r="133" spans="1:29" ht="12.75" customHeight="1" x14ac:dyDescent="0.2">
      <c r="A133" s="560">
        <v>42</v>
      </c>
      <c r="B133" s="560">
        <f>'01-Mapa de riesgo-UO'!D134</f>
        <v>0</v>
      </c>
      <c r="C133" s="563">
        <f>+'01-Mapa de riesgo-UO'!F134</f>
        <v>0</v>
      </c>
      <c r="D133" s="563">
        <f>'01-Mapa de riesgo-UO'!J134</f>
        <v>0</v>
      </c>
      <c r="E133" s="563">
        <f>'01-Mapa de riesgo-UO'!K134</f>
        <v>0</v>
      </c>
      <c r="F133" s="563">
        <f>'01-Mapa de riesgo-UO'!L134</f>
        <v>0</v>
      </c>
      <c r="G133" s="96">
        <f>'01-Mapa de riesgo-UO'!I134</f>
        <v>0</v>
      </c>
      <c r="H133" s="563">
        <f>'01-Mapa de riesgo-UO'!M134</f>
        <v>0</v>
      </c>
      <c r="I133" s="581" t="str">
        <f>'01-Mapa de riesgo-UO'!AT134</f>
        <v>LEVE</v>
      </c>
      <c r="J133" s="563">
        <f>'01-Mapa de riesgo-UO'!AU134</f>
        <v>0</v>
      </c>
      <c r="K133" s="585"/>
      <c r="L133" s="582"/>
      <c r="M133" s="97">
        <f>'01-Mapa de riesgo-UO'!W134</f>
        <v>0</v>
      </c>
      <c r="N133" s="98">
        <f>'01-Mapa de riesgo-UO'!AB134</f>
        <v>0</v>
      </c>
      <c r="O133" s="98">
        <f>'01-Mapa de riesgo-UO'!AF134</f>
        <v>0</v>
      </c>
      <c r="P133" s="99">
        <f>'01-Mapa de riesgo-UO'!AK134</f>
        <v>0</v>
      </c>
      <c r="Q133" s="99">
        <f>'01-Mapa de riesgo-UO'!AP134</f>
        <v>0</v>
      </c>
      <c r="R133" s="581" t="e">
        <f>'01-Mapa de riesgo-UO'!AR134</f>
        <v>#DIV/0!</v>
      </c>
      <c r="S133" s="577"/>
      <c r="T133" s="578"/>
      <c r="U133" s="100">
        <f>'01-Mapa de riesgo-UO'!AW134</f>
        <v>0</v>
      </c>
      <c r="V133" s="100">
        <f>'01-Mapa de riesgo-UO'!AX134</f>
        <v>0</v>
      </c>
      <c r="W133" s="101">
        <f>'01-Mapa de riesgo-UO'!K134</f>
        <v>0</v>
      </c>
      <c r="X133" s="105"/>
      <c r="Y133" s="106"/>
      <c r="Z133" s="107"/>
      <c r="AA133" s="107"/>
      <c r="AB133" s="574"/>
      <c r="AC133" s="110"/>
    </row>
    <row r="134" spans="1:29" ht="12.75" customHeight="1" x14ac:dyDescent="0.2">
      <c r="A134" s="561"/>
      <c r="B134" s="561"/>
      <c r="C134" s="561"/>
      <c r="D134" s="561"/>
      <c r="E134" s="561"/>
      <c r="F134" s="561"/>
      <c r="G134" s="96">
        <f>'01-Mapa de riesgo-UO'!I135</f>
        <v>0</v>
      </c>
      <c r="H134" s="561"/>
      <c r="I134" s="561"/>
      <c r="J134" s="561"/>
      <c r="K134" s="583"/>
      <c r="L134" s="583"/>
      <c r="M134" s="97">
        <f>'01-Mapa de riesgo-UO'!W135</f>
        <v>0</v>
      </c>
      <c r="N134" s="98">
        <f>'01-Mapa de riesgo-UO'!AB135</f>
        <v>0</v>
      </c>
      <c r="O134" s="98">
        <f>'01-Mapa de riesgo-UO'!AF135</f>
        <v>0</v>
      </c>
      <c r="P134" s="99">
        <f>'01-Mapa de riesgo-UO'!AK135</f>
        <v>0</v>
      </c>
      <c r="Q134" s="99">
        <f>'01-Mapa de riesgo-UO'!AP135</f>
        <v>0</v>
      </c>
      <c r="R134" s="561"/>
      <c r="S134" s="577"/>
      <c r="T134" s="578"/>
      <c r="U134" s="100">
        <f>'01-Mapa de riesgo-UO'!AW135</f>
        <v>0</v>
      </c>
      <c r="V134" s="100">
        <f>'01-Mapa de riesgo-UO'!AX135</f>
        <v>0</v>
      </c>
      <c r="W134" s="101">
        <f>'01-Mapa de riesgo-UO'!K135</f>
        <v>0</v>
      </c>
      <c r="X134" s="105"/>
      <c r="Y134" s="106"/>
      <c r="Z134" s="107"/>
      <c r="AA134" s="107"/>
      <c r="AB134" s="575"/>
      <c r="AC134" s="110"/>
    </row>
    <row r="135" spans="1:29" ht="12.75" customHeight="1" x14ac:dyDescent="0.2">
      <c r="A135" s="562"/>
      <c r="B135" s="562"/>
      <c r="C135" s="562"/>
      <c r="D135" s="562"/>
      <c r="E135" s="562"/>
      <c r="F135" s="562"/>
      <c r="G135" s="96">
        <f>'01-Mapa de riesgo-UO'!I136</f>
        <v>0</v>
      </c>
      <c r="H135" s="562"/>
      <c r="I135" s="562"/>
      <c r="J135" s="562"/>
      <c r="K135" s="584"/>
      <c r="L135" s="584"/>
      <c r="M135" s="97">
        <f>'01-Mapa de riesgo-UO'!W136</f>
        <v>0</v>
      </c>
      <c r="N135" s="98">
        <f>'01-Mapa de riesgo-UO'!AB136</f>
        <v>0</v>
      </c>
      <c r="O135" s="98">
        <f>'01-Mapa de riesgo-UO'!AF136</f>
        <v>0</v>
      </c>
      <c r="P135" s="99">
        <f>'01-Mapa de riesgo-UO'!AK136</f>
        <v>0</v>
      </c>
      <c r="Q135" s="99">
        <f>'01-Mapa de riesgo-UO'!AP136</f>
        <v>0</v>
      </c>
      <c r="R135" s="562"/>
      <c r="S135" s="577"/>
      <c r="T135" s="578"/>
      <c r="U135" s="100">
        <f>'01-Mapa de riesgo-UO'!AW136</f>
        <v>0</v>
      </c>
      <c r="V135" s="100">
        <f>'01-Mapa de riesgo-UO'!AX136</f>
        <v>0</v>
      </c>
      <c r="W135" s="101">
        <f>'01-Mapa de riesgo-UO'!K136</f>
        <v>0</v>
      </c>
      <c r="X135" s="105"/>
      <c r="Y135" s="106"/>
      <c r="Z135" s="107"/>
      <c r="AA135" s="107"/>
      <c r="AB135" s="576"/>
      <c r="AC135" s="110"/>
    </row>
    <row r="136" spans="1:29" ht="12.75" customHeight="1" x14ac:dyDescent="0.2">
      <c r="A136" s="560">
        <v>43</v>
      </c>
      <c r="B136" s="560">
        <f>'01-Mapa de riesgo-UO'!D137</f>
        <v>0</v>
      </c>
      <c r="C136" s="563">
        <f>+'01-Mapa de riesgo-UO'!F137</f>
        <v>0</v>
      </c>
      <c r="D136" s="563">
        <f>'01-Mapa de riesgo-UO'!J137</f>
        <v>0</v>
      </c>
      <c r="E136" s="563">
        <f>'01-Mapa de riesgo-UO'!K137</f>
        <v>0</v>
      </c>
      <c r="F136" s="563">
        <f>'01-Mapa de riesgo-UO'!L137</f>
        <v>0</v>
      </c>
      <c r="G136" s="96">
        <f>'01-Mapa de riesgo-UO'!I137</f>
        <v>0</v>
      </c>
      <c r="H136" s="563">
        <f>'01-Mapa de riesgo-UO'!M137</f>
        <v>0</v>
      </c>
      <c r="I136" s="581" t="str">
        <f>'01-Mapa de riesgo-UO'!AT137</f>
        <v>LEVE</v>
      </c>
      <c r="J136" s="563">
        <f>'01-Mapa de riesgo-UO'!AU137</f>
        <v>0</v>
      </c>
      <c r="K136" s="585"/>
      <c r="L136" s="582"/>
      <c r="M136" s="97">
        <f>'01-Mapa de riesgo-UO'!W137</f>
        <v>0</v>
      </c>
      <c r="N136" s="98">
        <f>'01-Mapa de riesgo-UO'!AB137</f>
        <v>0</v>
      </c>
      <c r="O136" s="98">
        <f>'01-Mapa de riesgo-UO'!AF137</f>
        <v>0</v>
      </c>
      <c r="P136" s="99">
        <f>'01-Mapa de riesgo-UO'!AK137</f>
        <v>0</v>
      </c>
      <c r="Q136" s="99">
        <f>'01-Mapa de riesgo-UO'!AP137</f>
        <v>0</v>
      </c>
      <c r="R136" s="581" t="e">
        <f>'01-Mapa de riesgo-UO'!AR137</f>
        <v>#DIV/0!</v>
      </c>
      <c r="S136" s="577"/>
      <c r="T136" s="578"/>
      <c r="U136" s="100">
        <f>'01-Mapa de riesgo-UO'!AW137</f>
        <v>0</v>
      </c>
      <c r="V136" s="100">
        <f>'01-Mapa de riesgo-UO'!AX137</f>
        <v>0</v>
      </c>
      <c r="W136" s="101">
        <f>'01-Mapa de riesgo-UO'!K137</f>
        <v>0</v>
      </c>
      <c r="X136" s="105"/>
      <c r="Y136" s="106"/>
      <c r="Z136" s="107"/>
      <c r="AA136" s="107"/>
      <c r="AB136" s="574"/>
      <c r="AC136" s="110"/>
    </row>
    <row r="137" spans="1:29" ht="12.75" customHeight="1" x14ac:dyDescent="0.2">
      <c r="A137" s="561"/>
      <c r="B137" s="561"/>
      <c r="C137" s="561"/>
      <c r="D137" s="561"/>
      <c r="E137" s="561"/>
      <c r="F137" s="561"/>
      <c r="G137" s="96">
        <f>'01-Mapa de riesgo-UO'!I138</f>
        <v>0</v>
      </c>
      <c r="H137" s="561"/>
      <c r="I137" s="561"/>
      <c r="J137" s="561"/>
      <c r="K137" s="583"/>
      <c r="L137" s="583"/>
      <c r="M137" s="97">
        <f>'01-Mapa de riesgo-UO'!W138</f>
        <v>0</v>
      </c>
      <c r="N137" s="98">
        <f>'01-Mapa de riesgo-UO'!AB138</f>
        <v>0</v>
      </c>
      <c r="O137" s="98">
        <f>'01-Mapa de riesgo-UO'!AF138</f>
        <v>0</v>
      </c>
      <c r="P137" s="99">
        <f>'01-Mapa de riesgo-UO'!AK138</f>
        <v>0</v>
      </c>
      <c r="Q137" s="99">
        <f>'01-Mapa de riesgo-UO'!AP138</f>
        <v>0</v>
      </c>
      <c r="R137" s="561"/>
      <c r="S137" s="577"/>
      <c r="T137" s="578"/>
      <c r="U137" s="100">
        <f>'01-Mapa de riesgo-UO'!AW138</f>
        <v>0</v>
      </c>
      <c r="V137" s="100">
        <f>'01-Mapa de riesgo-UO'!AX138</f>
        <v>0</v>
      </c>
      <c r="W137" s="101">
        <f>'01-Mapa de riesgo-UO'!K138</f>
        <v>0</v>
      </c>
      <c r="X137" s="105"/>
      <c r="Y137" s="106"/>
      <c r="Z137" s="107"/>
      <c r="AA137" s="107"/>
      <c r="AB137" s="575"/>
      <c r="AC137" s="110"/>
    </row>
    <row r="138" spans="1:29" ht="12.75" customHeight="1" x14ac:dyDescent="0.2">
      <c r="A138" s="562"/>
      <c r="B138" s="562"/>
      <c r="C138" s="562"/>
      <c r="D138" s="562"/>
      <c r="E138" s="562"/>
      <c r="F138" s="562"/>
      <c r="G138" s="96">
        <f>'01-Mapa de riesgo-UO'!I139</f>
        <v>0</v>
      </c>
      <c r="H138" s="562"/>
      <c r="I138" s="562"/>
      <c r="J138" s="562"/>
      <c r="K138" s="584"/>
      <c r="L138" s="584"/>
      <c r="M138" s="97">
        <f>'01-Mapa de riesgo-UO'!W139</f>
        <v>0</v>
      </c>
      <c r="N138" s="98">
        <f>'01-Mapa de riesgo-UO'!AB139</f>
        <v>0</v>
      </c>
      <c r="O138" s="98">
        <f>'01-Mapa de riesgo-UO'!AF139</f>
        <v>0</v>
      </c>
      <c r="P138" s="99">
        <f>'01-Mapa de riesgo-UO'!AK139</f>
        <v>0</v>
      </c>
      <c r="Q138" s="99">
        <f>'01-Mapa de riesgo-UO'!AP139</f>
        <v>0</v>
      </c>
      <c r="R138" s="562"/>
      <c r="S138" s="577"/>
      <c r="T138" s="578"/>
      <c r="U138" s="100">
        <f>'01-Mapa de riesgo-UO'!AW139</f>
        <v>0</v>
      </c>
      <c r="V138" s="100">
        <f>'01-Mapa de riesgo-UO'!AX139</f>
        <v>0</v>
      </c>
      <c r="W138" s="101">
        <f>'01-Mapa de riesgo-UO'!K139</f>
        <v>0</v>
      </c>
      <c r="X138" s="105"/>
      <c r="Y138" s="106"/>
      <c r="Z138" s="107"/>
      <c r="AA138" s="107"/>
      <c r="AB138" s="576"/>
      <c r="AC138" s="110"/>
    </row>
    <row r="139" spans="1:29" ht="12.75" customHeight="1" x14ac:dyDescent="0.2">
      <c r="A139" s="560">
        <v>44</v>
      </c>
      <c r="B139" s="560">
        <f>'01-Mapa de riesgo-UO'!D140</f>
        <v>0</v>
      </c>
      <c r="C139" s="563">
        <f>+'01-Mapa de riesgo-UO'!F140</f>
        <v>0</v>
      </c>
      <c r="D139" s="563">
        <f>'01-Mapa de riesgo-UO'!J140</f>
        <v>0</v>
      </c>
      <c r="E139" s="563">
        <f>'01-Mapa de riesgo-UO'!K140</f>
        <v>0</v>
      </c>
      <c r="F139" s="563">
        <f>'01-Mapa de riesgo-UO'!L140</f>
        <v>0</v>
      </c>
      <c r="G139" s="96">
        <f>'01-Mapa de riesgo-UO'!I140</f>
        <v>0</v>
      </c>
      <c r="H139" s="563">
        <f>'01-Mapa de riesgo-UO'!M140</f>
        <v>0</v>
      </c>
      <c r="I139" s="581" t="str">
        <f>'01-Mapa de riesgo-UO'!AT140</f>
        <v>LEVE</v>
      </c>
      <c r="J139" s="563">
        <f>'01-Mapa de riesgo-UO'!AU140</f>
        <v>0</v>
      </c>
      <c r="K139" s="585"/>
      <c r="L139" s="582"/>
      <c r="M139" s="97">
        <f>'01-Mapa de riesgo-UO'!W140</f>
        <v>0</v>
      </c>
      <c r="N139" s="98">
        <f>'01-Mapa de riesgo-UO'!AB140</f>
        <v>0</v>
      </c>
      <c r="O139" s="98">
        <f>'01-Mapa de riesgo-UO'!AF140</f>
        <v>0</v>
      </c>
      <c r="P139" s="99">
        <f>'01-Mapa de riesgo-UO'!AK140</f>
        <v>0</v>
      </c>
      <c r="Q139" s="99">
        <f>'01-Mapa de riesgo-UO'!AP140</f>
        <v>0</v>
      </c>
      <c r="R139" s="581" t="e">
        <f>'01-Mapa de riesgo-UO'!AR140</f>
        <v>#DIV/0!</v>
      </c>
      <c r="S139" s="577"/>
      <c r="T139" s="578"/>
      <c r="U139" s="100">
        <f>'01-Mapa de riesgo-UO'!AW140</f>
        <v>0</v>
      </c>
      <c r="V139" s="100">
        <f>'01-Mapa de riesgo-UO'!AX140</f>
        <v>0</v>
      </c>
      <c r="W139" s="101">
        <f>'01-Mapa de riesgo-UO'!K140</f>
        <v>0</v>
      </c>
      <c r="X139" s="105"/>
      <c r="Y139" s="106"/>
      <c r="Z139" s="107"/>
      <c r="AA139" s="107"/>
      <c r="AB139" s="574"/>
      <c r="AC139" s="110"/>
    </row>
    <row r="140" spans="1:29" ht="12.75" customHeight="1" x14ac:dyDescent="0.2">
      <c r="A140" s="561"/>
      <c r="B140" s="561"/>
      <c r="C140" s="561"/>
      <c r="D140" s="561"/>
      <c r="E140" s="561"/>
      <c r="F140" s="561"/>
      <c r="G140" s="96">
        <f>'01-Mapa de riesgo-UO'!I141</f>
        <v>0</v>
      </c>
      <c r="H140" s="561"/>
      <c r="I140" s="561"/>
      <c r="J140" s="561"/>
      <c r="K140" s="583"/>
      <c r="L140" s="583"/>
      <c r="M140" s="97">
        <f>'01-Mapa de riesgo-UO'!W141</f>
        <v>0</v>
      </c>
      <c r="N140" s="98">
        <f>'01-Mapa de riesgo-UO'!AB141</f>
        <v>0</v>
      </c>
      <c r="O140" s="98">
        <f>'01-Mapa de riesgo-UO'!AF141</f>
        <v>0</v>
      </c>
      <c r="P140" s="99">
        <f>'01-Mapa de riesgo-UO'!AK141</f>
        <v>0</v>
      </c>
      <c r="Q140" s="99">
        <f>'01-Mapa de riesgo-UO'!AP141</f>
        <v>0</v>
      </c>
      <c r="R140" s="561"/>
      <c r="S140" s="577"/>
      <c r="T140" s="578"/>
      <c r="U140" s="100">
        <f>'01-Mapa de riesgo-UO'!AW141</f>
        <v>0</v>
      </c>
      <c r="V140" s="100">
        <f>'01-Mapa de riesgo-UO'!AX141</f>
        <v>0</v>
      </c>
      <c r="W140" s="101">
        <f>'01-Mapa de riesgo-UO'!K141</f>
        <v>0</v>
      </c>
      <c r="X140" s="105"/>
      <c r="Y140" s="106"/>
      <c r="Z140" s="107"/>
      <c r="AA140" s="107"/>
      <c r="AB140" s="575"/>
      <c r="AC140" s="110"/>
    </row>
    <row r="141" spans="1:29" ht="12.75" customHeight="1" x14ac:dyDescent="0.2">
      <c r="A141" s="562"/>
      <c r="B141" s="562"/>
      <c r="C141" s="562"/>
      <c r="D141" s="562"/>
      <c r="E141" s="562"/>
      <c r="F141" s="562"/>
      <c r="G141" s="96">
        <f>'01-Mapa de riesgo-UO'!I142</f>
        <v>0</v>
      </c>
      <c r="H141" s="562"/>
      <c r="I141" s="562"/>
      <c r="J141" s="562"/>
      <c r="K141" s="584"/>
      <c r="L141" s="584"/>
      <c r="M141" s="97">
        <f>'01-Mapa de riesgo-UO'!W142</f>
        <v>0</v>
      </c>
      <c r="N141" s="98">
        <f>'01-Mapa de riesgo-UO'!AB142</f>
        <v>0</v>
      </c>
      <c r="O141" s="98">
        <f>'01-Mapa de riesgo-UO'!AF142</f>
        <v>0</v>
      </c>
      <c r="P141" s="99">
        <f>'01-Mapa de riesgo-UO'!AK142</f>
        <v>0</v>
      </c>
      <c r="Q141" s="99">
        <f>'01-Mapa de riesgo-UO'!AP142</f>
        <v>0</v>
      </c>
      <c r="R141" s="562"/>
      <c r="S141" s="577"/>
      <c r="T141" s="578"/>
      <c r="U141" s="100">
        <f>'01-Mapa de riesgo-UO'!AW142</f>
        <v>0</v>
      </c>
      <c r="V141" s="100">
        <f>'01-Mapa de riesgo-UO'!AX142</f>
        <v>0</v>
      </c>
      <c r="W141" s="101">
        <f>'01-Mapa de riesgo-UO'!K142</f>
        <v>0</v>
      </c>
      <c r="X141" s="105"/>
      <c r="Y141" s="106"/>
      <c r="Z141" s="107"/>
      <c r="AA141" s="107"/>
      <c r="AB141" s="576"/>
      <c r="AC141" s="110"/>
    </row>
    <row r="142" spans="1:29" ht="12.75" customHeight="1" x14ac:dyDescent="0.2">
      <c r="A142" s="560">
        <v>45</v>
      </c>
      <c r="B142" s="560">
        <f>'01-Mapa de riesgo-UO'!D143</f>
        <v>0</v>
      </c>
      <c r="C142" s="563">
        <f>+'01-Mapa de riesgo-UO'!F143</f>
        <v>0</v>
      </c>
      <c r="D142" s="563">
        <f>'01-Mapa de riesgo-UO'!J143</f>
        <v>0</v>
      </c>
      <c r="E142" s="563">
        <f>'01-Mapa de riesgo-UO'!K143</f>
        <v>0</v>
      </c>
      <c r="F142" s="563">
        <f>'01-Mapa de riesgo-UO'!L143</f>
        <v>0</v>
      </c>
      <c r="G142" s="96">
        <f>'01-Mapa de riesgo-UO'!I143</f>
        <v>0</v>
      </c>
      <c r="H142" s="563">
        <f>'01-Mapa de riesgo-UO'!M143</f>
        <v>0</v>
      </c>
      <c r="I142" s="581" t="str">
        <f>'01-Mapa de riesgo-UO'!AT143</f>
        <v>LEVE</v>
      </c>
      <c r="J142" s="563">
        <f>'01-Mapa de riesgo-UO'!AU143</f>
        <v>0</v>
      </c>
      <c r="K142" s="585"/>
      <c r="L142" s="582"/>
      <c r="M142" s="97">
        <f>'01-Mapa de riesgo-UO'!W143</f>
        <v>0</v>
      </c>
      <c r="N142" s="98">
        <f>'01-Mapa de riesgo-UO'!AB143</f>
        <v>0</v>
      </c>
      <c r="O142" s="98">
        <f>'01-Mapa de riesgo-UO'!AF143</f>
        <v>0</v>
      </c>
      <c r="P142" s="99">
        <f>'01-Mapa de riesgo-UO'!AK143</f>
        <v>0</v>
      </c>
      <c r="Q142" s="99">
        <f>'01-Mapa de riesgo-UO'!AP143</f>
        <v>0</v>
      </c>
      <c r="R142" s="581" t="e">
        <f>'01-Mapa de riesgo-UO'!AR143</f>
        <v>#DIV/0!</v>
      </c>
      <c r="S142" s="577"/>
      <c r="T142" s="578"/>
      <c r="U142" s="100">
        <f>'01-Mapa de riesgo-UO'!AW143</f>
        <v>0</v>
      </c>
      <c r="V142" s="100">
        <f>'01-Mapa de riesgo-UO'!AX143</f>
        <v>0</v>
      </c>
      <c r="W142" s="101">
        <f>'01-Mapa de riesgo-UO'!K143</f>
        <v>0</v>
      </c>
      <c r="X142" s="105"/>
      <c r="Y142" s="106"/>
      <c r="Z142" s="107"/>
      <c r="AA142" s="107"/>
      <c r="AB142" s="574"/>
      <c r="AC142" s="110"/>
    </row>
    <row r="143" spans="1:29" ht="12.75" customHeight="1" x14ac:dyDescent="0.2">
      <c r="A143" s="561"/>
      <c r="B143" s="561"/>
      <c r="C143" s="561"/>
      <c r="D143" s="561"/>
      <c r="E143" s="561"/>
      <c r="F143" s="561"/>
      <c r="G143" s="96">
        <f>'01-Mapa de riesgo-UO'!I144</f>
        <v>0</v>
      </c>
      <c r="H143" s="561"/>
      <c r="I143" s="561"/>
      <c r="J143" s="561"/>
      <c r="K143" s="583"/>
      <c r="L143" s="583"/>
      <c r="M143" s="97">
        <f>'01-Mapa de riesgo-UO'!W144</f>
        <v>0</v>
      </c>
      <c r="N143" s="98">
        <f>'01-Mapa de riesgo-UO'!AB144</f>
        <v>0</v>
      </c>
      <c r="O143" s="98">
        <f>'01-Mapa de riesgo-UO'!AF144</f>
        <v>0</v>
      </c>
      <c r="P143" s="99">
        <f>'01-Mapa de riesgo-UO'!AK144</f>
        <v>0</v>
      </c>
      <c r="Q143" s="99">
        <f>'01-Mapa de riesgo-UO'!AP144</f>
        <v>0</v>
      </c>
      <c r="R143" s="561"/>
      <c r="S143" s="577"/>
      <c r="T143" s="578"/>
      <c r="U143" s="100">
        <f>'01-Mapa de riesgo-UO'!AW144</f>
        <v>0</v>
      </c>
      <c r="V143" s="100">
        <f>'01-Mapa de riesgo-UO'!AX144</f>
        <v>0</v>
      </c>
      <c r="W143" s="101">
        <f>'01-Mapa de riesgo-UO'!K144</f>
        <v>0</v>
      </c>
      <c r="X143" s="105"/>
      <c r="Y143" s="106"/>
      <c r="Z143" s="107"/>
      <c r="AA143" s="107"/>
      <c r="AB143" s="575"/>
      <c r="AC143" s="110"/>
    </row>
    <row r="144" spans="1:29" ht="12.75" customHeight="1" x14ac:dyDescent="0.2">
      <c r="A144" s="562"/>
      <c r="B144" s="562"/>
      <c r="C144" s="562"/>
      <c r="D144" s="562"/>
      <c r="E144" s="562"/>
      <c r="F144" s="562"/>
      <c r="G144" s="96">
        <f>'01-Mapa de riesgo-UO'!I145</f>
        <v>0</v>
      </c>
      <c r="H144" s="562"/>
      <c r="I144" s="562"/>
      <c r="J144" s="562"/>
      <c r="K144" s="584"/>
      <c r="L144" s="584"/>
      <c r="M144" s="97">
        <f>'01-Mapa de riesgo-UO'!W145</f>
        <v>0</v>
      </c>
      <c r="N144" s="98">
        <f>'01-Mapa de riesgo-UO'!AB145</f>
        <v>0</v>
      </c>
      <c r="O144" s="98">
        <f>'01-Mapa de riesgo-UO'!AF145</f>
        <v>0</v>
      </c>
      <c r="P144" s="99">
        <f>'01-Mapa de riesgo-UO'!AK145</f>
        <v>0</v>
      </c>
      <c r="Q144" s="99">
        <f>'01-Mapa de riesgo-UO'!AP145</f>
        <v>0</v>
      </c>
      <c r="R144" s="562"/>
      <c r="S144" s="577"/>
      <c r="T144" s="578"/>
      <c r="U144" s="100">
        <f>'01-Mapa de riesgo-UO'!AW145</f>
        <v>0</v>
      </c>
      <c r="V144" s="100">
        <f>'01-Mapa de riesgo-UO'!AX145</f>
        <v>0</v>
      </c>
      <c r="W144" s="101">
        <f>'01-Mapa de riesgo-UO'!K145</f>
        <v>0</v>
      </c>
      <c r="X144" s="105"/>
      <c r="Y144" s="106"/>
      <c r="Z144" s="107"/>
      <c r="AA144" s="107"/>
      <c r="AB144" s="576"/>
      <c r="AC144" s="110"/>
    </row>
    <row r="145" spans="1:29" ht="12.75" customHeight="1" x14ac:dyDescent="0.2">
      <c r="A145" s="560">
        <v>46</v>
      </c>
      <c r="B145" s="560">
        <f>'01-Mapa de riesgo-UO'!D146</f>
        <v>0</v>
      </c>
      <c r="C145" s="563">
        <f>+'01-Mapa de riesgo-UO'!F146</f>
        <v>0</v>
      </c>
      <c r="D145" s="563">
        <f>'01-Mapa de riesgo-UO'!J146</f>
        <v>0</v>
      </c>
      <c r="E145" s="563">
        <f>'01-Mapa de riesgo-UO'!K146</f>
        <v>0</v>
      </c>
      <c r="F145" s="563">
        <f>'01-Mapa de riesgo-UO'!L146</f>
        <v>0</v>
      </c>
      <c r="G145" s="96">
        <f>'01-Mapa de riesgo-UO'!I146</f>
        <v>0</v>
      </c>
      <c r="H145" s="563">
        <f>'01-Mapa de riesgo-UO'!M146</f>
        <v>0</v>
      </c>
      <c r="I145" s="581" t="str">
        <f>'01-Mapa de riesgo-UO'!AT146</f>
        <v>LEVE</v>
      </c>
      <c r="J145" s="563">
        <f>'01-Mapa de riesgo-UO'!AU146</f>
        <v>0</v>
      </c>
      <c r="K145" s="585"/>
      <c r="L145" s="582"/>
      <c r="M145" s="97">
        <f>'01-Mapa de riesgo-UO'!W146</f>
        <v>0</v>
      </c>
      <c r="N145" s="98">
        <f>'01-Mapa de riesgo-UO'!AB146</f>
        <v>0</v>
      </c>
      <c r="O145" s="98">
        <f>'01-Mapa de riesgo-UO'!AF146</f>
        <v>0</v>
      </c>
      <c r="P145" s="99">
        <f>'01-Mapa de riesgo-UO'!AK146</f>
        <v>0</v>
      </c>
      <c r="Q145" s="99">
        <f>'01-Mapa de riesgo-UO'!AP146</f>
        <v>0</v>
      </c>
      <c r="R145" s="581" t="e">
        <f>'01-Mapa de riesgo-UO'!AR146</f>
        <v>#DIV/0!</v>
      </c>
      <c r="S145" s="577"/>
      <c r="T145" s="578"/>
      <c r="U145" s="100">
        <f>'01-Mapa de riesgo-UO'!AW146</f>
        <v>0</v>
      </c>
      <c r="V145" s="100">
        <f>'01-Mapa de riesgo-UO'!AX146</f>
        <v>0</v>
      </c>
      <c r="W145" s="101">
        <f>'01-Mapa de riesgo-UO'!K146</f>
        <v>0</v>
      </c>
      <c r="X145" s="105"/>
      <c r="Y145" s="106"/>
      <c r="Z145" s="107"/>
      <c r="AA145" s="107"/>
      <c r="AB145" s="574"/>
      <c r="AC145" s="110"/>
    </row>
    <row r="146" spans="1:29" ht="12.75" customHeight="1" x14ac:dyDescent="0.2">
      <c r="A146" s="561"/>
      <c r="B146" s="561"/>
      <c r="C146" s="561"/>
      <c r="D146" s="561"/>
      <c r="E146" s="561"/>
      <c r="F146" s="561"/>
      <c r="G146" s="96">
        <f>'01-Mapa de riesgo-UO'!I147</f>
        <v>0</v>
      </c>
      <c r="H146" s="561"/>
      <c r="I146" s="561"/>
      <c r="J146" s="561"/>
      <c r="K146" s="583"/>
      <c r="L146" s="583"/>
      <c r="M146" s="97">
        <f>'01-Mapa de riesgo-UO'!W147</f>
        <v>0</v>
      </c>
      <c r="N146" s="98">
        <f>'01-Mapa de riesgo-UO'!AB147</f>
        <v>0</v>
      </c>
      <c r="O146" s="98">
        <f>'01-Mapa de riesgo-UO'!AF147</f>
        <v>0</v>
      </c>
      <c r="P146" s="99">
        <f>'01-Mapa de riesgo-UO'!AK147</f>
        <v>0</v>
      </c>
      <c r="Q146" s="99">
        <f>'01-Mapa de riesgo-UO'!AP147</f>
        <v>0</v>
      </c>
      <c r="R146" s="561"/>
      <c r="S146" s="577"/>
      <c r="T146" s="578"/>
      <c r="U146" s="100">
        <f>'01-Mapa de riesgo-UO'!AW147</f>
        <v>0</v>
      </c>
      <c r="V146" s="100">
        <f>'01-Mapa de riesgo-UO'!AX147</f>
        <v>0</v>
      </c>
      <c r="W146" s="101">
        <f>'01-Mapa de riesgo-UO'!K147</f>
        <v>0</v>
      </c>
      <c r="X146" s="105"/>
      <c r="Y146" s="106"/>
      <c r="Z146" s="107"/>
      <c r="AA146" s="107"/>
      <c r="AB146" s="575"/>
      <c r="AC146" s="110"/>
    </row>
    <row r="147" spans="1:29" ht="12.75" customHeight="1" x14ac:dyDescent="0.2">
      <c r="A147" s="562"/>
      <c r="B147" s="562"/>
      <c r="C147" s="562"/>
      <c r="D147" s="562"/>
      <c r="E147" s="562"/>
      <c r="F147" s="562"/>
      <c r="G147" s="96">
        <f>'01-Mapa de riesgo-UO'!I148</f>
        <v>0</v>
      </c>
      <c r="H147" s="562"/>
      <c r="I147" s="562"/>
      <c r="J147" s="562"/>
      <c r="K147" s="584"/>
      <c r="L147" s="584"/>
      <c r="M147" s="97">
        <f>'01-Mapa de riesgo-UO'!W148</f>
        <v>0</v>
      </c>
      <c r="N147" s="98">
        <f>'01-Mapa de riesgo-UO'!AB148</f>
        <v>0</v>
      </c>
      <c r="O147" s="98">
        <f>'01-Mapa de riesgo-UO'!AF148</f>
        <v>0</v>
      </c>
      <c r="P147" s="99">
        <f>'01-Mapa de riesgo-UO'!AK148</f>
        <v>0</v>
      </c>
      <c r="Q147" s="99">
        <f>'01-Mapa de riesgo-UO'!AP148</f>
        <v>0</v>
      </c>
      <c r="R147" s="562"/>
      <c r="S147" s="577"/>
      <c r="T147" s="578"/>
      <c r="U147" s="100">
        <f>'01-Mapa de riesgo-UO'!AW148</f>
        <v>0</v>
      </c>
      <c r="V147" s="100">
        <f>'01-Mapa de riesgo-UO'!AX148</f>
        <v>0</v>
      </c>
      <c r="W147" s="101">
        <f>'01-Mapa de riesgo-UO'!K148</f>
        <v>0</v>
      </c>
      <c r="X147" s="105"/>
      <c r="Y147" s="106"/>
      <c r="Z147" s="107"/>
      <c r="AA147" s="107"/>
      <c r="AB147" s="576"/>
      <c r="AC147" s="110"/>
    </row>
    <row r="148" spans="1:29" ht="12.75" customHeight="1" x14ac:dyDescent="0.2">
      <c r="A148" s="560">
        <v>47</v>
      </c>
      <c r="B148" s="560">
        <f>'01-Mapa de riesgo-UO'!D149</f>
        <v>0</v>
      </c>
      <c r="C148" s="563">
        <f>+'01-Mapa de riesgo-UO'!F149</f>
        <v>0</v>
      </c>
      <c r="D148" s="563">
        <f>'01-Mapa de riesgo-UO'!J149</f>
        <v>0</v>
      </c>
      <c r="E148" s="563">
        <f>'01-Mapa de riesgo-UO'!K149</f>
        <v>0</v>
      </c>
      <c r="F148" s="563">
        <f>'01-Mapa de riesgo-UO'!L149</f>
        <v>0</v>
      </c>
      <c r="G148" s="96">
        <f>'01-Mapa de riesgo-UO'!I149</f>
        <v>0</v>
      </c>
      <c r="H148" s="563">
        <f>'01-Mapa de riesgo-UO'!M149</f>
        <v>0</v>
      </c>
      <c r="I148" s="581" t="str">
        <f>'01-Mapa de riesgo-UO'!AT149</f>
        <v>LEVE</v>
      </c>
      <c r="J148" s="563">
        <f>'01-Mapa de riesgo-UO'!AU149</f>
        <v>0</v>
      </c>
      <c r="K148" s="585"/>
      <c r="L148" s="582"/>
      <c r="M148" s="97">
        <f>'01-Mapa de riesgo-UO'!W149</f>
        <v>0</v>
      </c>
      <c r="N148" s="98">
        <f>'01-Mapa de riesgo-UO'!AB149</f>
        <v>0</v>
      </c>
      <c r="O148" s="98">
        <f>'01-Mapa de riesgo-UO'!AF149</f>
        <v>0</v>
      </c>
      <c r="P148" s="99">
        <f>'01-Mapa de riesgo-UO'!AK149</f>
        <v>0</v>
      </c>
      <c r="Q148" s="99">
        <f>'01-Mapa de riesgo-UO'!AP149</f>
        <v>0</v>
      </c>
      <c r="R148" s="581" t="e">
        <f>'01-Mapa de riesgo-UO'!AR149</f>
        <v>#DIV/0!</v>
      </c>
      <c r="S148" s="577"/>
      <c r="T148" s="578"/>
      <c r="U148" s="100">
        <f>'01-Mapa de riesgo-UO'!AW149</f>
        <v>0</v>
      </c>
      <c r="V148" s="100">
        <f>'01-Mapa de riesgo-UO'!AX149</f>
        <v>0</v>
      </c>
      <c r="W148" s="101">
        <f>'01-Mapa de riesgo-UO'!K149</f>
        <v>0</v>
      </c>
      <c r="X148" s="105"/>
      <c r="Y148" s="106"/>
      <c r="Z148" s="107"/>
      <c r="AA148" s="107"/>
      <c r="AB148" s="574"/>
      <c r="AC148" s="110"/>
    </row>
    <row r="149" spans="1:29" ht="12.75" customHeight="1" x14ac:dyDescent="0.2">
      <c r="A149" s="561"/>
      <c r="B149" s="561"/>
      <c r="C149" s="561"/>
      <c r="D149" s="561"/>
      <c r="E149" s="561"/>
      <c r="F149" s="561"/>
      <c r="G149" s="96">
        <f>'01-Mapa de riesgo-UO'!I150</f>
        <v>0</v>
      </c>
      <c r="H149" s="561"/>
      <c r="I149" s="561"/>
      <c r="J149" s="561"/>
      <c r="K149" s="583"/>
      <c r="L149" s="583"/>
      <c r="M149" s="97">
        <f>'01-Mapa de riesgo-UO'!W150</f>
        <v>0</v>
      </c>
      <c r="N149" s="98">
        <f>'01-Mapa de riesgo-UO'!AB150</f>
        <v>0</v>
      </c>
      <c r="O149" s="98">
        <f>'01-Mapa de riesgo-UO'!AF150</f>
        <v>0</v>
      </c>
      <c r="P149" s="99">
        <f>'01-Mapa de riesgo-UO'!AK150</f>
        <v>0</v>
      </c>
      <c r="Q149" s="99">
        <f>'01-Mapa de riesgo-UO'!AP150</f>
        <v>0</v>
      </c>
      <c r="R149" s="561"/>
      <c r="S149" s="577"/>
      <c r="T149" s="578"/>
      <c r="U149" s="100">
        <f>'01-Mapa de riesgo-UO'!AW150</f>
        <v>0</v>
      </c>
      <c r="V149" s="100">
        <f>'01-Mapa de riesgo-UO'!AX150</f>
        <v>0</v>
      </c>
      <c r="W149" s="101">
        <f>'01-Mapa de riesgo-UO'!K150</f>
        <v>0</v>
      </c>
      <c r="X149" s="105"/>
      <c r="Y149" s="106"/>
      <c r="Z149" s="107"/>
      <c r="AA149" s="107"/>
      <c r="AB149" s="575"/>
      <c r="AC149" s="110"/>
    </row>
    <row r="150" spans="1:29" ht="12.75" customHeight="1" x14ac:dyDescent="0.2">
      <c r="A150" s="562"/>
      <c r="B150" s="562"/>
      <c r="C150" s="562"/>
      <c r="D150" s="562"/>
      <c r="E150" s="562"/>
      <c r="F150" s="562"/>
      <c r="G150" s="96">
        <f>'01-Mapa de riesgo-UO'!I151</f>
        <v>0</v>
      </c>
      <c r="H150" s="562"/>
      <c r="I150" s="562"/>
      <c r="J150" s="562"/>
      <c r="K150" s="584"/>
      <c r="L150" s="584"/>
      <c r="M150" s="97">
        <f>'01-Mapa de riesgo-UO'!W151</f>
        <v>0</v>
      </c>
      <c r="N150" s="98">
        <f>'01-Mapa de riesgo-UO'!AB151</f>
        <v>0</v>
      </c>
      <c r="O150" s="98">
        <f>'01-Mapa de riesgo-UO'!AF151</f>
        <v>0</v>
      </c>
      <c r="P150" s="99">
        <f>'01-Mapa de riesgo-UO'!AK151</f>
        <v>0</v>
      </c>
      <c r="Q150" s="99">
        <f>'01-Mapa de riesgo-UO'!AP151</f>
        <v>0</v>
      </c>
      <c r="R150" s="562"/>
      <c r="S150" s="577"/>
      <c r="T150" s="578"/>
      <c r="U150" s="100">
        <f>'01-Mapa de riesgo-UO'!AW151</f>
        <v>0</v>
      </c>
      <c r="V150" s="100">
        <f>'01-Mapa de riesgo-UO'!AX151</f>
        <v>0</v>
      </c>
      <c r="W150" s="101">
        <f>'01-Mapa de riesgo-UO'!K151</f>
        <v>0</v>
      </c>
      <c r="X150" s="105"/>
      <c r="Y150" s="106"/>
      <c r="Z150" s="107"/>
      <c r="AA150" s="107"/>
      <c r="AB150" s="576"/>
      <c r="AC150" s="110"/>
    </row>
    <row r="151" spans="1:29" ht="12.75" customHeight="1" x14ac:dyDescent="0.2">
      <c r="A151" s="560">
        <v>48</v>
      </c>
      <c r="B151" s="560">
        <f>'01-Mapa de riesgo-UO'!D152</f>
        <v>0</v>
      </c>
      <c r="C151" s="563">
        <f>+'01-Mapa de riesgo-UO'!F152</f>
        <v>0</v>
      </c>
      <c r="D151" s="563">
        <f>'01-Mapa de riesgo-UO'!J152</f>
        <v>0</v>
      </c>
      <c r="E151" s="563">
        <f>'01-Mapa de riesgo-UO'!K152</f>
        <v>0</v>
      </c>
      <c r="F151" s="563">
        <f>'01-Mapa de riesgo-UO'!L152</f>
        <v>0</v>
      </c>
      <c r="G151" s="96">
        <f>'01-Mapa de riesgo-UO'!I152</f>
        <v>0</v>
      </c>
      <c r="H151" s="563">
        <f>'01-Mapa de riesgo-UO'!M152</f>
        <v>0</v>
      </c>
      <c r="I151" s="581" t="str">
        <f>'01-Mapa de riesgo-UO'!AT152</f>
        <v>LEVE</v>
      </c>
      <c r="J151" s="563">
        <f>'01-Mapa de riesgo-UO'!AU152</f>
        <v>0</v>
      </c>
      <c r="K151" s="585"/>
      <c r="L151" s="582"/>
      <c r="M151" s="97">
        <f>'01-Mapa de riesgo-UO'!W152</f>
        <v>0</v>
      </c>
      <c r="N151" s="98">
        <f>'01-Mapa de riesgo-UO'!AB152</f>
        <v>0</v>
      </c>
      <c r="O151" s="98">
        <f>'01-Mapa de riesgo-UO'!AF152</f>
        <v>0</v>
      </c>
      <c r="P151" s="99">
        <f>'01-Mapa de riesgo-UO'!AK152</f>
        <v>0</v>
      </c>
      <c r="Q151" s="99">
        <f>'01-Mapa de riesgo-UO'!AP152</f>
        <v>0</v>
      </c>
      <c r="R151" s="581" t="e">
        <f>'01-Mapa de riesgo-UO'!AR152</f>
        <v>#DIV/0!</v>
      </c>
      <c r="S151" s="577"/>
      <c r="T151" s="578"/>
      <c r="U151" s="100">
        <f>'01-Mapa de riesgo-UO'!AW152</f>
        <v>0</v>
      </c>
      <c r="V151" s="100">
        <f>'01-Mapa de riesgo-UO'!AX152</f>
        <v>0</v>
      </c>
      <c r="W151" s="101">
        <f>'01-Mapa de riesgo-UO'!K152</f>
        <v>0</v>
      </c>
      <c r="X151" s="105"/>
      <c r="Y151" s="106"/>
      <c r="Z151" s="107"/>
      <c r="AA151" s="107"/>
      <c r="AB151" s="574"/>
      <c r="AC151" s="110"/>
    </row>
    <row r="152" spans="1:29" ht="12.75" customHeight="1" x14ac:dyDescent="0.2">
      <c r="A152" s="561"/>
      <c r="B152" s="561"/>
      <c r="C152" s="561"/>
      <c r="D152" s="561"/>
      <c r="E152" s="561"/>
      <c r="F152" s="561"/>
      <c r="G152" s="96">
        <f>'01-Mapa de riesgo-UO'!I153</f>
        <v>0</v>
      </c>
      <c r="H152" s="561"/>
      <c r="I152" s="561"/>
      <c r="J152" s="561"/>
      <c r="K152" s="583"/>
      <c r="L152" s="583"/>
      <c r="M152" s="97">
        <f>'01-Mapa de riesgo-UO'!W153</f>
        <v>0</v>
      </c>
      <c r="N152" s="98">
        <f>'01-Mapa de riesgo-UO'!AB153</f>
        <v>0</v>
      </c>
      <c r="O152" s="98">
        <f>'01-Mapa de riesgo-UO'!AF153</f>
        <v>0</v>
      </c>
      <c r="P152" s="99">
        <f>'01-Mapa de riesgo-UO'!AK153</f>
        <v>0</v>
      </c>
      <c r="Q152" s="99">
        <f>'01-Mapa de riesgo-UO'!AP153</f>
        <v>0</v>
      </c>
      <c r="R152" s="561"/>
      <c r="S152" s="577"/>
      <c r="T152" s="578"/>
      <c r="U152" s="100">
        <f>'01-Mapa de riesgo-UO'!AW153</f>
        <v>0</v>
      </c>
      <c r="V152" s="100">
        <f>'01-Mapa de riesgo-UO'!AX153</f>
        <v>0</v>
      </c>
      <c r="W152" s="101">
        <f>'01-Mapa de riesgo-UO'!K153</f>
        <v>0</v>
      </c>
      <c r="X152" s="105"/>
      <c r="Y152" s="106"/>
      <c r="Z152" s="107"/>
      <c r="AA152" s="107"/>
      <c r="AB152" s="575"/>
      <c r="AC152" s="110"/>
    </row>
    <row r="153" spans="1:29" ht="12.75" customHeight="1" x14ac:dyDescent="0.2">
      <c r="A153" s="562"/>
      <c r="B153" s="562"/>
      <c r="C153" s="562"/>
      <c r="D153" s="562"/>
      <c r="E153" s="562"/>
      <c r="F153" s="562"/>
      <c r="G153" s="96">
        <f>'01-Mapa de riesgo-UO'!I154</f>
        <v>0</v>
      </c>
      <c r="H153" s="562"/>
      <c r="I153" s="562"/>
      <c r="J153" s="562"/>
      <c r="K153" s="584"/>
      <c r="L153" s="584"/>
      <c r="M153" s="97">
        <f>'01-Mapa de riesgo-UO'!W154</f>
        <v>0</v>
      </c>
      <c r="N153" s="98">
        <f>'01-Mapa de riesgo-UO'!AB154</f>
        <v>0</v>
      </c>
      <c r="O153" s="98">
        <f>'01-Mapa de riesgo-UO'!AF154</f>
        <v>0</v>
      </c>
      <c r="P153" s="99">
        <f>'01-Mapa de riesgo-UO'!AK154</f>
        <v>0</v>
      </c>
      <c r="Q153" s="99">
        <f>'01-Mapa de riesgo-UO'!AP154</f>
        <v>0</v>
      </c>
      <c r="R153" s="562"/>
      <c r="S153" s="577"/>
      <c r="T153" s="578"/>
      <c r="U153" s="100">
        <f>'01-Mapa de riesgo-UO'!AW154</f>
        <v>0</v>
      </c>
      <c r="V153" s="100">
        <f>'01-Mapa de riesgo-UO'!AX154</f>
        <v>0</v>
      </c>
      <c r="W153" s="101">
        <f>'01-Mapa de riesgo-UO'!K154</f>
        <v>0</v>
      </c>
      <c r="X153" s="105"/>
      <c r="Y153" s="106"/>
      <c r="Z153" s="107"/>
      <c r="AA153" s="107"/>
      <c r="AB153" s="576"/>
      <c r="AC153" s="110"/>
    </row>
    <row r="154" spans="1:29" ht="12.75" customHeight="1" x14ac:dyDescent="0.2">
      <c r="A154" s="560">
        <v>49</v>
      </c>
      <c r="B154" s="560">
        <f>'01-Mapa de riesgo-UO'!D155</f>
        <v>0</v>
      </c>
      <c r="C154" s="563">
        <f>+'01-Mapa de riesgo-UO'!F155</f>
        <v>0</v>
      </c>
      <c r="D154" s="563">
        <f>'01-Mapa de riesgo-UO'!J155</f>
        <v>0</v>
      </c>
      <c r="E154" s="563">
        <f>'01-Mapa de riesgo-UO'!K155</f>
        <v>0</v>
      </c>
      <c r="F154" s="563">
        <f>'01-Mapa de riesgo-UO'!L155</f>
        <v>0</v>
      </c>
      <c r="G154" s="96">
        <f>'01-Mapa de riesgo-UO'!I155</f>
        <v>0</v>
      </c>
      <c r="H154" s="563">
        <f>'01-Mapa de riesgo-UO'!M155</f>
        <v>0</v>
      </c>
      <c r="I154" s="581" t="str">
        <f>'01-Mapa de riesgo-UO'!AT155</f>
        <v>LEVE</v>
      </c>
      <c r="J154" s="563">
        <f>'01-Mapa de riesgo-UO'!AU155</f>
        <v>0</v>
      </c>
      <c r="K154" s="585"/>
      <c r="L154" s="582"/>
      <c r="M154" s="97">
        <f>'01-Mapa de riesgo-UO'!W155</f>
        <v>0</v>
      </c>
      <c r="N154" s="98">
        <f>'01-Mapa de riesgo-UO'!AB155</f>
        <v>0</v>
      </c>
      <c r="O154" s="98">
        <f>'01-Mapa de riesgo-UO'!AF155</f>
        <v>0</v>
      </c>
      <c r="P154" s="99">
        <f>'01-Mapa de riesgo-UO'!AK155</f>
        <v>0</v>
      </c>
      <c r="Q154" s="99">
        <f>'01-Mapa de riesgo-UO'!AP155</f>
        <v>0</v>
      </c>
      <c r="R154" s="581" t="e">
        <f>'01-Mapa de riesgo-UO'!AR155</f>
        <v>#DIV/0!</v>
      </c>
      <c r="S154" s="577"/>
      <c r="T154" s="578"/>
      <c r="U154" s="100">
        <f>'01-Mapa de riesgo-UO'!AW155</f>
        <v>0</v>
      </c>
      <c r="V154" s="100">
        <f>'01-Mapa de riesgo-UO'!AX155</f>
        <v>0</v>
      </c>
      <c r="W154" s="101">
        <f>'01-Mapa de riesgo-UO'!K155</f>
        <v>0</v>
      </c>
      <c r="X154" s="105"/>
      <c r="Y154" s="106"/>
      <c r="Z154" s="107"/>
      <c r="AA154" s="107"/>
      <c r="AB154" s="574"/>
      <c r="AC154" s="110"/>
    </row>
    <row r="155" spans="1:29" ht="12.75" customHeight="1" x14ac:dyDescent="0.2">
      <c r="A155" s="561"/>
      <c r="B155" s="561"/>
      <c r="C155" s="561"/>
      <c r="D155" s="561"/>
      <c r="E155" s="561"/>
      <c r="F155" s="561"/>
      <c r="G155" s="96">
        <f>'01-Mapa de riesgo-UO'!I156</f>
        <v>0</v>
      </c>
      <c r="H155" s="561"/>
      <c r="I155" s="561"/>
      <c r="J155" s="561"/>
      <c r="K155" s="583"/>
      <c r="L155" s="583"/>
      <c r="M155" s="97">
        <f>'01-Mapa de riesgo-UO'!W156</f>
        <v>0</v>
      </c>
      <c r="N155" s="98">
        <f>'01-Mapa de riesgo-UO'!AB156</f>
        <v>0</v>
      </c>
      <c r="O155" s="98">
        <f>'01-Mapa de riesgo-UO'!AF156</f>
        <v>0</v>
      </c>
      <c r="P155" s="99">
        <f>'01-Mapa de riesgo-UO'!AK156</f>
        <v>0</v>
      </c>
      <c r="Q155" s="99">
        <f>'01-Mapa de riesgo-UO'!AP156</f>
        <v>0</v>
      </c>
      <c r="R155" s="561"/>
      <c r="S155" s="577"/>
      <c r="T155" s="578"/>
      <c r="U155" s="100">
        <f>'01-Mapa de riesgo-UO'!AW156</f>
        <v>0</v>
      </c>
      <c r="V155" s="100">
        <f>'01-Mapa de riesgo-UO'!AX156</f>
        <v>0</v>
      </c>
      <c r="W155" s="101">
        <f>'01-Mapa de riesgo-UO'!K156</f>
        <v>0</v>
      </c>
      <c r="X155" s="105"/>
      <c r="Y155" s="106"/>
      <c r="Z155" s="107"/>
      <c r="AA155" s="107"/>
      <c r="AB155" s="575"/>
      <c r="AC155" s="110"/>
    </row>
    <row r="156" spans="1:29" ht="12.75" customHeight="1" x14ac:dyDescent="0.2">
      <c r="A156" s="562"/>
      <c r="B156" s="562"/>
      <c r="C156" s="562"/>
      <c r="D156" s="562"/>
      <c r="E156" s="562"/>
      <c r="F156" s="562"/>
      <c r="G156" s="96">
        <f>'01-Mapa de riesgo-UO'!I157</f>
        <v>0</v>
      </c>
      <c r="H156" s="562"/>
      <c r="I156" s="562"/>
      <c r="J156" s="562"/>
      <c r="K156" s="584"/>
      <c r="L156" s="584"/>
      <c r="M156" s="97">
        <f>'01-Mapa de riesgo-UO'!W157</f>
        <v>0</v>
      </c>
      <c r="N156" s="98">
        <f>'01-Mapa de riesgo-UO'!AB157</f>
        <v>0</v>
      </c>
      <c r="O156" s="98">
        <f>'01-Mapa de riesgo-UO'!AF157</f>
        <v>0</v>
      </c>
      <c r="P156" s="99">
        <f>'01-Mapa de riesgo-UO'!AK157</f>
        <v>0</v>
      </c>
      <c r="Q156" s="99">
        <f>'01-Mapa de riesgo-UO'!AP157</f>
        <v>0</v>
      </c>
      <c r="R156" s="562"/>
      <c r="S156" s="577"/>
      <c r="T156" s="578"/>
      <c r="U156" s="100">
        <f>'01-Mapa de riesgo-UO'!AW157</f>
        <v>0</v>
      </c>
      <c r="V156" s="100">
        <f>'01-Mapa de riesgo-UO'!AX157</f>
        <v>0</v>
      </c>
      <c r="W156" s="101">
        <f>'01-Mapa de riesgo-UO'!K157</f>
        <v>0</v>
      </c>
      <c r="X156" s="105"/>
      <c r="Y156" s="106"/>
      <c r="Z156" s="107"/>
      <c r="AA156" s="107"/>
      <c r="AB156" s="576"/>
      <c r="AC156" s="110"/>
    </row>
    <row r="157" spans="1:29" ht="12.75" customHeight="1" x14ac:dyDescent="0.2">
      <c r="A157" s="560">
        <v>50</v>
      </c>
      <c r="B157" s="560">
        <f>'01-Mapa de riesgo-UO'!D158</f>
        <v>0</v>
      </c>
      <c r="C157" s="563">
        <f>+'01-Mapa de riesgo-UO'!F158</f>
        <v>0</v>
      </c>
      <c r="D157" s="563">
        <f>'01-Mapa de riesgo-UO'!J158</f>
        <v>0</v>
      </c>
      <c r="E157" s="563">
        <f>'01-Mapa de riesgo-UO'!K158</f>
        <v>0</v>
      </c>
      <c r="F157" s="563">
        <f>'01-Mapa de riesgo-UO'!L158</f>
        <v>0</v>
      </c>
      <c r="G157" s="96">
        <f>'01-Mapa de riesgo-UO'!I158</f>
        <v>0</v>
      </c>
      <c r="H157" s="563">
        <f>'01-Mapa de riesgo-UO'!M158</f>
        <v>0</v>
      </c>
      <c r="I157" s="581" t="str">
        <f>'01-Mapa de riesgo-UO'!AT158</f>
        <v>LEVE</v>
      </c>
      <c r="J157" s="563">
        <f>'01-Mapa de riesgo-UO'!AU158</f>
        <v>0</v>
      </c>
      <c r="K157" s="585"/>
      <c r="L157" s="582"/>
      <c r="M157" s="97">
        <f>'01-Mapa de riesgo-UO'!W158</f>
        <v>0</v>
      </c>
      <c r="N157" s="98">
        <f>'01-Mapa de riesgo-UO'!AB158</f>
        <v>0</v>
      </c>
      <c r="O157" s="98">
        <f>'01-Mapa de riesgo-UO'!AF158</f>
        <v>0</v>
      </c>
      <c r="P157" s="99">
        <f>'01-Mapa de riesgo-UO'!AK158</f>
        <v>0</v>
      </c>
      <c r="Q157" s="99">
        <f>'01-Mapa de riesgo-UO'!AP158</f>
        <v>0</v>
      </c>
      <c r="R157" s="581" t="e">
        <f>'01-Mapa de riesgo-UO'!AR158</f>
        <v>#DIV/0!</v>
      </c>
      <c r="S157" s="577"/>
      <c r="T157" s="578"/>
      <c r="U157" s="100">
        <f>'01-Mapa de riesgo-UO'!AW158</f>
        <v>0</v>
      </c>
      <c r="V157" s="100">
        <f>'01-Mapa de riesgo-UO'!AX158</f>
        <v>0</v>
      </c>
      <c r="W157" s="101">
        <f>'01-Mapa de riesgo-UO'!K158</f>
        <v>0</v>
      </c>
      <c r="X157" s="105"/>
      <c r="Y157" s="106"/>
      <c r="Z157" s="107"/>
      <c r="AA157" s="107"/>
      <c r="AB157" s="574"/>
      <c r="AC157" s="110"/>
    </row>
    <row r="158" spans="1:29" ht="12.75" customHeight="1" x14ac:dyDescent="0.2">
      <c r="A158" s="561"/>
      <c r="B158" s="561"/>
      <c r="C158" s="561"/>
      <c r="D158" s="561"/>
      <c r="E158" s="561"/>
      <c r="F158" s="561"/>
      <c r="G158" s="96">
        <f>'01-Mapa de riesgo-UO'!I159</f>
        <v>0</v>
      </c>
      <c r="H158" s="561"/>
      <c r="I158" s="561"/>
      <c r="J158" s="561"/>
      <c r="K158" s="583"/>
      <c r="L158" s="583"/>
      <c r="M158" s="97">
        <f>'01-Mapa de riesgo-UO'!W159</f>
        <v>0</v>
      </c>
      <c r="N158" s="98">
        <f>'01-Mapa de riesgo-UO'!AB159</f>
        <v>0</v>
      </c>
      <c r="O158" s="98">
        <f>'01-Mapa de riesgo-UO'!AF159</f>
        <v>0</v>
      </c>
      <c r="P158" s="99">
        <f>'01-Mapa de riesgo-UO'!AK159</f>
        <v>0</v>
      </c>
      <c r="Q158" s="99">
        <f>'01-Mapa de riesgo-UO'!AP159</f>
        <v>0</v>
      </c>
      <c r="R158" s="561"/>
      <c r="S158" s="577"/>
      <c r="T158" s="578"/>
      <c r="U158" s="100">
        <f>'01-Mapa de riesgo-UO'!AW159</f>
        <v>0</v>
      </c>
      <c r="V158" s="100">
        <f>'01-Mapa de riesgo-UO'!AX159</f>
        <v>0</v>
      </c>
      <c r="W158" s="101">
        <f>'01-Mapa de riesgo-UO'!K159</f>
        <v>0</v>
      </c>
      <c r="X158" s="105"/>
      <c r="Y158" s="106"/>
      <c r="Z158" s="107"/>
      <c r="AA158" s="107"/>
      <c r="AB158" s="575"/>
      <c r="AC158" s="110"/>
    </row>
    <row r="159" spans="1:29" ht="12.75" customHeight="1" x14ac:dyDescent="0.2">
      <c r="A159" s="562"/>
      <c r="B159" s="562"/>
      <c r="C159" s="562"/>
      <c r="D159" s="562"/>
      <c r="E159" s="562"/>
      <c r="F159" s="562"/>
      <c r="G159" s="96">
        <f>'01-Mapa de riesgo-UO'!I160</f>
        <v>0</v>
      </c>
      <c r="H159" s="562"/>
      <c r="I159" s="562"/>
      <c r="J159" s="562"/>
      <c r="K159" s="584"/>
      <c r="L159" s="584"/>
      <c r="M159" s="97">
        <f>'01-Mapa de riesgo-UO'!W160</f>
        <v>0</v>
      </c>
      <c r="N159" s="98">
        <f>'01-Mapa de riesgo-UO'!AB160</f>
        <v>0</v>
      </c>
      <c r="O159" s="98">
        <f>'01-Mapa de riesgo-UO'!AF160</f>
        <v>0</v>
      </c>
      <c r="P159" s="99">
        <f>'01-Mapa de riesgo-UO'!AK160</f>
        <v>0</v>
      </c>
      <c r="Q159" s="99">
        <f>'01-Mapa de riesgo-UO'!AP160</f>
        <v>0</v>
      </c>
      <c r="R159" s="562"/>
      <c r="S159" s="577"/>
      <c r="T159" s="578"/>
      <c r="U159" s="100">
        <f>'01-Mapa de riesgo-UO'!AW160</f>
        <v>0</v>
      </c>
      <c r="V159" s="100">
        <f>'01-Mapa de riesgo-UO'!AX160</f>
        <v>0</v>
      </c>
      <c r="W159" s="101">
        <f>'01-Mapa de riesgo-UO'!K160</f>
        <v>0</v>
      </c>
      <c r="X159" s="105"/>
      <c r="Y159" s="106"/>
      <c r="Z159" s="107"/>
      <c r="AA159" s="107"/>
      <c r="AB159" s="576"/>
      <c r="AC159" s="110"/>
    </row>
    <row r="160" spans="1:29" ht="12.75" customHeight="1" x14ac:dyDescent="0.2">
      <c r="A160" s="560">
        <v>51</v>
      </c>
      <c r="B160" s="560">
        <f>'01-Mapa de riesgo-UO'!D161</f>
        <v>0</v>
      </c>
      <c r="C160" s="563">
        <f>+'01-Mapa de riesgo-UO'!F161</f>
        <v>0</v>
      </c>
      <c r="D160" s="563">
        <f>'01-Mapa de riesgo-UO'!J161</f>
        <v>0</v>
      </c>
      <c r="E160" s="563">
        <f>'01-Mapa de riesgo-UO'!K161</f>
        <v>0</v>
      </c>
      <c r="F160" s="563">
        <f>'01-Mapa de riesgo-UO'!L161</f>
        <v>0</v>
      </c>
      <c r="G160" s="96">
        <f>'01-Mapa de riesgo-UO'!I161</f>
        <v>0</v>
      </c>
      <c r="H160" s="563">
        <f>'01-Mapa de riesgo-UO'!M161</f>
        <v>0</v>
      </c>
      <c r="I160" s="581" t="str">
        <f>'01-Mapa de riesgo-UO'!AT161</f>
        <v>LEVE</v>
      </c>
      <c r="J160" s="563">
        <f>'01-Mapa de riesgo-UO'!AU161</f>
        <v>0</v>
      </c>
      <c r="K160" s="585"/>
      <c r="L160" s="582"/>
      <c r="M160" s="97">
        <f>'01-Mapa de riesgo-UO'!W161</f>
        <v>0</v>
      </c>
      <c r="N160" s="98">
        <f>'01-Mapa de riesgo-UO'!AB161</f>
        <v>0</v>
      </c>
      <c r="O160" s="98">
        <f>'01-Mapa de riesgo-UO'!AF161</f>
        <v>0</v>
      </c>
      <c r="P160" s="99">
        <f>'01-Mapa de riesgo-UO'!AK161</f>
        <v>0</v>
      </c>
      <c r="Q160" s="99">
        <f>'01-Mapa de riesgo-UO'!AP161</f>
        <v>0</v>
      </c>
      <c r="R160" s="581" t="e">
        <f>'01-Mapa de riesgo-UO'!AR161</f>
        <v>#DIV/0!</v>
      </c>
      <c r="S160" s="577"/>
      <c r="T160" s="578"/>
      <c r="U160" s="100">
        <f>'01-Mapa de riesgo-UO'!AW161</f>
        <v>0</v>
      </c>
      <c r="V160" s="100">
        <f>'01-Mapa de riesgo-UO'!AX161</f>
        <v>0</v>
      </c>
      <c r="W160" s="101">
        <f>'01-Mapa de riesgo-UO'!K161</f>
        <v>0</v>
      </c>
      <c r="X160" s="105"/>
      <c r="Y160" s="106"/>
      <c r="Z160" s="107"/>
      <c r="AA160" s="107"/>
      <c r="AB160" s="574"/>
      <c r="AC160" s="110"/>
    </row>
    <row r="161" spans="1:29" ht="12.75" customHeight="1" x14ac:dyDescent="0.2">
      <c r="A161" s="561"/>
      <c r="B161" s="561"/>
      <c r="C161" s="561"/>
      <c r="D161" s="561"/>
      <c r="E161" s="561"/>
      <c r="F161" s="561"/>
      <c r="G161" s="96">
        <f>'01-Mapa de riesgo-UO'!I162</f>
        <v>0</v>
      </c>
      <c r="H161" s="561"/>
      <c r="I161" s="561"/>
      <c r="J161" s="561"/>
      <c r="K161" s="583"/>
      <c r="L161" s="583"/>
      <c r="M161" s="97">
        <f>'01-Mapa de riesgo-UO'!W162</f>
        <v>0</v>
      </c>
      <c r="N161" s="98">
        <f>'01-Mapa de riesgo-UO'!AB162</f>
        <v>0</v>
      </c>
      <c r="O161" s="98">
        <f>'01-Mapa de riesgo-UO'!AF162</f>
        <v>0</v>
      </c>
      <c r="P161" s="99">
        <f>'01-Mapa de riesgo-UO'!AK162</f>
        <v>0</v>
      </c>
      <c r="Q161" s="99">
        <f>'01-Mapa de riesgo-UO'!AP162</f>
        <v>0</v>
      </c>
      <c r="R161" s="561"/>
      <c r="S161" s="577"/>
      <c r="T161" s="578"/>
      <c r="U161" s="100">
        <f>'01-Mapa de riesgo-UO'!AW162</f>
        <v>0</v>
      </c>
      <c r="V161" s="100">
        <f>'01-Mapa de riesgo-UO'!AX162</f>
        <v>0</v>
      </c>
      <c r="W161" s="101">
        <f>'01-Mapa de riesgo-UO'!K162</f>
        <v>0</v>
      </c>
      <c r="X161" s="105"/>
      <c r="Y161" s="106"/>
      <c r="Z161" s="107"/>
      <c r="AA161" s="107"/>
      <c r="AB161" s="575"/>
      <c r="AC161" s="110"/>
    </row>
    <row r="162" spans="1:29" ht="12.75" customHeight="1" x14ac:dyDescent="0.2">
      <c r="A162" s="562"/>
      <c r="B162" s="562"/>
      <c r="C162" s="562"/>
      <c r="D162" s="562"/>
      <c r="E162" s="562"/>
      <c r="F162" s="562"/>
      <c r="G162" s="96">
        <f>'01-Mapa de riesgo-UO'!I163</f>
        <v>0</v>
      </c>
      <c r="H162" s="562"/>
      <c r="I162" s="562"/>
      <c r="J162" s="562"/>
      <c r="K162" s="584"/>
      <c r="L162" s="584"/>
      <c r="M162" s="97">
        <f>'01-Mapa de riesgo-UO'!W163</f>
        <v>0</v>
      </c>
      <c r="N162" s="98">
        <f>'01-Mapa de riesgo-UO'!AB163</f>
        <v>0</v>
      </c>
      <c r="O162" s="98">
        <f>'01-Mapa de riesgo-UO'!AF163</f>
        <v>0</v>
      </c>
      <c r="P162" s="99">
        <f>'01-Mapa de riesgo-UO'!AK163</f>
        <v>0</v>
      </c>
      <c r="Q162" s="99">
        <f>'01-Mapa de riesgo-UO'!AP163</f>
        <v>0</v>
      </c>
      <c r="R162" s="562"/>
      <c r="S162" s="577"/>
      <c r="T162" s="578"/>
      <c r="U162" s="100">
        <f>'01-Mapa de riesgo-UO'!AW163</f>
        <v>0</v>
      </c>
      <c r="V162" s="100">
        <f>'01-Mapa de riesgo-UO'!AX163</f>
        <v>0</v>
      </c>
      <c r="W162" s="101">
        <f>'01-Mapa de riesgo-UO'!K163</f>
        <v>0</v>
      </c>
      <c r="X162" s="105"/>
      <c r="Y162" s="106"/>
      <c r="Z162" s="107"/>
      <c r="AA162" s="107"/>
      <c r="AB162" s="576"/>
      <c r="AC162" s="110"/>
    </row>
    <row r="163" spans="1:29" ht="12.75" customHeight="1" x14ac:dyDescent="0.2">
      <c r="A163" s="560">
        <v>52</v>
      </c>
      <c r="B163" s="560">
        <f>'01-Mapa de riesgo-UO'!D164</f>
        <v>0</v>
      </c>
      <c r="C163" s="563">
        <f>+'01-Mapa de riesgo-UO'!F164</f>
        <v>0</v>
      </c>
      <c r="D163" s="563">
        <f>'01-Mapa de riesgo-UO'!J164</f>
        <v>0</v>
      </c>
      <c r="E163" s="563">
        <f>'01-Mapa de riesgo-UO'!K164</f>
        <v>0</v>
      </c>
      <c r="F163" s="563">
        <f>'01-Mapa de riesgo-UO'!L164</f>
        <v>0</v>
      </c>
      <c r="G163" s="96">
        <f>'01-Mapa de riesgo-UO'!I164</f>
        <v>0</v>
      </c>
      <c r="H163" s="563">
        <f>'01-Mapa de riesgo-UO'!M164</f>
        <v>0</v>
      </c>
      <c r="I163" s="581" t="str">
        <f>'01-Mapa de riesgo-UO'!AT164</f>
        <v>LEVE</v>
      </c>
      <c r="J163" s="563">
        <f>'01-Mapa de riesgo-UO'!AU164</f>
        <v>0</v>
      </c>
      <c r="K163" s="585"/>
      <c r="L163" s="582"/>
      <c r="M163" s="97">
        <f>'01-Mapa de riesgo-UO'!W164</f>
        <v>0</v>
      </c>
      <c r="N163" s="98">
        <f>'01-Mapa de riesgo-UO'!AB164</f>
        <v>0</v>
      </c>
      <c r="O163" s="98">
        <f>'01-Mapa de riesgo-UO'!AF164</f>
        <v>0</v>
      </c>
      <c r="P163" s="99">
        <f>'01-Mapa de riesgo-UO'!AK164</f>
        <v>0</v>
      </c>
      <c r="Q163" s="99">
        <f>'01-Mapa de riesgo-UO'!AP164</f>
        <v>0</v>
      </c>
      <c r="R163" s="581" t="e">
        <f>'01-Mapa de riesgo-UO'!AR164</f>
        <v>#DIV/0!</v>
      </c>
      <c r="S163" s="577"/>
      <c r="T163" s="578"/>
      <c r="U163" s="100">
        <f>'01-Mapa de riesgo-UO'!AW164</f>
        <v>0</v>
      </c>
      <c r="V163" s="100">
        <f>'01-Mapa de riesgo-UO'!AX164</f>
        <v>0</v>
      </c>
      <c r="W163" s="101">
        <f>'01-Mapa de riesgo-UO'!K164</f>
        <v>0</v>
      </c>
      <c r="X163" s="105"/>
      <c r="Y163" s="106"/>
      <c r="Z163" s="107"/>
      <c r="AA163" s="107"/>
      <c r="AB163" s="574"/>
      <c r="AC163" s="110"/>
    </row>
    <row r="164" spans="1:29" ht="12.75" customHeight="1" x14ac:dyDescent="0.2">
      <c r="A164" s="561"/>
      <c r="B164" s="561"/>
      <c r="C164" s="561"/>
      <c r="D164" s="561"/>
      <c r="E164" s="561"/>
      <c r="F164" s="561"/>
      <c r="G164" s="96">
        <f>'01-Mapa de riesgo-UO'!I165</f>
        <v>0</v>
      </c>
      <c r="H164" s="561"/>
      <c r="I164" s="561"/>
      <c r="J164" s="561"/>
      <c r="K164" s="583"/>
      <c r="L164" s="583"/>
      <c r="M164" s="97">
        <f>'01-Mapa de riesgo-UO'!W165</f>
        <v>0</v>
      </c>
      <c r="N164" s="98">
        <f>'01-Mapa de riesgo-UO'!AB165</f>
        <v>0</v>
      </c>
      <c r="O164" s="98">
        <f>'01-Mapa de riesgo-UO'!AF165</f>
        <v>0</v>
      </c>
      <c r="P164" s="99">
        <f>'01-Mapa de riesgo-UO'!AK165</f>
        <v>0</v>
      </c>
      <c r="Q164" s="99">
        <f>'01-Mapa de riesgo-UO'!AP165</f>
        <v>0</v>
      </c>
      <c r="R164" s="561"/>
      <c r="S164" s="577"/>
      <c r="T164" s="578"/>
      <c r="U164" s="100">
        <f>'01-Mapa de riesgo-UO'!AW165</f>
        <v>0</v>
      </c>
      <c r="V164" s="100">
        <f>'01-Mapa de riesgo-UO'!AX165</f>
        <v>0</v>
      </c>
      <c r="W164" s="101">
        <f>'01-Mapa de riesgo-UO'!K165</f>
        <v>0</v>
      </c>
      <c r="X164" s="105"/>
      <c r="Y164" s="106"/>
      <c r="Z164" s="107"/>
      <c r="AA164" s="107"/>
      <c r="AB164" s="575"/>
      <c r="AC164" s="110"/>
    </row>
    <row r="165" spans="1:29" ht="12.75" customHeight="1" x14ac:dyDescent="0.2">
      <c r="A165" s="562"/>
      <c r="B165" s="562"/>
      <c r="C165" s="562"/>
      <c r="D165" s="562"/>
      <c r="E165" s="562"/>
      <c r="F165" s="562"/>
      <c r="G165" s="96">
        <f>'01-Mapa de riesgo-UO'!I166</f>
        <v>0</v>
      </c>
      <c r="H165" s="562"/>
      <c r="I165" s="562"/>
      <c r="J165" s="562"/>
      <c r="K165" s="584"/>
      <c r="L165" s="584"/>
      <c r="M165" s="97">
        <f>'01-Mapa de riesgo-UO'!W166</f>
        <v>0</v>
      </c>
      <c r="N165" s="98">
        <f>'01-Mapa de riesgo-UO'!AB166</f>
        <v>0</v>
      </c>
      <c r="O165" s="98">
        <f>'01-Mapa de riesgo-UO'!AF166</f>
        <v>0</v>
      </c>
      <c r="P165" s="99">
        <f>'01-Mapa de riesgo-UO'!AK166</f>
        <v>0</v>
      </c>
      <c r="Q165" s="99">
        <f>'01-Mapa de riesgo-UO'!AP166</f>
        <v>0</v>
      </c>
      <c r="R165" s="562"/>
      <c r="S165" s="577"/>
      <c r="T165" s="578"/>
      <c r="U165" s="100">
        <f>'01-Mapa de riesgo-UO'!AW166</f>
        <v>0</v>
      </c>
      <c r="V165" s="100">
        <f>'01-Mapa de riesgo-UO'!AX166</f>
        <v>0</v>
      </c>
      <c r="W165" s="101">
        <f>'01-Mapa de riesgo-UO'!K166</f>
        <v>0</v>
      </c>
      <c r="X165" s="105"/>
      <c r="Y165" s="106"/>
      <c r="Z165" s="107"/>
      <c r="AA165" s="107"/>
      <c r="AB165" s="576"/>
      <c r="AC165" s="110"/>
    </row>
    <row r="166" spans="1:29" ht="12.75" customHeight="1" x14ac:dyDescent="0.2">
      <c r="A166" s="560">
        <v>53</v>
      </c>
      <c r="B166" s="560">
        <f>'01-Mapa de riesgo-UO'!D167</f>
        <v>0</v>
      </c>
      <c r="C166" s="563">
        <f>+'01-Mapa de riesgo-UO'!F167</f>
        <v>0</v>
      </c>
      <c r="D166" s="563">
        <f>'01-Mapa de riesgo-UO'!J167</f>
        <v>0</v>
      </c>
      <c r="E166" s="563">
        <f>'01-Mapa de riesgo-UO'!K167</f>
        <v>0</v>
      </c>
      <c r="F166" s="563">
        <f>'01-Mapa de riesgo-UO'!L167</f>
        <v>0</v>
      </c>
      <c r="G166" s="96">
        <f>'01-Mapa de riesgo-UO'!I167</f>
        <v>0</v>
      </c>
      <c r="H166" s="563">
        <f>'01-Mapa de riesgo-UO'!M167</f>
        <v>0</v>
      </c>
      <c r="I166" s="581" t="str">
        <f>'01-Mapa de riesgo-UO'!AT167</f>
        <v>LEVE</v>
      </c>
      <c r="J166" s="563">
        <f>'01-Mapa de riesgo-UO'!AU167</f>
        <v>0</v>
      </c>
      <c r="K166" s="585"/>
      <c r="L166" s="582"/>
      <c r="M166" s="97">
        <f>'01-Mapa de riesgo-UO'!W167</f>
        <v>0</v>
      </c>
      <c r="N166" s="98">
        <f>'01-Mapa de riesgo-UO'!AB167</f>
        <v>0</v>
      </c>
      <c r="O166" s="98">
        <f>'01-Mapa de riesgo-UO'!AF167</f>
        <v>0</v>
      </c>
      <c r="P166" s="99">
        <f>'01-Mapa de riesgo-UO'!AK167</f>
        <v>0</v>
      </c>
      <c r="Q166" s="99">
        <f>'01-Mapa de riesgo-UO'!AP167</f>
        <v>0</v>
      </c>
      <c r="R166" s="581" t="e">
        <f>'01-Mapa de riesgo-UO'!AR167</f>
        <v>#DIV/0!</v>
      </c>
      <c r="S166" s="577"/>
      <c r="T166" s="578"/>
      <c r="U166" s="100">
        <f>'01-Mapa de riesgo-UO'!AW167</f>
        <v>0</v>
      </c>
      <c r="V166" s="100">
        <f>'01-Mapa de riesgo-UO'!AX167</f>
        <v>0</v>
      </c>
      <c r="W166" s="101">
        <f>'01-Mapa de riesgo-UO'!K167</f>
        <v>0</v>
      </c>
      <c r="X166" s="105"/>
      <c r="Y166" s="106"/>
      <c r="Z166" s="107"/>
      <c r="AA166" s="107"/>
      <c r="AB166" s="574"/>
      <c r="AC166" s="110"/>
    </row>
    <row r="167" spans="1:29" ht="12.75" customHeight="1" x14ac:dyDescent="0.2">
      <c r="A167" s="561"/>
      <c r="B167" s="561"/>
      <c r="C167" s="561"/>
      <c r="D167" s="561"/>
      <c r="E167" s="561"/>
      <c r="F167" s="561"/>
      <c r="G167" s="96">
        <f>'01-Mapa de riesgo-UO'!I168</f>
        <v>0</v>
      </c>
      <c r="H167" s="561"/>
      <c r="I167" s="561"/>
      <c r="J167" s="561"/>
      <c r="K167" s="583"/>
      <c r="L167" s="583"/>
      <c r="M167" s="97">
        <f>'01-Mapa de riesgo-UO'!W168</f>
        <v>0</v>
      </c>
      <c r="N167" s="98">
        <f>'01-Mapa de riesgo-UO'!AB168</f>
        <v>0</v>
      </c>
      <c r="O167" s="98">
        <f>'01-Mapa de riesgo-UO'!AF168</f>
        <v>0</v>
      </c>
      <c r="P167" s="99">
        <f>'01-Mapa de riesgo-UO'!AK168</f>
        <v>0</v>
      </c>
      <c r="Q167" s="99">
        <f>'01-Mapa de riesgo-UO'!AP168</f>
        <v>0</v>
      </c>
      <c r="R167" s="561"/>
      <c r="S167" s="577"/>
      <c r="T167" s="578"/>
      <c r="U167" s="100">
        <f>'01-Mapa de riesgo-UO'!AW168</f>
        <v>0</v>
      </c>
      <c r="V167" s="100">
        <f>'01-Mapa de riesgo-UO'!AX168</f>
        <v>0</v>
      </c>
      <c r="W167" s="101">
        <f>'01-Mapa de riesgo-UO'!K168</f>
        <v>0</v>
      </c>
      <c r="X167" s="105"/>
      <c r="Y167" s="106"/>
      <c r="Z167" s="107"/>
      <c r="AA167" s="107"/>
      <c r="AB167" s="575"/>
      <c r="AC167" s="110"/>
    </row>
    <row r="168" spans="1:29" ht="12.75" customHeight="1" x14ac:dyDescent="0.2">
      <c r="A168" s="562"/>
      <c r="B168" s="562"/>
      <c r="C168" s="562"/>
      <c r="D168" s="562"/>
      <c r="E168" s="562"/>
      <c r="F168" s="562"/>
      <c r="G168" s="96">
        <f>'01-Mapa de riesgo-UO'!I169</f>
        <v>0</v>
      </c>
      <c r="H168" s="562"/>
      <c r="I168" s="562"/>
      <c r="J168" s="562"/>
      <c r="K168" s="584"/>
      <c r="L168" s="584"/>
      <c r="M168" s="97">
        <f>'01-Mapa de riesgo-UO'!W169</f>
        <v>0</v>
      </c>
      <c r="N168" s="98">
        <f>'01-Mapa de riesgo-UO'!AB169</f>
        <v>0</v>
      </c>
      <c r="O168" s="98">
        <f>'01-Mapa de riesgo-UO'!AF169</f>
        <v>0</v>
      </c>
      <c r="P168" s="99">
        <f>'01-Mapa de riesgo-UO'!AK169</f>
        <v>0</v>
      </c>
      <c r="Q168" s="99">
        <f>'01-Mapa de riesgo-UO'!AP169</f>
        <v>0</v>
      </c>
      <c r="R168" s="562"/>
      <c r="S168" s="577"/>
      <c r="T168" s="578"/>
      <c r="U168" s="100">
        <f>'01-Mapa de riesgo-UO'!AW169</f>
        <v>0</v>
      </c>
      <c r="V168" s="100">
        <f>'01-Mapa de riesgo-UO'!AX169</f>
        <v>0</v>
      </c>
      <c r="W168" s="101">
        <f>'01-Mapa de riesgo-UO'!K169</f>
        <v>0</v>
      </c>
      <c r="X168" s="105"/>
      <c r="Y168" s="106"/>
      <c r="Z168" s="107"/>
      <c r="AA168" s="107"/>
      <c r="AB168" s="576"/>
      <c r="AC168" s="110"/>
    </row>
    <row r="169" spans="1:29" ht="12.75" customHeight="1" x14ac:dyDescent="0.2">
      <c r="A169" s="560">
        <v>54</v>
      </c>
      <c r="B169" s="560">
        <f>'01-Mapa de riesgo-UO'!D170</f>
        <v>0</v>
      </c>
      <c r="C169" s="563">
        <f>+'01-Mapa de riesgo-UO'!F170</f>
        <v>0</v>
      </c>
      <c r="D169" s="563">
        <f>'01-Mapa de riesgo-UO'!J170</f>
        <v>0</v>
      </c>
      <c r="E169" s="563">
        <f>'01-Mapa de riesgo-UO'!K170</f>
        <v>0</v>
      </c>
      <c r="F169" s="563">
        <f>'01-Mapa de riesgo-UO'!L170</f>
        <v>0</v>
      </c>
      <c r="G169" s="96">
        <f>'01-Mapa de riesgo-UO'!I170</f>
        <v>0</v>
      </c>
      <c r="H169" s="563">
        <f>'01-Mapa de riesgo-UO'!M170</f>
        <v>0</v>
      </c>
      <c r="I169" s="581" t="str">
        <f>'01-Mapa de riesgo-UO'!AT170</f>
        <v>LEVE</v>
      </c>
      <c r="J169" s="563">
        <f>'01-Mapa de riesgo-UO'!AU170</f>
        <v>0</v>
      </c>
      <c r="K169" s="585"/>
      <c r="L169" s="582"/>
      <c r="M169" s="97">
        <f>'01-Mapa de riesgo-UO'!W170</f>
        <v>0</v>
      </c>
      <c r="N169" s="98">
        <f>'01-Mapa de riesgo-UO'!AB170</f>
        <v>0</v>
      </c>
      <c r="O169" s="98">
        <f>'01-Mapa de riesgo-UO'!AF170</f>
        <v>0</v>
      </c>
      <c r="P169" s="99">
        <f>'01-Mapa de riesgo-UO'!AK170</f>
        <v>0</v>
      </c>
      <c r="Q169" s="99">
        <f>'01-Mapa de riesgo-UO'!AP170</f>
        <v>0</v>
      </c>
      <c r="R169" s="581" t="e">
        <f>'01-Mapa de riesgo-UO'!AR170</f>
        <v>#DIV/0!</v>
      </c>
      <c r="S169" s="577"/>
      <c r="T169" s="578"/>
      <c r="U169" s="100">
        <f>'01-Mapa de riesgo-UO'!AW170</f>
        <v>0</v>
      </c>
      <c r="V169" s="100">
        <f>'01-Mapa de riesgo-UO'!AX170</f>
        <v>0</v>
      </c>
      <c r="W169" s="101">
        <f>'01-Mapa de riesgo-UO'!K170</f>
        <v>0</v>
      </c>
      <c r="X169" s="105"/>
      <c r="Y169" s="106"/>
      <c r="Z169" s="107"/>
      <c r="AA169" s="107"/>
      <c r="AB169" s="574"/>
      <c r="AC169" s="110"/>
    </row>
    <row r="170" spans="1:29" ht="12.75" customHeight="1" x14ac:dyDescent="0.2">
      <c r="A170" s="561"/>
      <c r="B170" s="561"/>
      <c r="C170" s="561"/>
      <c r="D170" s="561"/>
      <c r="E170" s="561"/>
      <c r="F170" s="561"/>
      <c r="G170" s="96">
        <f>'01-Mapa de riesgo-UO'!I171</f>
        <v>0</v>
      </c>
      <c r="H170" s="561"/>
      <c r="I170" s="561"/>
      <c r="J170" s="561"/>
      <c r="K170" s="583"/>
      <c r="L170" s="583"/>
      <c r="M170" s="97">
        <f>'01-Mapa de riesgo-UO'!W171</f>
        <v>0</v>
      </c>
      <c r="N170" s="98">
        <f>'01-Mapa de riesgo-UO'!AB171</f>
        <v>0</v>
      </c>
      <c r="O170" s="98">
        <f>'01-Mapa de riesgo-UO'!AF171</f>
        <v>0</v>
      </c>
      <c r="P170" s="99">
        <f>'01-Mapa de riesgo-UO'!AK171</f>
        <v>0</v>
      </c>
      <c r="Q170" s="99">
        <f>'01-Mapa de riesgo-UO'!AP171</f>
        <v>0</v>
      </c>
      <c r="R170" s="561"/>
      <c r="S170" s="577"/>
      <c r="T170" s="578"/>
      <c r="U170" s="100">
        <f>'01-Mapa de riesgo-UO'!AW171</f>
        <v>0</v>
      </c>
      <c r="V170" s="100">
        <f>'01-Mapa de riesgo-UO'!AX171</f>
        <v>0</v>
      </c>
      <c r="W170" s="101">
        <f>'01-Mapa de riesgo-UO'!K171</f>
        <v>0</v>
      </c>
      <c r="X170" s="105"/>
      <c r="Y170" s="106"/>
      <c r="Z170" s="107"/>
      <c r="AA170" s="107"/>
      <c r="AB170" s="575"/>
      <c r="AC170" s="110"/>
    </row>
    <row r="171" spans="1:29" ht="12.75" customHeight="1" x14ac:dyDescent="0.2">
      <c r="A171" s="562"/>
      <c r="B171" s="562"/>
      <c r="C171" s="562"/>
      <c r="D171" s="562"/>
      <c r="E171" s="562"/>
      <c r="F171" s="562"/>
      <c r="G171" s="96">
        <f>'01-Mapa de riesgo-UO'!I172</f>
        <v>0</v>
      </c>
      <c r="H171" s="562"/>
      <c r="I171" s="562"/>
      <c r="J171" s="562"/>
      <c r="K171" s="584"/>
      <c r="L171" s="584"/>
      <c r="M171" s="97">
        <f>'01-Mapa de riesgo-UO'!W172</f>
        <v>0</v>
      </c>
      <c r="N171" s="98">
        <f>'01-Mapa de riesgo-UO'!AB172</f>
        <v>0</v>
      </c>
      <c r="O171" s="98">
        <f>'01-Mapa de riesgo-UO'!AF172</f>
        <v>0</v>
      </c>
      <c r="P171" s="99">
        <f>'01-Mapa de riesgo-UO'!AK172</f>
        <v>0</v>
      </c>
      <c r="Q171" s="99">
        <f>'01-Mapa de riesgo-UO'!AP172</f>
        <v>0</v>
      </c>
      <c r="R171" s="562"/>
      <c r="S171" s="577"/>
      <c r="T171" s="578"/>
      <c r="U171" s="100">
        <f>'01-Mapa de riesgo-UO'!AW172</f>
        <v>0</v>
      </c>
      <c r="V171" s="100">
        <f>'01-Mapa de riesgo-UO'!AX172</f>
        <v>0</v>
      </c>
      <c r="W171" s="101">
        <f>'01-Mapa de riesgo-UO'!K172</f>
        <v>0</v>
      </c>
      <c r="X171" s="105"/>
      <c r="Y171" s="106"/>
      <c r="Z171" s="107"/>
      <c r="AA171" s="107"/>
      <c r="AB171" s="576"/>
      <c r="AC171" s="110"/>
    </row>
    <row r="172" spans="1:29" ht="12.75" customHeight="1" x14ac:dyDescent="0.2">
      <c r="A172" s="560">
        <v>55</v>
      </c>
      <c r="B172" s="560">
        <f>'01-Mapa de riesgo-UO'!D173</f>
        <v>0</v>
      </c>
      <c r="C172" s="563">
        <f>+'01-Mapa de riesgo-UO'!F173</f>
        <v>0</v>
      </c>
      <c r="D172" s="563">
        <f>'01-Mapa de riesgo-UO'!J173</f>
        <v>0</v>
      </c>
      <c r="E172" s="563">
        <f>'01-Mapa de riesgo-UO'!K173</f>
        <v>0</v>
      </c>
      <c r="F172" s="563">
        <f>'01-Mapa de riesgo-UO'!L173</f>
        <v>0</v>
      </c>
      <c r="G172" s="96">
        <f>'01-Mapa de riesgo-UO'!I173</f>
        <v>0</v>
      </c>
      <c r="H172" s="563">
        <f>'01-Mapa de riesgo-UO'!M173</f>
        <v>0</v>
      </c>
      <c r="I172" s="581" t="str">
        <f>'01-Mapa de riesgo-UO'!AT173</f>
        <v>LEVE</v>
      </c>
      <c r="J172" s="563">
        <f>'01-Mapa de riesgo-UO'!AU173</f>
        <v>0</v>
      </c>
      <c r="K172" s="585"/>
      <c r="L172" s="582"/>
      <c r="M172" s="97">
        <f>'01-Mapa de riesgo-UO'!W173</f>
        <v>0</v>
      </c>
      <c r="N172" s="98">
        <f>'01-Mapa de riesgo-UO'!AB173</f>
        <v>0</v>
      </c>
      <c r="O172" s="98">
        <f>'01-Mapa de riesgo-UO'!AF173</f>
        <v>0</v>
      </c>
      <c r="P172" s="99">
        <f>'01-Mapa de riesgo-UO'!AK173</f>
        <v>0</v>
      </c>
      <c r="Q172" s="99">
        <f>'01-Mapa de riesgo-UO'!AP173</f>
        <v>0</v>
      </c>
      <c r="R172" s="581" t="e">
        <f>'01-Mapa de riesgo-UO'!AR173</f>
        <v>#DIV/0!</v>
      </c>
      <c r="S172" s="577"/>
      <c r="T172" s="578"/>
      <c r="U172" s="100">
        <f>'01-Mapa de riesgo-UO'!AW173</f>
        <v>0</v>
      </c>
      <c r="V172" s="100">
        <f>'01-Mapa de riesgo-UO'!AX173</f>
        <v>0</v>
      </c>
      <c r="W172" s="101">
        <f>'01-Mapa de riesgo-UO'!K173</f>
        <v>0</v>
      </c>
      <c r="X172" s="105"/>
      <c r="Y172" s="106"/>
      <c r="Z172" s="107"/>
      <c r="AA172" s="107"/>
      <c r="AB172" s="574"/>
      <c r="AC172" s="110"/>
    </row>
    <row r="173" spans="1:29" ht="12.75" customHeight="1" x14ac:dyDescent="0.2">
      <c r="A173" s="561"/>
      <c r="B173" s="561"/>
      <c r="C173" s="561"/>
      <c r="D173" s="561"/>
      <c r="E173" s="561"/>
      <c r="F173" s="561"/>
      <c r="G173" s="96">
        <f>'01-Mapa de riesgo-UO'!I174</f>
        <v>0</v>
      </c>
      <c r="H173" s="561"/>
      <c r="I173" s="561"/>
      <c r="J173" s="561"/>
      <c r="K173" s="583"/>
      <c r="L173" s="583"/>
      <c r="M173" s="97">
        <f>'01-Mapa de riesgo-UO'!W174</f>
        <v>0</v>
      </c>
      <c r="N173" s="98">
        <f>'01-Mapa de riesgo-UO'!AB174</f>
        <v>0</v>
      </c>
      <c r="O173" s="98">
        <f>'01-Mapa de riesgo-UO'!AF174</f>
        <v>0</v>
      </c>
      <c r="P173" s="99">
        <f>'01-Mapa de riesgo-UO'!AK174</f>
        <v>0</v>
      </c>
      <c r="Q173" s="99">
        <f>'01-Mapa de riesgo-UO'!AP174</f>
        <v>0</v>
      </c>
      <c r="R173" s="561"/>
      <c r="S173" s="577"/>
      <c r="T173" s="578"/>
      <c r="U173" s="100">
        <f>'01-Mapa de riesgo-UO'!AW174</f>
        <v>0</v>
      </c>
      <c r="V173" s="100">
        <f>'01-Mapa de riesgo-UO'!AX174</f>
        <v>0</v>
      </c>
      <c r="W173" s="101">
        <f>'01-Mapa de riesgo-UO'!K174</f>
        <v>0</v>
      </c>
      <c r="X173" s="105"/>
      <c r="Y173" s="106"/>
      <c r="Z173" s="107"/>
      <c r="AA173" s="107"/>
      <c r="AB173" s="575"/>
      <c r="AC173" s="110"/>
    </row>
    <row r="174" spans="1:29" ht="12.75" customHeight="1" x14ac:dyDescent="0.2">
      <c r="A174" s="562"/>
      <c r="B174" s="562"/>
      <c r="C174" s="562"/>
      <c r="D174" s="562"/>
      <c r="E174" s="562"/>
      <c r="F174" s="562"/>
      <c r="G174" s="96">
        <f>'01-Mapa de riesgo-UO'!I175</f>
        <v>0</v>
      </c>
      <c r="H174" s="562"/>
      <c r="I174" s="562"/>
      <c r="J174" s="562"/>
      <c r="K174" s="584"/>
      <c r="L174" s="584"/>
      <c r="M174" s="97">
        <f>'01-Mapa de riesgo-UO'!W175</f>
        <v>0</v>
      </c>
      <c r="N174" s="98">
        <f>'01-Mapa de riesgo-UO'!AB175</f>
        <v>0</v>
      </c>
      <c r="O174" s="98">
        <f>'01-Mapa de riesgo-UO'!AF175</f>
        <v>0</v>
      </c>
      <c r="P174" s="99">
        <f>'01-Mapa de riesgo-UO'!AK175</f>
        <v>0</v>
      </c>
      <c r="Q174" s="99">
        <f>'01-Mapa de riesgo-UO'!AP175</f>
        <v>0</v>
      </c>
      <c r="R174" s="562"/>
      <c r="S174" s="577"/>
      <c r="T174" s="578"/>
      <c r="U174" s="100">
        <f>'01-Mapa de riesgo-UO'!AW175</f>
        <v>0</v>
      </c>
      <c r="V174" s="100">
        <f>'01-Mapa de riesgo-UO'!AX175</f>
        <v>0</v>
      </c>
      <c r="W174" s="101">
        <f>'01-Mapa de riesgo-UO'!K175</f>
        <v>0</v>
      </c>
      <c r="X174" s="105"/>
      <c r="Y174" s="106"/>
      <c r="Z174" s="107"/>
      <c r="AA174" s="107"/>
      <c r="AB174" s="576"/>
      <c r="AC174" s="110"/>
    </row>
    <row r="175" spans="1:29" ht="12.75" customHeight="1" x14ac:dyDescent="0.2">
      <c r="A175" s="560">
        <v>56</v>
      </c>
      <c r="B175" s="560">
        <f>'01-Mapa de riesgo-UO'!D176</f>
        <v>0</v>
      </c>
      <c r="C175" s="563">
        <f>+'01-Mapa de riesgo-UO'!F176</f>
        <v>0</v>
      </c>
      <c r="D175" s="563">
        <f>'01-Mapa de riesgo-UO'!J176</f>
        <v>0</v>
      </c>
      <c r="E175" s="563">
        <f>'01-Mapa de riesgo-UO'!K176</f>
        <v>0</v>
      </c>
      <c r="F175" s="563">
        <f>'01-Mapa de riesgo-UO'!L176</f>
        <v>0</v>
      </c>
      <c r="G175" s="96">
        <f>'01-Mapa de riesgo-UO'!I176</f>
        <v>0</v>
      </c>
      <c r="H175" s="563">
        <f>'01-Mapa de riesgo-UO'!M176</f>
        <v>0</v>
      </c>
      <c r="I175" s="581" t="str">
        <f>'01-Mapa de riesgo-UO'!AT176</f>
        <v>LEVE</v>
      </c>
      <c r="J175" s="563">
        <f>'01-Mapa de riesgo-UO'!AU176</f>
        <v>0</v>
      </c>
      <c r="K175" s="585"/>
      <c r="L175" s="582"/>
      <c r="M175" s="97">
        <f>'01-Mapa de riesgo-UO'!W176</f>
        <v>0</v>
      </c>
      <c r="N175" s="98">
        <f>'01-Mapa de riesgo-UO'!AB176</f>
        <v>0</v>
      </c>
      <c r="O175" s="98">
        <f>'01-Mapa de riesgo-UO'!AF176</f>
        <v>0</v>
      </c>
      <c r="P175" s="99">
        <f>'01-Mapa de riesgo-UO'!AK176</f>
        <v>0</v>
      </c>
      <c r="Q175" s="99">
        <f>'01-Mapa de riesgo-UO'!AP176</f>
        <v>0</v>
      </c>
      <c r="R175" s="581" t="e">
        <f>'01-Mapa de riesgo-UO'!AR176</f>
        <v>#DIV/0!</v>
      </c>
      <c r="S175" s="577"/>
      <c r="T175" s="578"/>
      <c r="U175" s="100">
        <f>'01-Mapa de riesgo-UO'!AW176</f>
        <v>0</v>
      </c>
      <c r="V175" s="100">
        <f>'01-Mapa de riesgo-UO'!AX176</f>
        <v>0</v>
      </c>
      <c r="W175" s="101">
        <f>'01-Mapa de riesgo-UO'!K176</f>
        <v>0</v>
      </c>
      <c r="X175" s="105"/>
      <c r="Y175" s="106"/>
      <c r="Z175" s="107"/>
      <c r="AA175" s="107"/>
      <c r="AB175" s="574"/>
      <c r="AC175" s="110"/>
    </row>
    <row r="176" spans="1:29" ht="12.75" customHeight="1" x14ac:dyDescent="0.2">
      <c r="A176" s="561"/>
      <c r="B176" s="561"/>
      <c r="C176" s="561"/>
      <c r="D176" s="561"/>
      <c r="E176" s="561"/>
      <c r="F176" s="561"/>
      <c r="G176" s="96">
        <f>'01-Mapa de riesgo-UO'!I177</f>
        <v>0</v>
      </c>
      <c r="H176" s="561"/>
      <c r="I176" s="561"/>
      <c r="J176" s="561"/>
      <c r="K176" s="583"/>
      <c r="L176" s="583"/>
      <c r="M176" s="97">
        <f>'01-Mapa de riesgo-UO'!W177</f>
        <v>0</v>
      </c>
      <c r="N176" s="98">
        <f>'01-Mapa de riesgo-UO'!AB177</f>
        <v>0</v>
      </c>
      <c r="O176" s="98">
        <f>'01-Mapa de riesgo-UO'!AF177</f>
        <v>0</v>
      </c>
      <c r="P176" s="99">
        <f>'01-Mapa de riesgo-UO'!AK177</f>
        <v>0</v>
      </c>
      <c r="Q176" s="99">
        <f>'01-Mapa de riesgo-UO'!AP177</f>
        <v>0</v>
      </c>
      <c r="R176" s="561"/>
      <c r="S176" s="577"/>
      <c r="T176" s="578"/>
      <c r="U176" s="100">
        <f>'01-Mapa de riesgo-UO'!AW177</f>
        <v>0</v>
      </c>
      <c r="V176" s="100">
        <f>'01-Mapa de riesgo-UO'!AX177</f>
        <v>0</v>
      </c>
      <c r="W176" s="101">
        <f>'01-Mapa de riesgo-UO'!K177</f>
        <v>0</v>
      </c>
      <c r="X176" s="105"/>
      <c r="Y176" s="106"/>
      <c r="Z176" s="107"/>
      <c r="AA176" s="107"/>
      <c r="AB176" s="575"/>
      <c r="AC176" s="110"/>
    </row>
    <row r="177" spans="1:29" ht="12.75" customHeight="1" x14ac:dyDescent="0.2">
      <c r="A177" s="562"/>
      <c r="B177" s="562"/>
      <c r="C177" s="562"/>
      <c r="D177" s="562"/>
      <c r="E177" s="562"/>
      <c r="F177" s="562"/>
      <c r="G177" s="96">
        <f>'01-Mapa de riesgo-UO'!I178</f>
        <v>0</v>
      </c>
      <c r="H177" s="562"/>
      <c r="I177" s="562"/>
      <c r="J177" s="562"/>
      <c r="K177" s="584"/>
      <c r="L177" s="584"/>
      <c r="M177" s="97">
        <f>'01-Mapa de riesgo-UO'!W178</f>
        <v>0</v>
      </c>
      <c r="N177" s="98">
        <f>'01-Mapa de riesgo-UO'!AB178</f>
        <v>0</v>
      </c>
      <c r="O177" s="98">
        <f>'01-Mapa de riesgo-UO'!AF178</f>
        <v>0</v>
      </c>
      <c r="P177" s="99">
        <f>'01-Mapa de riesgo-UO'!AK178</f>
        <v>0</v>
      </c>
      <c r="Q177" s="99">
        <f>'01-Mapa de riesgo-UO'!AP178</f>
        <v>0</v>
      </c>
      <c r="R177" s="562"/>
      <c r="S177" s="577"/>
      <c r="T177" s="578"/>
      <c r="U177" s="100">
        <f>'01-Mapa de riesgo-UO'!AW178</f>
        <v>0</v>
      </c>
      <c r="V177" s="100">
        <f>'01-Mapa de riesgo-UO'!AX178</f>
        <v>0</v>
      </c>
      <c r="W177" s="101">
        <f>'01-Mapa de riesgo-UO'!K178</f>
        <v>0</v>
      </c>
      <c r="X177" s="105"/>
      <c r="Y177" s="106"/>
      <c r="Z177" s="107"/>
      <c r="AA177" s="107"/>
      <c r="AB177" s="576"/>
      <c r="AC177" s="110"/>
    </row>
    <row r="178" spans="1:29" ht="12.75" customHeight="1" x14ac:dyDescent="0.2">
      <c r="A178" s="560">
        <v>57</v>
      </c>
      <c r="B178" s="560">
        <f>'01-Mapa de riesgo-UO'!D179</f>
        <v>0</v>
      </c>
      <c r="C178" s="563">
        <f>+'01-Mapa de riesgo-UO'!F179</f>
        <v>0</v>
      </c>
      <c r="D178" s="563">
        <f>'01-Mapa de riesgo-UO'!J179</f>
        <v>0</v>
      </c>
      <c r="E178" s="563">
        <f>'01-Mapa de riesgo-UO'!K179</f>
        <v>0</v>
      </c>
      <c r="F178" s="563">
        <f>'01-Mapa de riesgo-UO'!L179</f>
        <v>0</v>
      </c>
      <c r="G178" s="96">
        <f>'01-Mapa de riesgo-UO'!I179</f>
        <v>0</v>
      </c>
      <c r="H178" s="563">
        <f>'01-Mapa de riesgo-UO'!M179</f>
        <v>0</v>
      </c>
      <c r="I178" s="581" t="str">
        <f>'01-Mapa de riesgo-UO'!AT179</f>
        <v>LEVE</v>
      </c>
      <c r="J178" s="563">
        <f>'01-Mapa de riesgo-UO'!AU179</f>
        <v>0</v>
      </c>
      <c r="K178" s="585"/>
      <c r="L178" s="582"/>
      <c r="M178" s="97">
        <f>'01-Mapa de riesgo-UO'!W179</f>
        <v>0</v>
      </c>
      <c r="N178" s="98">
        <f>'01-Mapa de riesgo-UO'!AB179</f>
        <v>0</v>
      </c>
      <c r="O178" s="98">
        <f>'01-Mapa de riesgo-UO'!AF179</f>
        <v>0</v>
      </c>
      <c r="P178" s="99">
        <f>'01-Mapa de riesgo-UO'!AK179</f>
        <v>0</v>
      </c>
      <c r="Q178" s="99">
        <f>'01-Mapa de riesgo-UO'!AP179</f>
        <v>0</v>
      </c>
      <c r="R178" s="581" t="e">
        <f>'01-Mapa de riesgo-UO'!AR179</f>
        <v>#DIV/0!</v>
      </c>
      <c r="S178" s="577"/>
      <c r="T178" s="578"/>
      <c r="U178" s="100">
        <f>'01-Mapa de riesgo-UO'!AW179</f>
        <v>0</v>
      </c>
      <c r="V178" s="100">
        <f>'01-Mapa de riesgo-UO'!AX179</f>
        <v>0</v>
      </c>
      <c r="W178" s="101">
        <f>'01-Mapa de riesgo-UO'!K179</f>
        <v>0</v>
      </c>
      <c r="X178" s="105"/>
      <c r="Y178" s="106"/>
      <c r="Z178" s="107"/>
      <c r="AA178" s="107"/>
      <c r="AB178" s="574"/>
      <c r="AC178" s="110"/>
    </row>
    <row r="179" spans="1:29" ht="12.75" customHeight="1" x14ac:dyDescent="0.2">
      <c r="A179" s="561"/>
      <c r="B179" s="561"/>
      <c r="C179" s="561"/>
      <c r="D179" s="561"/>
      <c r="E179" s="561"/>
      <c r="F179" s="561"/>
      <c r="G179" s="96">
        <f>'01-Mapa de riesgo-UO'!I180</f>
        <v>0</v>
      </c>
      <c r="H179" s="561"/>
      <c r="I179" s="561"/>
      <c r="J179" s="561"/>
      <c r="K179" s="583"/>
      <c r="L179" s="583"/>
      <c r="M179" s="97">
        <f>'01-Mapa de riesgo-UO'!W180</f>
        <v>0</v>
      </c>
      <c r="N179" s="98">
        <f>'01-Mapa de riesgo-UO'!AB180</f>
        <v>0</v>
      </c>
      <c r="O179" s="98">
        <f>'01-Mapa de riesgo-UO'!AF180</f>
        <v>0</v>
      </c>
      <c r="P179" s="99">
        <f>'01-Mapa de riesgo-UO'!AK180</f>
        <v>0</v>
      </c>
      <c r="Q179" s="99">
        <f>'01-Mapa de riesgo-UO'!AP180</f>
        <v>0</v>
      </c>
      <c r="R179" s="561"/>
      <c r="S179" s="577"/>
      <c r="T179" s="578"/>
      <c r="U179" s="100">
        <f>'01-Mapa de riesgo-UO'!AW180</f>
        <v>0</v>
      </c>
      <c r="V179" s="100">
        <f>'01-Mapa de riesgo-UO'!AX180</f>
        <v>0</v>
      </c>
      <c r="W179" s="101">
        <f>'01-Mapa de riesgo-UO'!K180</f>
        <v>0</v>
      </c>
      <c r="X179" s="105"/>
      <c r="Y179" s="106"/>
      <c r="Z179" s="107"/>
      <c r="AA179" s="107"/>
      <c r="AB179" s="575"/>
      <c r="AC179" s="110"/>
    </row>
    <row r="180" spans="1:29" ht="12.75" customHeight="1" x14ac:dyDescent="0.2">
      <c r="A180" s="562"/>
      <c r="B180" s="562"/>
      <c r="C180" s="562"/>
      <c r="D180" s="562"/>
      <c r="E180" s="562"/>
      <c r="F180" s="562"/>
      <c r="G180" s="96">
        <f>'01-Mapa de riesgo-UO'!I181</f>
        <v>0</v>
      </c>
      <c r="H180" s="562"/>
      <c r="I180" s="562"/>
      <c r="J180" s="562"/>
      <c r="K180" s="584"/>
      <c r="L180" s="584"/>
      <c r="M180" s="97">
        <f>'01-Mapa de riesgo-UO'!W181</f>
        <v>0</v>
      </c>
      <c r="N180" s="98">
        <f>'01-Mapa de riesgo-UO'!AB181</f>
        <v>0</v>
      </c>
      <c r="O180" s="98">
        <f>'01-Mapa de riesgo-UO'!AF181</f>
        <v>0</v>
      </c>
      <c r="P180" s="99">
        <f>'01-Mapa de riesgo-UO'!AK181</f>
        <v>0</v>
      </c>
      <c r="Q180" s="99">
        <f>'01-Mapa de riesgo-UO'!AP181</f>
        <v>0</v>
      </c>
      <c r="R180" s="562"/>
      <c r="S180" s="577"/>
      <c r="T180" s="578"/>
      <c r="U180" s="100">
        <f>'01-Mapa de riesgo-UO'!AW181</f>
        <v>0</v>
      </c>
      <c r="V180" s="100">
        <f>'01-Mapa de riesgo-UO'!AX181</f>
        <v>0</v>
      </c>
      <c r="W180" s="101">
        <f>'01-Mapa de riesgo-UO'!K181</f>
        <v>0</v>
      </c>
      <c r="X180" s="105"/>
      <c r="Y180" s="106"/>
      <c r="Z180" s="107"/>
      <c r="AA180" s="107"/>
      <c r="AB180" s="576"/>
      <c r="AC180" s="110"/>
    </row>
    <row r="181" spans="1:29" ht="12.75" customHeight="1" x14ac:dyDescent="0.2">
      <c r="A181" s="560">
        <v>58</v>
      </c>
      <c r="B181" s="560">
        <f>'01-Mapa de riesgo-UO'!D182</f>
        <v>0</v>
      </c>
      <c r="C181" s="563">
        <f>+'01-Mapa de riesgo-UO'!F182</f>
        <v>0</v>
      </c>
      <c r="D181" s="563">
        <f>'01-Mapa de riesgo-UO'!J182</f>
        <v>0</v>
      </c>
      <c r="E181" s="563">
        <f>'01-Mapa de riesgo-UO'!K182</f>
        <v>0</v>
      </c>
      <c r="F181" s="563">
        <f>'01-Mapa de riesgo-UO'!L182</f>
        <v>0</v>
      </c>
      <c r="G181" s="96">
        <f>'01-Mapa de riesgo-UO'!I182</f>
        <v>0</v>
      </c>
      <c r="H181" s="563">
        <f>'01-Mapa de riesgo-UO'!M182</f>
        <v>0</v>
      </c>
      <c r="I181" s="581" t="str">
        <f>'01-Mapa de riesgo-UO'!AT182</f>
        <v>LEVE</v>
      </c>
      <c r="J181" s="563">
        <f>'01-Mapa de riesgo-UO'!AU182</f>
        <v>0</v>
      </c>
      <c r="K181" s="585"/>
      <c r="L181" s="582"/>
      <c r="M181" s="97">
        <f>'01-Mapa de riesgo-UO'!W182</f>
        <v>0</v>
      </c>
      <c r="N181" s="98">
        <f>'01-Mapa de riesgo-UO'!AB182</f>
        <v>0</v>
      </c>
      <c r="O181" s="98">
        <f>'01-Mapa de riesgo-UO'!AF182</f>
        <v>0</v>
      </c>
      <c r="P181" s="99">
        <f>'01-Mapa de riesgo-UO'!AK182</f>
        <v>0</v>
      </c>
      <c r="Q181" s="99">
        <f>'01-Mapa de riesgo-UO'!AP182</f>
        <v>0</v>
      </c>
      <c r="R181" s="581" t="e">
        <f>'01-Mapa de riesgo-UO'!AR182</f>
        <v>#DIV/0!</v>
      </c>
      <c r="S181" s="577"/>
      <c r="T181" s="578"/>
      <c r="U181" s="100">
        <f>'01-Mapa de riesgo-UO'!AW182</f>
        <v>0</v>
      </c>
      <c r="V181" s="100">
        <f>'01-Mapa de riesgo-UO'!AX182</f>
        <v>0</v>
      </c>
      <c r="W181" s="101">
        <f>'01-Mapa de riesgo-UO'!K182</f>
        <v>0</v>
      </c>
      <c r="X181" s="105"/>
      <c r="Y181" s="106"/>
      <c r="Z181" s="107"/>
      <c r="AA181" s="107"/>
      <c r="AB181" s="574"/>
      <c r="AC181" s="110"/>
    </row>
    <row r="182" spans="1:29" ht="12.75" customHeight="1" x14ac:dyDescent="0.2">
      <c r="A182" s="561"/>
      <c r="B182" s="561"/>
      <c r="C182" s="561"/>
      <c r="D182" s="561"/>
      <c r="E182" s="561"/>
      <c r="F182" s="561"/>
      <c r="G182" s="96">
        <f>'01-Mapa de riesgo-UO'!I183</f>
        <v>0</v>
      </c>
      <c r="H182" s="561"/>
      <c r="I182" s="561"/>
      <c r="J182" s="561"/>
      <c r="K182" s="583"/>
      <c r="L182" s="583"/>
      <c r="M182" s="97">
        <f>'01-Mapa de riesgo-UO'!W183</f>
        <v>0</v>
      </c>
      <c r="N182" s="98">
        <f>'01-Mapa de riesgo-UO'!AB183</f>
        <v>0</v>
      </c>
      <c r="O182" s="98">
        <f>'01-Mapa de riesgo-UO'!AF183</f>
        <v>0</v>
      </c>
      <c r="P182" s="99">
        <f>'01-Mapa de riesgo-UO'!AK183</f>
        <v>0</v>
      </c>
      <c r="Q182" s="99">
        <f>'01-Mapa de riesgo-UO'!AP183</f>
        <v>0</v>
      </c>
      <c r="R182" s="561"/>
      <c r="S182" s="577"/>
      <c r="T182" s="578"/>
      <c r="U182" s="100">
        <f>'01-Mapa de riesgo-UO'!AW183</f>
        <v>0</v>
      </c>
      <c r="V182" s="100">
        <f>'01-Mapa de riesgo-UO'!AX183</f>
        <v>0</v>
      </c>
      <c r="W182" s="101">
        <f>'01-Mapa de riesgo-UO'!K183</f>
        <v>0</v>
      </c>
      <c r="X182" s="105"/>
      <c r="Y182" s="106"/>
      <c r="Z182" s="107"/>
      <c r="AA182" s="107"/>
      <c r="AB182" s="575"/>
      <c r="AC182" s="110"/>
    </row>
    <row r="183" spans="1:29" ht="12.75" customHeight="1" x14ac:dyDescent="0.2">
      <c r="A183" s="562"/>
      <c r="B183" s="562"/>
      <c r="C183" s="562"/>
      <c r="D183" s="562"/>
      <c r="E183" s="562"/>
      <c r="F183" s="562"/>
      <c r="G183" s="96">
        <f>'01-Mapa de riesgo-UO'!I184</f>
        <v>0</v>
      </c>
      <c r="H183" s="562"/>
      <c r="I183" s="562"/>
      <c r="J183" s="562"/>
      <c r="K183" s="584"/>
      <c r="L183" s="584"/>
      <c r="M183" s="97">
        <f>'01-Mapa de riesgo-UO'!W184</f>
        <v>0</v>
      </c>
      <c r="N183" s="98">
        <f>'01-Mapa de riesgo-UO'!AB184</f>
        <v>0</v>
      </c>
      <c r="O183" s="98">
        <f>'01-Mapa de riesgo-UO'!AF184</f>
        <v>0</v>
      </c>
      <c r="P183" s="99">
        <f>'01-Mapa de riesgo-UO'!AK184</f>
        <v>0</v>
      </c>
      <c r="Q183" s="99">
        <f>'01-Mapa de riesgo-UO'!AP184</f>
        <v>0</v>
      </c>
      <c r="R183" s="562"/>
      <c r="S183" s="577"/>
      <c r="T183" s="578"/>
      <c r="U183" s="100">
        <f>'01-Mapa de riesgo-UO'!AW184</f>
        <v>0</v>
      </c>
      <c r="V183" s="100">
        <f>'01-Mapa de riesgo-UO'!AX184</f>
        <v>0</v>
      </c>
      <c r="W183" s="101">
        <f>'01-Mapa de riesgo-UO'!K184</f>
        <v>0</v>
      </c>
      <c r="X183" s="105"/>
      <c r="Y183" s="106"/>
      <c r="Z183" s="107"/>
      <c r="AA183" s="107"/>
      <c r="AB183" s="576"/>
      <c r="AC183" s="110"/>
    </row>
    <row r="184" spans="1:29" ht="12.75" customHeight="1" x14ac:dyDescent="0.2">
      <c r="A184" s="560">
        <v>59</v>
      </c>
      <c r="B184" s="560">
        <f>'01-Mapa de riesgo-UO'!D185</f>
        <v>0</v>
      </c>
      <c r="C184" s="563">
        <f>+'01-Mapa de riesgo-UO'!F185</f>
        <v>0</v>
      </c>
      <c r="D184" s="563">
        <f>'01-Mapa de riesgo-UO'!J185</f>
        <v>0</v>
      </c>
      <c r="E184" s="563">
        <f>'01-Mapa de riesgo-UO'!K185</f>
        <v>0</v>
      </c>
      <c r="F184" s="563">
        <f>'01-Mapa de riesgo-UO'!L185</f>
        <v>0</v>
      </c>
      <c r="G184" s="96">
        <f>'01-Mapa de riesgo-UO'!I185</f>
        <v>0</v>
      </c>
      <c r="H184" s="563">
        <f>'01-Mapa de riesgo-UO'!M185</f>
        <v>0</v>
      </c>
      <c r="I184" s="581" t="str">
        <f>'01-Mapa de riesgo-UO'!AT185</f>
        <v>LEVE</v>
      </c>
      <c r="J184" s="563">
        <f>'01-Mapa de riesgo-UO'!AU185</f>
        <v>0</v>
      </c>
      <c r="K184" s="585"/>
      <c r="L184" s="582"/>
      <c r="M184" s="97">
        <f>'01-Mapa de riesgo-UO'!W185</f>
        <v>0</v>
      </c>
      <c r="N184" s="98">
        <f>'01-Mapa de riesgo-UO'!AB185</f>
        <v>0</v>
      </c>
      <c r="O184" s="98">
        <f>'01-Mapa de riesgo-UO'!AF185</f>
        <v>0</v>
      </c>
      <c r="P184" s="99">
        <f>'01-Mapa de riesgo-UO'!AK185</f>
        <v>0</v>
      </c>
      <c r="Q184" s="99">
        <f>'01-Mapa de riesgo-UO'!AP185</f>
        <v>0</v>
      </c>
      <c r="R184" s="581" t="e">
        <f>'01-Mapa de riesgo-UO'!AR185</f>
        <v>#DIV/0!</v>
      </c>
      <c r="S184" s="577"/>
      <c r="T184" s="578"/>
      <c r="U184" s="100">
        <f>'01-Mapa de riesgo-UO'!AW185</f>
        <v>0</v>
      </c>
      <c r="V184" s="100">
        <f>'01-Mapa de riesgo-UO'!AX185</f>
        <v>0</v>
      </c>
      <c r="W184" s="101">
        <f>'01-Mapa de riesgo-UO'!K185</f>
        <v>0</v>
      </c>
      <c r="X184" s="105"/>
      <c r="Y184" s="106"/>
      <c r="Z184" s="107"/>
      <c r="AA184" s="107"/>
      <c r="AB184" s="574"/>
      <c r="AC184" s="110"/>
    </row>
    <row r="185" spans="1:29" ht="12.75" customHeight="1" x14ac:dyDescent="0.2">
      <c r="A185" s="561"/>
      <c r="B185" s="561"/>
      <c r="C185" s="561"/>
      <c r="D185" s="561"/>
      <c r="E185" s="561"/>
      <c r="F185" s="561"/>
      <c r="G185" s="96">
        <f>'01-Mapa de riesgo-UO'!I186</f>
        <v>0</v>
      </c>
      <c r="H185" s="561"/>
      <c r="I185" s="561"/>
      <c r="J185" s="561"/>
      <c r="K185" s="583"/>
      <c r="L185" s="583"/>
      <c r="M185" s="97">
        <f>'01-Mapa de riesgo-UO'!W186</f>
        <v>0</v>
      </c>
      <c r="N185" s="98">
        <f>'01-Mapa de riesgo-UO'!AB186</f>
        <v>0</v>
      </c>
      <c r="O185" s="98">
        <f>'01-Mapa de riesgo-UO'!AF186</f>
        <v>0</v>
      </c>
      <c r="P185" s="99">
        <f>'01-Mapa de riesgo-UO'!AK186</f>
        <v>0</v>
      </c>
      <c r="Q185" s="99">
        <f>'01-Mapa de riesgo-UO'!AP186</f>
        <v>0</v>
      </c>
      <c r="R185" s="561"/>
      <c r="S185" s="577"/>
      <c r="T185" s="578"/>
      <c r="U185" s="100">
        <f>'01-Mapa de riesgo-UO'!AW186</f>
        <v>0</v>
      </c>
      <c r="V185" s="100">
        <f>'01-Mapa de riesgo-UO'!AX186</f>
        <v>0</v>
      </c>
      <c r="W185" s="101">
        <f>'01-Mapa de riesgo-UO'!K186</f>
        <v>0</v>
      </c>
      <c r="X185" s="105"/>
      <c r="Y185" s="106"/>
      <c r="Z185" s="107"/>
      <c r="AA185" s="107"/>
      <c r="AB185" s="575"/>
      <c r="AC185" s="110"/>
    </row>
    <row r="186" spans="1:29" ht="12.75" customHeight="1" x14ac:dyDescent="0.2">
      <c r="A186" s="562"/>
      <c r="B186" s="562"/>
      <c r="C186" s="562"/>
      <c r="D186" s="562"/>
      <c r="E186" s="562"/>
      <c r="F186" s="562"/>
      <c r="G186" s="96">
        <f>'01-Mapa de riesgo-UO'!I187</f>
        <v>0</v>
      </c>
      <c r="H186" s="562"/>
      <c r="I186" s="562"/>
      <c r="J186" s="562"/>
      <c r="K186" s="584"/>
      <c r="L186" s="584"/>
      <c r="M186" s="97">
        <f>'01-Mapa de riesgo-UO'!W187</f>
        <v>0</v>
      </c>
      <c r="N186" s="98">
        <f>'01-Mapa de riesgo-UO'!AB187</f>
        <v>0</v>
      </c>
      <c r="O186" s="98">
        <f>'01-Mapa de riesgo-UO'!AF187</f>
        <v>0</v>
      </c>
      <c r="P186" s="99">
        <f>'01-Mapa de riesgo-UO'!AK187</f>
        <v>0</v>
      </c>
      <c r="Q186" s="99">
        <f>'01-Mapa de riesgo-UO'!AP187</f>
        <v>0</v>
      </c>
      <c r="R186" s="562"/>
      <c r="S186" s="577"/>
      <c r="T186" s="578"/>
      <c r="U186" s="100">
        <f>'01-Mapa de riesgo-UO'!AW187</f>
        <v>0</v>
      </c>
      <c r="V186" s="100">
        <f>'01-Mapa de riesgo-UO'!AX187</f>
        <v>0</v>
      </c>
      <c r="W186" s="101">
        <f>'01-Mapa de riesgo-UO'!K187</f>
        <v>0</v>
      </c>
      <c r="X186" s="105"/>
      <c r="Y186" s="106"/>
      <c r="Z186" s="107"/>
      <c r="AA186" s="107"/>
      <c r="AB186" s="576"/>
      <c r="AC186" s="110"/>
    </row>
    <row r="187" spans="1:29" ht="12.75" customHeight="1" x14ac:dyDescent="0.2">
      <c r="A187" s="560">
        <v>60</v>
      </c>
      <c r="B187" s="560">
        <f>'01-Mapa de riesgo-UO'!D188</f>
        <v>0</v>
      </c>
      <c r="C187" s="563">
        <f>+'01-Mapa de riesgo-UO'!F188</f>
        <v>0</v>
      </c>
      <c r="D187" s="563">
        <f>'01-Mapa de riesgo-UO'!J188</f>
        <v>0</v>
      </c>
      <c r="E187" s="563">
        <f>'01-Mapa de riesgo-UO'!K188</f>
        <v>0</v>
      </c>
      <c r="F187" s="563">
        <f>'01-Mapa de riesgo-UO'!L188</f>
        <v>0</v>
      </c>
      <c r="G187" s="96">
        <f>'01-Mapa de riesgo-UO'!I188</f>
        <v>0</v>
      </c>
      <c r="H187" s="563">
        <f>'01-Mapa de riesgo-UO'!M188</f>
        <v>0</v>
      </c>
      <c r="I187" s="581" t="str">
        <f>'01-Mapa de riesgo-UO'!AT188</f>
        <v>LEVE</v>
      </c>
      <c r="J187" s="563">
        <f>'01-Mapa de riesgo-UO'!AU188</f>
        <v>0</v>
      </c>
      <c r="K187" s="585"/>
      <c r="L187" s="582"/>
      <c r="M187" s="97">
        <f>'01-Mapa de riesgo-UO'!W188</f>
        <v>0</v>
      </c>
      <c r="N187" s="98">
        <f>'01-Mapa de riesgo-UO'!AB188</f>
        <v>0</v>
      </c>
      <c r="O187" s="98">
        <f>'01-Mapa de riesgo-UO'!AF188</f>
        <v>0</v>
      </c>
      <c r="P187" s="99">
        <f>'01-Mapa de riesgo-UO'!AK188</f>
        <v>0</v>
      </c>
      <c r="Q187" s="99">
        <f>'01-Mapa de riesgo-UO'!AP188</f>
        <v>0</v>
      </c>
      <c r="R187" s="581" t="e">
        <f>'01-Mapa de riesgo-UO'!AR188</f>
        <v>#DIV/0!</v>
      </c>
      <c r="S187" s="577"/>
      <c r="T187" s="578"/>
      <c r="U187" s="100">
        <f>'01-Mapa de riesgo-UO'!AW188</f>
        <v>0</v>
      </c>
      <c r="V187" s="100">
        <f>'01-Mapa de riesgo-UO'!AX188</f>
        <v>0</v>
      </c>
      <c r="W187" s="101">
        <f>'01-Mapa de riesgo-UO'!K188</f>
        <v>0</v>
      </c>
      <c r="X187" s="105"/>
      <c r="Y187" s="106"/>
      <c r="Z187" s="107"/>
      <c r="AA187" s="107"/>
      <c r="AB187" s="574"/>
      <c r="AC187" s="110"/>
    </row>
    <row r="188" spans="1:29" ht="12.75" customHeight="1" x14ac:dyDescent="0.2">
      <c r="A188" s="561"/>
      <c r="B188" s="561"/>
      <c r="C188" s="561"/>
      <c r="D188" s="561"/>
      <c r="E188" s="561"/>
      <c r="F188" s="561"/>
      <c r="G188" s="96">
        <f>'01-Mapa de riesgo-UO'!I189</f>
        <v>0</v>
      </c>
      <c r="H188" s="561"/>
      <c r="I188" s="561"/>
      <c r="J188" s="561"/>
      <c r="K188" s="583"/>
      <c r="L188" s="583"/>
      <c r="M188" s="97">
        <f>'01-Mapa de riesgo-UO'!W189</f>
        <v>0</v>
      </c>
      <c r="N188" s="98">
        <f>'01-Mapa de riesgo-UO'!AB189</f>
        <v>0</v>
      </c>
      <c r="O188" s="98">
        <f>'01-Mapa de riesgo-UO'!AF189</f>
        <v>0</v>
      </c>
      <c r="P188" s="99">
        <f>'01-Mapa de riesgo-UO'!AK189</f>
        <v>0</v>
      </c>
      <c r="Q188" s="99">
        <f>'01-Mapa de riesgo-UO'!AP189</f>
        <v>0</v>
      </c>
      <c r="R188" s="561"/>
      <c r="S188" s="577"/>
      <c r="T188" s="578"/>
      <c r="U188" s="100">
        <f>'01-Mapa de riesgo-UO'!AW189</f>
        <v>0</v>
      </c>
      <c r="V188" s="100">
        <f>'01-Mapa de riesgo-UO'!AX189</f>
        <v>0</v>
      </c>
      <c r="W188" s="101">
        <f>'01-Mapa de riesgo-UO'!K189</f>
        <v>0</v>
      </c>
      <c r="X188" s="105"/>
      <c r="Y188" s="106"/>
      <c r="Z188" s="107"/>
      <c r="AA188" s="107"/>
      <c r="AB188" s="575"/>
      <c r="AC188" s="110"/>
    </row>
    <row r="189" spans="1:29" ht="12.75" customHeight="1" x14ac:dyDescent="0.2">
      <c r="A189" s="562"/>
      <c r="B189" s="562"/>
      <c r="C189" s="562"/>
      <c r="D189" s="562"/>
      <c r="E189" s="562"/>
      <c r="F189" s="562"/>
      <c r="G189" s="96">
        <f>'01-Mapa de riesgo-UO'!I190</f>
        <v>0</v>
      </c>
      <c r="H189" s="562"/>
      <c r="I189" s="562"/>
      <c r="J189" s="562"/>
      <c r="K189" s="584"/>
      <c r="L189" s="584"/>
      <c r="M189" s="97">
        <f>'01-Mapa de riesgo-UO'!W190</f>
        <v>0</v>
      </c>
      <c r="N189" s="98">
        <f>'01-Mapa de riesgo-UO'!AB190</f>
        <v>0</v>
      </c>
      <c r="O189" s="98">
        <f>'01-Mapa de riesgo-UO'!AF190</f>
        <v>0</v>
      </c>
      <c r="P189" s="99">
        <f>'01-Mapa de riesgo-UO'!AK190</f>
        <v>0</v>
      </c>
      <c r="Q189" s="99">
        <f>'01-Mapa de riesgo-UO'!AP190</f>
        <v>0</v>
      </c>
      <c r="R189" s="562"/>
      <c r="S189" s="577"/>
      <c r="T189" s="578"/>
      <c r="U189" s="100">
        <f>'01-Mapa de riesgo-UO'!AW190</f>
        <v>0</v>
      </c>
      <c r="V189" s="100">
        <f>'01-Mapa de riesgo-UO'!AX190</f>
        <v>0</v>
      </c>
      <c r="W189" s="101">
        <f>'01-Mapa de riesgo-UO'!K190</f>
        <v>0</v>
      </c>
      <c r="X189" s="105"/>
      <c r="Y189" s="106"/>
      <c r="Z189" s="107"/>
      <c r="AA189" s="107"/>
      <c r="AB189" s="576"/>
      <c r="AC189" s="110"/>
    </row>
    <row r="190" spans="1:29" ht="12.75" customHeight="1" x14ac:dyDescent="0.2">
      <c r="A190" s="560">
        <v>61</v>
      </c>
      <c r="B190" s="560">
        <f>'01-Mapa de riesgo-UO'!D191</f>
        <v>0</v>
      </c>
      <c r="C190" s="563">
        <f>+'01-Mapa de riesgo-UO'!F191</f>
        <v>0</v>
      </c>
      <c r="D190" s="563">
        <f>'01-Mapa de riesgo-UO'!J191</f>
        <v>0</v>
      </c>
      <c r="E190" s="563">
        <f>'01-Mapa de riesgo-UO'!K191</f>
        <v>0</v>
      </c>
      <c r="F190" s="563">
        <f>'01-Mapa de riesgo-UO'!L191</f>
        <v>0</v>
      </c>
      <c r="G190" s="96">
        <f>'01-Mapa de riesgo-UO'!I191</f>
        <v>0</v>
      </c>
      <c r="H190" s="563">
        <f>'01-Mapa de riesgo-UO'!M191</f>
        <v>0</v>
      </c>
      <c r="I190" s="581" t="str">
        <f>'01-Mapa de riesgo-UO'!AT191</f>
        <v>LEVE</v>
      </c>
      <c r="J190" s="563">
        <f>'01-Mapa de riesgo-UO'!AU191</f>
        <v>0</v>
      </c>
      <c r="K190" s="585"/>
      <c r="L190" s="582"/>
      <c r="M190" s="97">
        <f>'01-Mapa de riesgo-UO'!W191</f>
        <v>0</v>
      </c>
      <c r="N190" s="98">
        <f>'01-Mapa de riesgo-UO'!AB191</f>
        <v>0</v>
      </c>
      <c r="O190" s="98">
        <f>'01-Mapa de riesgo-UO'!AF191</f>
        <v>0</v>
      </c>
      <c r="P190" s="99">
        <f>'01-Mapa de riesgo-UO'!AK191</f>
        <v>0</v>
      </c>
      <c r="Q190" s="99">
        <f>'01-Mapa de riesgo-UO'!AP191</f>
        <v>0</v>
      </c>
      <c r="R190" s="581" t="e">
        <f>'01-Mapa de riesgo-UO'!AR191</f>
        <v>#DIV/0!</v>
      </c>
      <c r="S190" s="577"/>
      <c r="T190" s="578"/>
      <c r="U190" s="100">
        <f>'01-Mapa de riesgo-UO'!AW191</f>
        <v>0</v>
      </c>
      <c r="V190" s="100">
        <f>'01-Mapa de riesgo-UO'!AX191</f>
        <v>0</v>
      </c>
      <c r="W190" s="101">
        <f>'01-Mapa de riesgo-UO'!K191</f>
        <v>0</v>
      </c>
      <c r="X190" s="105"/>
      <c r="Y190" s="106"/>
      <c r="Z190" s="107"/>
      <c r="AA190" s="107"/>
      <c r="AB190" s="574"/>
      <c r="AC190" s="110"/>
    </row>
    <row r="191" spans="1:29" ht="12.75" customHeight="1" x14ac:dyDescent="0.2">
      <c r="A191" s="561"/>
      <c r="B191" s="561"/>
      <c r="C191" s="561"/>
      <c r="D191" s="561"/>
      <c r="E191" s="561"/>
      <c r="F191" s="561"/>
      <c r="G191" s="96">
        <f>'01-Mapa de riesgo-UO'!I192</f>
        <v>0</v>
      </c>
      <c r="H191" s="561"/>
      <c r="I191" s="561"/>
      <c r="J191" s="561"/>
      <c r="K191" s="583"/>
      <c r="L191" s="583"/>
      <c r="M191" s="97">
        <f>'01-Mapa de riesgo-UO'!W192</f>
        <v>0</v>
      </c>
      <c r="N191" s="98">
        <f>'01-Mapa de riesgo-UO'!AB192</f>
        <v>0</v>
      </c>
      <c r="O191" s="98">
        <f>'01-Mapa de riesgo-UO'!AF192</f>
        <v>0</v>
      </c>
      <c r="P191" s="99">
        <f>'01-Mapa de riesgo-UO'!AK192</f>
        <v>0</v>
      </c>
      <c r="Q191" s="99">
        <f>'01-Mapa de riesgo-UO'!AP192</f>
        <v>0</v>
      </c>
      <c r="R191" s="561"/>
      <c r="S191" s="577"/>
      <c r="T191" s="578"/>
      <c r="U191" s="100">
        <f>'01-Mapa de riesgo-UO'!AW192</f>
        <v>0</v>
      </c>
      <c r="V191" s="100">
        <f>'01-Mapa de riesgo-UO'!AX192</f>
        <v>0</v>
      </c>
      <c r="W191" s="101">
        <f>'01-Mapa de riesgo-UO'!K192</f>
        <v>0</v>
      </c>
      <c r="X191" s="105"/>
      <c r="Y191" s="106"/>
      <c r="Z191" s="107"/>
      <c r="AA191" s="107"/>
      <c r="AB191" s="575"/>
      <c r="AC191" s="110"/>
    </row>
    <row r="192" spans="1:29" ht="12.75" customHeight="1" x14ac:dyDescent="0.2">
      <c r="A192" s="562"/>
      <c r="B192" s="562"/>
      <c r="C192" s="562"/>
      <c r="D192" s="562"/>
      <c r="E192" s="562"/>
      <c r="F192" s="562"/>
      <c r="G192" s="96">
        <f>'01-Mapa de riesgo-UO'!I193</f>
        <v>0</v>
      </c>
      <c r="H192" s="562"/>
      <c r="I192" s="562"/>
      <c r="J192" s="562"/>
      <c r="K192" s="584"/>
      <c r="L192" s="584"/>
      <c r="M192" s="97">
        <f>'01-Mapa de riesgo-UO'!W193</f>
        <v>0</v>
      </c>
      <c r="N192" s="98">
        <f>'01-Mapa de riesgo-UO'!AB193</f>
        <v>0</v>
      </c>
      <c r="O192" s="98">
        <f>'01-Mapa de riesgo-UO'!AF193</f>
        <v>0</v>
      </c>
      <c r="P192" s="99">
        <f>'01-Mapa de riesgo-UO'!AK193</f>
        <v>0</v>
      </c>
      <c r="Q192" s="99">
        <f>'01-Mapa de riesgo-UO'!AP193</f>
        <v>0</v>
      </c>
      <c r="R192" s="562"/>
      <c r="S192" s="577"/>
      <c r="T192" s="578"/>
      <c r="U192" s="100">
        <f>'01-Mapa de riesgo-UO'!AW193</f>
        <v>0</v>
      </c>
      <c r="V192" s="100">
        <f>'01-Mapa de riesgo-UO'!AX193</f>
        <v>0</v>
      </c>
      <c r="W192" s="101">
        <f>'01-Mapa de riesgo-UO'!K193</f>
        <v>0</v>
      </c>
      <c r="X192" s="105"/>
      <c r="Y192" s="106"/>
      <c r="Z192" s="107"/>
      <c r="AA192" s="107"/>
      <c r="AB192" s="576"/>
      <c r="AC192" s="110"/>
    </row>
    <row r="193" spans="1:29" ht="12.75" customHeight="1" x14ac:dyDescent="0.2">
      <c r="A193" s="560">
        <v>62</v>
      </c>
      <c r="B193" s="560">
        <f>'01-Mapa de riesgo-UO'!D194</f>
        <v>0</v>
      </c>
      <c r="C193" s="563">
        <f>+'01-Mapa de riesgo-UO'!F194</f>
        <v>0</v>
      </c>
      <c r="D193" s="563">
        <f>'01-Mapa de riesgo-UO'!J194</f>
        <v>0</v>
      </c>
      <c r="E193" s="563">
        <f>'01-Mapa de riesgo-UO'!K194</f>
        <v>0</v>
      </c>
      <c r="F193" s="563">
        <f>'01-Mapa de riesgo-UO'!L194</f>
        <v>0</v>
      </c>
      <c r="G193" s="96">
        <f>'01-Mapa de riesgo-UO'!I194</f>
        <v>0</v>
      </c>
      <c r="H193" s="563">
        <f>'01-Mapa de riesgo-UO'!M194</f>
        <v>0</v>
      </c>
      <c r="I193" s="581" t="str">
        <f>'01-Mapa de riesgo-UO'!AT194</f>
        <v>LEVE</v>
      </c>
      <c r="J193" s="563">
        <f>'01-Mapa de riesgo-UO'!AU194</f>
        <v>0</v>
      </c>
      <c r="K193" s="585"/>
      <c r="L193" s="582"/>
      <c r="M193" s="97">
        <f>'01-Mapa de riesgo-UO'!W194</f>
        <v>0</v>
      </c>
      <c r="N193" s="98">
        <f>'01-Mapa de riesgo-UO'!AB194</f>
        <v>0</v>
      </c>
      <c r="O193" s="98">
        <f>'01-Mapa de riesgo-UO'!AF194</f>
        <v>0</v>
      </c>
      <c r="P193" s="99">
        <f>'01-Mapa de riesgo-UO'!AK194</f>
        <v>0</v>
      </c>
      <c r="Q193" s="99">
        <f>'01-Mapa de riesgo-UO'!AP194</f>
        <v>0</v>
      </c>
      <c r="R193" s="581" t="e">
        <f>'01-Mapa de riesgo-UO'!AR194</f>
        <v>#DIV/0!</v>
      </c>
      <c r="S193" s="577"/>
      <c r="T193" s="578"/>
      <c r="U193" s="100">
        <f>'01-Mapa de riesgo-UO'!AW194</f>
        <v>0</v>
      </c>
      <c r="V193" s="100">
        <f>'01-Mapa de riesgo-UO'!AX194</f>
        <v>0</v>
      </c>
      <c r="W193" s="101">
        <f>'01-Mapa de riesgo-UO'!K194</f>
        <v>0</v>
      </c>
      <c r="X193" s="105"/>
      <c r="Y193" s="106"/>
      <c r="Z193" s="107"/>
      <c r="AA193" s="107"/>
      <c r="AB193" s="574"/>
      <c r="AC193" s="110"/>
    </row>
    <row r="194" spans="1:29" ht="12.75" customHeight="1" x14ac:dyDescent="0.2">
      <c r="A194" s="561"/>
      <c r="B194" s="561"/>
      <c r="C194" s="561"/>
      <c r="D194" s="561"/>
      <c r="E194" s="561"/>
      <c r="F194" s="561"/>
      <c r="G194" s="96">
        <f>'01-Mapa de riesgo-UO'!I195</f>
        <v>0</v>
      </c>
      <c r="H194" s="561"/>
      <c r="I194" s="561"/>
      <c r="J194" s="561"/>
      <c r="K194" s="583"/>
      <c r="L194" s="583"/>
      <c r="M194" s="97">
        <f>'01-Mapa de riesgo-UO'!W195</f>
        <v>0</v>
      </c>
      <c r="N194" s="98">
        <f>'01-Mapa de riesgo-UO'!AB195</f>
        <v>0</v>
      </c>
      <c r="O194" s="98">
        <f>'01-Mapa de riesgo-UO'!AF195</f>
        <v>0</v>
      </c>
      <c r="P194" s="99">
        <f>'01-Mapa de riesgo-UO'!AK195</f>
        <v>0</v>
      </c>
      <c r="Q194" s="99">
        <f>'01-Mapa de riesgo-UO'!AP195</f>
        <v>0</v>
      </c>
      <c r="R194" s="561"/>
      <c r="S194" s="577"/>
      <c r="T194" s="578"/>
      <c r="U194" s="100">
        <f>'01-Mapa de riesgo-UO'!AW195</f>
        <v>0</v>
      </c>
      <c r="V194" s="100">
        <f>'01-Mapa de riesgo-UO'!AX195</f>
        <v>0</v>
      </c>
      <c r="W194" s="101">
        <f>'01-Mapa de riesgo-UO'!K195</f>
        <v>0</v>
      </c>
      <c r="X194" s="105"/>
      <c r="Y194" s="106"/>
      <c r="Z194" s="107"/>
      <c r="AA194" s="107"/>
      <c r="AB194" s="575"/>
      <c r="AC194" s="110"/>
    </row>
    <row r="195" spans="1:29" ht="12.75" customHeight="1" x14ac:dyDescent="0.2">
      <c r="A195" s="562"/>
      <c r="B195" s="562"/>
      <c r="C195" s="562"/>
      <c r="D195" s="562"/>
      <c r="E195" s="562"/>
      <c r="F195" s="562"/>
      <c r="G195" s="96">
        <f>'01-Mapa de riesgo-UO'!I196</f>
        <v>0</v>
      </c>
      <c r="H195" s="562"/>
      <c r="I195" s="562"/>
      <c r="J195" s="562"/>
      <c r="K195" s="584"/>
      <c r="L195" s="584"/>
      <c r="M195" s="97">
        <f>'01-Mapa de riesgo-UO'!W196</f>
        <v>0</v>
      </c>
      <c r="N195" s="98">
        <f>'01-Mapa de riesgo-UO'!AB196</f>
        <v>0</v>
      </c>
      <c r="O195" s="98">
        <f>'01-Mapa de riesgo-UO'!AF196</f>
        <v>0</v>
      </c>
      <c r="P195" s="99">
        <f>'01-Mapa de riesgo-UO'!AK196</f>
        <v>0</v>
      </c>
      <c r="Q195" s="99">
        <f>'01-Mapa de riesgo-UO'!AP196</f>
        <v>0</v>
      </c>
      <c r="R195" s="562"/>
      <c r="S195" s="577"/>
      <c r="T195" s="578"/>
      <c r="U195" s="100">
        <f>'01-Mapa de riesgo-UO'!AW196</f>
        <v>0</v>
      </c>
      <c r="V195" s="100">
        <f>'01-Mapa de riesgo-UO'!AX196</f>
        <v>0</v>
      </c>
      <c r="W195" s="101">
        <f>'01-Mapa de riesgo-UO'!K196</f>
        <v>0</v>
      </c>
      <c r="X195" s="105"/>
      <c r="Y195" s="106"/>
      <c r="Z195" s="107"/>
      <c r="AA195" s="107"/>
      <c r="AB195" s="576"/>
      <c r="AC195" s="110"/>
    </row>
    <row r="196" spans="1:29" ht="12.75" customHeight="1" x14ac:dyDescent="0.2">
      <c r="A196" s="560">
        <v>63</v>
      </c>
      <c r="B196" s="560">
        <f>'01-Mapa de riesgo-UO'!D197</f>
        <v>0</v>
      </c>
      <c r="C196" s="563">
        <f>+'01-Mapa de riesgo-UO'!F197</f>
        <v>0</v>
      </c>
      <c r="D196" s="563">
        <f>'01-Mapa de riesgo-UO'!J197</f>
        <v>0</v>
      </c>
      <c r="E196" s="563">
        <f>'01-Mapa de riesgo-UO'!K197</f>
        <v>0</v>
      </c>
      <c r="F196" s="563">
        <f>'01-Mapa de riesgo-UO'!L197</f>
        <v>0</v>
      </c>
      <c r="G196" s="96">
        <f>'01-Mapa de riesgo-UO'!I197</f>
        <v>0</v>
      </c>
      <c r="H196" s="563">
        <f>'01-Mapa de riesgo-UO'!M197</f>
        <v>0</v>
      </c>
      <c r="I196" s="581" t="str">
        <f>'01-Mapa de riesgo-UO'!AT197</f>
        <v>LEVE</v>
      </c>
      <c r="J196" s="563">
        <f>'01-Mapa de riesgo-UO'!AU197</f>
        <v>0</v>
      </c>
      <c r="K196" s="585"/>
      <c r="L196" s="582"/>
      <c r="M196" s="97">
        <f>'01-Mapa de riesgo-UO'!W197</f>
        <v>0</v>
      </c>
      <c r="N196" s="98">
        <f>'01-Mapa de riesgo-UO'!AB197</f>
        <v>0</v>
      </c>
      <c r="O196" s="98">
        <f>'01-Mapa de riesgo-UO'!AF197</f>
        <v>0</v>
      </c>
      <c r="P196" s="99">
        <f>'01-Mapa de riesgo-UO'!AK197</f>
        <v>0</v>
      </c>
      <c r="Q196" s="99">
        <f>'01-Mapa de riesgo-UO'!AP197</f>
        <v>0</v>
      </c>
      <c r="R196" s="581" t="e">
        <f>'01-Mapa de riesgo-UO'!AR197</f>
        <v>#DIV/0!</v>
      </c>
      <c r="S196" s="577"/>
      <c r="T196" s="578"/>
      <c r="U196" s="100">
        <f>'01-Mapa de riesgo-UO'!AW197</f>
        <v>0</v>
      </c>
      <c r="V196" s="100">
        <f>'01-Mapa de riesgo-UO'!AX197</f>
        <v>0</v>
      </c>
      <c r="W196" s="101">
        <f>'01-Mapa de riesgo-UO'!K197</f>
        <v>0</v>
      </c>
      <c r="X196" s="105"/>
      <c r="Y196" s="106"/>
      <c r="Z196" s="107"/>
      <c r="AA196" s="107"/>
      <c r="AB196" s="574"/>
      <c r="AC196" s="110"/>
    </row>
    <row r="197" spans="1:29" ht="12.75" customHeight="1" x14ac:dyDescent="0.2">
      <c r="A197" s="561"/>
      <c r="B197" s="561"/>
      <c r="C197" s="561"/>
      <c r="D197" s="561"/>
      <c r="E197" s="561"/>
      <c r="F197" s="561"/>
      <c r="G197" s="96">
        <f>'01-Mapa de riesgo-UO'!I198</f>
        <v>0</v>
      </c>
      <c r="H197" s="561"/>
      <c r="I197" s="561"/>
      <c r="J197" s="561"/>
      <c r="K197" s="583"/>
      <c r="L197" s="583"/>
      <c r="M197" s="97">
        <f>'01-Mapa de riesgo-UO'!W198</f>
        <v>0</v>
      </c>
      <c r="N197" s="98">
        <f>'01-Mapa de riesgo-UO'!AB198</f>
        <v>0</v>
      </c>
      <c r="O197" s="98">
        <f>'01-Mapa de riesgo-UO'!AF198</f>
        <v>0</v>
      </c>
      <c r="P197" s="99">
        <f>'01-Mapa de riesgo-UO'!AK198</f>
        <v>0</v>
      </c>
      <c r="Q197" s="99">
        <f>'01-Mapa de riesgo-UO'!AP198</f>
        <v>0</v>
      </c>
      <c r="R197" s="561"/>
      <c r="S197" s="577"/>
      <c r="T197" s="578"/>
      <c r="U197" s="100">
        <f>'01-Mapa de riesgo-UO'!AW198</f>
        <v>0</v>
      </c>
      <c r="V197" s="100">
        <f>'01-Mapa de riesgo-UO'!AX198</f>
        <v>0</v>
      </c>
      <c r="W197" s="101">
        <f>'01-Mapa de riesgo-UO'!K198</f>
        <v>0</v>
      </c>
      <c r="X197" s="105"/>
      <c r="Y197" s="106"/>
      <c r="Z197" s="107"/>
      <c r="AA197" s="107"/>
      <c r="AB197" s="575"/>
      <c r="AC197" s="110"/>
    </row>
    <row r="198" spans="1:29" ht="12.75" customHeight="1" x14ac:dyDescent="0.2">
      <c r="A198" s="562"/>
      <c r="B198" s="562"/>
      <c r="C198" s="562"/>
      <c r="D198" s="562"/>
      <c r="E198" s="562"/>
      <c r="F198" s="562"/>
      <c r="G198" s="96">
        <f>'01-Mapa de riesgo-UO'!I199</f>
        <v>0</v>
      </c>
      <c r="H198" s="562"/>
      <c r="I198" s="562"/>
      <c r="J198" s="562"/>
      <c r="K198" s="584"/>
      <c r="L198" s="584"/>
      <c r="M198" s="97">
        <f>'01-Mapa de riesgo-UO'!W199</f>
        <v>0</v>
      </c>
      <c r="N198" s="98">
        <f>'01-Mapa de riesgo-UO'!AB199</f>
        <v>0</v>
      </c>
      <c r="O198" s="98">
        <f>'01-Mapa de riesgo-UO'!AF199</f>
        <v>0</v>
      </c>
      <c r="P198" s="99">
        <f>'01-Mapa de riesgo-UO'!AK199</f>
        <v>0</v>
      </c>
      <c r="Q198" s="99">
        <f>'01-Mapa de riesgo-UO'!AP199</f>
        <v>0</v>
      </c>
      <c r="R198" s="562"/>
      <c r="S198" s="577"/>
      <c r="T198" s="578"/>
      <c r="U198" s="100">
        <f>'01-Mapa de riesgo-UO'!AW199</f>
        <v>0</v>
      </c>
      <c r="V198" s="100">
        <f>'01-Mapa de riesgo-UO'!AX199</f>
        <v>0</v>
      </c>
      <c r="W198" s="101">
        <f>'01-Mapa de riesgo-UO'!K199</f>
        <v>0</v>
      </c>
      <c r="X198" s="105"/>
      <c r="Y198" s="106"/>
      <c r="Z198" s="107"/>
      <c r="AA198" s="107"/>
      <c r="AB198" s="576"/>
      <c r="AC198" s="110"/>
    </row>
    <row r="199" spans="1:29" ht="12.75" customHeight="1" x14ac:dyDescent="0.2">
      <c r="A199" s="560">
        <v>64</v>
      </c>
      <c r="B199" s="560">
        <f>'01-Mapa de riesgo-UO'!D200</f>
        <v>0</v>
      </c>
      <c r="C199" s="563">
        <f>+'01-Mapa de riesgo-UO'!F200</f>
        <v>0</v>
      </c>
      <c r="D199" s="563">
        <f>'01-Mapa de riesgo-UO'!J200</f>
        <v>0</v>
      </c>
      <c r="E199" s="563">
        <f>'01-Mapa de riesgo-UO'!K200</f>
        <v>0</v>
      </c>
      <c r="F199" s="563">
        <f>'01-Mapa de riesgo-UO'!L200</f>
        <v>0</v>
      </c>
      <c r="G199" s="96">
        <f>'01-Mapa de riesgo-UO'!I200</f>
        <v>0</v>
      </c>
      <c r="H199" s="563">
        <f>'01-Mapa de riesgo-UO'!M200</f>
        <v>0</v>
      </c>
      <c r="I199" s="581" t="str">
        <f>'01-Mapa de riesgo-UO'!AT200</f>
        <v>LEVE</v>
      </c>
      <c r="J199" s="563">
        <f>'01-Mapa de riesgo-UO'!AU200</f>
        <v>0</v>
      </c>
      <c r="K199" s="585"/>
      <c r="L199" s="582"/>
      <c r="M199" s="97">
        <f>'01-Mapa de riesgo-UO'!W200</f>
        <v>0</v>
      </c>
      <c r="N199" s="98">
        <f>'01-Mapa de riesgo-UO'!AB200</f>
        <v>0</v>
      </c>
      <c r="O199" s="98">
        <f>'01-Mapa de riesgo-UO'!AF200</f>
        <v>0</v>
      </c>
      <c r="P199" s="99">
        <f>'01-Mapa de riesgo-UO'!AK200</f>
        <v>0</v>
      </c>
      <c r="Q199" s="99">
        <f>'01-Mapa de riesgo-UO'!AP200</f>
        <v>0</v>
      </c>
      <c r="R199" s="581" t="e">
        <f>'01-Mapa de riesgo-UO'!AR200</f>
        <v>#DIV/0!</v>
      </c>
      <c r="S199" s="577"/>
      <c r="T199" s="578"/>
      <c r="U199" s="100">
        <f>'01-Mapa de riesgo-UO'!AW200</f>
        <v>0</v>
      </c>
      <c r="V199" s="100">
        <f>'01-Mapa de riesgo-UO'!AX200</f>
        <v>0</v>
      </c>
      <c r="W199" s="101">
        <f>'01-Mapa de riesgo-UO'!K200</f>
        <v>0</v>
      </c>
      <c r="X199" s="105"/>
      <c r="Y199" s="106"/>
      <c r="Z199" s="107"/>
      <c r="AA199" s="107"/>
      <c r="AB199" s="574"/>
      <c r="AC199" s="110"/>
    </row>
    <row r="200" spans="1:29" ht="12.75" customHeight="1" x14ac:dyDescent="0.2">
      <c r="A200" s="561"/>
      <c r="B200" s="561"/>
      <c r="C200" s="561"/>
      <c r="D200" s="561"/>
      <c r="E200" s="561"/>
      <c r="F200" s="561"/>
      <c r="G200" s="96">
        <f>'01-Mapa de riesgo-UO'!I201</f>
        <v>0</v>
      </c>
      <c r="H200" s="561"/>
      <c r="I200" s="561"/>
      <c r="J200" s="561"/>
      <c r="K200" s="583"/>
      <c r="L200" s="583"/>
      <c r="M200" s="97">
        <f>'01-Mapa de riesgo-UO'!W201</f>
        <v>0</v>
      </c>
      <c r="N200" s="98">
        <f>'01-Mapa de riesgo-UO'!AB201</f>
        <v>0</v>
      </c>
      <c r="O200" s="98">
        <f>'01-Mapa de riesgo-UO'!AF201</f>
        <v>0</v>
      </c>
      <c r="P200" s="99">
        <f>'01-Mapa de riesgo-UO'!AK201</f>
        <v>0</v>
      </c>
      <c r="Q200" s="99">
        <f>'01-Mapa de riesgo-UO'!AP201</f>
        <v>0</v>
      </c>
      <c r="R200" s="561"/>
      <c r="S200" s="577"/>
      <c r="T200" s="578"/>
      <c r="U200" s="100">
        <f>'01-Mapa de riesgo-UO'!AW201</f>
        <v>0</v>
      </c>
      <c r="V200" s="100">
        <f>'01-Mapa de riesgo-UO'!AX201</f>
        <v>0</v>
      </c>
      <c r="W200" s="101">
        <f>'01-Mapa de riesgo-UO'!K201</f>
        <v>0</v>
      </c>
      <c r="X200" s="105"/>
      <c r="Y200" s="106"/>
      <c r="Z200" s="107"/>
      <c r="AA200" s="107"/>
      <c r="AB200" s="575"/>
      <c r="AC200" s="110"/>
    </row>
    <row r="201" spans="1:29" ht="12.75" customHeight="1" x14ac:dyDescent="0.2">
      <c r="A201" s="562"/>
      <c r="B201" s="562"/>
      <c r="C201" s="562"/>
      <c r="D201" s="562"/>
      <c r="E201" s="562"/>
      <c r="F201" s="562"/>
      <c r="G201" s="96">
        <f>'01-Mapa de riesgo-UO'!I202</f>
        <v>0</v>
      </c>
      <c r="H201" s="562"/>
      <c r="I201" s="562"/>
      <c r="J201" s="562"/>
      <c r="K201" s="584"/>
      <c r="L201" s="584"/>
      <c r="M201" s="97">
        <f>'01-Mapa de riesgo-UO'!W202</f>
        <v>0</v>
      </c>
      <c r="N201" s="98">
        <f>'01-Mapa de riesgo-UO'!AB202</f>
        <v>0</v>
      </c>
      <c r="O201" s="98">
        <f>'01-Mapa de riesgo-UO'!AF202</f>
        <v>0</v>
      </c>
      <c r="P201" s="99">
        <f>'01-Mapa de riesgo-UO'!AK202</f>
        <v>0</v>
      </c>
      <c r="Q201" s="99">
        <f>'01-Mapa de riesgo-UO'!AP202</f>
        <v>0</v>
      </c>
      <c r="R201" s="562"/>
      <c r="S201" s="577"/>
      <c r="T201" s="578"/>
      <c r="U201" s="100">
        <f>'01-Mapa de riesgo-UO'!AW202</f>
        <v>0</v>
      </c>
      <c r="V201" s="100">
        <f>'01-Mapa de riesgo-UO'!AX202</f>
        <v>0</v>
      </c>
      <c r="W201" s="101">
        <f>'01-Mapa de riesgo-UO'!K202</f>
        <v>0</v>
      </c>
      <c r="X201" s="105"/>
      <c r="Y201" s="106"/>
      <c r="Z201" s="107"/>
      <c r="AA201" s="107"/>
      <c r="AB201" s="576"/>
      <c r="AC201" s="110"/>
    </row>
    <row r="202" spans="1:29" ht="12.75" customHeight="1" x14ac:dyDescent="0.2">
      <c r="A202" s="560">
        <v>65</v>
      </c>
      <c r="B202" s="560">
        <f>'01-Mapa de riesgo-UO'!D203</f>
        <v>0</v>
      </c>
      <c r="C202" s="563">
        <f>+'01-Mapa de riesgo-UO'!F203</f>
        <v>0</v>
      </c>
      <c r="D202" s="563">
        <f>'01-Mapa de riesgo-UO'!J203</f>
        <v>0</v>
      </c>
      <c r="E202" s="563">
        <f>'01-Mapa de riesgo-UO'!K203</f>
        <v>0</v>
      </c>
      <c r="F202" s="563">
        <f>'01-Mapa de riesgo-UO'!L203</f>
        <v>0</v>
      </c>
      <c r="G202" s="96">
        <f>'01-Mapa de riesgo-UO'!I203</f>
        <v>0</v>
      </c>
      <c r="H202" s="563">
        <f>'01-Mapa de riesgo-UO'!M203</f>
        <v>0</v>
      </c>
      <c r="I202" s="581" t="str">
        <f>'01-Mapa de riesgo-UO'!AT203</f>
        <v>LEVE</v>
      </c>
      <c r="J202" s="563">
        <f>'01-Mapa de riesgo-UO'!AU203</f>
        <v>0</v>
      </c>
      <c r="K202" s="585"/>
      <c r="L202" s="582"/>
      <c r="M202" s="97">
        <f>'01-Mapa de riesgo-UO'!W203</f>
        <v>0</v>
      </c>
      <c r="N202" s="98">
        <f>'01-Mapa de riesgo-UO'!AB203</f>
        <v>0</v>
      </c>
      <c r="O202" s="98">
        <f>'01-Mapa de riesgo-UO'!AF203</f>
        <v>0</v>
      </c>
      <c r="P202" s="99">
        <f>'01-Mapa de riesgo-UO'!AK203</f>
        <v>0</v>
      </c>
      <c r="Q202" s="99">
        <f>'01-Mapa de riesgo-UO'!AP203</f>
        <v>0</v>
      </c>
      <c r="R202" s="581" t="e">
        <f>'01-Mapa de riesgo-UO'!AR203</f>
        <v>#DIV/0!</v>
      </c>
      <c r="S202" s="577"/>
      <c r="T202" s="578"/>
      <c r="U202" s="100">
        <f>'01-Mapa de riesgo-UO'!AW203</f>
        <v>0</v>
      </c>
      <c r="V202" s="100">
        <f>'01-Mapa de riesgo-UO'!AX203</f>
        <v>0</v>
      </c>
      <c r="W202" s="101">
        <f>'01-Mapa de riesgo-UO'!K203</f>
        <v>0</v>
      </c>
      <c r="X202" s="105"/>
      <c r="Y202" s="106"/>
      <c r="Z202" s="107"/>
      <c r="AA202" s="107"/>
      <c r="AB202" s="574"/>
      <c r="AC202" s="110"/>
    </row>
    <row r="203" spans="1:29" ht="12.75" customHeight="1" x14ac:dyDescent="0.2">
      <c r="A203" s="561"/>
      <c r="B203" s="561"/>
      <c r="C203" s="561"/>
      <c r="D203" s="561"/>
      <c r="E203" s="561"/>
      <c r="F203" s="561"/>
      <c r="G203" s="96">
        <f>'01-Mapa de riesgo-UO'!I204</f>
        <v>0</v>
      </c>
      <c r="H203" s="561"/>
      <c r="I203" s="561"/>
      <c r="J203" s="561"/>
      <c r="K203" s="583"/>
      <c r="L203" s="583"/>
      <c r="M203" s="97">
        <f>'01-Mapa de riesgo-UO'!W204</f>
        <v>0</v>
      </c>
      <c r="N203" s="98">
        <f>'01-Mapa de riesgo-UO'!AB204</f>
        <v>0</v>
      </c>
      <c r="O203" s="98">
        <f>'01-Mapa de riesgo-UO'!AF204</f>
        <v>0</v>
      </c>
      <c r="P203" s="99">
        <f>'01-Mapa de riesgo-UO'!AK204</f>
        <v>0</v>
      </c>
      <c r="Q203" s="99">
        <f>'01-Mapa de riesgo-UO'!AP204</f>
        <v>0</v>
      </c>
      <c r="R203" s="561"/>
      <c r="S203" s="577"/>
      <c r="T203" s="578"/>
      <c r="U203" s="100">
        <f>'01-Mapa de riesgo-UO'!AW204</f>
        <v>0</v>
      </c>
      <c r="V203" s="100">
        <f>'01-Mapa de riesgo-UO'!AX204</f>
        <v>0</v>
      </c>
      <c r="W203" s="101">
        <f>'01-Mapa de riesgo-UO'!K204</f>
        <v>0</v>
      </c>
      <c r="X203" s="105"/>
      <c r="Y203" s="106"/>
      <c r="Z203" s="107"/>
      <c r="AA203" s="107"/>
      <c r="AB203" s="575"/>
      <c r="AC203" s="110"/>
    </row>
    <row r="204" spans="1:29" ht="12.75" customHeight="1" x14ac:dyDescent="0.2">
      <c r="A204" s="562"/>
      <c r="B204" s="562"/>
      <c r="C204" s="562"/>
      <c r="D204" s="562"/>
      <c r="E204" s="562"/>
      <c r="F204" s="562"/>
      <c r="G204" s="96">
        <f>'01-Mapa de riesgo-UO'!I205</f>
        <v>0</v>
      </c>
      <c r="H204" s="562"/>
      <c r="I204" s="562"/>
      <c r="J204" s="562"/>
      <c r="K204" s="584"/>
      <c r="L204" s="584"/>
      <c r="M204" s="97">
        <f>'01-Mapa de riesgo-UO'!W205</f>
        <v>0</v>
      </c>
      <c r="N204" s="98">
        <f>'01-Mapa de riesgo-UO'!AB205</f>
        <v>0</v>
      </c>
      <c r="O204" s="98">
        <f>'01-Mapa de riesgo-UO'!AF205</f>
        <v>0</v>
      </c>
      <c r="P204" s="99">
        <f>'01-Mapa de riesgo-UO'!AK205</f>
        <v>0</v>
      </c>
      <c r="Q204" s="99">
        <f>'01-Mapa de riesgo-UO'!AP205</f>
        <v>0</v>
      </c>
      <c r="R204" s="562"/>
      <c r="S204" s="577"/>
      <c r="T204" s="578"/>
      <c r="U204" s="100">
        <f>'01-Mapa de riesgo-UO'!AW205</f>
        <v>0</v>
      </c>
      <c r="V204" s="100">
        <f>'01-Mapa de riesgo-UO'!AX205</f>
        <v>0</v>
      </c>
      <c r="W204" s="101">
        <f>'01-Mapa de riesgo-UO'!K205</f>
        <v>0</v>
      </c>
      <c r="X204" s="105"/>
      <c r="Y204" s="106"/>
      <c r="Z204" s="107"/>
      <c r="AA204" s="107"/>
      <c r="AB204" s="576"/>
      <c r="AC204" s="110"/>
    </row>
    <row r="205" spans="1:29" ht="12.75" customHeight="1" x14ac:dyDescent="0.2">
      <c r="A205" s="560">
        <v>66</v>
      </c>
      <c r="B205" s="560">
        <f>'01-Mapa de riesgo-UO'!D206</f>
        <v>0</v>
      </c>
      <c r="C205" s="563">
        <f>+'01-Mapa de riesgo-UO'!F206</f>
        <v>0</v>
      </c>
      <c r="D205" s="563">
        <f>'01-Mapa de riesgo-UO'!J206</f>
        <v>0</v>
      </c>
      <c r="E205" s="563">
        <f>'01-Mapa de riesgo-UO'!K206</f>
        <v>0</v>
      </c>
      <c r="F205" s="563">
        <f>'01-Mapa de riesgo-UO'!L206</f>
        <v>0</v>
      </c>
      <c r="G205" s="96">
        <f>'01-Mapa de riesgo-UO'!I206</f>
        <v>0</v>
      </c>
      <c r="H205" s="563">
        <f>'01-Mapa de riesgo-UO'!M206</f>
        <v>0</v>
      </c>
      <c r="I205" s="581" t="str">
        <f>'01-Mapa de riesgo-UO'!AT206</f>
        <v>LEVE</v>
      </c>
      <c r="J205" s="563">
        <f>'01-Mapa de riesgo-UO'!AU206</f>
        <v>0</v>
      </c>
      <c r="K205" s="585"/>
      <c r="L205" s="582"/>
      <c r="M205" s="97">
        <f>'01-Mapa de riesgo-UO'!W206</f>
        <v>0</v>
      </c>
      <c r="N205" s="98">
        <f>'01-Mapa de riesgo-UO'!AB206</f>
        <v>0</v>
      </c>
      <c r="O205" s="98">
        <f>'01-Mapa de riesgo-UO'!AF206</f>
        <v>0</v>
      </c>
      <c r="P205" s="99">
        <f>'01-Mapa de riesgo-UO'!AK206</f>
        <v>0</v>
      </c>
      <c r="Q205" s="99">
        <f>'01-Mapa de riesgo-UO'!AP206</f>
        <v>0</v>
      </c>
      <c r="R205" s="581" t="e">
        <f>'01-Mapa de riesgo-UO'!AR206</f>
        <v>#DIV/0!</v>
      </c>
      <c r="S205" s="577"/>
      <c r="T205" s="578"/>
      <c r="U205" s="100">
        <f>'01-Mapa de riesgo-UO'!AW206</f>
        <v>0</v>
      </c>
      <c r="V205" s="100">
        <f>'01-Mapa de riesgo-UO'!AX206</f>
        <v>0</v>
      </c>
      <c r="W205" s="101">
        <f>'01-Mapa de riesgo-UO'!K206</f>
        <v>0</v>
      </c>
      <c r="X205" s="105"/>
      <c r="Y205" s="106"/>
      <c r="Z205" s="107"/>
      <c r="AA205" s="107"/>
      <c r="AB205" s="574"/>
      <c r="AC205" s="110"/>
    </row>
    <row r="206" spans="1:29" ht="12.75" customHeight="1" x14ac:dyDescent="0.2">
      <c r="A206" s="561"/>
      <c r="B206" s="561"/>
      <c r="C206" s="561"/>
      <c r="D206" s="561"/>
      <c r="E206" s="561"/>
      <c r="F206" s="561"/>
      <c r="G206" s="96">
        <f>'01-Mapa de riesgo-UO'!I207</f>
        <v>0</v>
      </c>
      <c r="H206" s="561"/>
      <c r="I206" s="561"/>
      <c r="J206" s="561"/>
      <c r="K206" s="583"/>
      <c r="L206" s="583"/>
      <c r="M206" s="97">
        <f>'01-Mapa de riesgo-UO'!W207</f>
        <v>0</v>
      </c>
      <c r="N206" s="98">
        <f>'01-Mapa de riesgo-UO'!AB207</f>
        <v>0</v>
      </c>
      <c r="O206" s="98">
        <f>'01-Mapa de riesgo-UO'!AF207</f>
        <v>0</v>
      </c>
      <c r="P206" s="99">
        <f>'01-Mapa de riesgo-UO'!AK207</f>
        <v>0</v>
      </c>
      <c r="Q206" s="99">
        <f>'01-Mapa de riesgo-UO'!AP207</f>
        <v>0</v>
      </c>
      <c r="R206" s="561"/>
      <c r="S206" s="577"/>
      <c r="T206" s="578"/>
      <c r="U206" s="100">
        <f>'01-Mapa de riesgo-UO'!AW207</f>
        <v>0</v>
      </c>
      <c r="V206" s="100">
        <f>'01-Mapa de riesgo-UO'!AX207</f>
        <v>0</v>
      </c>
      <c r="W206" s="101">
        <f>'01-Mapa de riesgo-UO'!K207</f>
        <v>0</v>
      </c>
      <c r="X206" s="105"/>
      <c r="Y206" s="106"/>
      <c r="Z206" s="107"/>
      <c r="AA206" s="107"/>
      <c r="AB206" s="575"/>
      <c r="AC206" s="110"/>
    </row>
    <row r="207" spans="1:29" ht="12.75" customHeight="1" x14ac:dyDescent="0.2">
      <c r="A207" s="562"/>
      <c r="B207" s="562"/>
      <c r="C207" s="562"/>
      <c r="D207" s="562"/>
      <c r="E207" s="562"/>
      <c r="F207" s="562"/>
      <c r="G207" s="96">
        <f>'01-Mapa de riesgo-UO'!I208</f>
        <v>0</v>
      </c>
      <c r="H207" s="562"/>
      <c r="I207" s="562"/>
      <c r="J207" s="562"/>
      <c r="K207" s="584"/>
      <c r="L207" s="584"/>
      <c r="M207" s="97">
        <f>'01-Mapa de riesgo-UO'!W208</f>
        <v>0</v>
      </c>
      <c r="N207" s="98">
        <f>'01-Mapa de riesgo-UO'!AB208</f>
        <v>0</v>
      </c>
      <c r="O207" s="98">
        <f>'01-Mapa de riesgo-UO'!AF208</f>
        <v>0</v>
      </c>
      <c r="P207" s="99">
        <f>'01-Mapa de riesgo-UO'!AK208</f>
        <v>0</v>
      </c>
      <c r="Q207" s="99">
        <f>'01-Mapa de riesgo-UO'!AP208</f>
        <v>0</v>
      </c>
      <c r="R207" s="562"/>
      <c r="S207" s="577"/>
      <c r="T207" s="578"/>
      <c r="U207" s="100">
        <f>'01-Mapa de riesgo-UO'!AW208</f>
        <v>0</v>
      </c>
      <c r="V207" s="100">
        <f>'01-Mapa de riesgo-UO'!AX208</f>
        <v>0</v>
      </c>
      <c r="W207" s="101">
        <f>'01-Mapa de riesgo-UO'!K208</f>
        <v>0</v>
      </c>
      <c r="X207" s="105"/>
      <c r="Y207" s="106"/>
      <c r="Z207" s="107"/>
      <c r="AA207" s="107"/>
      <c r="AB207" s="576"/>
      <c r="AC207" s="110"/>
    </row>
    <row r="208" spans="1:29" ht="12.75" customHeight="1" x14ac:dyDescent="0.2">
      <c r="A208" s="560">
        <v>67</v>
      </c>
      <c r="B208" s="560">
        <f>'01-Mapa de riesgo-UO'!D209</f>
        <v>0</v>
      </c>
      <c r="C208" s="563">
        <f>+'01-Mapa de riesgo-UO'!F209</f>
        <v>0</v>
      </c>
      <c r="D208" s="563">
        <f>'01-Mapa de riesgo-UO'!J209</f>
        <v>0</v>
      </c>
      <c r="E208" s="563">
        <f>'01-Mapa de riesgo-UO'!K209</f>
        <v>0</v>
      </c>
      <c r="F208" s="563">
        <f>'01-Mapa de riesgo-UO'!L209</f>
        <v>0</v>
      </c>
      <c r="G208" s="96">
        <f>'01-Mapa de riesgo-UO'!I209</f>
        <v>0</v>
      </c>
      <c r="H208" s="563">
        <f>'01-Mapa de riesgo-UO'!M209</f>
        <v>0</v>
      </c>
      <c r="I208" s="581" t="str">
        <f>'01-Mapa de riesgo-UO'!AT209</f>
        <v>LEVE</v>
      </c>
      <c r="J208" s="563">
        <f>'01-Mapa de riesgo-UO'!AU209</f>
        <v>0</v>
      </c>
      <c r="K208" s="585"/>
      <c r="L208" s="582"/>
      <c r="M208" s="97">
        <f>'01-Mapa de riesgo-UO'!W209</f>
        <v>0</v>
      </c>
      <c r="N208" s="98">
        <f>'01-Mapa de riesgo-UO'!AB209</f>
        <v>0</v>
      </c>
      <c r="O208" s="98">
        <f>'01-Mapa de riesgo-UO'!AF209</f>
        <v>0</v>
      </c>
      <c r="P208" s="99">
        <f>'01-Mapa de riesgo-UO'!AK209</f>
        <v>0</v>
      </c>
      <c r="Q208" s="99">
        <f>'01-Mapa de riesgo-UO'!AP209</f>
        <v>0</v>
      </c>
      <c r="R208" s="581" t="e">
        <f>'01-Mapa de riesgo-UO'!AR209</f>
        <v>#DIV/0!</v>
      </c>
      <c r="S208" s="577"/>
      <c r="T208" s="578"/>
      <c r="U208" s="100">
        <f>'01-Mapa de riesgo-UO'!AW209</f>
        <v>0</v>
      </c>
      <c r="V208" s="100">
        <f>'01-Mapa de riesgo-UO'!AX209</f>
        <v>0</v>
      </c>
      <c r="W208" s="101">
        <f>'01-Mapa de riesgo-UO'!K209</f>
        <v>0</v>
      </c>
      <c r="X208" s="105"/>
      <c r="Y208" s="106"/>
      <c r="Z208" s="107"/>
      <c r="AA208" s="107"/>
      <c r="AB208" s="574"/>
      <c r="AC208" s="110"/>
    </row>
    <row r="209" spans="1:29" ht="12.75" customHeight="1" x14ac:dyDescent="0.2">
      <c r="A209" s="561"/>
      <c r="B209" s="561"/>
      <c r="C209" s="561"/>
      <c r="D209" s="561"/>
      <c r="E209" s="561"/>
      <c r="F209" s="561"/>
      <c r="G209" s="96">
        <f>'01-Mapa de riesgo-UO'!I210</f>
        <v>0</v>
      </c>
      <c r="H209" s="561"/>
      <c r="I209" s="561"/>
      <c r="J209" s="561"/>
      <c r="K209" s="583"/>
      <c r="L209" s="583"/>
      <c r="M209" s="97">
        <f>'01-Mapa de riesgo-UO'!W210</f>
        <v>0</v>
      </c>
      <c r="N209" s="98">
        <f>'01-Mapa de riesgo-UO'!AB210</f>
        <v>0</v>
      </c>
      <c r="O209" s="98">
        <f>'01-Mapa de riesgo-UO'!AF210</f>
        <v>0</v>
      </c>
      <c r="P209" s="99">
        <f>'01-Mapa de riesgo-UO'!AK210</f>
        <v>0</v>
      </c>
      <c r="Q209" s="99">
        <f>'01-Mapa de riesgo-UO'!AP210</f>
        <v>0</v>
      </c>
      <c r="R209" s="561"/>
      <c r="S209" s="577"/>
      <c r="T209" s="578"/>
      <c r="U209" s="100">
        <f>'01-Mapa de riesgo-UO'!AW210</f>
        <v>0</v>
      </c>
      <c r="V209" s="100">
        <f>'01-Mapa de riesgo-UO'!AX210</f>
        <v>0</v>
      </c>
      <c r="W209" s="101">
        <f>'01-Mapa de riesgo-UO'!K210</f>
        <v>0</v>
      </c>
      <c r="X209" s="105"/>
      <c r="Y209" s="106"/>
      <c r="Z209" s="107"/>
      <c r="AA209" s="107"/>
      <c r="AB209" s="575"/>
      <c r="AC209" s="110"/>
    </row>
    <row r="210" spans="1:29" ht="12.75" customHeight="1" x14ac:dyDescent="0.2">
      <c r="A210" s="562"/>
      <c r="B210" s="562"/>
      <c r="C210" s="562"/>
      <c r="D210" s="562"/>
      <c r="E210" s="562"/>
      <c r="F210" s="562"/>
      <c r="G210" s="96">
        <f>'01-Mapa de riesgo-UO'!I211</f>
        <v>0</v>
      </c>
      <c r="H210" s="562"/>
      <c r="I210" s="562"/>
      <c r="J210" s="562"/>
      <c r="K210" s="584"/>
      <c r="L210" s="584"/>
      <c r="M210" s="97">
        <f>'01-Mapa de riesgo-UO'!W211</f>
        <v>0</v>
      </c>
      <c r="N210" s="98">
        <f>'01-Mapa de riesgo-UO'!AB211</f>
        <v>0</v>
      </c>
      <c r="O210" s="98">
        <f>'01-Mapa de riesgo-UO'!AF211</f>
        <v>0</v>
      </c>
      <c r="P210" s="99">
        <f>'01-Mapa de riesgo-UO'!AK211</f>
        <v>0</v>
      </c>
      <c r="Q210" s="99">
        <f>'01-Mapa de riesgo-UO'!AP211</f>
        <v>0</v>
      </c>
      <c r="R210" s="562"/>
      <c r="S210" s="577"/>
      <c r="T210" s="578"/>
      <c r="U210" s="100">
        <f>'01-Mapa de riesgo-UO'!AW211</f>
        <v>0</v>
      </c>
      <c r="V210" s="100">
        <f>'01-Mapa de riesgo-UO'!AX211</f>
        <v>0</v>
      </c>
      <c r="W210" s="101">
        <f>'01-Mapa de riesgo-UO'!K211</f>
        <v>0</v>
      </c>
      <c r="X210" s="105"/>
      <c r="Y210" s="106"/>
      <c r="Z210" s="107"/>
      <c r="AA210" s="107"/>
      <c r="AB210" s="576"/>
      <c r="AC210" s="110"/>
    </row>
    <row r="211" spans="1:29" ht="12.75" customHeight="1" x14ac:dyDescent="0.2">
      <c r="A211" s="560">
        <v>68</v>
      </c>
      <c r="B211" s="560">
        <f>'01-Mapa de riesgo-UO'!D212</f>
        <v>0</v>
      </c>
      <c r="C211" s="563">
        <f>+'01-Mapa de riesgo-UO'!F212</f>
        <v>0</v>
      </c>
      <c r="D211" s="563">
        <f>'01-Mapa de riesgo-UO'!J212</f>
        <v>0</v>
      </c>
      <c r="E211" s="563">
        <f>'01-Mapa de riesgo-UO'!K212</f>
        <v>0</v>
      </c>
      <c r="F211" s="563">
        <f>'01-Mapa de riesgo-UO'!L212</f>
        <v>0</v>
      </c>
      <c r="G211" s="96">
        <f>'01-Mapa de riesgo-UO'!I212</f>
        <v>0</v>
      </c>
      <c r="H211" s="563">
        <f>'01-Mapa de riesgo-UO'!M212</f>
        <v>0</v>
      </c>
      <c r="I211" s="581" t="str">
        <f>'01-Mapa de riesgo-UO'!AT212</f>
        <v>LEVE</v>
      </c>
      <c r="J211" s="563">
        <f>'01-Mapa de riesgo-UO'!AU212</f>
        <v>0</v>
      </c>
      <c r="K211" s="585"/>
      <c r="L211" s="582"/>
      <c r="M211" s="97">
        <f>'01-Mapa de riesgo-UO'!W212</f>
        <v>0</v>
      </c>
      <c r="N211" s="98">
        <f>'01-Mapa de riesgo-UO'!AB212</f>
        <v>0</v>
      </c>
      <c r="O211" s="98">
        <f>'01-Mapa de riesgo-UO'!AF212</f>
        <v>0</v>
      </c>
      <c r="P211" s="99">
        <f>'01-Mapa de riesgo-UO'!AK212</f>
        <v>0</v>
      </c>
      <c r="Q211" s="99">
        <f>'01-Mapa de riesgo-UO'!AP212</f>
        <v>0</v>
      </c>
      <c r="R211" s="581" t="e">
        <f>'01-Mapa de riesgo-UO'!AR212</f>
        <v>#DIV/0!</v>
      </c>
      <c r="S211" s="577"/>
      <c r="T211" s="578"/>
      <c r="U211" s="100">
        <f>'01-Mapa de riesgo-UO'!AW212</f>
        <v>0</v>
      </c>
      <c r="V211" s="100">
        <f>'01-Mapa de riesgo-UO'!AX212</f>
        <v>0</v>
      </c>
      <c r="W211" s="101">
        <f>'01-Mapa de riesgo-UO'!K212</f>
        <v>0</v>
      </c>
      <c r="X211" s="105"/>
      <c r="Y211" s="106"/>
      <c r="Z211" s="107"/>
      <c r="AA211" s="107"/>
      <c r="AB211" s="574"/>
      <c r="AC211" s="110"/>
    </row>
    <row r="212" spans="1:29" ht="12.75" customHeight="1" x14ac:dyDescent="0.2">
      <c r="A212" s="561"/>
      <c r="B212" s="561"/>
      <c r="C212" s="561"/>
      <c r="D212" s="561"/>
      <c r="E212" s="561"/>
      <c r="F212" s="561"/>
      <c r="G212" s="96">
        <f>'01-Mapa de riesgo-UO'!I213</f>
        <v>0</v>
      </c>
      <c r="H212" s="561"/>
      <c r="I212" s="561"/>
      <c r="J212" s="561"/>
      <c r="K212" s="583"/>
      <c r="L212" s="583"/>
      <c r="M212" s="97">
        <f>'01-Mapa de riesgo-UO'!W213</f>
        <v>0</v>
      </c>
      <c r="N212" s="98">
        <f>'01-Mapa de riesgo-UO'!AB213</f>
        <v>0</v>
      </c>
      <c r="O212" s="98">
        <f>'01-Mapa de riesgo-UO'!AF213</f>
        <v>0</v>
      </c>
      <c r="P212" s="99">
        <f>'01-Mapa de riesgo-UO'!AK213</f>
        <v>0</v>
      </c>
      <c r="Q212" s="99">
        <f>'01-Mapa de riesgo-UO'!AP213</f>
        <v>0</v>
      </c>
      <c r="R212" s="561"/>
      <c r="S212" s="577"/>
      <c r="T212" s="578"/>
      <c r="U212" s="100">
        <f>'01-Mapa de riesgo-UO'!AW213</f>
        <v>0</v>
      </c>
      <c r="V212" s="100">
        <f>'01-Mapa de riesgo-UO'!AX213</f>
        <v>0</v>
      </c>
      <c r="W212" s="101">
        <f>'01-Mapa de riesgo-UO'!K213</f>
        <v>0</v>
      </c>
      <c r="X212" s="105"/>
      <c r="Y212" s="106"/>
      <c r="Z212" s="107"/>
      <c r="AA212" s="107"/>
      <c r="AB212" s="575"/>
      <c r="AC212" s="110"/>
    </row>
    <row r="213" spans="1:29" ht="12.75" customHeight="1" x14ac:dyDescent="0.2">
      <c r="A213" s="562"/>
      <c r="B213" s="562"/>
      <c r="C213" s="562"/>
      <c r="D213" s="562"/>
      <c r="E213" s="562"/>
      <c r="F213" s="562"/>
      <c r="G213" s="96">
        <f>'01-Mapa de riesgo-UO'!I214</f>
        <v>0</v>
      </c>
      <c r="H213" s="562"/>
      <c r="I213" s="562"/>
      <c r="J213" s="562"/>
      <c r="K213" s="584"/>
      <c r="L213" s="584"/>
      <c r="M213" s="97">
        <f>'01-Mapa de riesgo-UO'!W214</f>
        <v>0</v>
      </c>
      <c r="N213" s="98">
        <f>'01-Mapa de riesgo-UO'!AB214</f>
        <v>0</v>
      </c>
      <c r="O213" s="98">
        <f>'01-Mapa de riesgo-UO'!AF214</f>
        <v>0</v>
      </c>
      <c r="P213" s="99">
        <f>'01-Mapa de riesgo-UO'!AK214</f>
        <v>0</v>
      </c>
      <c r="Q213" s="99">
        <f>'01-Mapa de riesgo-UO'!AP214</f>
        <v>0</v>
      </c>
      <c r="R213" s="562"/>
      <c r="S213" s="577"/>
      <c r="T213" s="578"/>
      <c r="U213" s="100">
        <f>'01-Mapa de riesgo-UO'!AW214</f>
        <v>0</v>
      </c>
      <c r="V213" s="100">
        <f>'01-Mapa de riesgo-UO'!AX214</f>
        <v>0</v>
      </c>
      <c r="W213" s="101">
        <f>'01-Mapa de riesgo-UO'!K214</f>
        <v>0</v>
      </c>
      <c r="X213" s="105"/>
      <c r="Y213" s="106"/>
      <c r="Z213" s="107"/>
      <c r="AA213" s="107"/>
      <c r="AB213" s="576"/>
      <c r="AC213" s="110"/>
    </row>
    <row r="214" spans="1:29" ht="12.75" customHeight="1" x14ac:dyDescent="0.2">
      <c r="A214" s="560">
        <v>69</v>
      </c>
      <c r="B214" s="560">
        <f>'01-Mapa de riesgo-UO'!D215</f>
        <v>0</v>
      </c>
      <c r="C214" s="563">
        <f>+'01-Mapa de riesgo-UO'!F215</f>
        <v>0</v>
      </c>
      <c r="D214" s="563">
        <f>'01-Mapa de riesgo-UO'!J215</f>
        <v>0</v>
      </c>
      <c r="E214" s="563">
        <f>'01-Mapa de riesgo-UO'!K215</f>
        <v>0</v>
      </c>
      <c r="F214" s="563">
        <f>'01-Mapa de riesgo-UO'!L215</f>
        <v>0</v>
      </c>
      <c r="G214" s="96">
        <f>'01-Mapa de riesgo-UO'!I215</f>
        <v>0</v>
      </c>
      <c r="H214" s="563">
        <f>'01-Mapa de riesgo-UO'!M215</f>
        <v>0</v>
      </c>
      <c r="I214" s="581" t="str">
        <f>'01-Mapa de riesgo-UO'!AT215</f>
        <v>LEVE</v>
      </c>
      <c r="J214" s="563">
        <f>'01-Mapa de riesgo-UO'!AU215</f>
        <v>0</v>
      </c>
      <c r="K214" s="585"/>
      <c r="L214" s="582"/>
      <c r="M214" s="97">
        <f>'01-Mapa de riesgo-UO'!W215</f>
        <v>0</v>
      </c>
      <c r="N214" s="98">
        <f>'01-Mapa de riesgo-UO'!AB215</f>
        <v>0</v>
      </c>
      <c r="O214" s="98">
        <f>'01-Mapa de riesgo-UO'!AF215</f>
        <v>0</v>
      </c>
      <c r="P214" s="99">
        <f>'01-Mapa de riesgo-UO'!AK215</f>
        <v>0</v>
      </c>
      <c r="Q214" s="99">
        <f>'01-Mapa de riesgo-UO'!AP215</f>
        <v>0</v>
      </c>
      <c r="R214" s="581" t="e">
        <f>'01-Mapa de riesgo-UO'!AR215</f>
        <v>#DIV/0!</v>
      </c>
      <c r="S214" s="577"/>
      <c r="T214" s="578"/>
      <c r="U214" s="100">
        <f>'01-Mapa de riesgo-UO'!AW215</f>
        <v>0</v>
      </c>
      <c r="V214" s="100">
        <f>'01-Mapa de riesgo-UO'!AX215</f>
        <v>0</v>
      </c>
      <c r="W214" s="101">
        <f>'01-Mapa de riesgo-UO'!K215</f>
        <v>0</v>
      </c>
      <c r="X214" s="105"/>
      <c r="Y214" s="106"/>
      <c r="Z214" s="107"/>
      <c r="AA214" s="107"/>
      <c r="AB214" s="574"/>
      <c r="AC214" s="110"/>
    </row>
    <row r="215" spans="1:29" ht="12.75" customHeight="1" x14ac:dyDescent="0.2">
      <c r="A215" s="561"/>
      <c r="B215" s="561"/>
      <c r="C215" s="561"/>
      <c r="D215" s="561"/>
      <c r="E215" s="561"/>
      <c r="F215" s="561"/>
      <c r="G215" s="96">
        <f>'01-Mapa de riesgo-UO'!I216</f>
        <v>0</v>
      </c>
      <c r="H215" s="561"/>
      <c r="I215" s="561"/>
      <c r="J215" s="561"/>
      <c r="K215" s="583"/>
      <c r="L215" s="583"/>
      <c r="M215" s="97">
        <f>'01-Mapa de riesgo-UO'!W216</f>
        <v>0</v>
      </c>
      <c r="N215" s="98">
        <f>'01-Mapa de riesgo-UO'!AB216</f>
        <v>0</v>
      </c>
      <c r="O215" s="98">
        <f>'01-Mapa de riesgo-UO'!AF216</f>
        <v>0</v>
      </c>
      <c r="P215" s="99">
        <f>'01-Mapa de riesgo-UO'!AK216</f>
        <v>0</v>
      </c>
      <c r="Q215" s="99">
        <f>'01-Mapa de riesgo-UO'!AP216</f>
        <v>0</v>
      </c>
      <c r="R215" s="561"/>
      <c r="S215" s="577"/>
      <c r="T215" s="578"/>
      <c r="U215" s="100">
        <f>'01-Mapa de riesgo-UO'!AW216</f>
        <v>0</v>
      </c>
      <c r="V215" s="100">
        <f>'01-Mapa de riesgo-UO'!AX216</f>
        <v>0</v>
      </c>
      <c r="W215" s="101">
        <f>'01-Mapa de riesgo-UO'!K216</f>
        <v>0</v>
      </c>
      <c r="X215" s="105"/>
      <c r="Y215" s="106"/>
      <c r="Z215" s="107"/>
      <c r="AA215" s="107"/>
      <c r="AB215" s="575"/>
      <c r="AC215" s="110"/>
    </row>
    <row r="216" spans="1:29" ht="12.75" customHeight="1" x14ac:dyDescent="0.2">
      <c r="A216" s="562"/>
      <c r="B216" s="562"/>
      <c r="C216" s="562"/>
      <c r="D216" s="562"/>
      <c r="E216" s="562"/>
      <c r="F216" s="562"/>
      <c r="G216" s="96">
        <f>'01-Mapa de riesgo-UO'!I217</f>
        <v>0</v>
      </c>
      <c r="H216" s="562"/>
      <c r="I216" s="562"/>
      <c r="J216" s="562"/>
      <c r="K216" s="584"/>
      <c r="L216" s="584"/>
      <c r="M216" s="97">
        <f>'01-Mapa de riesgo-UO'!W217</f>
        <v>0</v>
      </c>
      <c r="N216" s="98">
        <f>'01-Mapa de riesgo-UO'!AB217</f>
        <v>0</v>
      </c>
      <c r="O216" s="98">
        <f>'01-Mapa de riesgo-UO'!AF217</f>
        <v>0</v>
      </c>
      <c r="P216" s="99">
        <f>'01-Mapa de riesgo-UO'!AK217</f>
        <v>0</v>
      </c>
      <c r="Q216" s="99">
        <f>'01-Mapa de riesgo-UO'!AP217</f>
        <v>0</v>
      </c>
      <c r="R216" s="562"/>
      <c r="S216" s="577"/>
      <c r="T216" s="578"/>
      <c r="U216" s="100">
        <f>'01-Mapa de riesgo-UO'!AW217</f>
        <v>0</v>
      </c>
      <c r="V216" s="100">
        <f>'01-Mapa de riesgo-UO'!AX217</f>
        <v>0</v>
      </c>
      <c r="W216" s="101">
        <f>'01-Mapa de riesgo-UO'!K217</f>
        <v>0</v>
      </c>
      <c r="X216" s="105"/>
      <c r="Y216" s="106"/>
      <c r="Z216" s="107"/>
      <c r="AA216" s="107"/>
      <c r="AB216" s="576"/>
      <c r="AC216" s="110"/>
    </row>
    <row r="217" spans="1:29" ht="12.75" customHeight="1" x14ac:dyDescent="0.2">
      <c r="A217" s="560">
        <v>70</v>
      </c>
      <c r="B217" s="560">
        <f>'01-Mapa de riesgo-UO'!D218</f>
        <v>0</v>
      </c>
      <c r="C217" s="563">
        <f>+'01-Mapa de riesgo-UO'!F218</f>
        <v>0</v>
      </c>
      <c r="D217" s="563">
        <f>'01-Mapa de riesgo-UO'!J218</f>
        <v>0</v>
      </c>
      <c r="E217" s="563">
        <f>'01-Mapa de riesgo-UO'!K218</f>
        <v>0</v>
      </c>
      <c r="F217" s="563">
        <f>'01-Mapa de riesgo-UO'!L218</f>
        <v>0</v>
      </c>
      <c r="G217" s="96">
        <f>'01-Mapa de riesgo-UO'!I218</f>
        <v>0</v>
      </c>
      <c r="H217" s="563">
        <f>'01-Mapa de riesgo-UO'!M218</f>
        <v>0</v>
      </c>
      <c r="I217" s="581" t="str">
        <f>'01-Mapa de riesgo-UO'!AT218</f>
        <v>LEVE</v>
      </c>
      <c r="J217" s="563">
        <f>'01-Mapa de riesgo-UO'!AU218</f>
        <v>0</v>
      </c>
      <c r="K217" s="585"/>
      <c r="L217" s="582"/>
      <c r="M217" s="97">
        <f>'01-Mapa de riesgo-UO'!W218</f>
        <v>0</v>
      </c>
      <c r="N217" s="98">
        <f>'01-Mapa de riesgo-UO'!AB218</f>
        <v>0</v>
      </c>
      <c r="O217" s="98">
        <f>'01-Mapa de riesgo-UO'!AF218</f>
        <v>0</v>
      </c>
      <c r="P217" s="99">
        <f>'01-Mapa de riesgo-UO'!AK218</f>
        <v>0</v>
      </c>
      <c r="Q217" s="99">
        <f>'01-Mapa de riesgo-UO'!AP218</f>
        <v>0</v>
      </c>
      <c r="R217" s="581" t="e">
        <f>'01-Mapa de riesgo-UO'!AR218</f>
        <v>#DIV/0!</v>
      </c>
      <c r="S217" s="577"/>
      <c r="T217" s="578"/>
      <c r="U217" s="100">
        <f>'01-Mapa de riesgo-UO'!AW218</f>
        <v>0</v>
      </c>
      <c r="V217" s="100">
        <f>'01-Mapa de riesgo-UO'!AX218</f>
        <v>0</v>
      </c>
      <c r="W217" s="101">
        <f>'01-Mapa de riesgo-UO'!K218</f>
        <v>0</v>
      </c>
      <c r="X217" s="105"/>
      <c r="Y217" s="106"/>
      <c r="Z217" s="107"/>
      <c r="AA217" s="107"/>
      <c r="AB217" s="574"/>
      <c r="AC217" s="110"/>
    </row>
    <row r="218" spans="1:29" ht="12.75" customHeight="1" x14ac:dyDescent="0.2">
      <c r="A218" s="561"/>
      <c r="B218" s="561"/>
      <c r="C218" s="561"/>
      <c r="D218" s="561"/>
      <c r="E218" s="561"/>
      <c r="F218" s="561"/>
      <c r="G218" s="96">
        <f>'01-Mapa de riesgo-UO'!I219</f>
        <v>0</v>
      </c>
      <c r="H218" s="561"/>
      <c r="I218" s="561"/>
      <c r="J218" s="561"/>
      <c r="K218" s="583"/>
      <c r="L218" s="583"/>
      <c r="M218" s="97">
        <f>'01-Mapa de riesgo-UO'!W219</f>
        <v>0</v>
      </c>
      <c r="N218" s="98">
        <f>'01-Mapa de riesgo-UO'!AB219</f>
        <v>0</v>
      </c>
      <c r="O218" s="98">
        <f>'01-Mapa de riesgo-UO'!AF219</f>
        <v>0</v>
      </c>
      <c r="P218" s="99">
        <f>'01-Mapa de riesgo-UO'!AK219</f>
        <v>0</v>
      </c>
      <c r="Q218" s="99">
        <f>'01-Mapa de riesgo-UO'!AP219</f>
        <v>0</v>
      </c>
      <c r="R218" s="561"/>
      <c r="S218" s="577"/>
      <c r="T218" s="578"/>
      <c r="U218" s="100">
        <f>'01-Mapa de riesgo-UO'!AW219</f>
        <v>0</v>
      </c>
      <c r="V218" s="100">
        <f>'01-Mapa de riesgo-UO'!AX219</f>
        <v>0</v>
      </c>
      <c r="W218" s="101">
        <f>'01-Mapa de riesgo-UO'!K219</f>
        <v>0</v>
      </c>
      <c r="X218" s="105"/>
      <c r="Y218" s="106"/>
      <c r="Z218" s="107"/>
      <c r="AA218" s="107"/>
      <c r="AB218" s="575"/>
      <c r="AC218" s="110"/>
    </row>
    <row r="219" spans="1:29" ht="12.75" customHeight="1" x14ac:dyDescent="0.2">
      <c r="A219" s="562"/>
      <c r="B219" s="562"/>
      <c r="C219" s="562"/>
      <c r="D219" s="562"/>
      <c r="E219" s="562"/>
      <c r="F219" s="562"/>
      <c r="G219" s="96">
        <f>'01-Mapa de riesgo-UO'!I220</f>
        <v>0</v>
      </c>
      <c r="H219" s="562"/>
      <c r="I219" s="562"/>
      <c r="J219" s="562"/>
      <c r="K219" s="584"/>
      <c r="L219" s="584"/>
      <c r="M219" s="97">
        <f>'01-Mapa de riesgo-UO'!W220</f>
        <v>0</v>
      </c>
      <c r="N219" s="98">
        <f>'01-Mapa de riesgo-UO'!AB220</f>
        <v>0</v>
      </c>
      <c r="O219" s="98">
        <f>'01-Mapa de riesgo-UO'!AF220</f>
        <v>0</v>
      </c>
      <c r="P219" s="99">
        <f>'01-Mapa de riesgo-UO'!AK220</f>
        <v>0</v>
      </c>
      <c r="Q219" s="99">
        <f>'01-Mapa de riesgo-UO'!AP220</f>
        <v>0</v>
      </c>
      <c r="R219" s="562"/>
      <c r="S219" s="577"/>
      <c r="T219" s="578"/>
      <c r="U219" s="100">
        <f>'01-Mapa de riesgo-UO'!AW220</f>
        <v>0</v>
      </c>
      <c r="V219" s="100">
        <f>'01-Mapa de riesgo-UO'!AX220</f>
        <v>0</v>
      </c>
      <c r="W219" s="101">
        <f>'01-Mapa de riesgo-UO'!K220</f>
        <v>0</v>
      </c>
      <c r="X219" s="105"/>
      <c r="Y219" s="106"/>
      <c r="Z219" s="107"/>
      <c r="AA219" s="107"/>
      <c r="AB219" s="576"/>
      <c r="AC219" s="110"/>
    </row>
    <row r="220" spans="1:29" ht="12.75" customHeight="1" x14ac:dyDescent="0.2">
      <c r="A220" s="560">
        <v>71</v>
      </c>
      <c r="B220" s="560">
        <f>'01-Mapa de riesgo-UO'!D221</f>
        <v>0</v>
      </c>
      <c r="C220" s="563">
        <f>+'01-Mapa de riesgo-UO'!F221</f>
        <v>0</v>
      </c>
      <c r="D220" s="563">
        <f>'01-Mapa de riesgo-UO'!J221</f>
        <v>0</v>
      </c>
      <c r="E220" s="563">
        <f>'01-Mapa de riesgo-UO'!K221</f>
        <v>0</v>
      </c>
      <c r="F220" s="563">
        <f>'01-Mapa de riesgo-UO'!L221</f>
        <v>0</v>
      </c>
      <c r="G220" s="96">
        <f>'01-Mapa de riesgo-UO'!I221</f>
        <v>0</v>
      </c>
      <c r="H220" s="563">
        <f>'01-Mapa de riesgo-UO'!M221</f>
        <v>0</v>
      </c>
      <c r="I220" s="581" t="str">
        <f>'01-Mapa de riesgo-UO'!AT221</f>
        <v>LEVE</v>
      </c>
      <c r="J220" s="563">
        <f>'01-Mapa de riesgo-UO'!AU221</f>
        <v>0</v>
      </c>
      <c r="K220" s="585"/>
      <c r="L220" s="582"/>
      <c r="M220" s="97">
        <f>'01-Mapa de riesgo-UO'!W221</f>
        <v>0</v>
      </c>
      <c r="N220" s="98">
        <f>'01-Mapa de riesgo-UO'!AB221</f>
        <v>0</v>
      </c>
      <c r="O220" s="98">
        <f>'01-Mapa de riesgo-UO'!AF221</f>
        <v>0</v>
      </c>
      <c r="P220" s="99">
        <f>'01-Mapa de riesgo-UO'!AK221</f>
        <v>0</v>
      </c>
      <c r="Q220" s="99">
        <f>'01-Mapa de riesgo-UO'!AP221</f>
        <v>0</v>
      </c>
      <c r="R220" s="581" t="e">
        <f>'01-Mapa de riesgo-UO'!AR221</f>
        <v>#DIV/0!</v>
      </c>
      <c r="S220" s="577"/>
      <c r="T220" s="578"/>
      <c r="U220" s="100">
        <f>'01-Mapa de riesgo-UO'!AW221</f>
        <v>0</v>
      </c>
      <c r="V220" s="100">
        <f>'01-Mapa de riesgo-UO'!AX221</f>
        <v>0</v>
      </c>
      <c r="W220" s="101">
        <f>'01-Mapa de riesgo-UO'!K221</f>
        <v>0</v>
      </c>
      <c r="X220" s="105"/>
      <c r="Y220" s="106"/>
      <c r="Z220" s="107"/>
      <c r="AA220" s="107"/>
      <c r="AB220" s="574"/>
      <c r="AC220" s="110"/>
    </row>
    <row r="221" spans="1:29" ht="12.75" customHeight="1" x14ac:dyDescent="0.2">
      <c r="A221" s="561"/>
      <c r="B221" s="561"/>
      <c r="C221" s="561"/>
      <c r="D221" s="561"/>
      <c r="E221" s="561"/>
      <c r="F221" s="561"/>
      <c r="G221" s="96">
        <f>'01-Mapa de riesgo-UO'!I222</f>
        <v>0</v>
      </c>
      <c r="H221" s="561"/>
      <c r="I221" s="561"/>
      <c r="J221" s="561"/>
      <c r="K221" s="583"/>
      <c r="L221" s="583"/>
      <c r="M221" s="97">
        <f>'01-Mapa de riesgo-UO'!W222</f>
        <v>0</v>
      </c>
      <c r="N221" s="98">
        <f>'01-Mapa de riesgo-UO'!AB222</f>
        <v>0</v>
      </c>
      <c r="O221" s="98">
        <f>'01-Mapa de riesgo-UO'!AF222</f>
        <v>0</v>
      </c>
      <c r="P221" s="99">
        <f>'01-Mapa de riesgo-UO'!AK222</f>
        <v>0</v>
      </c>
      <c r="Q221" s="99">
        <f>'01-Mapa de riesgo-UO'!AP222</f>
        <v>0</v>
      </c>
      <c r="R221" s="561"/>
      <c r="S221" s="577"/>
      <c r="T221" s="578"/>
      <c r="U221" s="100">
        <f>'01-Mapa de riesgo-UO'!AW222</f>
        <v>0</v>
      </c>
      <c r="V221" s="100">
        <f>'01-Mapa de riesgo-UO'!AX222</f>
        <v>0</v>
      </c>
      <c r="W221" s="101">
        <f>'01-Mapa de riesgo-UO'!K222</f>
        <v>0</v>
      </c>
      <c r="X221" s="105"/>
      <c r="Y221" s="106"/>
      <c r="Z221" s="107"/>
      <c r="AA221" s="107"/>
      <c r="AB221" s="575"/>
      <c r="AC221" s="110"/>
    </row>
    <row r="222" spans="1:29" ht="12.75" customHeight="1" x14ac:dyDescent="0.2">
      <c r="A222" s="562"/>
      <c r="B222" s="562"/>
      <c r="C222" s="562"/>
      <c r="D222" s="562"/>
      <c r="E222" s="562"/>
      <c r="F222" s="562"/>
      <c r="G222" s="96">
        <f>'01-Mapa de riesgo-UO'!I223</f>
        <v>0</v>
      </c>
      <c r="H222" s="562"/>
      <c r="I222" s="562"/>
      <c r="J222" s="562"/>
      <c r="K222" s="584"/>
      <c r="L222" s="584"/>
      <c r="M222" s="97">
        <f>'01-Mapa de riesgo-UO'!W223</f>
        <v>0</v>
      </c>
      <c r="N222" s="98">
        <f>'01-Mapa de riesgo-UO'!AB223</f>
        <v>0</v>
      </c>
      <c r="O222" s="98">
        <f>'01-Mapa de riesgo-UO'!AF223</f>
        <v>0</v>
      </c>
      <c r="P222" s="99">
        <f>'01-Mapa de riesgo-UO'!AK223</f>
        <v>0</v>
      </c>
      <c r="Q222" s="99">
        <f>'01-Mapa de riesgo-UO'!AP223</f>
        <v>0</v>
      </c>
      <c r="R222" s="562"/>
      <c r="S222" s="577"/>
      <c r="T222" s="578"/>
      <c r="U222" s="100">
        <f>'01-Mapa de riesgo-UO'!AW223</f>
        <v>0</v>
      </c>
      <c r="V222" s="100">
        <f>'01-Mapa de riesgo-UO'!AX223</f>
        <v>0</v>
      </c>
      <c r="W222" s="101">
        <f>'01-Mapa de riesgo-UO'!K223</f>
        <v>0</v>
      </c>
      <c r="X222" s="105"/>
      <c r="Y222" s="106"/>
      <c r="Z222" s="107"/>
      <c r="AA222" s="107"/>
      <c r="AB222" s="576"/>
      <c r="AC222" s="110"/>
    </row>
    <row r="223" spans="1:29" ht="12.75" customHeight="1" x14ac:dyDescent="0.2">
      <c r="A223" s="560">
        <v>72</v>
      </c>
      <c r="B223" s="560">
        <f>'01-Mapa de riesgo-UO'!D224</f>
        <v>0</v>
      </c>
      <c r="C223" s="563">
        <f>+'01-Mapa de riesgo-UO'!F224</f>
        <v>0</v>
      </c>
      <c r="D223" s="563">
        <f>'01-Mapa de riesgo-UO'!J224</f>
        <v>0</v>
      </c>
      <c r="E223" s="563">
        <f>'01-Mapa de riesgo-UO'!K224</f>
        <v>0</v>
      </c>
      <c r="F223" s="563">
        <f>'01-Mapa de riesgo-UO'!L224</f>
        <v>0</v>
      </c>
      <c r="G223" s="96">
        <f>'01-Mapa de riesgo-UO'!I224</f>
        <v>0</v>
      </c>
      <c r="H223" s="563">
        <f>'01-Mapa de riesgo-UO'!M224</f>
        <v>0</v>
      </c>
      <c r="I223" s="581" t="str">
        <f>'01-Mapa de riesgo-UO'!AT224</f>
        <v>LEVE</v>
      </c>
      <c r="J223" s="563">
        <f>'01-Mapa de riesgo-UO'!AU224</f>
        <v>0</v>
      </c>
      <c r="K223" s="585"/>
      <c r="L223" s="582"/>
      <c r="M223" s="97">
        <f>'01-Mapa de riesgo-UO'!W224</f>
        <v>0</v>
      </c>
      <c r="N223" s="98">
        <f>'01-Mapa de riesgo-UO'!AB224</f>
        <v>0</v>
      </c>
      <c r="O223" s="98">
        <f>'01-Mapa de riesgo-UO'!AF224</f>
        <v>0</v>
      </c>
      <c r="P223" s="99">
        <f>'01-Mapa de riesgo-UO'!AK224</f>
        <v>0</v>
      </c>
      <c r="Q223" s="99">
        <f>'01-Mapa de riesgo-UO'!AP224</f>
        <v>0</v>
      </c>
      <c r="R223" s="581" t="e">
        <f>'01-Mapa de riesgo-UO'!AR224</f>
        <v>#DIV/0!</v>
      </c>
      <c r="S223" s="577"/>
      <c r="T223" s="578"/>
      <c r="U223" s="100">
        <f>'01-Mapa de riesgo-UO'!AW224</f>
        <v>0</v>
      </c>
      <c r="V223" s="100">
        <f>'01-Mapa de riesgo-UO'!AX224</f>
        <v>0</v>
      </c>
      <c r="W223" s="101">
        <f>'01-Mapa de riesgo-UO'!K224</f>
        <v>0</v>
      </c>
      <c r="X223" s="105"/>
      <c r="Y223" s="106"/>
      <c r="Z223" s="107"/>
      <c r="AA223" s="107"/>
      <c r="AB223" s="574"/>
      <c r="AC223" s="110"/>
    </row>
    <row r="224" spans="1:29" ht="12.75" customHeight="1" x14ac:dyDescent="0.2">
      <c r="A224" s="561"/>
      <c r="B224" s="561"/>
      <c r="C224" s="561"/>
      <c r="D224" s="561"/>
      <c r="E224" s="561"/>
      <c r="F224" s="561"/>
      <c r="G224" s="96">
        <f>'01-Mapa de riesgo-UO'!I225</f>
        <v>0</v>
      </c>
      <c r="H224" s="561"/>
      <c r="I224" s="561"/>
      <c r="J224" s="561"/>
      <c r="K224" s="583"/>
      <c r="L224" s="583"/>
      <c r="M224" s="97">
        <f>'01-Mapa de riesgo-UO'!W225</f>
        <v>0</v>
      </c>
      <c r="N224" s="98">
        <f>'01-Mapa de riesgo-UO'!AB225</f>
        <v>0</v>
      </c>
      <c r="O224" s="98">
        <f>'01-Mapa de riesgo-UO'!AF225</f>
        <v>0</v>
      </c>
      <c r="P224" s="99">
        <f>'01-Mapa de riesgo-UO'!AK225</f>
        <v>0</v>
      </c>
      <c r="Q224" s="99">
        <f>'01-Mapa de riesgo-UO'!AP225</f>
        <v>0</v>
      </c>
      <c r="R224" s="561"/>
      <c r="S224" s="577"/>
      <c r="T224" s="578"/>
      <c r="U224" s="100">
        <f>'01-Mapa de riesgo-UO'!AW225</f>
        <v>0</v>
      </c>
      <c r="V224" s="100">
        <f>'01-Mapa de riesgo-UO'!AX225</f>
        <v>0</v>
      </c>
      <c r="W224" s="101">
        <f>'01-Mapa de riesgo-UO'!K225</f>
        <v>0</v>
      </c>
      <c r="X224" s="105"/>
      <c r="Y224" s="106"/>
      <c r="Z224" s="107"/>
      <c r="AA224" s="107"/>
      <c r="AB224" s="575"/>
      <c r="AC224" s="110"/>
    </row>
    <row r="225" spans="1:29" ht="12.75" customHeight="1" x14ac:dyDescent="0.2">
      <c r="A225" s="562"/>
      <c r="B225" s="562"/>
      <c r="C225" s="562"/>
      <c r="D225" s="562"/>
      <c r="E225" s="562"/>
      <c r="F225" s="562"/>
      <c r="G225" s="96">
        <f>'01-Mapa de riesgo-UO'!I226</f>
        <v>0</v>
      </c>
      <c r="H225" s="562"/>
      <c r="I225" s="562"/>
      <c r="J225" s="562"/>
      <c r="K225" s="584"/>
      <c r="L225" s="584"/>
      <c r="M225" s="97">
        <f>'01-Mapa de riesgo-UO'!W226</f>
        <v>0</v>
      </c>
      <c r="N225" s="98">
        <f>'01-Mapa de riesgo-UO'!AB226</f>
        <v>0</v>
      </c>
      <c r="O225" s="98">
        <f>'01-Mapa de riesgo-UO'!AF226</f>
        <v>0</v>
      </c>
      <c r="P225" s="99">
        <f>'01-Mapa de riesgo-UO'!AK226</f>
        <v>0</v>
      </c>
      <c r="Q225" s="99">
        <f>'01-Mapa de riesgo-UO'!AP226</f>
        <v>0</v>
      </c>
      <c r="R225" s="562"/>
      <c r="S225" s="577"/>
      <c r="T225" s="578"/>
      <c r="U225" s="100">
        <f>'01-Mapa de riesgo-UO'!AW226</f>
        <v>0</v>
      </c>
      <c r="V225" s="100">
        <f>'01-Mapa de riesgo-UO'!AX226</f>
        <v>0</v>
      </c>
      <c r="W225" s="101">
        <f>'01-Mapa de riesgo-UO'!K226</f>
        <v>0</v>
      </c>
      <c r="X225" s="105"/>
      <c r="Y225" s="106"/>
      <c r="Z225" s="107"/>
      <c r="AA225" s="107"/>
      <c r="AB225" s="576"/>
      <c r="AC225" s="110"/>
    </row>
    <row r="226" spans="1:29" ht="12.75" customHeight="1" x14ac:dyDescent="0.2">
      <c r="A226" s="560">
        <v>73</v>
      </c>
      <c r="B226" s="560">
        <f>'01-Mapa de riesgo-UO'!D227</f>
        <v>0</v>
      </c>
      <c r="C226" s="563">
        <f>+'01-Mapa de riesgo-UO'!F227</f>
        <v>0</v>
      </c>
      <c r="D226" s="563">
        <f>'01-Mapa de riesgo-UO'!J227</f>
        <v>0</v>
      </c>
      <c r="E226" s="563">
        <f>'01-Mapa de riesgo-UO'!K227</f>
        <v>0</v>
      </c>
      <c r="F226" s="563">
        <f>'01-Mapa de riesgo-UO'!L227</f>
        <v>0</v>
      </c>
      <c r="G226" s="96">
        <f>'01-Mapa de riesgo-UO'!I227</f>
        <v>0</v>
      </c>
      <c r="H226" s="563">
        <f>'01-Mapa de riesgo-UO'!M227</f>
        <v>0</v>
      </c>
      <c r="I226" s="581" t="str">
        <f>'01-Mapa de riesgo-UO'!AT227</f>
        <v>LEVE</v>
      </c>
      <c r="J226" s="563">
        <f>'01-Mapa de riesgo-UO'!AU227</f>
        <v>0</v>
      </c>
      <c r="K226" s="585"/>
      <c r="L226" s="582"/>
      <c r="M226" s="97">
        <f>'01-Mapa de riesgo-UO'!W227</f>
        <v>0</v>
      </c>
      <c r="N226" s="98">
        <f>'01-Mapa de riesgo-UO'!AB227</f>
        <v>0</v>
      </c>
      <c r="O226" s="98">
        <f>'01-Mapa de riesgo-UO'!AF227</f>
        <v>0</v>
      </c>
      <c r="P226" s="99">
        <f>'01-Mapa de riesgo-UO'!AK227</f>
        <v>0</v>
      </c>
      <c r="Q226" s="99">
        <f>'01-Mapa de riesgo-UO'!AP227</f>
        <v>0</v>
      </c>
      <c r="R226" s="581" t="e">
        <f>'01-Mapa de riesgo-UO'!AR227</f>
        <v>#DIV/0!</v>
      </c>
      <c r="S226" s="577"/>
      <c r="T226" s="578"/>
      <c r="U226" s="100">
        <f>'01-Mapa de riesgo-UO'!AW227</f>
        <v>0</v>
      </c>
      <c r="V226" s="100">
        <f>'01-Mapa de riesgo-UO'!AX227</f>
        <v>0</v>
      </c>
      <c r="W226" s="101">
        <f>'01-Mapa de riesgo-UO'!K227</f>
        <v>0</v>
      </c>
      <c r="X226" s="105"/>
      <c r="Y226" s="106"/>
      <c r="Z226" s="107"/>
      <c r="AA226" s="107"/>
      <c r="AB226" s="574"/>
      <c r="AC226" s="110"/>
    </row>
    <row r="227" spans="1:29" ht="12.75" customHeight="1" x14ac:dyDescent="0.2">
      <c r="A227" s="561"/>
      <c r="B227" s="561"/>
      <c r="C227" s="561"/>
      <c r="D227" s="561"/>
      <c r="E227" s="561"/>
      <c r="F227" s="561"/>
      <c r="G227" s="96">
        <f>'01-Mapa de riesgo-UO'!I228</f>
        <v>0</v>
      </c>
      <c r="H227" s="561"/>
      <c r="I227" s="561"/>
      <c r="J227" s="561"/>
      <c r="K227" s="583"/>
      <c r="L227" s="583"/>
      <c r="M227" s="97">
        <f>'01-Mapa de riesgo-UO'!W228</f>
        <v>0</v>
      </c>
      <c r="N227" s="98">
        <f>'01-Mapa de riesgo-UO'!AB228</f>
        <v>0</v>
      </c>
      <c r="O227" s="98">
        <f>'01-Mapa de riesgo-UO'!AF228</f>
        <v>0</v>
      </c>
      <c r="P227" s="99">
        <f>'01-Mapa de riesgo-UO'!AK228</f>
        <v>0</v>
      </c>
      <c r="Q227" s="99">
        <f>'01-Mapa de riesgo-UO'!AP228</f>
        <v>0</v>
      </c>
      <c r="R227" s="561"/>
      <c r="S227" s="577"/>
      <c r="T227" s="578"/>
      <c r="U227" s="100">
        <f>'01-Mapa de riesgo-UO'!AW228</f>
        <v>0</v>
      </c>
      <c r="V227" s="100">
        <f>'01-Mapa de riesgo-UO'!AX228</f>
        <v>0</v>
      </c>
      <c r="W227" s="101">
        <f>'01-Mapa de riesgo-UO'!K228</f>
        <v>0</v>
      </c>
      <c r="X227" s="105"/>
      <c r="Y227" s="106"/>
      <c r="Z227" s="107"/>
      <c r="AA227" s="107"/>
      <c r="AB227" s="575"/>
      <c r="AC227" s="110"/>
    </row>
    <row r="228" spans="1:29" ht="12.75" customHeight="1" x14ac:dyDescent="0.2">
      <c r="A228" s="562"/>
      <c r="B228" s="562"/>
      <c r="C228" s="562"/>
      <c r="D228" s="562"/>
      <c r="E228" s="562"/>
      <c r="F228" s="562"/>
      <c r="G228" s="96">
        <f>'01-Mapa de riesgo-UO'!I229</f>
        <v>0</v>
      </c>
      <c r="H228" s="562"/>
      <c r="I228" s="562"/>
      <c r="J228" s="562"/>
      <c r="K228" s="584"/>
      <c r="L228" s="584"/>
      <c r="M228" s="97">
        <f>'01-Mapa de riesgo-UO'!W229</f>
        <v>0</v>
      </c>
      <c r="N228" s="98">
        <f>'01-Mapa de riesgo-UO'!AB229</f>
        <v>0</v>
      </c>
      <c r="O228" s="98">
        <f>'01-Mapa de riesgo-UO'!AF229</f>
        <v>0</v>
      </c>
      <c r="P228" s="99">
        <f>'01-Mapa de riesgo-UO'!AK229</f>
        <v>0</v>
      </c>
      <c r="Q228" s="99">
        <f>'01-Mapa de riesgo-UO'!AP229</f>
        <v>0</v>
      </c>
      <c r="R228" s="562"/>
      <c r="S228" s="577"/>
      <c r="T228" s="578"/>
      <c r="U228" s="100">
        <f>'01-Mapa de riesgo-UO'!AW229</f>
        <v>0</v>
      </c>
      <c r="V228" s="100">
        <f>'01-Mapa de riesgo-UO'!AX229</f>
        <v>0</v>
      </c>
      <c r="W228" s="101">
        <f>'01-Mapa de riesgo-UO'!K229</f>
        <v>0</v>
      </c>
      <c r="X228" s="105"/>
      <c r="Y228" s="106"/>
      <c r="Z228" s="107"/>
      <c r="AA228" s="107"/>
      <c r="AB228" s="576"/>
      <c r="AC228" s="110"/>
    </row>
    <row r="229" spans="1:29" ht="12.75" customHeight="1" x14ac:dyDescent="0.2">
      <c r="A229" s="560">
        <v>74</v>
      </c>
      <c r="B229" s="560">
        <f>'01-Mapa de riesgo-UO'!D230</f>
        <v>0</v>
      </c>
      <c r="C229" s="563">
        <f>+'01-Mapa de riesgo-UO'!F230</f>
        <v>0</v>
      </c>
      <c r="D229" s="563">
        <f>'01-Mapa de riesgo-UO'!J230</f>
        <v>0</v>
      </c>
      <c r="E229" s="563">
        <f>'01-Mapa de riesgo-UO'!K230</f>
        <v>0</v>
      </c>
      <c r="F229" s="563">
        <f>'01-Mapa de riesgo-UO'!L230</f>
        <v>0</v>
      </c>
      <c r="G229" s="96">
        <f>'01-Mapa de riesgo-UO'!I230</f>
        <v>0</v>
      </c>
      <c r="H229" s="563">
        <f>'01-Mapa de riesgo-UO'!M230</f>
        <v>0</v>
      </c>
      <c r="I229" s="581" t="str">
        <f>'01-Mapa de riesgo-UO'!AT230</f>
        <v>LEVE</v>
      </c>
      <c r="J229" s="563">
        <f>'01-Mapa de riesgo-UO'!AU230</f>
        <v>0</v>
      </c>
      <c r="K229" s="585"/>
      <c r="L229" s="582"/>
      <c r="M229" s="97">
        <f>'01-Mapa de riesgo-UO'!W230</f>
        <v>0</v>
      </c>
      <c r="N229" s="98">
        <f>'01-Mapa de riesgo-UO'!AB230</f>
        <v>0</v>
      </c>
      <c r="O229" s="98">
        <f>'01-Mapa de riesgo-UO'!AF230</f>
        <v>0</v>
      </c>
      <c r="P229" s="99">
        <f>'01-Mapa de riesgo-UO'!AK230</f>
        <v>0</v>
      </c>
      <c r="Q229" s="99">
        <f>'01-Mapa de riesgo-UO'!AP230</f>
        <v>0</v>
      </c>
      <c r="R229" s="581" t="e">
        <f>'01-Mapa de riesgo-UO'!AR230</f>
        <v>#DIV/0!</v>
      </c>
      <c r="S229" s="577"/>
      <c r="T229" s="578"/>
      <c r="U229" s="100">
        <f>'01-Mapa de riesgo-UO'!AW230</f>
        <v>0</v>
      </c>
      <c r="V229" s="100">
        <f>'01-Mapa de riesgo-UO'!AX230</f>
        <v>0</v>
      </c>
      <c r="W229" s="101">
        <f>'01-Mapa de riesgo-UO'!K230</f>
        <v>0</v>
      </c>
      <c r="X229" s="105"/>
      <c r="Y229" s="106"/>
      <c r="Z229" s="107"/>
      <c r="AA229" s="107"/>
      <c r="AB229" s="574"/>
      <c r="AC229" s="110"/>
    </row>
    <row r="230" spans="1:29" ht="12.75" customHeight="1" x14ac:dyDescent="0.2">
      <c r="A230" s="561"/>
      <c r="B230" s="561"/>
      <c r="C230" s="561"/>
      <c r="D230" s="561"/>
      <c r="E230" s="561"/>
      <c r="F230" s="561"/>
      <c r="G230" s="96">
        <f>'01-Mapa de riesgo-UO'!I231</f>
        <v>0</v>
      </c>
      <c r="H230" s="561"/>
      <c r="I230" s="561"/>
      <c r="J230" s="561"/>
      <c r="K230" s="583"/>
      <c r="L230" s="583"/>
      <c r="M230" s="97">
        <f>'01-Mapa de riesgo-UO'!W231</f>
        <v>0</v>
      </c>
      <c r="N230" s="98">
        <f>'01-Mapa de riesgo-UO'!AB231</f>
        <v>0</v>
      </c>
      <c r="O230" s="98">
        <f>'01-Mapa de riesgo-UO'!AF231</f>
        <v>0</v>
      </c>
      <c r="P230" s="99">
        <f>'01-Mapa de riesgo-UO'!AK231</f>
        <v>0</v>
      </c>
      <c r="Q230" s="99">
        <f>'01-Mapa de riesgo-UO'!AP231</f>
        <v>0</v>
      </c>
      <c r="R230" s="561"/>
      <c r="S230" s="577"/>
      <c r="T230" s="578"/>
      <c r="U230" s="100">
        <f>'01-Mapa de riesgo-UO'!AW231</f>
        <v>0</v>
      </c>
      <c r="V230" s="100">
        <f>'01-Mapa de riesgo-UO'!AX231</f>
        <v>0</v>
      </c>
      <c r="W230" s="101">
        <f>'01-Mapa de riesgo-UO'!K231</f>
        <v>0</v>
      </c>
      <c r="X230" s="105"/>
      <c r="Y230" s="106"/>
      <c r="Z230" s="107"/>
      <c r="AA230" s="107"/>
      <c r="AB230" s="575"/>
      <c r="AC230" s="110"/>
    </row>
    <row r="231" spans="1:29" ht="12.75" customHeight="1" x14ac:dyDescent="0.2">
      <c r="A231" s="562"/>
      <c r="B231" s="562"/>
      <c r="C231" s="562"/>
      <c r="D231" s="562"/>
      <c r="E231" s="562"/>
      <c r="F231" s="562"/>
      <c r="G231" s="96">
        <f>'01-Mapa de riesgo-UO'!I232</f>
        <v>0</v>
      </c>
      <c r="H231" s="562"/>
      <c r="I231" s="562"/>
      <c r="J231" s="562"/>
      <c r="K231" s="584"/>
      <c r="L231" s="584"/>
      <c r="M231" s="97">
        <f>'01-Mapa de riesgo-UO'!W232</f>
        <v>0</v>
      </c>
      <c r="N231" s="98">
        <f>'01-Mapa de riesgo-UO'!AB232</f>
        <v>0</v>
      </c>
      <c r="O231" s="98">
        <f>'01-Mapa de riesgo-UO'!AF232</f>
        <v>0</v>
      </c>
      <c r="P231" s="99">
        <f>'01-Mapa de riesgo-UO'!AK232</f>
        <v>0</v>
      </c>
      <c r="Q231" s="99">
        <f>'01-Mapa de riesgo-UO'!AP232</f>
        <v>0</v>
      </c>
      <c r="R231" s="562"/>
      <c r="S231" s="577"/>
      <c r="T231" s="578"/>
      <c r="U231" s="100">
        <f>'01-Mapa de riesgo-UO'!AW232</f>
        <v>0</v>
      </c>
      <c r="V231" s="100">
        <f>'01-Mapa de riesgo-UO'!AX232</f>
        <v>0</v>
      </c>
      <c r="W231" s="101">
        <f>'01-Mapa de riesgo-UO'!K232</f>
        <v>0</v>
      </c>
      <c r="X231" s="105"/>
      <c r="Y231" s="106"/>
      <c r="Z231" s="107"/>
      <c r="AA231" s="107"/>
      <c r="AB231" s="576"/>
      <c r="AC231" s="110"/>
    </row>
    <row r="232" spans="1:29" ht="12.75" customHeight="1" x14ac:dyDescent="0.2">
      <c r="A232" s="560">
        <v>75</v>
      </c>
      <c r="B232" s="560">
        <f>'01-Mapa de riesgo-UO'!D233</f>
        <v>0</v>
      </c>
      <c r="C232" s="563">
        <f>+'01-Mapa de riesgo-UO'!F233</f>
        <v>0</v>
      </c>
      <c r="D232" s="563">
        <f>'01-Mapa de riesgo-UO'!J233</f>
        <v>0</v>
      </c>
      <c r="E232" s="563">
        <f>'01-Mapa de riesgo-UO'!K233</f>
        <v>0</v>
      </c>
      <c r="F232" s="563">
        <f>'01-Mapa de riesgo-UO'!L233</f>
        <v>0</v>
      </c>
      <c r="G232" s="96">
        <f>'01-Mapa de riesgo-UO'!I233</f>
        <v>0</v>
      </c>
      <c r="H232" s="563">
        <f>'01-Mapa de riesgo-UO'!M233</f>
        <v>0</v>
      </c>
      <c r="I232" s="581" t="str">
        <f>'01-Mapa de riesgo-UO'!AT233</f>
        <v>LEVE</v>
      </c>
      <c r="J232" s="563">
        <f>'01-Mapa de riesgo-UO'!AU233</f>
        <v>0</v>
      </c>
      <c r="K232" s="585"/>
      <c r="L232" s="582"/>
      <c r="M232" s="97">
        <f>'01-Mapa de riesgo-UO'!W233</f>
        <v>0</v>
      </c>
      <c r="N232" s="98">
        <f>'01-Mapa de riesgo-UO'!AB233</f>
        <v>0</v>
      </c>
      <c r="O232" s="98">
        <f>'01-Mapa de riesgo-UO'!AF233</f>
        <v>0</v>
      </c>
      <c r="P232" s="99">
        <f>'01-Mapa de riesgo-UO'!AK233</f>
        <v>0</v>
      </c>
      <c r="Q232" s="99">
        <f>'01-Mapa de riesgo-UO'!AP233</f>
        <v>0</v>
      </c>
      <c r="R232" s="581" t="e">
        <f>'01-Mapa de riesgo-UO'!AR233</f>
        <v>#DIV/0!</v>
      </c>
      <c r="S232" s="577"/>
      <c r="T232" s="578"/>
      <c r="U232" s="100">
        <f>'01-Mapa de riesgo-UO'!AW233</f>
        <v>0</v>
      </c>
      <c r="V232" s="100">
        <f>'01-Mapa de riesgo-UO'!AX233</f>
        <v>0</v>
      </c>
      <c r="W232" s="101">
        <f>'01-Mapa de riesgo-UO'!K233</f>
        <v>0</v>
      </c>
      <c r="X232" s="105"/>
      <c r="Y232" s="106"/>
      <c r="Z232" s="107"/>
      <c r="AA232" s="107"/>
      <c r="AB232" s="574"/>
      <c r="AC232" s="110"/>
    </row>
    <row r="233" spans="1:29" ht="12.75" customHeight="1" x14ac:dyDescent="0.2">
      <c r="A233" s="561"/>
      <c r="B233" s="561"/>
      <c r="C233" s="561"/>
      <c r="D233" s="561"/>
      <c r="E233" s="561"/>
      <c r="F233" s="561"/>
      <c r="G233" s="96">
        <f>'01-Mapa de riesgo-UO'!I234</f>
        <v>0</v>
      </c>
      <c r="H233" s="561"/>
      <c r="I233" s="561"/>
      <c r="J233" s="561"/>
      <c r="K233" s="583"/>
      <c r="L233" s="583"/>
      <c r="M233" s="97">
        <f>'01-Mapa de riesgo-UO'!W234</f>
        <v>0</v>
      </c>
      <c r="N233" s="98">
        <f>'01-Mapa de riesgo-UO'!AB234</f>
        <v>0</v>
      </c>
      <c r="O233" s="98">
        <f>'01-Mapa de riesgo-UO'!AF234</f>
        <v>0</v>
      </c>
      <c r="P233" s="99">
        <f>'01-Mapa de riesgo-UO'!AK234</f>
        <v>0</v>
      </c>
      <c r="Q233" s="99">
        <f>'01-Mapa de riesgo-UO'!AP234</f>
        <v>0</v>
      </c>
      <c r="R233" s="561"/>
      <c r="S233" s="577"/>
      <c r="T233" s="578"/>
      <c r="U233" s="100">
        <f>'01-Mapa de riesgo-UO'!AW234</f>
        <v>0</v>
      </c>
      <c r="V233" s="100">
        <f>'01-Mapa de riesgo-UO'!AX234</f>
        <v>0</v>
      </c>
      <c r="W233" s="101">
        <f>'01-Mapa de riesgo-UO'!K234</f>
        <v>0</v>
      </c>
      <c r="X233" s="105"/>
      <c r="Y233" s="106"/>
      <c r="Z233" s="107"/>
      <c r="AA233" s="107"/>
      <c r="AB233" s="575"/>
      <c r="AC233" s="110"/>
    </row>
    <row r="234" spans="1:29" ht="12.75" customHeight="1" x14ac:dyDescent="0.2">
      <c r="A234" s="562"/>
      <c r="B234" s="562"/>
      <c r="C234" s="562"/>
      <c r="D234" s="562"/>
      <c r="E234" s="562"/>
      <c r="F234" s="562"/>
      <c r="G234" s="96">
        <f>'01-Mapa de riesgo-UO'!I235</f>
        <v>0</v>
      </c>
      <c r="H234" s="562"/>
      <c r="I234" s="562"/>
      <c r="J234" s="562"/>
      <c r="K234" s="584"/>
      <c r="L234" s="584"/>
      <c r="M234" s="97">
        <f>'01-Mapa de riesgo-UO'!W235</f>
        <v>0</v>
      </c>
      <c r="N234" s="98">
        <f>'01-Mapa de riesgo-UO'!AB235</f>
        <v>0</v>
      </c>
      <c r="O234" s="98">
        <f>'01-Mapa de riesgo-UO'!AF235</f>
        <v>0</v>
      </c>
      <c r="P234" s="99">
        <f>'01-Mapa de riesgo-UO'!AK235</f>
        <v>0</v>
      </c>
      <c r="Q234" s="99">
        <f>'01-Mapa de riesgo-UO'!AP235</f>
        <v>0</v>
      </c>
      <c r="R234" s="562"/>
      <c r="S234" s="577"/>
      <c r="T234" s="578"/>
      <c r="U234" s="100">
        <f>'01-Mapa de riesgo-UO'!AW235</f>
        <v>0</v>
      </c>
      <c r="V234" s="100">
        <f>'01-Mapa de riesgo-UO'!AX235</f>
        <v>0</v>
      </c>
      <c r="W234" s="101">
        <f>'01-Mapa de riesgo-UO'!K235</f>
        <v>0</v>
      </c>
      <c r="X234" s="105"/>
      <c r="Y234" s="106"/>
      <c r="Z234" s="107"/>
      <c r="AA234" s="107"/>
      <c r="AB234" s="576"/>
      <c r="AC234" s="110"/>
    </row>
    <row r="235" spans="1:29" ht="12.75" customHeight="1" x14ac:dyDescent="0.2">
      <c r="A235" s="560">
        <v>76</v>
      </c>
      <c r="B235" s="560">
        <f>'01-Mapa de riesgo-UO'!D236</f>
        <v>0</v>
      </c>
      <c r="C235" s="563">
        <f>+'01-Mapa de riesgo-UO'!F236</f>
        <v>0</v>
      </c>
      <c r="D235" s="563">
        <f>'01-Mapa de riesgo-UO'!J236</f>
        <v>0</v>
      </c>
      <c r="E235" s="563">
        <f>'01-Mapa de riesgo-UO'!K236</f>
        <v>0</v>
      </c>
      <c r="F235" s="563">
        <f>'01-Mapa de riesgo-UO'!L236</f>
        <v>0</v>
      </c>
      <c r="G235" s="96">
        <f>'01-Mapa de riesgo-UO'!I236</f>
        <v>0</v>
      </c>
      <c r="H235" s="563">
        <f>'01-Mapa de riesgo-UO'!M236</f>
        <v>0</v>
      </c>
      <c r="I235" s="581" t="str">
        <f>'01-Mapa de riesgo-UO'!AT236</f>
        <v>LEVE</v>
      </c>
      <c r="J235" s="563">
        <f>'01-Mapa de riesgo-UO'!AU236</f>
        <v>0</v>
      </c>
      <c r="K235" s="585"/>
      <c r="L235" s="582"/>
      <c r="M235" s="97">
        <f>'01-Mapa de riesgo-UO'!W236</f>
        <v>0</v>
      </c>
      <c r="N235" s="98">
        <f>'01-Mapa de riesgo-UO'!AB236</f>
        <v>0</v>
      </c>
      <c r="O235" s="98">
        <f>'01-Mapa de riesgo-UO'!AF236</f>
        <v>0</v>
      </c>
      <c r="P235" s="99">
        <f>'01-Mapa de riesgo-UO'!AK236</f>
        <v>0</v>
      </c>
      <c r="Q235" s="99">
        <f>'01-Mapa de riesgo-UO'!AP236</f>
        <v>0</v>
      </c>
      <c r="R235" s="581" t="e">
        <f>'01-Mapa de riesgo-UO'!AR236</f>
        <v>#DIV/0!</v>
      </c>
      <c r="S235" s="577"/>
      <c r="T235" s="578"/>
      <c r="U235" s="100">
        <f>'01-Mapa de riesgo-UO'!AW236</f>
        <v>0</v>
      </c>
      <c r="V235" s="100">
        <f>'01-Mapa de riesgo-UO'!AX236</f>
        <v>0</v>
      </c>
      <c r="W235" s="101">
        <f>'01-Mapa de riesgo-UO'!K236</f>
        <v>0</v>
      </c>
      <c r="X235" s="105"/>
      <c r="Y235" s="106"/>
      <c r="Z235" s="107"/>
      <c r="AA235" s="107"/>
      <c r="AB235" s="574"/>
      <c r="AC235" s="110"/>
    </row>
    <row r="236" spans="1:29" ht="12.75" customHeight="1" x14ac:dyDescent="0.2">
      <c r="A236" s="561"/>
      <c r="B236" s="561"/>
      <c r="C236" s="561"/>
      <c r="D236" s="561"/>
      <c r="E236" s="561"/>
      <c r="F236" s="561"/>
      <c r="G236" s="96">
        <f>'01-Mapa de riesgo-UO'!I237</f>
        <v>0</v>
      </c>
      <c r="H236" s="561"/>
      <c r="I236" s="561"/>
      <c r="J236" s="561"/>
      <c r="K236" s="583"/>
      <c r="L236" s="583"/>
      <c r="M236" s="97">
        <f>'01-Mapa de riesgo-UO'!W237</f>
        <v>0</v>
      </c>
      <c r="N236" s="98">
        <f>'01-Mapa de riesgo-UO'!AB237</f>
        <v>0</v>
      </c>
      <c r="O236" s="98">
        <f>'01-Mapa de riesgo-UO'!AF237</f>
        <v>0</v>
      </c>
      <c r="P236" s="99">
        <f>'01-Mapa de riesgo-UO'!AK237</f>
        <v>0</v>
      </c>
      <c r="Q236" s="99">
        <f>'01-Mapa de riesgo-UO'!AP237</f>
        <v>0</v>
      </c>
      <c r="R236" s="561"/>
      <c r="S236" s="577"/>
      <c r="T236" s="578"/>
      <c r="U236" s="100">
        <f>'01-Mapa de riesgo-UO'!AW237</f>
        <v>0</v>
      </c>
      <c r="V236" s="100">
        <f>'01-Mapa de riesgo-UO'!AX237</f>
        <v>0</v>
      </c>
      <c r="W236" s="101">
        <f>'01-Mapa de riesgo-UO'!K237</f>
        <v>0</v>
      </c>
      <c r="X236" s="105"/>
      <c r="Y236" s="106"/>
      <c r="Z236" s="107"/>
      <c r="AA236" s="107"/>
      <c r="AB236" s="575"/>
      <c r="AC236" s="110"/>
    </row>
    <row r="237" spans="1:29" ht="12.75" customHeight="1" x14ac:dyDescent="0.2">
      <c r="A237" s="562"/>
      <c r="B237" s="562"/>
      <c r="C237" s="562"/>
      <c r="D237" s="562"/>
      <c r="E237" s="562"/>
      <c r="F237" s="562"/>
      <c r="G237" s="96">
        <f>'01-Mapa de riesgo-UO'!I238</f>
        <v>0</v>
      </c>
      <c r="H237" s="562"/>
      <c r="I237" s="562"/>
      <c r="J237" s="562"/>
      <c r="K237" s="584"/>
      <c r="L237" s="584"/>
      <c r="M237" s="97">
        <f>'01-Mapa de riesgo-UO'!W238</f>
        <v>0</v>
      </c>
      <c r="N237" s="98">
        <f>'01-Mapa de riesgo-UO'!AB238</f>
        <v>0</v>
      </c>
      <c r="O237" s="98">
        <f>'01-Mapa de riesgo-UO'!AF238</f>
        <v>0</v>
      </c>
      <c r="P237" s="99">
        <f>'01-Mapa de riesgo-UO'!AK238</f>
        <v>0</v>
      </c>
      <c r="Q237" s="99">
        <f>'01-Mapa de riesgo-UO'!AP238</f>
        <v>0</v>
      </c>
      <c r="R237" s="562"/>
      <c r="S237" s="577"/>
      <c r="T237" s="578"/>
      <c r="U237" s="100">
        <f>'01-Mapa de riesgo-UO'!AW238</f>
        <v>0</v>
      </c>
      <c r="V237" s="100">
        <f>'01-Mapa de riesgo-UO'!AX238</f>
        <v>0</v>
      </c>
      <c r="W237" s="101">
        <f>'01-Mapa de riesgo-UO'!K238</f>
        <v>0</v>
      </c>
      <c r="X237" s="105"/>
      <c r="Y237" s="106"/>
      <c r="Z237" s="107"/>
      <c r="AA237" s="107"/>
      <c r="AB237" s="576"/>
      <c r="AC237" s="110"/>
    </row>
    <row r="238" spans="1:29" ht="12.75" customHeight="1" x14ac:dyDescent="0.2">
      <c r="A238" s="560">
        <v>77</v>
      </c>
      <c r="B238" s="560">
        <f>'01-Mapa de riesgo-UO'!D239</f>
        <v>0</v>
      </c>
      <c r="C238" s="563">
        <f>+'01-Mapa de riesgo-UO'!F239</f>
        <v>0</v>
      </c>
      <c r="D238" s="563">
        <f>'01-Mapa de riesgo-UO'!J239</f>
        <v>0</v>
      </c>
      <c r="E238" s="563">
        <f>'01-Mapa de riesgo-UO'!K239</f>
        <v>0</v>
      </c>
      <c r="F238" s="563">
        <f>'01-Mapa de riesgo-UO'!L239</f>
        <v>0</v>
      </c>
      <c r="G238" s="96">
        <f>'01-Mapa de riesgo-UO'!I239</f>
        <v>0</v>
      </c>
      <c r="H238" s="563">
        <f>'01-Mapa de riesgo-UO'!M239</f>
        <v>0</v>
      </c>
      <c r="I238" s="581" t="str">
        <f>'01-Mapa de riesgo-UO'!AT239</f>
        <v>LEVE</v>
      </c>
      <c r="J238" s="563">
        <f>'01-Mapa de riesgo-UO'!AU239</f>
        <v>0</v>
      </c>
      <c r="K238" s="585"/>
      <c r="L238" s="582"/>
      <c r="M238" s="97">
        <f>'01-Mapa de riesgo-UO'!W239</f>
        <v>0</v>
      </c>
      <c r="N238" s="98">
        <f>'01-Mapa de riesgo-UO'!AB239</f>
        <v>0</v>
      </c>
      <c r="O238" s="98">
        <f>'01-Mapa de riesgo-UO'!AF239</f>
        <v>0</v>
      </c>
      <c r="P238" s="99">
        <f>'01-Mapa de riesgo-UO'!AK239</f>
        <v>0</v>
      </c>
      <c r="Q238" s="99">
        <f>'01-Mapa de riesgo-UO'!AP239</f>
        <v>0</v>
      </c>
      <c r="R238" s="581" t="e">
        <f>'01-Mapa de riesgo-UO'!AR239</f>
        <v>#DIV/0!</v>
      </c>
      <c r="S238" s="577"/>
      <c r="T238" s="578"/>
      <c r="U238" s="100">
        <f>'01-Mapa de riesgo-UO'!AW239</f>
        <v>0</v>
      </c>
      <c r="V238" s="100">
        <f>'01-Mapa de riesgo-UO'!AX239</f>
        <v>0</v>
      </c>
      <c r="W238" s="101">
        <f>'01-Mapa de riesgo-UO'!K239</f>
        <v>0</v>
      </c>
      <c r="X238" s="105"/>
      <c r="Y238" s="106"/>
      <c r="Z238" s="107"/>
      <c r="AA238" s="107"/>
      <c r="AB238" s="574"/>
      <c r="AC238" s="110"/>
    </row>
    <row r="239" spans="1:29" ht="12.75" customHeight="1" x14ac:dyDescent="0.2">
      <c r="A239" s="561"/>
      <c r="B239" s="561"/>
      <c r="C239" s="561"/>
      <c r="D239" s="561"/>
      <c r="E239" s="561"/>
      <c r="F239" s="561"/>
      <c r="G239" s="96">
        <f>'01-Mapa de riesgo-UO'!I240</f>
        <v>0</v>
      </c>
      <c r="H239" s="561"/>
      <c r="I239" s="561"/>
      <c r="J239" s="561"/>
      <c r="K239" s="583"/>
      <c r="L239" s="583"/>
      <c r="M239" s="97">
        <f>'01-Mapa de riesgo-UO'!W240</f>
        <v>0</v>
      </c>
      <c r="N239" s="98">
        <f>'01-Mapa de riesgo-UO'!AB240</f>
        <v>0</v>
      </c>
      <c r="O239" s="98">
        <f>'01-Mapa de riesgo-UO'!AF240</f>
        <v>0</v>
      </c>
      <c r="P239" s="99">
        <f>'01-Mapa de riesgo-UO'!AK240</f>
        <v>0</v>
      </c>
      <c r="Q239" s="99">
        <f>'01-Mapa de riesgo-UO'!AP240</f>
        <v>0</v>
      </c>
      <c r="R239" s="561"/>
      <c r="S239" s="577"/>
      <c r="T239" s="578"/>
      <c r="U239" s="100">
        <f>'01-Mapa de riesgo-UO'!AW240</f>
        <v>0</v>
      </c>
      <c r="V239" s="100">
        <f>'01-Mapa de riesgo-UO'!AX240</f>
        <v>0</v>
      </c>
      <c r="W239" s="101">
        <f>'01-Mapa de riesgo-UO'!K240</f>
        <v>0</v>
      </c>
      <c r="X239" s="105"/>
      <c r="Y239" s="106"/>
      <c r="Z239" s="107"/>
      <c r="AA239" s="107"/>
      <c r="AB239" s="575"/>
      <c r="AC239" s="110"/>
    </row>
    <row r="240" spans="1:29" ht="12.75" customHeight="1" x14ac:dyDescent="0.2">
      <c r="A240" s="562"/>
      <c r="B240" s="562"/>
      <c r="C240" s="562"/>
      <c r="D240" s="562"/>
      <c r="E240" s="562"/>
      <c r="F240" s="562"/>
      <c r="G240" s="96">
        <f>'01-Mapa de riesgo-UO'!I241</f>
        <v>0</v>
      </c>
      <c r="H240" s="562"/>
      <c r="I240" s="562"/>
      <c r="J240" s="562"/>
      <c r="K240" s="584"/>
      <c r="L240" s="584"/>
      <c r="M240" s="97">
        <f>'01-Mapa de riesgo-UO'!W241</f>
        <v>0</v>
      </c>
      <c r="N240" s="98">
        <f>'01-Mapa de riesgo-UO'!AB241</f>
        <v>0</v>
      </c>
      <c r="O240" s="98">
        <f>'01-Mapa de riesgo-UO'!AF241</f>
        <v>0</v>
      </c>
      <c r="P240" s="99">
        <f>'01-Mapa de riesgo-UO'!AK241</f>
        <v>0</v>
      </c>
      <c r="Q240" s="99">
        <f>'01-Mapa de riesgo-UO'!AP241</f>
        <v>0</v>
      </c>
      <c r="R240" s="562"/>
      <c r="S240" s="577"/>
      <c r="T240" s="578"/>
      <c r="U240" s="100">
        <f>'01-Mapa de riesgo-UO'!AW241</f>
        <v>0</v>
      </c>
      <c r="V240" s="100">
        <f>'01-Mapa de riesgo-UO'!AX241</f>
        <v>0</v>
      </c>
      <c r="W240" s="101">
        <f>'01-Mapa de riesgo-UO'!K241</f>
        <v>0</v>
      </c>
      <c r="X240" s="105"/>
      <c r="Y240" s="106"/>
      <c r="Z240" s="107"/>
      <c r="AA240" s="107"/>
      <c r="AB240" s="576"/>
      <c r="AC240" s="110"/>
    </row>
    <row r="241" spans="1:29" ht="12.75" customHeight="1" x14ac:dyDescent="0.2">
      <c r="A241" s="560">
        <v>78</v>
      </c>
      <c r="B241" s="560">
        <f>'01-Mapa de riesgo-UO'!D242</f>
        <v>0</v>
      </c>
      <c r="C241" s="563">
        <f>+'01-Mapa de riesgo-UO'!F242</f>
        <v>0</v>
      </c>
      <c r="D241" s="563">
        <f>'01-Mapa de riesgo-UO'!J242</f>
        <v>0</v>
      </c>
      <c r="E241" s="563">
        <f>'01-Mapa de riesgo-UO'!K242</f>
        <v>0</v>
      </c>
      <c r="F241" s="563">
        <f>'01-Mapa de riesgo-UO'!L242</f>
        <v>0</v>
      </c>
      <c r="G241" s="96">
        <f>'01-Mapa de riesgo-UO'!I242</f>
        <v>0</v>
      </c>
      <c r="H241" s="563">
        <f>'01-Mapa de riesgo-UO'!M242</f>
        <v>0</v>
      </c>
      <c r="I241" s="581" t="str">
        <f>'01-Mapa de riesgo-UO'!AT242</f>
        <v>LEVE</v>
      </c>
      <c r="J241" s="563">
        <f>'01-Mapa de riesgo-UO'!AU242</f>
        <v>0</v>
      </c>
      <c r="K241" s="585"/>
      <c r="L241" s="582"/>
      <c r="M241" s="97">
        <f>'01-Mapa de riesgo-UO'!W242</f>
        <v>0</v>
      </c>
      <c r="N241" s="98">
        <f>'01-Mapa de riesgo-UO'!AB242</f>
        <v>0</v>
      </c>
      <c r="O241" s="98">
        <f>'01-Mapa de riesgo-UO'!AF242</f>
        <v>0</v>
      </c>
      <c r="P241" s="99">
        <f>'01-Mapa de riesgo-UO'!AK242</f>
        <v>0</v>
      </c>
      <c r="Q241" s="99">
        <f>'01-Mapa de riesgo-UO'!AP242</f>
        <v>0</v>
      </c>
      <c r="R241" s="581" t="e">
        <f>'01-Mapa de riesgo-UO'!AR242</f>
        <v>#DIV/0!</v>
      </c>
      <c r="S241" s="577"/>
      <c r="T241" s="578"/>
      <c r="U241" s="100">
        <f>'01-Mapa de riesgo-UO'!AW242</f>
        <v>0</v>
      </c>
      <c r="V241" s="100">
        <f>'01-Mapa de riesgo-UO'!AX242</f>
        <v>0</v>
      </c>
      <c r="W241" s="101">
        <f>'01-Mapa de riesgo-UO'!K242</f>
        <v>0</v>
      </c>
      <c r="X241" s="105"/>
      <c r="Y241" s="106"/>
      <c r="Z241" s="107"/>
      <c r="AA241" s="107"/>
      <c r="AB241" s="574"/>
      <c r="AC241" s="110"/>
    </row>
    <row r="242" spans="1:29" ht="12.75" customHeight="1" x14ac:dyDescent="0.2">
      <c r="A242" s="561"/>
      <c r="B242" s="561"/>
      <c r="C242" s="561"/>
      <c r="D242" s="561"/>
      <c r="E242" s="561"/>
      <c r="F242" s="561"/>
      <c r="G242" s="96">
        <f>'01-Mapa de riesgo-UO'!I243</f>
        <v>0</v>
      </c>
      <c r="H242" s="561"/>
      <c r="I242" s="561"/>
      <c r="J242" s="561"/>
      <c r="K242" s="583"/>
      <c r="L242" s="583"/>
      <c r="M242" s="97">
        <f>'01-Mapa de riesgo-UO'!W243</f>
        <v>0</v>
      </c>
      <c r="N242" s="98">
        <f>'01-Mapa de riesgo-UO'!AB243</f>
        <v>0</v>
      </c>
      <c r="O242" s="98">
        <f>'01-Mapa de riesgo-UO'!AF243</f>
        <v>0</v>
      </c>
      <c r="P242" s="99">
        <f>'01-Mapa de riesgo-UO'!AK243</f>
        <v>0</v>
      </c>
      <c r="Q242" s="99">
        <f>'01-Mapa de riesgo-UO'!AP243</f>
        <v>0</v>
      </c>
      <c r="R242" s="561"/>
      <c r="S242" s="577"/>
      <c r="T242" s="578"/>
      <c r="U242" s="100">
        <f>'01-Mapa de riesgo-UO'!AW243</f>
        <v>0</v>
      </c>
      <c r="V242" s="100">
        <f>'01-Mapa de riesgo-UO'!AX243</f>
        <v>0</v>
      </c>
      <c r="W242" s="101">
        <f>'01-Mapa de riesgo-UO'!K243</f>
        <v>0</v>
      </c>
      <c r="X242" s="105"/>
      <c r="Y242" s="106"/>
      <c r="Z242" s="107"/>
      <c r="AA242" s="107"/>
      <c r="AB242" s="575"/>
      <c r="AC242" s="110"/>
    </row>
    <row r="243" spans="1:29" ht="12.75" customHeight="1" x14ac:dyDescent="0.2">
      <c r="A243" s="562"/>
      <c r="B243" s="562"/>
      <c r="C243" s="562"/>
      <c r="D243" s="562"/>
      <c r="E243" s="562"/>
      <c r="F243" s="562"/>
      <c r="G243" s="96">
        <f>'01-Mapa de riesgo-UO'!I244</f>
        <v>0</v>
      </c>
      <c r="H243" s="562"/>
      <c r="I243" s="562"/>
      <c r="J243" s="562"/>
      <c r="K243" s="584"/>
      <c r="L243" s="584"/>
      <c r="M243" s="97">
        <f>'01-Mapa de riesgo-UO'!W244</f>
        <v>0</v>
      </c>
      <c r="N243" s="98">
        <f>'01-Mapa de riesgo-UO'!AB244</f>
        <v>0</v>
      </c>
      <c r="O243" s="98">
        <f>'01-Mapa de riesgo-UO'!AF244</f>
        <v>0</v>
      </c>
      <c r="P243" s="99">
        <f>'01-Mapa de riesgo-UO'!AK244</f>
        <v>0</v>
      </c>
      <c r="Q243" s="99">
        <f>'01-Mapa de riesgo-UO'!AP244</f>
        <v>0</v>
      </c>
      <c r="R243" s="562"/>
      <c r="S243" s="577"/>
      <c r="T243" s="578"/>
      <c r="U243" s="100">
        <f>'01-Mapa de riesgo-UO'!AW244</f>
        <v>0</v>
      </c>
      <c r="V243" s="100">
        <f>'01-Mapa de riesgo-UO'!AX244</f>
        <v>0</v>
      </c>
      <c r="W243" s="101">
        <f>'01-Mapa de riesgo-UO'!K244</f>
        <v>0</v>
      </c>
      <c r="X243" s="105"/>
      <c r="Y243" s="106"/>
      <c r="Z243" s="107"/>
      <c r="AA243" s="107"/>
      <c r="AB243" s="576"/>
      <c r="AC243" s="110"/>
    </row>
    <row r="244" spans="1:29" ht="12.75" customHeight="1" x14ac:dyDescent="0.2">
      <c r="A244" s="560">
        <v>79</v>
      </c>
      <c r="B244" s="560">
        <f>'01-Mapa de riesgo-UO'!D245</f>
        <v>0</v>
      </c>
      <c r="C244" s="563">
        <f>+'01-Mapa de riesgo-UO'!F245</f>
        <v>0</v>
      </c>
      <c r="D244" s="563">
        <f>'01-Mapa de riesgo-UO'!J245</f>
        <v>0</v>
      </c>
      <c r="E244" s="563">
        <f>'01-Mapa de riesgo-UO'!K245</f>
        <v>0</v>
      </c>
      <c r="F244" s="563">
        <f>'01-Mapa de riesgo-UO'!L245</f>
        <v>0</v>
      </c>
      <c r="G244" s="96">
        <f>'01-Mapa de riesgo-UO'!I245</f>
        <v>0</v>
      </c>
      <c r="H244" s="563">
        <f>'01-Mapa de riesgo-UO'!M245</f>
        <v>0</v>
      </c>
      <c r="I244" s="581" t="str">
        <f>'01-Mapa de riesgo-UO'!AT245</f>
        <v>LEVE</v>
      </c>
      <c r="J244" s="563">
        <f>'01-Mapa de riesgo-UO'!AU245</f>
        <v>0</v>
      </c>
      <c r="K244" s="585"/>
      <c r="L244" s="582"/>
      <c r="M244" s="97">
        <f>'01-Mapa de riesgo-UO'!W245</f>
        <v>0</v>
      </c>
      <c r="N244" s="98">
        <f>'01-Mapa de riesgo-UO'!AB245</f>
        <v>0</v>
      </c>
      <c r="O244" s="98">
        <f>'01-Mapa de riesgo-UO'!AF245</f>
        <v>0</v>
      </c>
      <c r="P244" s="99">
        <f>'01-Mapa de riesgo-UO'!AK245</f>
        <v>0</v>
      </c>
      <c r="Q244" s="99">
        <f>'01-Mapa de riesgo-UO'!AP245</f>
        <v>0</v>
      </c>
      <c r="R244" s="581" t="e">
        <f>'01-Mapa de riesgo-UO'!AR245</f>
        <v>#DIV/0!</v>
      </c>
      <c r="S244" s="577"/>
      <c r="T244" s="578"/>
      <c r="U244" s="100">
        <f>'01-Mapa de riesgo-UO'!AW245</f>
        <v>0</v>
      </c>
      <c r="V244" s="100">
        <f>'01-Mapa de riesgo-UO'!AX245</f>
        <v>0</v>
      </c>
      <c r="W244" s="101">
        <f>'01-Mapa de riesgo-UO'!K245</f>
        <v>0</v>
      </c>
      <c r="X244" s="105"/>
      <c r="Y244" s="106"/>
      <c r="Z244" s="107"/>
      <c r="AA244" s="107"/>
      <c r="AB244" s="574"/>
      <c r="AC244" s="110"/>
    </row>
    <row r="245" spans="1:29" ht="12.75" customHeight="1" x14ac:dyDescent="0.2">
      <c r="A245" s="561"/>
      <c r="B245" s="561"/>
      <c r="C245" s="561"/>
      <c r="D245" s="561"/>
      <c r="E245" s="561"/>
      <c r="F245" s="561"/>
      <c r="G245" s="96">
        <f>'01-Mapa de riesgo-UO'!I246</f>
        <v>0</v>
      </c>
      <c r="H245" s="561"/>
      <c r="I245" s="561"/>
      <c r="J245" s="561"/>
      <c r="K245" s="583"/>
      <c r="L245" s="583"/>
      <c r="M245" s="97">
        <f>'01-Mapa de riesgo-UO'!W246</f>
        <v>0</v>
      </c>
      <c r="N245" s="98">
        <f>'01-Mapa de riesgo-UO'!AB246</f>
        <v>0</v>
      </c>
      <c r="O245" s="98">
        <f>'01-Mapa de riesgo-UO'!AF246</f>
        <v>0</v>
      </c>
      <c r="P245" s="99">
        <f>'01-Mapa de riesgo-UO'!AK246</f>
        <v>0</v>
      </c>
      <c r="Q245" s="99">
        <f>'01-Mapa de riesgo-UO'!AP246</f>
        <v>0</v>
      </c>
      <c r="R245" s="561"/>
      <c r="S245" s="577"/>
      <c r="T245" s="578"/>
      <c r="U245" s="100">
        <f>'01-Mapa de riesgo-UO'!AW246</f>
        <v>0</v>
      </c>
      <c r="V245" s="100">
        <f>'01-Mapa de riesgo-UO'!AX246</f>
        <v>0</v>
      </c>
      <c r="W245" s="101">
        <f>'01-Mapa de riesgo-UO'!K246</f>
        <v>0</v>
      </c>
      <c r="X245" s="105"/>
      <c r="Y245" s="106"/>
      <c r="Z245" s="107"/>
      <c r="AA245" s="107"/>
      <c r="AB245" s="575"/>
      <c r="AC245" s="110"/>
    </row>
    <row r="246" spans="1:29" ht="12.75" customHeight="1" x14ac:dyDescent="0.2">
      <c r="A246" s="562"/>
      <c r="B246" s="562"/>
      <c r="C246" s="562"/>
      <c r="D246" s="562"/>
      <c r="E246" s="562"/>
      <c r="F246" s="562"/>
      <c r="G246" s="96">
        <f>'01-Mapa de riesgo-UO'!I247</f>
        <v>0</v>
      </c>
      <c r="H246" s="562"/>
      <c r="I246" s="562"/>
      <c r="J246" s="562"/>
      <c r="K246" s="584"/>
      <c r="L246" s="584"/>
      <c r="M246" s="97">
        <f>'01-Mapa de riesgo-UO'!W247</f>
        <v>0</v>
      </c>
      <c r="N246" s="98">
        <f>'01-Mapa de riesgo-UO'!AB247</f>
        <v>0</v>
      </c>
      <c r="O246" s="98">
        <f>'01-Mapa de riesgo-UO'!AF247</f>
        <v>0</v>
      </c>
      <c r="P246" s="99">
        <f>'01-Mapa de riesgo-UO'!AK247</f>
        <v>0</v>
      </c>
      <c r="Q246" s="99">
        <f>'01-Mapa de riesgo-UO'!AP247</f>
        <v>0</v>
      </c>
      <c r="R246" s="562"/>
      <c r="S246" s="577"/>
      <c r="T246" s="578"/>
      <c r="U246" s="100">
        <f>'01-Mapa de riesgo-UO'!AW247</f>
        <v>0</v>
      </c>
      <c r="V246" s="100">
        <f>'01-Mapa de riesgo-UO'!AX247</f>
        <v>0</v>
      </c>
      <c r="W246" s="101">
        <f>'01-Mapa de riesgo-UO'!K247</f>
        <v>0</v>
      </c>
      <c r="X246" s="105"/>
      <c r="Y246" s="106"/>
      <c r="Z246" s="107"/>
      <c r="AA246" s="107"/>
      <c r="AB246" s="576"/>
      <c r="AC246" s="110"/>
    </row>
    <row r="247" spans="1:29" ht="12.75" customHeight="1" x14ac:dyDescent="0.2">
      <c r="A247" s="560">
        <v>80</v>
      </c>
      <c r="B247" s="560">
        <f>'01-Mapa de riesgo-UO'!D248</f>
        <v>0</v>
      </c>
      <c r="C247" s="563">
        <f>+'01-Mapa de riesgo-UO'!F248</f>
        <v>0</v>
      </c>
      <c r="D247" s="563">
        <f>'01-Mapa de riesgo-UO'!J248</f>
        <v>0</v>
      </c>
      <c r="E247" s="563">
        <f>'01-Mapa de riesgo-UO'!K248</f>
        <v>0</v>
      </c>
      <c r="F247" s="563">
        <f>'01-Mapa de riesgo-UO'!L248</f>
        <v>0</v>
      </c>
      <c r="G247" s="96">
        <f>'01-Mapa de riesgo-UO'!I248</f>
        <v>0</v>
      </c>
      <c r="H247" s="563">
        <f>'01-Mapa de riesgo-UO'!M248</f>
        <v>0</v>
      </c>
      <c r="I247" s="581" t="str">
        <f>'01-Mapa de riesgo-UO'!AT248</f>
        <v>LEVE</v>
      </c>
      <c r="J247" s="563">
        <f>'01-Mapa de riesgo-UO'!AU248</f>
        <v>0</v>
      </c>
      <c r="K247" s="585"/>
      <c r="L247" s="582"/>
      <c r="M247" s="97">
        <f>'01-Mapa de riesgo-UO'!W248</f>
        <v>0</v>
      </c>
      <c r="N247" s="98">
        <f>'01-Mapa de riesgo-UO'!AB248</f>
        <v>0</v>
      </c>
      <c r="O247" s="98">
        <f>'01-Mapa de riesgo-UO'!AF248</f>
        <v>0</v>
      </c>
      <c r="P247" s="99">
        <f>'01-Mapa de riesgo-UO'!AK248</f>
        <v>0</v>
      </c>
      <c r="Q247" s="99">
        <f>'01-Mapa de riesgo-UO'!AP248</f>
        <v>0</v>
      </c>
      <c r="R247" s="581" t="e">
        <f>'01-Mapa de riesgo-UO'!AR248</f>
        <v>#DIV/0!</v>
      </c>
      <c r="S247" s="577"/>
      <c r="T247" s="578"/>
      <c r="U247" s="100">
        <f>'01-Mapa de riesgo-UO'!AW248</f>
        <v>0</v>
      </c>
      <c r="V247" s="100">
        <f>'01-Mapa de riesgo-UO'!AX248</f>
        <v>0</v>
      </c>
      <c r="W247" s="101">
        <f>'01-Mapa de riesgo-UO'!K248</f>
        <v>0</v>
      </c>
      <c r="X247" s="105"/>
      <c r="Y247" s="106"/>
      <c r="Z247" s="107"/>
      <c r="AA247" s="107"/>
      <c r="AB247" s="574"/>
      <c r="AC247" s="110"/>
    </row>
    <row r="248" spans="1:29" ht="12.75" customHeight="1" x14ac:dyDescent="0.2">
      <c r="A248" s="561"/>
      <c r="B248" s="561"/>
      <c r="C248" s="561"/>
      <c r="D248" s="561"/>
      <c r="E248" s="561"/>
      <c r="F248" s="561"/>
      <c r="G248" s="96">
        <f>'01-Mapa de riesgo-UO'!I249</f>
        <v>0</v>
      </c>
      <c r="H248" s="561"/>
      <c r="I248" s="561"/>
      <c r="J248" s="561"/>
      <c r="K248" s="583"/>
      <c r="L248" s="583"/>
      <c r="M248" s="97">
        <f>'01-Mapa de riesgo-UO'!W249</f>
        <v>0</v>
      </c>
      <c r="N248" s="98">
        <f>'01-Mapa de riesgo-UO'!AB249</f>
        <v>0</v>
      </c>
      <c r="O248" s="98">
        <f>'01-Mapa de riesgo-UO'!AF249</f>
        <v>0</v>
      </c>
      <c r="P248" s="99">
        <f>'01-Mapa de riesgo-UO'!AK249</f>
        <v>0</v>
      </c>
      <c r="Q248" s="99">
        <f>'01-Mapa de riesgo-UO'!AP249</f>
        <v>0</v>
      </c>
      <c r="R248" s="561"/>
      <c r="S248" s="577"/>
      <c r="T248" s="578"/>
      <c r="U248" s="100">
        <f>'01-Mapa de riesgo-UO'!AW249</f>
        <v>0</v>
      </c>
      <c r="V248" s="100">
        <f>'01-Mapa de riesgo-UO'!AX249</f>
        <v>0</v>
      </c>
      <c r="W248" s="101">
        <f>'01-Mapa de riesgo-UO'!K249</f>
        <v>0</v>
      </c>
      <c r="X248" s="105"/>
      <c r="Y248" s="106"/>
      <c r="Z248" s="107"/>
      <c r="AA248" s="107"/>
      <c r="AB248" s="575"/>
      <c r="AC248" s="110"/>
    </row>
    <row r="249" spans="1:29" ht="12.75" customHeight="1" x14ac:dyDescent="0.2">
      <c r="A249" s="562"/>
      <c r="B249" s="562"/>
      <c r="C249" s="562"/>
      <c r="D249" s="562"/>
      <c r="E249" s="562"/>
      <c r="F249" s="562"/>
      <c r="G249" s="96">
        <f>'01-Mapa de riesgo-UO'!I250</f>
        <v>0</v>
      </c>
      <c r="H249" s="562"/>
      <c r="I249" s="562"/>
      <c r="J249" s="562"/>
      <c r="K249" s="584"/>
      <c r="L249" s="584"/>
      <c r="M249" s="97">
        <f>'01-Mapa de riesgo-UO'!W250</f>
        <v>0</v>
      </c>
      <c r="N249" s="98">
        <f>'01-Mapa de riesgo-UO'!AB250</f>
        <v>0</v>
      </c>
      <c r="O249" s="98">
        <f>'01-Mapa de riesgo-UO'!AF250</f>
        <v>0</v>
      </c>
      <c r="P249" s="99">
        <f>'01-Mapa de riesgo-UO'!AK250</f>
        <v>0</v>
      </c>
      <c r="Q249" s="99">
        <f>'01-Mapa de riesgo-UO'!AP250</f>
        <v>0</v>
      </c>
      <c r="R249" s="562"/>
      <c r="S249" s="577"/>
      <c r="T249" s="578"/>
      <c r="U249" s="100">
        <f>'01-Mapa de riesgo-UO'!AW250</f>
        <v>0</v>
      </c>
      <c r="V249" s="100">
        <f>'01-Mapa de riesgo-UO'!AX250</f>
        <v>0</v>
      </c>
      <c r="W249" s="101">
        <f>'01-Mapa de riesgo-UO'!K250</f>
        <v>0</v>
      </c>
      <c r="X249" s="105"/>
      <c r="Y249" s="106"/>
      <c r="Z249" s="107"/>
      <c r="AA249" s="107"/>
      <c r="AB249" s="576"/>
      <c r="AC249" s="110"/>
    </row>
    <row r="250" spans="1:29" ht="12.75" customHeight="1" x14ac:dyDescent="0.2">
      <c r="A250" s="560">
        <v>81</v>
      </c>
      <c r="B250" s="560">
        <f>'01-Mapa de riesgo-UO'!D251</f>
        <v>0</v>
      </c>
      <c r="C250" s="563">
        <f>+'01-Mapa de riesgo-UO'!F251</f>
        <v>0</v>
      </c>
      <c r="D250" s="563">
        <f>'01-Mapa de riesgo-UO'!J251</f>
        <v>0</v>
      </c>
      <c r="E250" s="563">
        <f>'01-Mapa de riesgo-UO'!K251</f>
        <v>0</v>
      </c>
      <c r="F250" s="563">
        <f>'01-Mapa de riesgo-UO'!L251</f>
        <v>0</v>
      </c>
      <c r="G250" s="96">
        <f>'01-Mapa de riesgo-UO'!I251</f>
        <v>0</v>
      </c>
      <c r="H250" s="563">
        <f>'01-Mapa de riesgo-UO'!M251</f>
        <v>0</v>
      </c>
      <c r="I250" s="581" t="str">
        <f>'01-Mapa de riesgo-UO'!AT251</f>
        <v>LEVE</v>
      </c>
      <c r="J250" s="563">
        <f>'01-Mapa de riesgo-UO'!AU251</f>
        <v>0</v>
      </c>
      <c r="K250" s="585"/>
      <c r="L250" s="582"/>
      <c r="M250" s="97">
        <f>'01-Mapa de riesgo-UO'!W251</f>
        <v>0</v>
      </c>
      <c r="N250" s="98">
        <f>'01-Mapa de riesgo-UO'!AB251</f>
        <v>0</v>
      </c>
      <c r="O250" s="98">
        <f>'01-Mapa de riesgo-UO'!AF251</f>
        <v>0</v>
      </c>
      <c r="P250" s="99">
        <f>'01-Mapa de riesgo-UO'!AK251</f>
        <v>0</v>
      </c>
      <c r="Q250" s="99">
        <f>'01-Mapa de riesgo-UO'!AP251</f>
        <v>0</v>
      </c>
      <c r="R250" s="581" t="e">
        <f>'01-Mapa de riesgo-UO'!AR251</f>
        <v>#DIV/0!</v>
      </c>
      <c r="S250" s="577"/>
      <c r="T250" s="578"/>
      <c r="U250" s="100">
        <f>'01-Mapa de riesgo-UO'!AW251</f>
        <v>0</v>
      </c>
      <c r="V250" s="100">
        <f>'01-Mapa de riesgo-UO'!AX251</f>
        <v>0</v>
      </c>
      <c r="W250" s="101">
        <f>'01-Mapa de riesgo-UO'!K251</f>
        <v>0</v>
      </c>
      <c r="X250" s="105"/>
      <c r="Y250" s="106"/>
      <c r="Z250" s="107"/>
      <c r="AA250" s="107"/>
      <c r="AB250" s="574"/>
      <c r="AC250" s="110"/>
    </row>
    <row r="251" spans="1:29" ht="12.75" customHeight="1" x14ac:dyDescent="0.2">
      <c r="A251" s="561"/>
      <c r="B251" s="561"/>
      <c r="C251" s="561"/>
      <c r="D251" s="561"/>
      <c r="E251" s="561"/>
      <c r="F251" s="561"/>
      <c r="G251" s="96">
        <f>'01-Mapa de riesgo-UO'!I252</f>
        <v>0</v>
      </c>
      <c r="H251" s="561"/>
      <c r="I251" s="561"/>
      <c r="J251" s="561"/>
      <c r="K251" s="583"/>
      <c r="L251" s="583"/>
      <c r="M251" s="97">
        <f>'01-Mapa de riesgo-UO'!W252</f>
        <v>0</v>
      </c>
      <c r="N251" s="98">
        <f>'01-Mapa de riesgo-UO'!AB252</f>
        <v>0</v>
      </c>
      <c r="O251" s="98">
        <f>'01-Mapa de riesgo-UO'!AF252</f>
        <v>0</v>
      </c>
      <c r="P251" s="99">
        <f>'01-Mapa de riesgo-UO'!AK252</f>
        <v>0</v>
      </c>
      <c r="Q251" s="99">
        <f>'01-Mapa de riesgo-UO'!AP252</f>
        <v>0</v>
      </c>
      <c r="R251" s="561"/>
      <c r="S251" s="577"/>
      <c r="T251" s="578"/>
      <c r="U251" s="100">
        <f>'01-Mapa de riesgo-UO'!AW252</f>
        <v>0</v>
      </c>
      <c r="V251" s="100">
        <f>'01-Mapa de riesgo-UO'!AX252</f>
        <v>0</v>
      </c>
      <c r="W251" s="101">
        <f>'01-Mapa de riesgo-UO'!K252</f>
        <v>0</v>
      </c>
      <c r="X251" s="105"/>
      <c r="Y251" s="106"/>
      <c r="Z251" s="107"/>
      <c r="AA251" s="107"/>
      <c r="AB251" s="575"/>
      <c r="AC251" s="110"/>
    </row>
    <row r="252" spans="1:29" ht="12.75" customHeight="1" x14ac:dyDescent="0.2">
      <c r="A252" s="562"/>
      <c r="B252" s="562"/>
      <c r="C252" s="562"/>
      <c r="D252" s="562"/>
      <c r="E252" s="562"/>
      <c r="F252" s="562"/>
      <c r="G252" s="96">
        <f>'01-Mapa de riesgo-UO'!I253</f>
        <v>0</v>
      </c>
      <c r="H252" s="562"/>
      <c r="I252" s="562"/>
      <c r="J252" s="562"/>
      <c r="K252" s="584"/>
      <c r="L252" s="584"/>
      <c r="M252" s="97">
        <f>'01-Mapa de riesgo-UO'!W253</f>
        <v>0</v>
      </c>
      <c r="N252" s="98">
        <f>'01-Mapa de riesgo-UO'!AB253</f>
        <v>0</v>
      </c>
      <c r="O252" s="98">
        <f>'01-Mapa de riesgo-UO'!AF253</f>
        <v>0</v>
      </c>
      <c r="P252" s="99">
        <f>'01-Mapa de riesgo-UO'!AK253</f>
        <v>0</v>
      </c>
      <c r="Q252" s="99">
        <f>'01-Mapa de riesgo-UO'!AP253</f>
        <v>0</v>
      </c>
      <c r="R252" s="562"/>
      <c r="S252" s="577"/>
      <c r="T252" s="578"/>
      <c r="U252" s="100">
        <f>'01-Mapa de riesgo-UO'!AW253</f>
        <v>0</v>
      </c>
      <c r="V252" s="100">
        <f>'01-Mapa de riesgo-UO'!AX253</f>
        <v>0</v>
      </c>
      <c r="W252" s="101">
        <f>'01-Mapa de riesgo-UO'!K253</f>
        <v>0</v>
      </c>
      <c r="X252" s="105"/>
      <c r="Y252" s="106"/>
      <c r="Z252" s="107"/>
      <c r="AA252" s="107"/>
      <c r="AB252" s="576"/>
      <c r="AC252" s="110"/>
    </row>
    <row r="253" spans="1:29" ht="12.75" customHeight="1" x14ac:dyDescent="0.2">
      <c r="A253" s="560">
        <v>82</v>
      </c>
      <c r="B253" s="560">
        <f>'01-Mapa de riesgo-UO'!D254</f>
        <v>0</v>
      </c>
      <c r="C253" s="563">
        <f>+'01-Mapa de riesgo-UO'!F254</f>
        <v>0</v>
      </c>
      <c r="D253" s="563">
        <f>'01-Mapa de riesgo-UO'!J254</f>
        <v>0</v>
      </c>
      <c r="E253" s="563">
        <f>'01-Mapa de riesgo-UO'!K254</f>
        <v>0</v>
      </c>
      <c r="F253" s="563">
        <f>'01-Mapa de riesgo-UO'!L254</f>
        <v>0</v>
      </c>
      <c r="G253" s="96">
        <f>'01-Mapa de riesgo-UO'!I254</f>
        <v>0</v>
      </c>
      <c r="H253" s="563">
        <f>'01-Mapa de riesgo-UO'!M254</f>
        <v>0</v>
      </c>
      <c r="I253" s="581" t="str">
        <f>'01-Mapa de riesgo-UO'!AT254</f>
        <v>LEVE</v>
      </c>
      <c r="J253" s="563">
        <f>'01-Mapa de riesgo-UO'!AU254</f>
        <v>0</v>
      </c>
      <c r="K253" s="585"/>
      <c r="L253" s="582"/>
      <c r="M253" s="97">
        <f>'01-Mapa de riesgo-UO'!W254</f>
        <v>0</v>
      </c>
      <c r="N253" s="98">
        <f>'01-Mapa de riesgo-UO'!AB254</f>
        <v>0</v>
      </c>
      <c r="O253" s="98">
        <f>'01-Mapa de riesgo-UO'!AF254</f>
        <v>0</v>
      </c>
      <c r="P253" s="99">
        <f>'01-Mapa de riesgo-UO'!AK254</f>
        <v>0</v>
      </c>
      <c r="Q253" s="99">
        <f>'01-Mapa de riesgo-UO'!AP254</f>
        <v>0</v>
      </c>
      <c r="R253" s="581" t="e">
        <f>'01-Mapa de riesgo-UO'!AR254</f>
        <v>#DIV/0!</v>
      </c>
      <c r="S253" s="577"/>
      <c r="T253" s="578"/>
      <c r="U253" s="100">
        <f>'01-Mapa de riesgo-UO'!AW254</f>
        <v>0</v>
      </c>
      <c r="V253" s="100">
        <f>'01-Mapa de riesgo-UO'!AX254</f>
        <v>0</v>
      </c>
      <c r="W253" s="101">
        <f>'01-Mapa de riesgo-UO'!K254</f>
        <v>0</v>
      </c>
      <c r="X253" s="105"/>
      <c r="Y253" s="106"/>
      <c r="Z253" s="107"/>
      <c r="AA253" s="107"/>
      <c r="AB253" s="574"/>
      <c r="AC253" s="110"/>
    </row>
    <row r="254" spans="1:29" ht="12.75" customHeight="1" x14ac:dyDescent="0.2">
      <c r="A254" s="561"/>
      <c r="B254" s="561"/>
      <c r="C254" s="561"/>
      <c r="D254" s="561"/>
      <c r="E254" s="561"/>
      <c r="F254" s="561"/>
      <c r="G254" s="96">
        <f>'01-Mapa de riesgo-UO'!I255</f>
        <v>0</v>
      </c>
      <c r="H254" s="561"/>
      <c r="I254" s="561"/>
      <c r="J254" s="561"/>
      <c r="K254" s="583"/>
      <c r="L254" s="583"/>
      <c r="M254" s="97">
        <f>'01-Mapa de riesgo-UO'!W255</f>
        <v>0</v>
      </c>
      <c r="N254" s="98">
        <f>'01-Mapa de riesgo-UO'!AB255</f>
        <v>0</v>
      </c>
      <c r="O254" s="98">
        <f>'01-Mapa de riesgo-UO'!AF255</f>
        <v>0</v>
      </c>
      <c r="P254" s="99">
        <f>'01-Mapa de riesgo-UO'!AK255</f>
        <v>0</v>
      </c>
      <c r="Q254" s="99">
        <f>'01-Mapa de riesgo-UO'!AP255</f>
        <v>0</v>
      </c>
      <c r="R254" s="561"/>
      <c r="S254" s="577"/>
      <c r="T254" s="578"/>
      <c r="U254" s="100">
        <f>'01-Mapa de riesgo-UO'!AW255</f>
        <v>0</v>
      </c>
      <c r="V254" s="100">
        <f>'01-Mapa de riesgo-UO'!AX255</f>
        <v>0</v>
      </c>
      <c r="W254" s="101">
        <f>'01-Mapa de riesgo-UO'!K255</f>
        <v>0</v>
      </c>
      <c r="X254" s="105"/>
      <c r="Y254" s="106"/>
      <c r="Z254" s="107"/>
      <c r="AA254" s="107"/>
      <c r="AB254" s="575"/>
      <c r="AC254" s="110"/>
    </row>
    <row r="255" spans="1:29" ht="12.75" customHeight="1" x14ac:dyDescent="0.2">
      <c r="A255" s="562"/>
      <c r="B255" s="562"/>
      <c r="C255" s="562"/>
      <c r="D255" s="562"/>
      <c r="E255" s="562"/>
      <c r="F255" s="562"/>
      <c r="G255" s="96">
        <f>'01-Mapa de riesgo-UO'!I256</f>
        <v>0</v>
      </c>
      <c r="H255" s="562"/>
      <c r="I255" s="562"/>
      <c r="J255" s="562"/>
      <c r="K255" s="584"/>
      <c r="L255" s="584"/>
      <c r="M255" s="97">
        <f>'01-Mapa de riesgo-UO'!W256</f>
        <v>0</v>
      </c>
      <c r="N255" s="98">
        <f>'01-Mapa de riesgo-UO'!AB256</f>
        <v>0</v>
      </c>
      <c r="O255" s="98">
        <f>'01-Mapa de riesgo-UO'!AF256</f>
        <v>0</v>
      </c>
      <c r="P255" s="99">
        <f>'01-Mapa de riesgo-UO'!AK256</f>
        <v>0</v>
      </c>
      <c r="Q255" s="99">
        <f>'01-Mapa de riesgo-UO'!AP256</f>
        <v>0</v>
      </c>
      <c r="R255" s="562"/>
      <c r="S255" s="577"/>
      <c r="T255" s="578"/>
      <c r="U255" s="100">
        <f>'01-Mapa de riesgo-UO'!AW256</f>
        <v>0</v>
      </c>
      <c r="V255" s="100">
        <f>'01-Mapa de riesgo-UO'!AX256</f>
        <v>0</v>
      </c>
      <c r="W255" s="101">
        <f>'01-Mapa de riesgo-UO'!K256</f>
        <v>0</v>
      </c>
      <c r="X255" s="105"/>
      <c r="Y255" s="106"/>
      <c r="Z255" s="107"/>
      <c r="AA255" s="107"/>
      <c r="AB255" s="576"/>
      <c r="AC255" s="110"/>
    </row>
    <row r="256" spans="1:29" ht="12.75" customHeight="1" x14ac:dyDescent="0.2">
      <c r="A256" s="560">
        <v>83</v>
      </c>
      <c r="B256" s="560">
        <f>'01-Mapa de riesgo-UO'!D257</f>
        <v>0</v>
      </c>
      <c r="C256" s="563">
        <f>+'01-Mapa de riesgo-UO'!F257</f>
        <v>0</v>
      </c>
      <c r="D256" s="563">
        <f>'01-Mapa de riesgo-UO'!J257</f>
        <v>0</v>
      </c>
      <c r="E256" s="563">
        <f>'01-Mapa de riesgo-UO'!K257</f>
        <v>0</v>
      </c>
      <c r="F256" s="563">
        <f>'01-Mapa de riesgo-UO'!L257</f>
        <v>0</v>
      </c>
      <c r="G256" s="96">
        <f>'01-Mapa de riesgo-UO'!I257</f>
        <v>0</v>
      </c>
      <c r="H256" s="563">
        <f>'01-Mapa de riesgo-UO'!M257</f>
        <v>0</v>
      </c>
      <c r="I256" s="581" t="str">
        <f>'01-Mapa de riesgo-UO'!AT257</f>
        <v>LEVE</v>
      </c>
      <c r="J256" s="563">
        <f>'01-Mapa de riesgo-UO'!AU257</f>
        <v>0</v>
      </c>
      <c r="K256" s="585"/>
      <c r="L256" s="582"/>
      <c r="M256" s="97">
        <f>'01-Mapa de riesgo-UO'!W257</f>
        <v>0</v>
      </c>
      <c r="N256" s="98">
        <f>'01-Mapa de riesgo-UO'!AB257</f>
        <v>0</v>
      </c>
      <c r="O256" s="98">
        <f>'01-Mapa de riesgo-UO'!AF257</f>
        <v>0</v>
      </c>
      <c r="P256" s="99">
        <f>'01-Mapa de riesgo-UO'!AK257</f>
        <v>0</v>
      </c>
      <c r="Q256" s="99">
        <f>'01-Mapa de riesgo-UO'!AP257</f>
        <v>0</v>
      </c>
      <c r="R256" s="581" t="e">
        <f>'01-Mapa de riesgo-UO'!AR257</f>
        <v>#DIV/0!</v>
      </c>
      <c r="S256" s="577"/>
      <c r="T256" s="578"/>
      <c r="U256" s="100">
        <f>'01-Mapa de riesgo-UO'!AW257</f>
        <v>0</v>
      </c>
      <c r="V256" s="100">
        <f>'01-Mapa de riesgo-UO'!AX257</f>
        <v>0</v>
      </c>
      <c r="W256" s="101">
        <f>'01-Mapa de riesgo-UO'!K257</f>
        <v>0</v>
      </c>
      <c r="X256" s="105"/>
      <c r="Y256" s="106"/>
      <c r="Z256" s="107"/>
      <c r="AA256" s="107"/>
      <c r="AB256" s="574"/>
      <c r="AC256" s="110"/>
    </row>
    <row r="257" spans="1:29" ht="12.75" customHeight="1" x14ac:dyDescent="0.2">
      <c r="A257" s="561"/>
      <c r="B257" s="561"/>
      <c r="C257" s="561"/>
      <c r="D257" s="561"/>
      <c r="E257" s="561"/>
      <c r="F257" s="561"/>
      <c r="G257" s="96">
        <f>'01-Mapa de riesgo-UO'!I258</f>
        <v>0</v>
      </c>
      <c r="H257" s="561"/>
      <c r="I257" s="561"/>
      <c r="J257" s="561"/>
      <c r="K257" s="583"/>
      <c r="L257" s="583"/>
      <c r="M257" s="97">
        <f>'01-Mapa de riesgo-UO'!W258</f>
        <v>0</v>
      </c>
      <c r="N257" s="98">
        <f>'01-Mapa de riesgo-UO'!AB258</f>
        <v>0</v>
      </c>
      <c r="O257" s="98">
        <f>'01-Mapa de riesgo-UO'!AF258</f>
        <v>0</v>
      </c>
      <c r="P257" s="99">
        <f>'01-Mapa de riesgo-UO'!AK258</f>
        <v>0</v>
      </c>
      <c r="Q257" s="99">
        <f>'01-Mapa de riesgo-UO'!AP258</f>
        <v>0</v>
      </c>
      <c r="R257" s="561"/>
      <c r="S257" s="577"/>
      <c r="T257" s="578"/>
      <c r="U257" s="100">
        <f>'01-Mapa de riesgo-UO'!AW258</f>
        <v>0</v>
      </c>
      <c r="V257" s="100">
        <f>'01-Mapa de riesgo-UO'!AX258</f>
        <v>0</v>
      </c>
      <c r="W257" s="101">
        <f>'01-Mapa de riesgo-UO'!K258</f>
        <v>0</v>
      </c>
      <c r="X257" s="105"/>
      <c r="Y257" s="106"/>
      <c r="Z257" s="107"/>
      <c r="AA257" s="107"/>
      <c r="AB257" s="575"/>
      <c r="AC257" s="110"/>
    </row>
    <row r="258" spans="1:29" ht="12.75" customHeight="1" x14ac:dyDescent="0.2">
      <c r="A258" s="562"/>
      <c r="B258" s="562"/>
      <c r="C258" s="562"/>
      <c r="D258" s="562"/>
      <c r="E258" s="562"/>
      <c r="F258" s="562"/>
      <c r="G258" s="96">
        <f>'01-Mapa de riesgo-UO'!I259</f>
        <v>0</v>
      </c>
      <c r="H258" s="562"/>
      <c r="I258" s="562"/>
      <c r="J258" s="562"/>
      <c r="K258" s="584"/>
      <c r="L258" s="584"/>
      <c r="M258" s="97">
        <f>'01-Mapa de riesgo-UO'!W259</f>
        <v>0</v>
      </c>
      <c r="N258" s="98">
        <f>'01-Mapa de riesgo-UO'!AB259</f>
        <v>0</v>
      </c>
      <c r="O258" s="98">
        <f>'01-Mapa de riesgo-UO'!AF259</f>
        <v>0</v>
      </c>
      <c r="P258" s="99">
        <f>'01-Mapa de riesgo-UO'!AK259</f>
        <v>0</v>
      </c>
      <c r="Q258" s="99">
        <f>'01-Mapa de riesgo-UO'!AP259</f>
        <v>0</v>
      </c>
      <c r="R258" s="562"/>
      <c r="S258" s="577"/>
      <c r="T258" s="578"/>
      <c r="U258" s="100">
        <f>'01-Mapa de riesgo-UO'!AW259</f>
        <v>0</v>
      </c>
      <c r="V258" s="100">
        <f>'01-Mapa de riesgo-UO'!AX259</f>
        <v>0</v>
      </c>
      <c r="W258" s="101">
        <f>'01-Mapa de riesgo-UO'!K259</f>
        <v>0</v>
      </c>
      <c r="X258" s="105"/>
      <c r="Y258" s="106"/>
      <c r="Z258" s="107"/>
      <c r="AA258" s="107"/>
      <c r="AB258" s="576"/>
      <c r="AC258" s="110"/>
    </row>
    <row r="259" spans="1:29" ht="12.75" customHeight="1" x14ac:dyDescent="0.2">
      <c r="A259" s="560">
        <v>84</v>
      </c>
      <c r="B259" s="560">
        <f>'01-Mapa de riesgo-UO'!D260</f>
        <v>0</v>
      </c>
      <c r="C259" s="563">
        <f>+'01-Mapa de riesgo-UO'!F260</f>
        <v>0</v>
      </c>
      <c r="D259" s="563">
        <f>'01-Mapa de riesgo-UO'!J260</f>
        <v>0</v>
      </c>
      <c r="E259" s="563">
        <f>'01-Mapa de riesgo-UO'!K260</f>
        <v>0</v>
      </c>
      <c r="F259" s="563">
        <f>'01-Mapa de riesgo-UO'!L260</f>
        <v>0</v>
      </c>
      <c r="G259" s="96">
        <f>'01-Mapa de riesgo-UO'!I260</f>
        <v>0</v>
      </c>
      <c r="H259" s="563">
        <f>'01-Mapa de riesgo-UO'!M260</f>
        <v>0</v>
      </c>
      <c r="I259" s="581" t="str">
        <f>'01-Mapa de riesgo-UO'!AT260</f>
        <v>LEVE</v>
      </c>
      <c r="J259" s="563">
        <f>'01-Mapa de riesgo-UO'!AU260</f>
        <v>0</v>
      </c>
      <c r="K259" s="585"/>
      <c r="L259" s="582"/>
      <c r="M259" s="97">
        <f>'01-Mapa de riesgo-UO'!W260</f>
        <v>0</v>
      </c>
      <c r="N259" s="98">
        <f>'01-Mapa de riesgo-UO'!AB260</f>
        <v>0</v>
      </c>
      <c r="O259" s="98">
        <f>'01-Mapa de riesgo-UO'!AF260</f>
        <v>0</v>
      </c>
      <c r="P259" s="99">
        <f>'01-Mapa de riesgo-UO'!AK260</f>
        <v>0</v>
      </c>
      <c r="Q259" s="99">
        <f>'01-Mapa de riesgo-UO'!AP260</f>
        <v>0</v>
      </c>
      <c r="R259" s="581" t="e">
        <f>'01-Mapa de riesgo-UO'!AR260</f>
        <v>#DIV/0!</v>
      </c>
      <c r="S259" s="577"/>
      <c r="T259" s="578"/>
      <c r="U259" s="100">
        <f>'01-Mapa de riesgo-UO'!AW260</f>
        <v>0</v>
      </c>
      <c r="V259" s="100">
        <f>'01-Mapa de riesgo-UO'!AX260</f>
        <v>0</v>
      </c>
      <c r="W259" s="101">
        <f>'01-Mapa de riesgo-UO'!K260</f>
        <v>0</v>
      </c>
      <c r="X259" s="105"/>
      <c r="Y259" s="106"/>
      <c r="Z259" s="107"/>
      <c r="AA259" s="107"/>
      <c r="AB259" s="574"/>
      <c r="AC259" s="110"/>
    </row>
    <row r="260" spans="1:29" ht="12.75" customHeight="1" x14ac:dyDescent="0.2">
      <c r="A260" s="561"/>
      <c r="B260" s="561"/>
      <c r="C260" s="561"/>
      <c r="D260" s="561"/>
      <c r="E260" s="561"/>
      <c r="F260" s="561"/>
      <c r="G260" s="96">
        <f>'01-Mapa de riesgo-UO'!I261</f>
        <v>0</v>
      </c>
      <c r="H260" s="561"/>
      <c r="I260" s="561"/>
      <c r="J260" s="561"/>
      <c r="K260" s="583"/>
      <c r="L260" s="583"/>
      <c r="M260" s="97">
        <f>'01-Mapa de riesgo-UO'!W261</f>
        <v>0</v>
      </c>
      <c r="N260" s="98">
        <f>'01-Mapa de riesgo-UO'!AB261</f>
        <v>0</v>
      </c>
      <c r="O260" s="98">
        <f>'01-Mapa de riesgo-UO'!AF261</f>
        <v>0</v>
      </c>
      <c r="P260" s="99">
        <f>'01-Mapa de riesgo-UO'!AK261</f>
        <v>0</v>
      </c>
      <c r="Q260" s="99">
        <f>'01-Mapa de riesgo-UO'!AP261</f>
        <v>0</v>
      </c>
      <c r="R260" s="561"/>
      <c r="S260" s="577"/>
      <c r="T260" s="578"/>
      <c r="U260" s="100">
        <f>'01-Mapa de riesgo-UO'!AW261</f>
        <v>0</v>
      </c>
      <c r="V260" s="100">
        <f>'01-Mapa de riesgo-UO'!AX261</f>
        <v>0</v>
      </c>
      <c r="W260" s="101">
        <f>'01-Mapa de riesgo-UO'!K261</f>
        <v>0</v>
      </c>
      <c r="X260" s="105"/>
      <c r="Y260" s="106"/>
      <c r="Z260" s="107"/>
      <c r="AA260" s="107"/>
      <c r="AB260" s="575"/>
      <c r="AC260" s="110"/>
    </row>
    <row r="261" spans="1:29" ht="12.75" customHeight="1" x14ac:dyDescent="0.2">
      <c r="A261" s="562"/>
      <c r="B261" s="562"/>
      <c r="C261" s="562"/>
      <c r="D261" s="562"/>
      <c r="E261" s="562"/>
      <c r="F261" s="562"/>
      <c r="G261" s="96">
        <f>'01-Mapa de riesgo-UO'!I262</f>
        <v>0</v>
      </c>
      <c r="H261" s="562"/>
      <c r="I261" s="562"/>
      <c r="J261" s="562"/>
      <c r="K261" s="584"/>
      <c r="L261" s="584"/>
      <c r="M261" s="97">
        <f>'01-Mapa de riesgo-UO'!W262</f>
        <v>0</v>
      </c>
      <c r="N261" s="98">
        <f>'01-Mapa de riesgo-UO'!AB262</f>
        <v>0</v>
      </c>
      <c r="O261" s="98">
        <f>'01-Mapa de riesgo-UO'!AF262</f>
        <v>0</v>
      </c>
      <c r="P261" s="99">
        <f>'01-Mapa de riesgo-UO'!AK262</f>
        <v>0</v>
      </c>
      <c r="Q261" s="99">
        <f>'01-Mapa de riesgo-UO'!AP262</f>
        <v>0</v>
      </c>
      <c r="R261" s="562"/>
      <c r="S261" s="577"/>
      <c r="T261" s="578"/>
      <c r="U261" s="100">
        <f>'01-Mapa de riesgo-UO'!AW262</f>
        <v>0</v>
      </c>
      <c r="V261" s="100">
        <f>'01-Mapa de riesgo-UO'!AX262</f>
        <v>0</v>
      </c>
      <c r="W261" s="101">
        <f>'01-Mapa de riesgo-UO'!K262</f>
        <v>0</v>
      </c>
      <c r="X261" s="105"/>
      <c r="Y261" s="106"/>
      <c r="Z261" s="107"/>
      <c r="AA261" s="107"/>
      <c r="AB261" s="576"/>
      <c r="AC261" s="110"/>
    </row>
    <row r="262" spans="1:29" ht="12.75" customHeight="1" x14ac:dyDescent="0.2">
      <c r="A262" s="560">
        <v>85</v>
      </c>
      <c r="B262" s="560">
        <f>'01-Mapa de riesgo-UO'!D263</f>
        <v>0</v>
      </c>
      <c r="C262" s="563">
        <f>+'01-Mapa de riesgo-UO'!F263</f>
        <v>0</v>
      </c>
      <c r="D262" s="563">
        <f>'01-Mapa de riesgo-UO'!J263</f>
        <v>0</v>
      </c>
      <c r="E262" s="563">
        <f>'01-Mapa de riesgo-UO'!K263</f>
        <v>0</v>
      </c>
      <c r="F262" s="563">
        <f>'01-Mapa de riesgo-UO'!L263</f>
        <v>0</v>
      </c>
      <c r="G262" s="96">
        <f>'01-Mapa de riesgo-UO'!I263</f>
        <v>0</v>
      </c>
      <c r="H262" s="563">
        <f>'01-Mapa de riesgo-UO'!M263</f>
        <v>0</v>
      </c>
      <c r="I262" s="581" t="str">
        <f>'01-Mapa de riesgo-UO'!AT263</f>
        <v>LEVE</v>
      </c>
      <c r="J262" s="563">
        <f>'01-Mapa de riesgo-UO'!AU263</f>
        <v>0</v>
      </c>
      <c r="K262" s="585"/>
      <c r="L262" s="582"/>
      <c r="M262" s="97">
        <f>'01-Mapa de riesgo-UO'!W263</f>
        <v>0</v>
      </c>
      <c r="N262" s="98">
        <f>'01-Mapa de riesgo-UO'!AB263</f>
        <v>0</v>
      </c>
      <c r="O262" s="98">
        <f>'01-Mapa de riesgo-UO'!AF263</f>
        <v>0</v>
      </c>
      <c r="P262" s="99">
        <f>'01-Mapa de riesgo-UO'!AK263</f>
        <v>0</v>
      </c>
      <c r="Q262" s="99">
        <f>'01-Mapa de riesgo-UO'!AP263</f>
        <v>0</v>
      </c>
      <c r="R262" s="581" t="e">
        <f>'01-Mapa de riesgo-UO'!AR263</f>
        <v>#DIV/0!</v>
      </c>
      <c r="S262" s="577"/>
      <c r="T262" s="578"/>
      <c r="U262" s="100">
        <f>'01-Mapa de riesgo-UO'!AW263</f>
        <v>0</v>
      </c>
      <c r="V262" s="100">
        <f>'01-Mapa de riesgo-UO'!AX263</f>
        <v>0</v>
      </c>
      <c r="W262" s="101">
        <f>'01-Mapa de riesgo-UO'!K263</f>
        <v>0</v>
      </c>
      <c r="X262" s="105"/>
      <c r="Y262" s="106"/>
      <c r="Z262" s="107"/>
      <c r="AA262" s="107"/>
      <c r="AB262" s="574"/>
      <c r="AC262" s="110"/>
    </row>
    <row r="263" spans="1:29" ht="12.75" customHeight="1" x14ac:dyDescent="0.2">
      <c r="A263" s="561"/>
      <c r="B263" s="561"/>
      <c r="C263" s="561"/>
      <c r="D263" s="561"/>
      <c r="E263" s="561"/>
      <c r="F263" s="561"/>
      <c r="G263" s="96">
        <f>'01-Mapa de riesgo-UO'!I264</f>
        <v>0</v>
      </c>
      <c r="H263" s="561"/>
      <c r="I263" s="561"/>
      <c r="J263" s="561"/>
      <c r="K263" s="583"/>
      <c r="L263" s="583"/>
      <c r="M263" s="97">
        <f>'01-Mapa de riesgo-UO'!W264</f>
        <v>0</v>
      </c>
      <c r="N263" s="98">
        <f>'01-Mapa de riesgo-UO'!AB264</f>
        <v>0</v>
      </c>
      <c r="O263" s="98">
        <f>'01-Mapa de riesgo-UO'!AF264</f>
        <v>0</v>
      </c>
      <c r="P263" s="99">
        <f>'01-Mapa de riesgo-UO'!AK264</f>
        <v>0</v>
      </c>
      <c r="Q263" s="99">
        <f>'01-Mapa de riesgo-UO'!AP264</f>
        <v>0</v>
      </c>
      <c r="R263" s="561"/>
      <c r="S263" s="577"/>
      <c r="T263" s="578"/>
      <c r="U263" s="100">
        <f>'01-Mapa de riesgo-UO'!AW264</f>
        <v>0</v>
      </c>
      <c r="V263" s="100">
        <f>'01-Mapa de riesgo-UO'!AX264</f>
        <v>0</v>
      </c>
      <c r="W263" s="101">
        <f>'01-Mapa de riesgo-UO'!K264</f>
        <v>0</v>
      </c>
      <c r="X263" s="105"/>
      <c r="Y263" s="106"/>
      <c r="Z263" s="107"/>
      <c r="AA263" s="107"/>
      <c r="AB263" s="575"/>
      <c r="AC263" s="110"/>
    </row>
    <row r="264" spans="1:29" ht="12.75" customHeight="1" x14ac:dyDescent="0.2">
      <c r="A264" s="562"/>
      <c r="B264" s="562"/>
      <c r="C264" s="562"/>
      <c r="D264" s="562"/>
      <c r="E264" s="562"/>
      <c r="F264" s="562"/>
      <c r="G264" s="96">
        <f>'01-Mapa de riesgo-UO'!I265</f>
        <v>0</v>
      </c>
      <c r="H264" s="562"/>
      <c r="I264" s="562"/>
      <c r="J264" s="562"/>
      <c r="K264" s="584"/>
      <c r="L264" s="584"/>
      <c r="M264" s="97">
        <f>'01-Mapa de riesgo-UO'!W265</f>
        <v>0</v>
      </c>
      <c r="N264" s="98">
        <f>'01-Mapa de riesgo-UO'!AB265</f>
        <v>0</v>
      </c>
      <c r="O264" s="98">
        <f>'01-Mapa de riesgo-UO'!AF265</f>
        <v>0</v>
      </c>
      <c r="P264" s="99">
        <f>'01-Mapa de riesgo-UO'!AK265</f>
        <v>0</v>
      </c>
      <c r="Q264" s="99">
        <f>'01-Mapa de riesgo-UO'!AP265</f>
        <v>0</v>
      </c>
      <c r="R264" s="562"/>
      <c r="S264" s="577"/>
      <c r="T264" s="578"/>
      <c r="U264" s="100">
        <f>'01-Mapa de riesgo-UO'!AW265</f>
        <v>0</v>
      </c>
      <c r="V264" s="100">
        <f>'01-Mapa de riesgo-UO'!AX265</f>
        <v>0</v>
      </c>
      <c r="W264" s="101">
        <f>'01-Mapa de riesgo-UO'!K265</f>
        <v>0</v>
      </c>
      <c r="X264" s="105"/>
      <c r="Y264" s="106"/>
      <c r="Z264" s="107"/>
      <c r="AA264" s="107"/>
      <c r="AB264" s="576"/>
      <c r="AC264" s="110"/>
    </row>
    <row r="265" spans="1:29" ht="12.75" customHeight="1" x14ac:dyDescent="0.2">
      <c r="A265" s="560">
        <v>86</v>
      </c>
      <c r="B265" s="560">
        <f>'01-Mapa de riesgo-UO'!D266</f>
        <v>0</v>
      </c>
      <c r="C265" s="563">
        <f>+'01-Mapa de riesgo-UO'!F266</f>
        <v>0</v>
      </c>
      <c r="D265" s="563">
        <f>'01-Mapa de riesgo-UO'!J266</f>
        <v>0</v>
      </c>
      <c r="E265" s="563">
        <f>'01-Mapa de riesgo-UO'!K266</f>
        <v>0</v>
      </c>
      <c r="F265" s="563">
        <f>'01-Mapa de riesgo-UO'!L266</f>
        <v>0</v>
      </c>
      <c r="G265" s="96">
        <f>'01-Mapa de riesgo-UO'!I266</f>
        <v>0</v>
      </c>
      <c r="H265" s="563">
        <f>'01-Mapa de riesgo-UO'!M266</f>
        <v>0</v>
      </c>
      <c r="I265" s="581" t="str">
        <f>'01-Mapa de riesgo-UO'!AT266</f>
        <v>LEVE</v>
      </c>
      <c r="J265" s="563">
        <f>'01-Mapa de riesgo-UO'!AU266</f>
        <v>0</v>
      </c>
      <c r="K265" s="585"/>
      <c r="L265" s="582"/>
      <c r="M265" s="97">
        <f>'01-Mapa de riesgo-UO'!W266</f>
        <v>0</v>
      </c>
      <c r="N265" s="98">
        <f>'01-Mapa de riesgo-UO'!AB266</f>
        <v>0</v>
      </c>
      <c r="O265" s="98">
        <f>'01-Mapa de riesgo-UO'!AF266</f>
        <v>0</v>
      </c>
      <c r="P265" s="99">
        <f>'01-Mapa de riesgo-UO'!AK266</f>
        <v>0</v>
      </c>
      <c r="Q265" s="99">
        <f>'01-Mapa de riesgo-UO'!AP266</f>
        <v>0</v>
      </c>
      <c r="R265" s="581" t="e">
        <f>'01-Mapa de riesgo-UO'!AR266</f>
        <v>#DIV/0!</v>
      </c>
      <c r="S265" s="577"/>
      <c r="T265" s="578"/>
      <c r="U265" s="100">
        <f>'01-Mapa de riesgo-UO'!AW266</f>
        <v>0</v>
      </c>
      <c r="V265" s="100">
        <f>'01-Mapa de riesgo-UO'!AX266</f>
        <v>0</v>
      </c>
      <c r="W265" s="101">
        <f>'01-Mapa de riesgo-UO'!K266</f>
        <v>0</v>
      </c>
      <c r="X265" s="105"/>
      <c r="Y265" s="106"/>
      <c r="Z265" s="107"/>
      <c r="AA265" s="107"/>
      <c r="AB265" s="574"/>
      <c r="AC265" s="110"/>
    </row>
    <row r="266" spans="1:29" ht="12.75" customHeight="1" x14ac:dyDescent="0.2">
      <c r="A266" s="561"/>
      <c r="B266" s="561"/>
      <c r="C266" s="561"/>
      <c r="D266" s="561"/>
      <c r="E266" s="561"/>
      <c r="F266" s="561"/>
      <c r="G266" s="96">
        <f>'01-Mapa de riesgo-UO'!I267</f>
        <v>0</v>
      </c>
      <c r="H266" s="561"/>
      <c r="I266" s="561"/>
      <c r="J266" s="561"/>
      <c r="K266" s="583"/>
      <c r="L266" s="583"/>
      <c r="M266" s="97">
        <f>'01-Mapa de riesgo-UO'!W267</f>
        <v>0</v>
      </c>
      <c r="N266" s="98">
        <f>'01-Mapa de riesgo-UO'!AB267</f>
        <v>0</v>
      </c>
      <c r="O266" s="98">
        <f>'01-Mapa de riesgo-UO'!AF267</f>
        <v>0</v>
      </c>
      <c r="P266" s="99">
        <f>'01-Mapa de riesgo-UO'!AK267</f>
        <v>0</v>
      </c>
      <c r="Q266" s="99">
        <f>'01-Mapa de riesgo-UO'!AP267</f>
        <v>0</v>
      </c>
      <c r="R266" s="561"/>
      <c r="S266" s="577"/>
      <c r="T266" s="578"/>
      <c r="U266" s="100">
        <f>'01-Mapa de riesgo-UO'!AW267</f>
        <v>0</v>
      </c>
      <c r="V266" s="100">
        <f>'01-Mapa de riesgo-UO'!AX267</f>
        <v>0</v>
      </c>
      <c r="W266" s="101">
        <f>'01-Mapa de riesgo-UO'!K267</f>
        <v>0</v>
      </c>
      <c r="X266" s="105"/>
      <c r="Y266" s="106"/>
      <c r="Z266" s="107"/>
      <c r="AA266" s="107"/>
      <c r="AB266" s="575"/>
      <c r="AC266" s="110"/>
    </row>
    <row r="267" spans="1:29" ht="12.75" customHeight="1" x14ac:dyDescent="0.2">
      <c r="A267" s="562"/>
      <c r="B267" s="562"/>
      <c r="C267" s="562"/>
      <c r="D267" s="562"/>
      <c r="E267" s="562"/>
      <c r="F267" s="562"/>
      <c r="G267" s="96">
        <f>'01-Mapa de riesgo-UO'!I268</f>
        <v>0</v>
      </c>
      <c r="H267" s="562"/>
      <c r="I267" s="562"/>
      <c r="J267" s="562"/>
      <c r="K267" s="584"/>
      <c r="L267" s="584"/>
      <c r="M267" s="97">
        <f>'01-Mapa de riesgo-UO'!W268</f>
        <v>0</v>
      </c>
      <c r="N267" s="98">
        <f>'01-Mapa de riesgo-UO'!AB268</f>
        <v>0</v>
      </c>
      <c r="O267" s="98">
        <f>'01-Mapa de riesgo-UO'!AF268</f>
        <v>0</v>
      </c>
      <c r="P267" s="99">
        <f>'01-Mapa de riesgo-UO'!AK268</f>
        <v>0</v>
      </c>
      <c r="Q267" s="99">
        <f>'01-Mapa de riesgo-UO'!AP268</f>
        <v>0</v>
      </c>
      <c r="R267" s="562"/>
      <c r="S267" s="577"/>
      <c r="T267" s="578"/>
      <c r="U267" s="100">
        <f>'01-Mapa de riesgo-UO'!AW268</f>
        <v>0</v>
      </c>
      <c r="V267" s="100">
        <f>'01-Mapa de riesgo-UO'!AX268</f>
        <v>0</v>
      </c>
      <c r="W267" s="101">
        <f>'01-Mapa de riesgo-UO'!K268</f>
        <v>0</v>
      </c>
      <c r="X267" s="105"/>
      <c r="Y267" s="106"/>
      <c r="Z267" s="107"/>
      <c r="AA267" s="107"/>
      <c r="AB267" s="576"/>
      <c r="AC267" s="110"/>
    </row>
    <row r="268" spans="1:29" ht="12.75" customHeight="1" x14ac:dyDescent="0.2">
      <c r="A268" s="560">
        <v>87</v>
      </c>
      <c r="B268" s="560">
        <f>'01-Mapa de riesgo-UO'!D269</f>
        <v>0</v>
      </c>
      <c r="C268" s="563">
        <f>+'01-Mapa de riesgo-UO'!F269</f>
        <v>0</v>
      </c>
      <c r="D268" s="563">
        <f>'01-Mapa de riesgo-UO'!J269</f>
        <v>0</v>
      </c>
      <c r="E268" s="563">
        <f>'01-Mapa de riesgo-UO'!K269</f>
        <v>0</v>
      </c>
      <c r="F268" s="563">
        <f>'01-Mapa de riesgo-UO'!L269</f>
        <v>0</v>
      </c>
      <c r="G268" s="96">
        <f>'01-Mapa de riesgo-UO'!I269</f>
        <v>0</v>
      </c>
      <c r="H268" s="563">
        <f>'01-Mapa de riesgo-UO'!M269</f>
        <v>0</v>
      </c>
      <c r="I268" s="581" t="str">
        <f>'01-Mapa de riesgo-UO'!AT269</f>
        <v>LEVE</v>
      </c>
      <c r="J268" s="563">
        <f>'01-Mapa de riesgo-UO'!AU269</f>
        <v>0</v>
      </c>
      <c r="K268" s="585"/>
      <c r="L268" s="582"/>
      <c r="M268" s="97">
        <f>'01-Mapa de riesgo-UO'!W269</f>
        <v>0</v>
      </c>
      <c r="N268" s="98">
        <f>'01-Mapa de riesgo-UO'!AB269</f>
        <v>0</v>
      </c>
      <c r="O268" s="98">
        <f>'01-Mapa de riesgo-UO'!AF269</f>
        <v>0</v>
      </c>
      <c r="P268" s="99">
        <f>'01-Mapa de riesgo-UO'!AK269</f>
        <v>0</v>
      </c>
      <c r="Q268" s="99">
        <f>'01-Mapa de riesgo-UO'!AP269</f>
        <v>0</v>
      </c>
      <c r="R268" s="581" t="e">
        <f>'01-Mapa de riesgo-UO'!AR269</f>
        <v>#DIV/0!</v>
      </c>
      <c r="S268" s="577"/>
      <c r="T268" s="578"/>
      <c r="U268" s="100">
        <f>'01-Mapa de riesgo-UO'!AW269</f>
        <v>0</v>
      </c>
      <c r="V268" s="100">
        <f>'01-Mapa de riesgo-UO'!AX269</f>
        <v>0</v>
      </c>
      <c r="W268" s="101">
        <f>'01-Mapa de riesgo-UO'!K269</f>
        <v>0</v>
      </c>
      <c r="X268" s="105"/>
      <c r="Y268" s="106"/>
      <c r="Z268" s="107"/>
      <c r="AA268" s="107"/>
      <c r="AB268" s="574"/>
      <c r="AC268" s="110"/>
    </row>
    <row r="269" spans="1:29" ht="12.75" customHeight="1" x14ac:dyDescent="0.2">
      <c r="A269" s="561"/>
      <c r="B269" s="561"/>
      <c r="C269" s="561"/>
      <c r="D269" s="561"/>
      <c r="E269" s="561"/>
      <c r="F269" s="561"/>
      <c r="G269" s="96">
        <f>'01-Mapa de riesgo-UO'!I270</f>
        <v>0</v>
      </c>
      <c r="H269" s="561"/>
      <c r="I269" s="561"/>
      <c r="J269" s="561"/>
      <c r="K269" s="583"/>
      <c r="L269" s="583"/>
      <c r="M269" s="97">
        <f>'01-Mapa de riesgo-UO'!W270</f>
        <v>0</v>
      </c>
      <c r="N269" s="98">
        <f>'01-Mapa de riesgo-UO'!AB270</f>
        <v>0</v>
      </c>
      <c r="O269" s="98">
        <f>'01-Mapa de riesgo-UO'!AF270</f>
        <v>0</v>
      </c>
      <c r="P269" s="99">
        <f>'01-Mapa de riesgo-UO'!AK270</f>
        <v>0</v>
      </c>
      <c r="Q269" s="99">
        <f>'01-Mapa de riesgo-UO'!AP270</f>
        <v>0</v>
      </c>
      <c r="R269" s="561"/>
      <c r="S269" s="577"/>
      <c r="T269" s="578"/>
      <c r="U269" s="100">
        <f>'01-Mapa de riesgo-UO'!AW270</f>
        <v>0</v>
      </c>
      <c r="V269" s="100">
        <f>'01-Mapa de riesgo-UO'!AX270</f>
        <v>0</v>
      </c>
      <c r="W269" s="101">
        <f>'01-Mapa de riesgo-UO'!K270</f>
        <v>0</v>
      </c>
      <c r="X269" s="105"/>
      <c r="Y269" s="106"/>
      <c r="Z269" s="107"/>
      <c r="AA269" s="107"/>
      <c r="AB269" s="575"/>
      <c r="AC269" s="110"/>
    </row>
    <row r="270" spans="1:29" ht="12.75" customHeight="1" x14ac:dyDescent="0.2">
      <c r="A270" s="562"/>
      <c r="B270" s="562"/>
      <c r="C270" s="562"/>
      <c r="D270" s="562"/>
      <c r="E270" s="562"/>
      <c r="F270" s="562"/>
      <c r="G270" s="96">
        <f>'01-Mapa de riesgo-UO'!I271</f>
        <v>0</v>
      </c>
      <c r="H270" s="562"/>
      <c r="I270" s="562"/>
      <c r="J270" s="562"/>
      <c r="K270" s="584"/>
      <c r="L270" s="584"/>
      <c r="M270" s="97">
        <f>'01-Mapa de riesgo-UO'!W271</f>
        <v>0</v>
      </c>
      <c r="N270" s="98">
        <f>'01-Mapa de riesgo-UO'!AB271</f>
        <v>0</v>
      </c>
      <c r="O270" s="98">
        <f>'01-Mapa de riesgo-UO'!AF271</f>
        <v>0</v>
      </c>
      <c r="P270" s="99">
        <f>'01-Mapa de riesgo-UO'!AK271</f>
        <v>0</v>
      </c>
      <c r="Q270" s="99">
        <f>'01-Mapa de riesgo-UO'!AP271</f>
        <v>0</v>
      </c>
      <c r="R270" s="562"/>
      <c r="S270" s="577"/>
      <c r="T270" s="578"/>
      <c r="U270" s="100">
        <f>'01-Mapa de riesgo-UO'!AW271</f>
        <v>0</v>
      </c>
      <c r="V270" s="100">
        <f>'01-Mapa de riesgo-UO'!AX271</f>
        <v>0</v>
      </c>
      <c r="W270" s="101">
        <f>'01-Mapa de riesgo-UO'!K271</f>
        <v>0</v>
      </c>
      <c r="X270" s="105"/>
      <c r="Y270" s="106"/>
      <c r="Z270" s="107"/>
      <c r="AA270" s="107"/>
      <c r="AB270" s="576"/>
      <c r="AC270" s="110"/>
    </row>
    <row r="271" spans="1:29" ht="12.75" customHeight="1" x14ac:dyDescent="0.2">
      <c r="A271" s="560">
        <v>88</v>
      </c>
      <c r="B271" s="560">
        <f>'01-Mapa de riesgo-UO'!D272</f>
        <v>0</v>
      </c>
      <c r="C271" s="563">
        <f>+'01-Mapa de riesgo-UO'!F272</f>
        <v>0</v>
      </c>
      <c r="D271" s="563">
        <f>'01-Mapa de riesgo-UO'!J272</f>
        <v>0</v>
      </c>
      <c r="E271" s="563">
        <f>'01-Mapa de riesgo-UO'!K272</f>
        <v>0</v>
      </c>
      <c r="F271" s="563">
        <f>'01-Mapa de riesgo-UO'!L272</f>
        <v>0</v>
      </c>
      <c r="G271" s="96">
        <f>'01-Mapa de riesgo-UO'!I272</f>
        <v>0</v>
      </c>
      <c r="H271" s="563">
        <f>'01-Mapa de riesgo-UO'!M272</f>
        <v>0</v>
      </c>
      <c r="I271" s="581" t="str">
        <f>'01-Mapa de riesgo-UO'!AT272</f>
        <v>LEVE</v>
      </c>
      <c r="J271" s="563">
        <f>'01-Mapa de riesgo-UO'!AU272</f>
        <v>0</v>
      </c>
      <c r="K271" s="585"/>
      <c r="L271" s="582"/>
      <c r="M271" s="97">
        <f>'01-Mapa de riesgo-UO'!W272</f>
        <v>0</v>
      </c>
      <c r="N271" s="98">
        <f>'01-Mapa de riesgo-UO'!AB272</f>
        <v>0</v>
      </c>
      <c r="O271" s="98">
        <f>'01-Mapa de riesgo-UO'!AF272</f>
        <v>0</v>
      </c>
      <c r="P271" s="99">
        <f>'01-Mapa de riesgo-UO'!AK272</f>
        <v>0</v>
      </c>
      <c r="Q271" s="99">
        <f>'01-Mapa de riesgo-UO'!AP272</f>
        <v>0</v>
      </c>
      <c r="R271" s="581" t="e">
        <f>'01-Mapa de riesgo-UO'!AR272</f>
        <v>#DIV/0!</v>
      </c>
      <c r="S271" s="577"/>
      <c r="T271" s="578"/>
      <c r="U271" s="100">
        <f>'01-Mapa de riesgo-UO'!AW272</f>
        <v>0</v>
      </c>
      <c r="V271" s="100">
        <f>'01-Mapa de riesgo-UO'!AX272</f>
        <v>0</v>
      </c>
      <c r="W271" s="101">
        <f>'01-Mapa de riesgo-UO'!K272</f>
        <v>0</v>
      </c>
      <c r="X271" s="105"/>
      <c r="Y271" s="106"/>
      <c r="Z271" s="107"/>
      <c r="AA271" s="107"/>
      <c r="AB271" s="574"/>
      <c r="AC271" s="110"/>
    </row>
    <row r="272" spans="1:29" ht="12.75" customHeight="1" x14ac:dyDescent="0.2">
      <c r="A272" s="561"/>
      <c r="B272" s="561"/>
      <c r="C272" s="561"/>
      <c r="D272" s="561"/>
      <c r="E272" s="561"/>
      <c r="F272" s="561"/>
      <c r="G272" s="96">
        <f>'01-Mapa de riesgo-UO'!I273</f>
        <v>0</v>
      </c>
      <c r="H272" s="561"/>
      <c r="I272" s="561"/>
      <c r="J272" s="561"/>
      <c r="K272" s="583"/>
      <c r="L272" s="583"/>
      <c r="M272" s="97">
        <f>'01-Mapa de riesgo-UO'!W273</f>
        <v>0</v>
      </c>
      <c r="N272" s="98">
        <f>'01-Mapa de riesgo-UO'!AB273</f>
        <v>0</v>
      </c>
      <c r="O272" s="98">
        <f>'01-Mapa de riesgo-UO'!AF273</f>
        <v>0</v>
      </c>
      <c r="P272" s="99">
        <f>'01-Mapa de riesgo-UO'!AK273</f>
        <v>0</v>
      </c>
      <c r="Q272" s="99">
        <f>'01-Mapa de riesgo-UO'!AP273</f>
        <v>0</v>
      </c>
      <c r="R272" s="561"/>
      <c r="S272" s="577"/>
      <c r="T272" s="578"/>
      <c r="U272" s="100">
        <f>'01-Mapa de riesgo-UO'!AW273</f>
        <v>0</v>
      </c>
      <c r="V272" s="100">
        <f>'01-Mapa de riesgo-UO'!AX273</f>
        <v>0</v>
      </c>
      <c r="W272" s="101">
        <f>'01-Mapa de riesgo-UO'!K273</f>
        <v>0</v>
      </c>
      <c r="X272" s="105"/>
      <c r="Y272" s="106"/>
      <c r="Z272" s="107"/>
      <c r="AA272" s="107"/>
      <c r="AB272" s="575"/>
      <c r="AC272" s="110"/>
    </row>
    <row r="273" spans="1:29" ht="12.75" customHeight="1" x14ac:dyDescent="0.2">
      <c r="A273" s="562"/>
      <c r="B273" s="562"/>
      <c r="C273" s="562"/>
      <c r="D273" s="562"/>
      <c r="E273" s="562"/>
      <c r="F273" s="562"/>
      <c r="G273" s="96">
        <f>'01-Mapa de riesgo-UO'!I274</f>
        <v>0</v>
      </c>
      <c r="H273" s="562"/>
      <c r="I273" s="562"/>
      <c r="J273" s="562"/>
      <c r="K273" s="584"/>
      <c r="L273" s="584"/>
      <c r="M273" s="97">
        <f>'01-Mapa de riesgo-UO'!W274</f>
        <v>0</v>
      </c>
      <c r="N273" s="98">
        <f>'01-Mapa de riesgo-UO'!AB274</f>
        <v>0</v>
      </c>
      <c r="O273" s="98">
        <f>'01-Mapa de riesgo-UO'!AF274</f>
        <v>0</v>
      </c>
      <c r="P273" s="99">
        <f>'01-Mapa de riesgo-UO'!AK274</f>
        <v>0</v>
      </c>
      <c r="Q273" s="99">
        <f>'01-Mapa de riesgo-UO'!AP274</f>
        <v>0</v>
      </c>
      <c r="R273" s="562"/>
      <c r="S273" s="577"/>
      <c r="T273" s="578"/>
      <c r="U273" s="100">
        <f>'01-Mapa de riesgo-UO'!AW274</f>
        <v>0</v>
      </c>
      <c r="V273" s="100">
        <f>'01-Mapa de riesgo-UO'!AX274</f>
        <v>0</v>
      </c>
      <c r="W273" s="101">
        <f>'01-Mapa de riesgo-UO'!K274</f>
        <v>0</v>
      </c>
      <c r="X273" s="105"/>
      <c r="Y273" s="106"/>
      <c r="Z273" s="107"/>
      <c r="AA273" s="107"/>
      <c r="AB273" s="576"/>
      <c r="AC273" s="110"/>
    </row>
    <row r="274" spans="1:29" ht="12.75" customHeight="1" x14ac:dyDescent="0.2">
      <c r="A274" s="560">
        <v>89</v>
      </c>
      <c r="B274" s="560">
        <f>'01-Mapa de riesgo-UO'!D275</f>
        <v>0</v>
      </c>
      <c r="C274" s="563">
        <f>+'01-Mapa de riesgo-UO'!F275</f>
        <v>0</v>
      </c>
      <c r="D274" s="563">
        <f>'01-Mapa de riesgo-UO'!J275</f>
        <v>0</v>
      </c>
      <c r="E274" s="563">
        <f>'01-Mapa de riesgo-UO'!K275</f>
        <v>0</v>
      </c>
      <c r="F274" s="563">
        <f>'01-Mapa de riesgo-UO'!L275</f>
        <v>0</v>
      </c>
      <c r="G274" s="96">
        <f>'01-Mapa de riesgo-UO'!I275</f>
        <v>0</v>
      </c>
      <c r="H274" s="563">
        <f>'01-Mapa de riesgo-UO'!M275</f>
        <v>0</v>
      </c>
      <c r="I274" s="581" t="str">
        <f>'01-Mapa de riesgo-UO'!AT275</f>
        <v>LEVE</v>
      </c>
      <c r="J274" s="563">
        <f>'01-Mapa de riesgo-UO'!AU275</f>
        <v>0</v>
      </c>
      <c r="K274" s="585"/>
      <c r="L274" s="582"/>
      <c r="M274" s="97">
        <f>'01-Mapa de riesgo-UO'!W275</f>
        <v>0</v>
      </c>
      <c r="N274" s="98">
        <f>'01-Mapa de riesgo-UO'!AB275</f>
        <v>0</v>
      </c>
      <c r="O274" s="98">
        <f>'01-Mapa de riesgo-UO'!AF275</f>
        <v>0</v>
      </c>
      <c r="P274" s="99">
        <f>'01-Mapa de riesgo-UO'!AK275</f>
        <v>0</v>
      </c>
      <c r="Q274" s="99">
        <f>'01-Mapa de riesgo-UO'!AP275</f>
        <v>0</v>
      </c>
      <c r="R274" s="581" t="e">
        <f>'01-Mapa de riesgo-UO'!AR275</f>
        <v>#DIV/0!</v>
      </c>
      <c r="S274" s="577"/>
      <c r="T274" s="578"/>
      <c r="U274" s="100">
        <f>'01-Mapa de riesgo-UO'!AW275</f>
        <v>0</v>
      </c>
      <c r="V274" s="100">
        <f>'01-Mapa de riesgo-UO'!AX275</f>
        <v>0</v>
      </c>
      <c r="W274" s="101">
        <f>'01-Mapa de riesgo-UO'!K275</f>
        <v>0</v>
      </c>
      <c r="X274" s="105"/>
      <c r="Y274" s="106"/>
      <c r="Z274" s="107"/>
      <c r="AA274" s="107"/>
      <c r="AB274" s="574"/>
      <c r="AC274" s="110"/>
    </row>
    <row r="275" spans="1:29" ht="12.75" customHeight="1" x14ac:dyDescent="0.2">
      <c r="A275" s="561"/>
      <c r="B275" s="561"/>
      <c r="C275" s="561"/>
      <c r="D275" s="561"/>
      <c r="E275" s="561"/>
      <c r="F275" s="561"/>
      <c r="G275" s="96">
        <f>'01-Mapa de riesgo-UO'!I276</f>
        <v>0</v>
      </c>
      <c r="H275" s="561"/>
      <c r="I275" s="561"/>
      <c r="J275" s="561"/>
      <c r="K275" s="583"/>
      <c r="L275" s="583"/>
      <c r="M275" s="97">
        <f>'01-Mapa de riesgo-UO'!W276</f>
        <v>0</v>
      </c>
      <c r="N275" s="98">
        <f>'01-Mapa de riesgo-UO'!AB276</f>
        <v>0</v>
      </c>
      <c r="O275" s="98">
        <f>'01-Mapa de riesgo-UO'!AF276</f>
        <v>0</v>
      </c>
      <c r="P275" s="99">
        <f>'01-Mapa de riesgo-UO'!AK276</f>
        <v>0</v>
      </c>
      <c r="Q275" s="99">
        <f>'01-Mapa de riesgo-UO'!AP276</f>
        <v>0</v>
      </c>
      <c r="R275" s="561"/>
      <c r="S275" s="577"/>
      <c r="T275" s="578"/>
      <c r="U275" s="100">
        <f>'01-Mapa de riesgo-UO'!AW276</f>
        <v>0</v>
      </c>
      <c r="V275" s="100">
        <f>'01-Mapa de riesgo-UO'!AX276</f>
        <v>0</v>
      </c>
      <c r="W275" s="101">
        <f>'01-Mapa de riesgo-UO'!K276</f>
        <v>0</v>
      </c>
      <c r="X275" s="105"/>
      <c r="Y275" s="106"/>
      <c r="Z275" s="107"/>
      <c r="AA275" s="107"/>
      <c r="AB275" s="575"/>
      <c r="AC275" s="110"/>
    </row>
    <row r="276" spans="1:29" ht="12.75" customHeight="1" x14ac:dyDescent="0.2">
      <c r="A276" s="562"/>
      <c r="B276" s="562"/>
      <c r="C276" s="562"/>
      <c r="D276" s="562"/>
      <c r="E276" s="562"/>
      <c r="F276" s="562"/>
      <c r="G276" s="96">
        <f>'01-Mapa de riesgo-UO'!I277</f>
        <v>0</v>
      </c>
      <c r="H276" s="562"/>
      <c r="I276" s="562"/>
      <c r="J276" s="562"/>
      <c r="K276" s="584"/>
      <c r="L276" s="584"/>
      <c r="M276" s="97">
        <f>'01-Mapa de riesgo-UO'!W277</f>
        <v>0</v>
      </c>
      <c r="N276" s="98">
        <f>'01-Mapa de riesgo-UO'!AB277</f>
        <v>0</v>
      </c>
      <c r="O276" s="98">
        <f>'01-Mapa de riesgo-UO'!AF277</f>
        <v>0</v>
      </c>
      <c r="P276" s="99">
        <f>'01-Mapa de riesgo-UO'!AK277</f>
        <v>0</v>
      </c>
      <c r="Q276" s="99">
        <f>'01-Mapa de riesgo-UO'!AP277</f>
        <v>0</v>
      </c>
      <c r="R276" s="562"/>
      <c r="S276" s="577"/>
      <c r="T276" s="578"/>
      <c r="U276" s="100">
        <f>'01-Mapa de riesgo-UO'!AW277</f>
        <v>0</v>
      </c>
      <c r="V276" s="100">
        <f>'01-Mapa de riesgo-UO'!AX277</f>
        <v>0</v>
      </c>
      <c r="W276" s="101">
        <f>'01-Mapa de riesgo-UO'!K277</f>
        <v>0</v>
      </c>
      <c r="X276" s="105"/>
      <c r="Y276" s="106"/>
      <c r="Z276" s="107"/>
      <c r="AA276" s="107"/>
      <c r="AB276" s="576"/>
      <c r="AC276" s="110"/>
    </row>
    <row r="277" spans="1:29" ht="12.75" customHeight="1" x14ac:dyDescent="0.2">
      <c r="A277" s="560">
        <v>90</v>
      </c>
      <c r="B277" s="560">
        <f>'01-Mapa de riesgo-UO'!D278</f>
        <v>0</v>
      </c>
      <c r="C277" s="563">
        <f>+'01-Mapa de riesgo-UO'!F278</f>
        <v>0</v>
      </c>
      <c r="D277" s="563">
        <f>'01-Mapa de riesgo-UO'!J278</f>
        <v>0</v>
      </c>
      <c r="E277" s="563">
        <f>'01-Mapa de riesgo-UO'!K278</f>
        <v>0</v>
      </c>
      <c r="F277" s="563">
        <f>'01-Mapa de riesgo-UO'!L278</f>
        <v>0</v>
      </c>
      <c r="G277" s="96">
        <f>'01-Mapa de riesgo-UO'!I278</f>
        <v>0</v>
      </c>
      <c r="H277" s="563">
        <f>'01-Mapa de riesgo-UO'!M278</f>
        <v>0</v>
      </c>
      <c r="I277" s="581" t="str">
        <f>'01-Mapa de riesgo-UO'!AT278</f>
        <v>LEVE</v>
      </c>
      <c r="J277" s="563">
        <f>'01-Mapa de riesgo-UO'!AU278</f>
        <v>0</v>
      </c>
      <c r="K277" s="585"/>
      <c r="L277" s="582"/>
      <c r="M277" s="97">
        <f>'01-Mapa de riesgo-UO'!W278</f>
        <v>0</v>
      </c>
      <c r="N277" s="98">
        <f>'01-Mapa de riesgo-UO'!AB278</f>
        <v>0</v>
      </c>
      <c r="O277" s="98">
        <f>'01-Mapa de riesgo-UO'!AF278</f>
        <v>0</v>
      </c>
      <c r="P277" s="99">
        <f>'01-Mapa de riesgo-UO'!AK278</f>
        <v>0</v>
      </c>
      <c r="Q277" s="99">
        <f>'01-Mapa de riesgo-UO'!AP278</f>
        <v>0</v>
      </c>
      <c r="R277" s="581" t="e">
        <f>'01-Mapa de riesgo-UO'!AR278</f>
        <v>#DIV/0!</v>
      </c>
      <c r="S277" s="577"/>
      <c r="T277" s="578"/>
      <c r="U277" s="100">
        <f>'01-Mapa de riesgo-UO'!AW278</f>
        <v>0</v>
      </c>
      <c r="V277" s="100">
        <f>'01-Mapa de riesgo-UO'!AX278</f>
        <v>0</v>
      </c>
      <c r="W277" s="101">
        <f>'01-Mapa de riesgo-UO'!K278</f>
        <v>0</v>
      </c>
      <c r="X277" s="105"/>
      <c r="Y277" s="106"/>
      <c r="Z277" s="107"/>
      <c r="AA277" s="107"/>
      <c r="AB277" s="574"/>
      <c r="AC277" s="110"/>
    </row>
    <row r="278" spans="1:29" ht="12.75" customHeight="1" x14ac:dyDescent="0.2">
      <c r="A278" s="561"/>
      <c r="B278" s="561"/>
      <c r="C278" s="561"/>
      <c r="D278" s="561"/>
      <c r="E278" s="561"/>
      <c r="F278" s="561"/>
      <c r="G278" s="96">
        <f>'01-Mapa de riesgo-UO'!I279</f>
        <v>0</v>
      </c>
      <c r="H278" s="561"/>
      <c r="I278" s="561"/>
      <c r="J278" s="561"/>
      <c r="K278" s="583"/>
      <c r="L278" s="583"/>
      <c r="M278" s="97">
        <f>'01-Mapa de riesgo-UO'!W279</f>
        <v>0</v>
      </c>
      <c r="N278" s="98">
        <f>'01-Mapa de riesgo-UO'!AB279</f>
        <v>0</v>
      </c>
      <c r="O278" s="98">
        <f>'01-Mapa de riesgo-UO'!AF279</f>
        <v>0</v>
      </c>
      <c r="P278" s="99">
        <f>'01-Mapa de riesgo-UO'!AK279</f>
        <v>0</v>
      </c>
      <c r="Q278" s="99">
        <f>'01-Mapa de riesgo-UO'!AP279</f>
        <v>0</v>
      </c>
      <c r="R278" s="561"/>
      <c r="S278" s="577"/>
      <c r="T278" s="578"/>
      <c r="U278" s="100">
        <f>'01-Mapa de riesgo-UO'!AW279</f>
        <v>0</v>
      </c>
      <c r="V278" s="100">
        <f>'01-Mapa de riesgo-UO'!AX279</f>
        <v>0</v>
      </c>
      <c r="W278" s="101">
        <f>'01-Mapa de riesgo-UO'!K279</f>
        <v>0</v>
      </c>
      <c r="X278" s="105"/>
      <c r="Y278" s="106"/>
      <c r="Z278" s="107"/>
      <c r="AA278" s="107"/>
      <c r="AB278" s="575"/>
      <c r="AC278" s="110"/>
    </row>
    <row r="279" spans="1:29" ht="12.75" customHeight="1" x14ac:dyDescent="0.2">
      <c r="A279" s="562"/>
      <c r="B279" s="562"/>
      <c r="C279" s="562"/>
      <c r="D279" s="562"/>
      <c r="E279" s="562"/>
      <c r="F279" s="562"/>
      <c r="G279" s="96">
        <f>'01-Mapa de riesgo-UO'!I280</f>
        <v>0</v>
      </c>
      <c r="H279" s="562"/>
      <c r="I279" s="562"/>
      <c r="J279" s="562"/>
      <c r="K279" s="584"/>
      <c r="L279" s="584"/>
      <c r="M279" s="97">
        <f>'01-Mapa de riesgo-UO'!W280</f>
        <v>0</v>
      </c>
      <c r="N279" s="98">
        <f>'01-Mapa de riesgo-UO'!AB280</f>
        <v>0</v>
      </c>
      <c r="O279" s="98">
        <f>'01-Mapa de riesgo-UO'!AF280</f>
        <v>0</v>
      </c>
      <c r="P279" s="99">
        <f>'01-Mapa de riesgo-UO'!AK280</f>
        <v>0</v>
      </c>
      <c r="Q279" s="99">
        <f>'01-Mapa de riesgo-UO'!AP280</f>
        <v>0</v>
      </c>
      <c r="R279" s="562"/>
      <c r="S279" s="577"/>
      <c r="T279" s="578"/>
      <c r="U279" s="100">
        <f>'01-Mapa de riesgo-UO'!AW280</f>
        <v>0</v>
      </c>
      <c r="V279" s="100">
        <f>'01-Mapa de riesgo-UO'!AX280</f>
        <v>0</v>
      </c>
      <c r="W279" s="101">
        <f>'01-Mapa de riesgo-UO'!K280</f>
        <v>0</v>
      </c>
      <c r="X279" s="105"/>
      <c r="Y279" s="106"/>
      <c r="Z279" s="107"/>
      <c r="AA279" s="107"/>
      <c r="AB279" s="576"/>
      <c r="AC279" s="110"/>
    </row>
    <row r="280" spans="1:29" ht="12.75" customHeight="1" x14ac:dyDescent="0.2">
      <c r="A280" s="560">
        <v>91</v>
      </c>
      <c r="B280" s="560">
        <f>'01-Mapa de riesgo-UO'!D281</f>
        <v>0</v>
      </c>
      <c r="C280" s="563">
        <f>+'01-Mapa de riesgo-UO'!F281</f>
        <v>0</v>
      </c>
      <c r="D280" s="563">
        <f>'01-Mapa de riesgo-UO'!J281</f>
        <v>0</v>
      </c>
      <c r="E280" s="563">
        <f>'01-Mapa de riesgo-UO'!K281</f>
        <v>0</v>
      </c>
      <c r="F280" s="563">
        <f>'01-Mapa de riesgo-UO'!L281</f>
        <v>0</v>
      </c>
      <c r="G280" s="96">
        <f>'01-Mapa de riesgo-UO'!I281</f>
        <v>0</v>
      </c>
      <c r="H280" s="563">
        <f>'01-Mapa de riesgo-UO'!M281</f>
        <v>0</v>
      </c>
      <c r="I280" s="581" t="str">
        <f>'01-Mapa de riesgo-UO'!AT281</f>
        <v>LEVE</v>
      </c>
      <c r="J280" s="563">
        <f>'01-Mapa de riesgo-UO'!AU281</f>
        <v>0</v>
      </c>
      <c r="K280" s="585"/>
      <c r="L280" s="582"/>
      <c r="M280" s="97">
        <f>'01-Mapa de riesgo-UO'!W281</f>
        <v>0</v>
      </c>
      <c r="N280" s="98">
        <f>'01-Mapa de riesgo-UO'!AB281</f>
        <v>0</v>
      </c>
      <c r="O280" s="98">
        <f>'01-Mapa de riesgo-UO'!AF281</f>
        <v>0</v>
      </c>
      <c r="P280" s="99">
        <f>'01-Mapa de riesgo-UO'!AK281</f>
        <v>0</v>
      </c>
      <c r="Q280" s="99">
        <f>'01-Mapa de riesgo-UO'!AP281</f>
        <v>0</v>
      </c>
      <c r="R280" s="581" t="e">
        <f>'01-Mapa de riesgo-UO'!AR281</f>
        <v>#DIV/0!</v>
      </c>
      <c r="S280" s="577"/>
      <c r="T280" s="578"/>
      <c r="U280" s="100">
        <f>'01-Mapa de riesgo-UO'!AW281</f>
        <v>0</v>
      </c>
      <c r="V280" s="100">
        <f>'01-Mapa de riesgo-UO'!AX281</f>
        <v>0</v>
      </c>
      <c r="W280" s="101">
        <f>'01-Mapa de riesgo-UO'!K281</f>
        <v>0</v>
      </c>
      <c r="X280" s="105"/>
      <c r="Y280" s="106"/>
      <c r="Z280" s="107"/>
      <c r="AA280" s="107"/>
      <c r="AB280" s="574"/>
      <c r="AC280" s="110"/>
    </row>
    <row r="281" spans="1:29" ht="12.75" customHeight="1" x14ac:dyDescent="0.2">
      <c r="A281" s="561"/>
      <c r="B281" s="561"/>
      <c r="C281" s="561"/>
      <c r="D281" s="561"/>
      <c r="E281" s="561"/>
      <c r="F281" s="561"/>
      <c r="G281" s="96">
        <f>'01-Mapa de riesgo-UO'!I282</f>
        <v>0</v>
      </c>
      <c r="H281" s="561"/>
      <c r="I281" s="561"/>
      <c r="J281" s="561"/>
      <c r="K281" s="583"/>
      <c r="L281" s="583"/>
      <c r="M281" s="97">
        <f>'01-Mapa de riesgo-UO'!W282</f>
        <v>0</v>
      </c>
      <c r="N281" s="98">
        <f>'01-Mapa de riesgo-UO'!AB282</f>
        <v>0</v>
      </c>
      <c r="O281" s="98">
        <f>'01-Mapa de riesgo-UO'!AF282</f>
        <v>0</v>
      </c>
      <c r="P281" s="99">
        <f>'01-Mapa de riesgo-UO'!AK282</f>
        <v>0</v>
      </c>
      <c r="Q281" s="99">
        <f>'01-Mapa de riesgo-UO'!AP282</f>
        <v>0</v>
      </c>
      <c r="R281" s="561"/>
      <c r="S281" s="577"/>
      <c r="T281" s="578"/>
      <c r="U281" s="100">
        <f>'01-Mapa de riesgo-UO'!AW282</f>
        <v>0</v>
      </c>
      <c r="V281" s="100">
        <f>'01-Mapa de riesgo-UO'!AX282</f>
        <v>0</v>
      </c>
      <c r="W281" s="101">
        <f>'01-Mapa de riesgo-UO'!K282</f>
        <v>0</v>
      </c>
      <c r="X281" s="105"/>
      <c r="Y281" s="106"/>
      <c r="Z281" s="107"/>
      <c r="AA281" s="107"/>
      <c r="AB281" s="575"/>
      <c r="AC281" s="110"/>
    </row>
    <row r="282" spans="1:29" ht="12.75" customHeight="1" x14ac:dyDescent="0.2">
      <c r="A282" s="562"/>
      <c r="B282" s="562"/>
      <c r="C282" s="562"/>
      <c r="D282" s="562"/>
      <c r="E282" s="562"/>
      <c r="F282" s="562"/>
      <c r="G282" s="96">
        <f>'01-Mapa de riesgo-UO'!I283</f>
        <v>0</v>
      </c>
      <c r="H282" s="562"/>
      <c r="I282" s="562"/>
      <c r="J282" s="562"/>
      <c r="K282" s="584"/>
      <c r="L282" s="584"/>
      <c r="M282" s="97">
        <f>'01-Mapa de riesgo-UO'!W283</f>
        <v>0</v>
      </c>
      <c r="N282" s="98">
        <f>'01-Mapa de riesgo-UO'!AB283</f>
        <v>0</v>
      </c>
      <c r="O282" s="98">
        <f>'01-Mapa de riesgo-UO'!AF283</f>
        <v>0</v>
      </c>
      <c r="P282" s="99">
        <f>'01-Mapa de riesgo-UO'!AK283</f>
        <v>0</v>
      </c>
      <c r="Q282" s="99">
        <f>'01-Mapa de riesgo-UO'!AP283</f>
        <v>0</v>
      </c>
      <c r="R282" s="562"/>
      <c r="S282" s="577"/>
      <c r="T282" s="578"/>
      <c r="U282" s="100">
        <f>'01-Mapa de riesgo-UO'!AW283</f>
        <v>0</v>
      </c>
      <c r="V282" s="100">
        <f>'01-Mapa de riesgo-UO'!AX283</f>
        <v>0</v>
      </c>
      <c r="W282" s="101">
        <f>'01-Mapa de riesgo-UO'!K283</f>
        <v>0</v>
      </c>
      <c r="X282" s="105"/>
      <c r="Y282" s="106"/>
      <c r="Z282" s="107"/>
      <c r="AA282" s="107"/>
      <c r="AB282" s="576"/>
      <c r="AC282" s="110"/>
    </row>
    <row r="283" spans="1:29" ht="12.75" customHeight="1" x14ac:dyDescent="0.2">
      <c r="A283" s="560">
        <v>92</v>
      </c>
      <c r="B283" s="560">
        <f>'01-Mapa de riesgo-UO'!D284</f>
        <v>0</v>
      </c>
      <c r="C283" s="563">
        <f>+'01-Mapa de riesgo-UO'!F284</f>
        <v>0</v>
      </c>
      <c r="D283" s="563">
        <f>'01-Mapa de riesgo-UO'!J284</f>
        <v>0</v>
      </c>
      <c r="E283" s="563">
        <f>'01-Mapa de riesgo-UO'!K284</f>
        <v>0</v>
      </c>
      <c r="F283" s="563">
        <f>'01-Mapa de riesgo-UO'!L284</f>
        <v>0</v>
      </c>
      <c r="G283" s="96">
        <f>'01-Mapa de riesgo-UO'!I284</f>
        <v>0</v>
      </c>
      <c r="H283" s="563">
        <f>'01-Mapa de riesgo-UO'!M284</f>
        <v>0</v>
      </c>
      <c r="I283" s="581" t="str">
        <f>'01-Mapa de riesgo-UO'!AT284</f>
        <v>LEVE</v>
      </c>
      <c r="J283" s="563">
        <f>'01-Mapa de riesgo-UO'!AU284</f>
        <v>0</v>
      </c>
      <c r="K283" s="585"/>
      <c r="L283" s="582"/>
      <c r="M283" s="97">
        <f>'01-Mapa de riesgo-UO'!W284</f>
        <v>0</v>
      </c>
      <c r="N283" s="98">
        <f>'01-Mapa de riesgo-UO'!AB284</f>
        <v>0</v>
      </c>
      <c r="O283" s="98">
        <f>'01-Mapa de riesgo-UO'!AF284</f>
        <v>0</v>
      </c>
      <c r="P283" s="99">
        <f>'01-Mapa de riesgo-UO'!AK284</f>
        <v>0</v>
      </c>
      <c r="Q283" s="99">
        <f>'01-Mapa de riesgo-UO'!AP284</f>
        <v>0</v>
      </c>
      <c r="R283" s="581" t="e">
        <f>'01-Mapa de riesgo-UO'!AR284</f>
        <v>#DIV/0!</v>
      </c>
      <c r="S283" s="577"/>
      <c r="T283" s="578"/>
      <c r="U283" s="100">
        <f>'01-Mapa de riesgo-UO'!AW284</f>
        <v>0</v>
      </c>
      <c r="V283" s="100">
        <f>'01-Mapa de riesgo-UO'!AX284</f>
        <v>0</v>
      </c>
      <c r="W283" s="101">
        <f>'01-Mapa de riesgo-UO'!K284</f>
        <v>0</v>
      </c>
      <c r="X283" s="105"/>
      <c r="Y283" s="106"/>
      <c r="Z283" s="107"/>
      <c r="AA283" s="107"/>
      <c r="AB283" s="574"/>
      <c r="AC283" s="110"/>
    </row>
    <row r="284" spans="1:29" ht="12.75" customHeight="1" x14ac:dyDescent="0.2">
      <c r="A284" s="561"/>
      <c r="B284" s="561"/>
      <c r="C284" s="561"/>
      <c r="D284" s="561"/>
      <c r="E284" s="561"/>
      <c r="F284" s="561"/>
      <c r="G284" s="96">
        <f>'01-Mapa de riesgo-UO'!I285</f>
        <v>0</v>
      </c>
      <c r="H284" s="561"/>
      <c r="I284" s="561"/>
      <c r="J284" s="561"/>
      <c r="K284" s="583"/>
      <c r="L284" s="583"/>
      <c r="M284" s="97">
        <f>'01-Mapa de riesgo-UO'!W285</f>
        <v>0</v>
      </c>
      <c r="N284" s="98">
        <f>'01-Mapa de riesgo-UO'!AB285</f>
        <v>0</v>
      </c>
      <c r="O284" s="98">
        <f>'01-Mapa de riesgo-UO'!AF285</f>
        <v>0</v>
      </c>
      <c r="P284" s="99">
        <f>'01-Mapa de riesgo-UO'!AK285</f>
        <v>0</v>
      </c>
      <c r="Q284" s="99">
        <f>'01-Mapa de riesgo-UO'!AP285</f>
        <v>0</v>
      </c>
      <c r="R284" s="561"/>
      <c r="S284" s="577"/>
      <c r="T284" s="578"/>
      <c r="U284" s="100">
        <f>'01-Mapa de riesgo-UO'!AW285</f>
        <v>0</v>
      </c>
      <c r="V284" s="100">
        <f>'01-Mapa de riesgo-UO'!AX285</f>
        <v>0</v>
      </c>
      <c r="W284" s="101">
        <f>'01-Mapa de riesgo-UO'!K285</f>
        <v>0</v>
      </c>
      <c r="X284" s="105"/>
      <c r="Y284" s="106"/>
      <c r="Z284" s="107"/>
      <c r="AA284" s="107"/>
      <c r="AB284" s="575"/>
      <c r="AC284" s="110"/>
    </row>
    <row r="285" spans="1:29" ht="12.75" customHeight="1" x14ac:dyDescent="0.2">
      <c r="A285" s="562"/>
      <c r="B285" s="562"/>
      <c r="C285" s="562"/>
      <c r="D285" s="562"/>
      <c r="E285" s="562"/>
      <c r="F285" s="562"/>
      <c r="G285" s="96">
        <f>'01-Mapa de riesgo-UO'!I286</f>
        <v>0</v>
      </c>
      <c r="H285" s="562"/>
      <c r="I285" s="562"/>
      <c r="J285" s="562"/>
      <c r="K285" s="584"/>
      <c r="L285" s="584"/>
      <c r="M285" s="97">
        <f>'01-Mapa de riesgo-UO'!W286</f>
        <v>0</v>
      </c>
      <c r="N285" s="98">
        <f>'01-Mapa de riesgo-UO'!AB286</f>
        <v>0</v>
      </c>
      <c r="O285" s="98">
        <f>'01-Mapa de riesgo-UO'!AF286</f>
        <v>0</v>
      </c>
      <c r="P285" s="99">
        <f>'01-Mapa de riesgo-UO'!AK286</f>
        <v>0</v>
      </c>
      <c r="Q285" s="99">
        <f>'01-Mapa de riesgo-UO'!AP286</f>
        <v>0</v>
      </c>
      <c r="R285" s="562"/>
      <c r="S285" s="577"/>
      <c r="T285" s="578"/>
      <c r="U285" s="100">
        <f>'01-Mapa de riesgo-UO'!AW286</f>
        <v>0</v>
      </c>
      <c r="V285" s="100">
        <f>'01-Mapa de riesgo-UO'!AX286</f>
        <v>0</v>
      </c>
      <c r="W285" s="101">
        <f>'01-Mapa de riesgo-UO'!K286</f>
        <v>0</v>
      </c>
      <c r="X285" s="105"/>
      <c r="Y285" s="106"/>
      <c r="Z285" s="107"/>
      <c r="AA285" s="107"/>
      <c r="AB285" s="576"/>
      <c r="AC285" s="110"/>
    </row>
    <row r="286" spans="1:29" ht="12.75" customHeight="1" x14ac:dyDescent="0.2">
      <c r="A286" s="560">
        <v>93</v>
      </c>
      <c r="B286" s="560">
        <f>'01-Mapa de riesgo-UO'!D287</f>
        <v>0</v>
      </c>
      <c r="C286" s="563">
        <f>+'01-Mapa de riesgo-UO'!F287</f>
        <v>0</v>
      </c>
      <c r="D286" s="563">
        <f>'01-Mapa de riesgo-UO'!J287</f>
        <v>0</v>
      </c>
      <c r="E286" s="563">
        <f>'01-Mapa de riesgo-UO'!K287</f>
        <v>0</v>
      </c>
      <c r="F286" s="563">
        <f>'01-Mapa de riesgo-UO'!L287</f>
        <v>0</v>
      </c>
      <c r="G286" s="96">
        <f>'01-Mapa de riesgo-UO'!I287</f>
        <v>0</v>
      </c>
      <c r="H286" s="563">
        <f>'01-Mapa de riesgo-UO'!M287</f>
        <v>0</v>
      </c>
      <c r="I286" s="581" t="str">
        <f>'01-Mapa de riesgo-UO'!AT287</f>
        <v>LEVE</v>
      </c>
      <c r="J286" s="563">
        <f>'01-Mapa de riesgo-UO'!AU287</f>
        <v>0</v>
      </c>
      <c r="K286" s="585"/>
      <c r="L286" s="582"/>
      <c r="M286" s="97">
        <f>'01-Mapa de riesgo-UO'!W287</f>
        <v>0</v>
      </c>
      <c r="N286" s="98">
        <f>'01-Mapa de riesgo-UO'!AB287</f>
        <v>0</v>
      </c>
      <c r="O286" s="98">
        <f>'01-Mapa de riesgo-UO'!AF287</f>
        <v>0</v>
      </c>
      <c r="P286" s="99">
        <f>'01-Mapa de riesgo-UO'!AK287</f>
        <v>0</v>
      </c>
      <c r="Q286" s="99">
        <f>'01-Mapa de riesgo-UO'!AP287</f>
        <v>0</v>
      </c>
      <c r="R286" s="581" t="e">
        <f>'01-Mapa de riesgo-UO'!AR287</f>
        <v>#DIV/0!</v>
      </c>
      <c r="S286" s="577"/>
      <c r="T286" s="578"/>
      <c r="U286" s="100">
        <f>'01-Mapa de riesgo-UO'!AW287</f>
        <v>0</v>
      </c>
      <c r="V286" s="100">
        <f>'01-Mapa de riesgo-UO'!AX287</f>
        <v>0</v>
      </c>
      <c r="W286" s="101">
        <f>'01-Mapa de riesgo-UO'!K287</f>
        <v>0</v>
      </c>
      <c r="X286" s="105"/>
      <c r="Y286" s="106"/>
      <c r="Z286" s="107"/>
      <c r="AA286" s="107"/>
      <c r="AB286" s="574"/>
      <c r="AC286" s="110"/>
    </row>
    <row r="287" spans="1:29" ht="12.75" customHeight="1" x14ac:dyDescent="0.2">
      <c r="A287" s="561"/>
      <c r="B287" s="561"/>
      <c r="C287" s="561"/>
      <c r="D287" s="561"/>
      <c r="E287" s="561"/>
      <c r="F287" s="561"/>
      <c r="G287" s="96">
        <f>'01-Mapa de riesgo-UO'!I288</f>
        <v>0</v>
      </c>
      <c r="H287" s="561"/>
      <c r="I287" s="561"/>
      <c r="J287" s="561"/>
      <c r="K287" s="583"/>
      <c r="L287" s="583"/>
      <c r="M287" s="97">
        <f>'01-Mapa de riesgo-UO'!W288</f>
        <v>0</v>
      </c>
      <c r="N287" s="98">
        <f>'01-Mapa de riesgo-UO'!AB288</f>
        <v>0</v>
      </c>
      <c r="O287" s="98">
        <f>'01-Mapa de riesgo-UO'!AF288</f>
        <v>0</v>
      </c>
      <c r="P287" s="99">
        <f>'01-Mapa de riesgo-UO'!AK288</f>
        <v>0</v>
      </c>
      <c r="Q287" s="99">
        <f>'01-Mapa de riesgo-UO'!AP288</f>
        <v>0</v>
      </c>
      <c r="R287" s="561"/>
      <c r="S287" s="577"/>
      <c r="T287" s="578"/>
      <c r="U287" s="100">
        <f>'01-Mapa de riesgo-UO'!AW288</f>
        <v>0</v>
      </c>
      <c r="V287" s="100">
        <f>'01-Mapa de riesgo-UO'!AX288</f>
        <v>0</v>
      </c>
      <c r="W287" s="101">
        <f>'01-Mapa de riesgo-UO'!K288</f>
        <v>0</v>
      </c>
      <c r="X287" s="105"/>
      <c r="Y287" s="106"/>
      <c r="Z287" s="107"/>
      <c r="AA287" s="107"/>
      <c r="AB287" s="575"/>
      <c r="AC287" s="110"/>
    </row>
    <row r="288" spans="1:29" ht="12.75" customHeight="1" x14ac:dyDescent="0.2">
      <c r="A288" s="562"/>
      <c r="B288" s="562"/>
      <c r="C288" s="562"/>
      <c r="D288" s="562"/>
      <c r="E288" s="562"/>
      <c r="F288" s="562"/>
      <c r="G288" s="96">
        <f>'01-Mapa de riesgo-UO'!I289</f>
        <v>0</v>
      </c>
      <c r="H288" s="562"/>
      <c r="I288" s="562"/>
      <c r="J288" s="562"/>
      <c r="K288" s="584"/>
      <c r="L288" s="584"/>
      <c r="M288" s="97">
        <f>'01-Mapa de riesgo-UO'!W289</f>
        <v>0</v>
      </c>
      <c r="N288" s="98">
        <f>'01-Mapa de riesgo-UO'!AB289</f>
        <v>0</v>
      </c>
      <c r="O288" s="98">
        <f>'01-Mapa de riesgo-UO'!AF289</f>
        <v>0</v>
      </c>
      <c r="P288" s="99">
        <f>'01-Mapa de riesgo-UO'!AK289</f>
        <v>0</v>
      </c>
      <c r="Q288" s="99">
        <f>'01-Mapa de riesgo-UO'!AP289</f>
        <v>0</v>
      </c>
      <c r="R288" s="562"/>
      <c r="S288" s="577"/>
      <c r="T288" s="578"/>
      <c r="U288" s="100">
        <f>'01-Mapa de riesgo-UO'!AW289</f>
        <v>0</v>
      </c>
      <c r="V288" s="100">
        <f>'01-Mapa de riesgo-UO'!AX289</f>
        <v>0</v>
      </c>
      <c r="W288" s="101">
        <f>'01-Mapa de riesgo-UO'!K289</f>
        <v>0</v>
      </c>
      <c r="X288" s="105"/>
      <c r="Y288" s="106"/>
      <c r="Z288" s="107"/>
      <c r="AA288" s="107"/>
      <c r="AB288" s="576"/>
      <c r="AC288" s="110"/>
    </row>
    <row r="289" spans="1:29" ht="12.75" customHeight="1" x14ac:dyDescent="0.2">
      <c r="A289" s="560">
        <v>94</v>
      </c>
      <c r="B289" s="560">
        <f>'01-Mapa de riesgo-UO'!D290</f>
        <v>0</v>
      </c>
      <c r="C289" s="563">
        <f>+'01-Mapa de riesgo-UO'!F290</f>
        <v>0</v>
      </c>
      <c r="D289" s="563">
        <f>'01-Mapa de riesgo-UO'!J290</f>
        <v>0</v>
      </c>
      <c r="E289" s="563">
        <f>'01-Mapa de riesgo-UO'!K290</f>
        <v>0</v>
      </c>
      <c r="F289" s="563">
        <f>'01-Mapa de riesgo-UO'!L290</f>
        <v>0</v>
      </c>
      <c r="G289" s="96">
        <f>'01-Mapa de riesgo-UO'!I290</f>
        <v>0</v>
      </c>
      <c r="H289" s="563">
        <f>'01-Mapa de riesgo-UO'!M290</f>
        <v>0</v>
      </c>
      <c r="I289" s="581" t="str">
        <f>'01-Mapa de riesgo-UO'!AT290</f>
        <v>LEVE</v>
      </c>
      <c r="J289" s="563">
        <f>'01-Mapa de riesgo-UO'!AU290</f>
        <v>0</v>
      </c>
      <c r="K289" s="585"/>
      <c r="L289" s="582"/>
      <c r="M289" s="97">
        <f>'01-Mapa de riesgo-UO'!W290</f>
        <v>0</v>
      </c>
      <c r="N289" s="98">
        <f>'01-Mapa de riesgo-UO'!AB290</f>
        <v>0</v>
      </c>
      <c r="O289" s="98">
        <f>'01-Mapa de riesgo-UO'!AF290</f>
        <v>0</v>
      </c>
      <c r="P289" s="99">
        <f>'01-Mapa de riesgo-UO'!AK290</f>
        <v>0</v>
      </c>
      <c r="Q289" s="99">
        <f>'01-Mapa de riesgo-UO'!AP290</f>
        <v>0</v>
      </c>
      <c r="R289" s="581" t="e">
        <f>'01-Mapa de riesgo-UO'!AR290</f>
        <v>#DIV/0!</v>
      </c>
      <c r="S289" s="577"/>
      <c r="T289" s="578"/>
      <c r="U289" s="100">
        <f>'01-Mapa de riesgo-UO'!AW290</f>
        <v>0</v>
      </c>
      <c r="V289" s="100">
        <f>'01-Mapa de riesgo-UO'!AX290</f>
        <v>0</v>
      </c>
      <c r="W289" s="101">
        <f>'01-Mapa de riesgo-UO'!K290</f>
        <v>0</v>
      </c>
      <c r="X289" s="105"/>
      <c r="Y289" s="106"/>
      <c r="Z289" s="107"/>
      <c r="AA289" s="107"/>
      <c r="AB289" s="574"/>
      <c r="AC289" s="110"/>
    </row>
    <row r="290" spans="1:29" ht="12.75" customHeight="1" x14ac:dyDescent="0.2">
      <c r="A290" s="561"/>
      <c r="B290" s="561"/>
      <c r="C290" s="561"/>
      <c r="D290" s="561"/>
      <c r="E290" s="561"/>
      <c r="F290" s="561"/>
      <c r="G290" s="96">
        <f>'01-Mapa de riesgo-UO'!I291</f>
        <v>0</v>
      </c>
      <c r="H290" s="561"/>
      <c r="I290" s="561"/>
      <c r="J290" s="561"/>
      <c r="K290" s="583"/>
      <c r="L290" s="583"/>
      <c r="M290" s="97">
        <f>'01-Mapa de riesgo-UO'!W291</f>
        <v>0</v>
      </c>
      <c r="N290" s="98">
        <f>'01-Mapa de riesgo-UO'!AB291</f>
        <v>0</v>
      </c>
      <c r="O290" s="98">
        <f>'01-Mapa de riesgo-UO'!AF291</f>
        <v>0</v>
      </c>
      <c r="P290" s="99">
        <f>'01-Mapa de riesgo-UO'!AK291</f>
        <v>0</v>
      </c>
      <c r="Q290" s="99">
        <f>'01-Mapa de riesgo-UO'!AP291</f>
        <v>0</v>
      </c>
      <c r="R290" s="561"/>
      <c r="S290" s="577"/>
      <c r="T290" s="578"/>
      <c r="U290" s="100">
        <f>'01-Mapa de riesgo-UO'!AW291</f>
        <v>0</v>
      </c>
      <c r="V290" s="100">
        <f>'01-Mapa de riesgo-UO'!AX291</f>
        <v>0</v>
      </c>
      <c r="W290" s="101">
        <f>'01-Mapa de riesgo-UO'!K291</f>
        <v>0</v>
      </c>
      <c r="X290" s="105"/>
      <c r="Y290" s="106"/>
      <c r="Z290" s="107"/>
      <c r="AA290" s="107"/>
      <c r="AB290" s="575"/>
      <c r="AC290" s="110"/>
    </row>
    <row r="291" spans="1:29" ht="12.75" customHeight="1" x14ac:dyDescent="0.2">
      <c r="A291" s="562"/>
      <c r="B291" s="562"/>
      <c r="C291" s="562"/>
      <c r="D291" s="562"/>
      <c r="E291" s="562"/>
      <c r="F291" s="562"/>
      <c r="G291" s="96">
        <f>'01-Mapa de riesgo-UO'!I292</f>
        <v>0</v>
      </c>
      <c r="H291" s="562"/>
      <c r="I291" s="562"/>
      <c r="J291" s="562"/>
      <c r="K291" s="584"/>
      <c r="L291" s="584"/>
      <c r="M291" s="97">
        <f>'01-Mapa de riesgo-UO'!W292</f>
        <v>0</v>
      </c>
      <c r="N291" s="98">
        <f>'01-Mapa de riesgo-UO'!AB292</f>
        <v>0</v>
      </c>
      <c r="O291" s="98">
        <f>'01-Mapa de riesgo-UO'!AF292</f>
        <v>0</v>
      </c>
      <c r="P291" s="99">
        <f>'01-Mapa de riesgo-UO'!AK292</f>
        <v>0</v>
      </c>
      <c r="Q291" s="99">
        <f>'01-Mapa de riesgo-UO'!AP292</f>
        <v>0</v>
      </c>
      <c r="R291" s="562"/>
      <c r="S291" s="577"/>
      <c r="T291" s="578"/>
      <c r="U291" s="100">
        <f>'01-Mapa de riesgo-UO'!AW292</f>
        <v>0</v>
      </c>
      <c r="V291" s="100">
        <f>'01-Mapa de riesgo-UO'!AX292</f>
        <v>0</v>
      </c>
      <c r="W291" s="101">
        <f>'01-Mapa de riesgo-UO'!K292</f>
        <v>0</v>
      </c>
      <c r="X291" s="105"/>
      <c r="Y291" s="106"/>
      <c r="Z291" s="107"/>
      <c r="AA291" s="107"/>
      <c r="AB291" s="576"/>
      <c r="AC291" s="110"/>
    </row>
    <row r="292" spans="1:29" ht="12.75" customHeight="1" x14ac:dyDescent="0.2">
      <c r="A292" s="560">
        <v>95</v>
      </c>
      <c r="B292" s="560">
        <f>'01-Mapa de riesgo-UO'!D293</f>
        <v>0</v>
      </c>
      <c r="C292" s="563">
        <f>+'01-Mapa de riesgo-UO'!F293</f>
        <v>0</v>
      </c>
      <c r="D292" s="563">
        <f>'01-Mapa de riesgo-UO'!J293</f>
        <v>0</v>
      </c>
      <c r="E292" s="563">
        <f>'01-Mapa de riesgo-UO'!K293</f>
        <v>0</v>
      </c>
      <c r="F292" s="563">
        <f>'01-Mapa de riesgo-UO'!L293</f>
        <v>0</v>
      </c>
      <c r="G292" s="96">
        <f>'01-Mapa de riesgo-UO'!I293</f>
        <v>0</v>
      </c>
      <c r="H292" s="563">
        <f>'01-Mapa de riesgo-UO'!M293</f>
        <v>0</v>
      </c>
      <c r="I292" s="581" t="str">
        <f>'01-Mapa de riesgo-UO'!AT293</f>
        <v>LEVE</v>
      </c>
      <c r="J292" s="563">
        <f>'01-Mapa de riesgo-UO'!AU293</f>
        <v>0</v>
      </c>
      <c r="K292" s="585"/>
      <c r="L292" s="582"/>
      <c r="M292" s="97">
        <f>'01-Mapa de riesgo-UO'!W293</f>
        <v>0</v>
      </c>
      <c r="N292" s="98">
        <f>'01-Mapa de riesgo-UO'!AB293</f>
        <v>0</v>
      </c>
      <c r="O292" s="98">
        <f>'01-Mapa de riesgo-UO'!AF293</f>
        <v>0</v>
      </c>
      <c r="P292" s="99">
        <f>'01-Mapa de riesgo-UO'!AK293</f>
        <v>0</v>
      </c>
      <c r="Q292" s="99">
        <f>'01-Mapa de riesgo-UO'!AP293</f>
        <v>0</v>
      </c>
      <c r="R292" s="581" t="e">
        <f>'01-Mapa de riesgo-UO'!AR293</f>
        <v>#DIV/0!</v>
      </c>
      <c r="S292" s="577"/>
      <c r="T292" s="578"/>
      <c r="U292" s="100">
        <f>'01-Mapa de riesgo-UO'!AW293</f>
        <v>0</v>
      </c>
      <c r="V292" s="100">
        <f>'01-Mapa de riesgo-UO'!AX293</f>
        <v>0</v>
      </c>
      <c r="W292" s="101">
        <f>'01-Mapa de riesgo-UO'!K293</f>
        <v>0</v>
      </c>
      <c r="X292" s="105"/>
      <c r="Y292" s="106"/>
      <c r="Z292" s="107"/>
      <c r="AA292" s="107"/>
      <c r="AB292" s="574"/>
      <c r="AC292" s="110"/>
    </row>
    <row r="293" spans="1:29" ht="12.75" customHeight="1" x14ac:dyDescent="0.2">
      <c r="A293" s="561"/>
      <c r="B293" s="561"/>
      <c r="C293" s="561"/>
      <c r="D293" s="561"/>
      <c r="E293" s="561"/>
      <c r="F293" s="561"/>
      <c r="G293" s="96">
        <f>'01-Mapa de riesgo-UO'!I294</f>
        <v>0</v>
      </c>
      <c r="H293" s="561"/>
      <c r="I293" s="561"/>
      <c r="J293" s="561"/>
      <c r="K293" s="583"/>
      <c r="L293" s="583"/>
      <c r="M293" s="97">
        <f>'01-Mapa de riesgo-UO'!W294</f>
        <v>0</v>
      </c>
      <c r="N293" s="98">
        <f>'01-Mapa de riesgo-UO'!AB294</f>
        <v>0</v>
      </c>
      <c r="O293" s="98">
        <f>'01-Mapa de riesgo-UO'!AF294</f>
        <v>0</v>
      </c>
      <c r="P293" s="99">
        <f>'01-Mapa de riesgo-UO'!AK294</f>
        <v>0</v>
      </c>
      <c r="Q293" s="99">
        <f>'01-Mapa de riesgo-UO'!AP294</f>
        <v>0</v>
      </c>
      <c r="R293" s="561"/>
      <c r="S293" s="577"/>
      <c r="T293" s="578"/>
      <c r="U293" s="100">
        <f>'01-Mapa de riesgo-UO'!AW294</f>
        <v>0</v>
      </c>
      <c r="V293" s="100">
        <f>'01-Mapa de riesgo-UO'!AX294</f>
        <v>0</v>
      </c>
      <c r="W293" s="101">
        <f>'01-Mapa de riesgo-UO'!K294</f>
        <v>0</v>
      </c>
      <c r="X293" s="105"/>
      <c r="Y293" s="106"/>
      <c r="Z293" s="107"/>
      <c r="AA293" s="107"/>
      <c r="AB293" s="575"/>
      <c r="AC293" s="110"/>
    </row>
    <row r="294" spans="1:29" ht="12.75" customHeight="1" x14ac:dyDescent="0.2">
      <c r="A294" s="562"/>
      <c r="B294" s="562"/>
      <c r="C294" s="562"/>
      <c r="D294" s="562"/>
      <c r="E294" s="562"/>
      <c r="F294" s="562"/>
      <c r="G294" s="96">
        <f>'01-Mapa de riesgo-UO'!I295</f>
        <v>0</v>
      </c>
      <c r="H294" s="562"/>
      <c r="I294" s="562"/>
      <c r="J294" s="562"/>
      <c r="K294" s="584"/>
      <c r="L294" s="584"/>
      <c r="M294" s="97">
        <f>'01-Mapa de riesgo-UO'!W295</f>
        <v>0</v>
      </c>
      <c r="N294" s="98">
        <f>'01-Mapa de riesgo-UO'!AB295</f>
        <v>0</v>
      </c>
      <c r="O294" s="98">
        <f>'01-Mapa de riesgo-UO'!AF295</f>
        <v>0</v>
      </c>
      <c r="P294" s="99">
        <f>'01-Mapa de riesgo-UO'!AK295</f>
        <v>0</v>
      </c>
      <c r="Q294" s="99">
        <f>'01-Mapa de riesgo-UO'!AP295</f>
        <v>0</v>
      </c>
      <c r="R294" s="562"/>
      <c r="S294" s="577"/>
      <c r="T294" s="578"/>
      <c r="U294" s="100">
        <f>'01-Mapa de riesgo-UO'!AW295</f>
        <v>0</v>
      </c>
      <c r="V294" s="100">
        <f>'01-Mapa de riesgo-UO'!AX295</f>
        <v>0</v>
      </c>
      <c r="W294" s="101">
        <f>'01-Mapa de riesgo-UO'!K295</f>
        <v>0</v>
      </c>
      <c r="X294" s="105"/>
      <c r="Y294" s="106"/>
      <c r="Z294" s="107"/>
      <c r="AA294" s="107"/>
      <c r="AB294" s="576"/>
      <c r="AC294" s="110"/>
    </row>
    <row r="295" spans="1:29" ht="12.75" customHeight="1" x14ac:dyDescent="0.2">
      <c r="A295" s="560">
        <v>96</v>
      </c>
      <c r="B295" s="560">
        <f>'01-Mapa de riesgo-UO'!D296</f>
        <v>0</v>
      </c>
      <c r="C295" s="563">
        <f>+'01-Mapa de riesgo-UO'!F296</f>
        <v>0</v>
      </c>
      <c r="D295" s="563">
        <f>'01-Mapa de riesgo-UO'!J296</f>
        <v>0</v>
      </c>
      <c r="E295" s="563">
        <f>'01-Mapa de riesgo-UO'!K296</f>
        <v>0</v>
      </c>
      <c r="F295" s="563">
        <f>'01-Mapa de riesgo-UO'!L296</f>
        <v>0</v>
      </c>
      <c r="G295" s="96">
        <f>'01-Mapa de riesgo-UO'!I296</f>
        <v>0</v>
      </c>
      <c r="H295" s="563">
        <f>'01-Mapa de riesgo-UO'!M296</f>
        <v>0</v>
      </c>
      <c r="I295" s="581" t="str">
        <f>'01-Mapa de riesgo-UO'!AT296</f>
        <v>LEVE</v>
      </c>
      <c r="J295" s="563">
        <f>'01-Mapa de riesgo-UO'!AU296</f>
        <v>0</v>
      </c>
      <c r="K295" s="585"/>
      <c r="L295" s="582"/>
      <c r="M295" s="97">
        <f>'01-Mapa de riesgo-UO'!W296</f>
        <v>0</v>
      </c>
      <c r="N295" s="98">
        <f>'01-Mapa de riesgo-UO'!AB296</f>
        <v>0</v>
      </c>
      <c r="O295" s="98">
        <f>'01-Mapa de riesgo-UO'!AF296</f>
        <v>0</v>
      </c>
      <c r="P295" s="99">
        <f>'01-Mapa de riesgo-UO'!AK296</f>
        <v>0</v>
      </c>
      <c r="Q295" s="99">
        <f>'01-Mapa de riesgo-UO'!AP296</f>
        <v>0</v>
      </c>
      <c r="R295" s="581" t="e">
        <f>'01-Mapa de riesgo-UO'!AR296</f>
        <v>#DIV/0!</v>
      </c>
      <c r="S295" s="577"/>
      <c r="T295" s="578"/>
      <c r="U295" s="100">
        <f>'01-Mapa de riesgo-UO'!AW296</f>
        <v>0</v>
      </c>
      <c r="V295" s="100">
        <f>'01-Mapa de riesgo-UO'!AX296</f>
        <v>0</v>
      </c>
      <c r="W295" s="101">
        <f>'01-Mapa de riesgo-UO'!K296</f>
        <v>0</v>
      </c>
      <c r="X295" s="105"/>
      <c r="Y295" s="106"/>
      <c r="Z295" s="107"/>
      <c r="AA295" s="107"/>
      <c r="AB295" s="574"/>
      <c r="AC295" s="110"/>
    </row>
    <row r="296" spans="1:29" ht="12.75" customHeight="1" x14ac:dyDescent="0.2">
      <c r="A296" s="561"/>
      <c r="B296" s="561"/>
      <c r="C296" s="561"/>
      <c r="D296" s="561"/>
      <c r="E296" s="561"/>
      <c r="F296" s="561"/>
      <c r="G296" s="96">
        <f>'01-Mapa de riesgo-UO'!I297</f>
        <v>0</v>
      </c>
      <c r="H296" s="561"/>
      <c r="I296" s="561"/>
      <c r="J296" s="561"/>
      <c r="K296" s="583"/>
      <c r="L296" s="583"/>
      <c r="M296" s="97">
        <f>'01-Mapa de riesgo-UO'!W297</f>
        <v>0</v>
      </c>
      <c r="N296" s="98">
        <f>'01-Mapa de riesgo-UO'!AB297</f>
        <v>0</v>
      </c>
      <c r="O296" s="98">
        <f>'01-Mapa de riesgo-UO'!AF297</f>
        <v>0</v>
      </c>
      <c r="P296" s="99">
        <f>'01-Mapa de riesgo-UO'!AK297</f>
        <v>0</v>
      </c>
      <c r="Q296" s="99">
        <f>'01-Mapa de riesgo-UO'!AP297</f>
        <v>0</v>
      </c>
      <c r="R296" s="561"/>
      <c r="S296" s="577"/>
      <c r="T296" s="578"/>
      <c r="U296" s="100">
        <f>'01-Mapa de riesgo-UO'!AW297</f>
        <v>0</v>
      </c>
      <c r="V296" s="100">
        <f>'01-Mapa de riesgo-UO'!AX297</f>
        <v>0</v>
      </c>
      <c r="W296" s="101">
        <f>'01-Mapa de riesgo-UO'!K297</f>
        <v>0</v>
      </c>
      <c r="X296" s="105"/>
      <c r="Y296" s="106"/>
      <c r="Z296" s="107"/>
      <c r="AA296" s="107"/>
      <c r="AB296" s="575"/>
      <c r="AC296" s="110"/>
    </row>
    <row r="297" spans="1:29" ht="12.75" customHeight="1" x14ac:dyDescent="0.2">
      <c r="A297" s="562"/>
      <c r="B297" s="562"/>
      <c r="C297" s="562"/>
      <c r="D297" s="562"/>
      <c r="E297" s="562"/>
      <c r="F297" s="562"/>
      <c r="G297" s="96">
        <f>'01-Mapa de riesgo-UO'!I298</f>
        <v>0</v>
      </c>
      <c r="H297" s="562"/>
      <c r="I297" s="562"/>
      <c r="J297" s="562"/>
      <c r="K297" s="584"/>
      <c r="L297" s="584"/>
      <c r="M297" s="97">
        <f>'01-Mapa de riesgo-UO'!W298</f>
        <v>0</v>
      </c>
      <c r="N297" s="98">
        <f>'01-Mapa de riesgo-UO'!AB298</f>
        <v>0</v>
      </c>
      <c r="O297" s="98">
        <f>'01-Mapa de riesgo-UO'!AF298</f>
        <v>0</v>
      </c>
      <c r="P297" s="99">
        <f>'01-Mapa de riesgo-UO'!AK298</f>
        <v>0</v>
      </c>
      <c r="Q297" s="99">
        <f>'01-Mapa de riesgo-UO'!AP298</f>
        <v>0</v>
      </c>
      <c r="R297" s="562"/>
      <c r="S297" s="577"/>
      <c r="T297" s="578"/>
      <c r="U297" s="100">
        <f>'01-Mapa de riesgo-UO'!AW298</f>
        <v>0</v>
      </c>
      <c r="V297" s="100">
        <f>'01-Mapa de riesgo-UO'!AX298</f>
        <v>0</v>
      </c>
      <c r="W297" s="101">
        <f>'01-Mapa de riesgo-UO'!K298</f>
        <v>0</v>
      </c>
      <c r="X297" s="105"/>
      <c r="Y297" s="106"/>
      <c r="Z297" s="107"/>
      <c r="AA297" s="107"/>
      <c r="AB297" s="576"/>
      <c r="AC297" s="110"/>
    </row>
    <row r="298" spans="1:29" ht="12.75" customHeight="1" x14ac:dyDescent="0.2">
      <c r="A298" s="560">
        <v>97</v>
      </c>
      <c r="B298" s="560">
        <f>'01-Mapa de riesgo-UO'!D299</f>
        <v>0</v>
      </c>
      <c r="C298" s="563">
        <f>+'01-Mapa de riesgo-UO'!F299</f>
        <v>0</v>
      </c>
      <c r="D298" s="563">
        <f>'01-Mapa de riesgo-UO'!J299</f>
        <v>0</v>
      </c>
      <c r="E298" s="563">
        <f>'01-Mapa de riesgo-UO'!K299</f>
        <v>0</v>
      </c>
      <c r="F298" s="563">
        <f>'01-Mapa de riesgo-UO'!L299</f>
        <v>0</v>
      </c>
      <c r="G298" s="96">
        <f>'01-Mapa de riesgo-UO'!I299</f>
        <v>0</v>
      </c>
      <c r="H298" s="563">
        <f>'01-Mapa de riesgo-UO'!M299</f>
        <v>0</v>
      </c>
      <c r="I298" s="581" t="str">
        <f>'01-Mapa de riesgo-UO'!AT299</f>
        <v>LEVE</v>
      </c>
      <c r="J298" s="563">
        <f>'01-Mapa de riesgo-UO'!AU299</f>
        <v>0</v>
      </c>
      <c r="K298" s="585"/>
      <c r="L298" s="582"/>
      <c r="M298" s="97">
        <f>'01-Mapa de riesgo-UO'!W299</f>
        <v>0</v>
      </c>
      <c r="N298" s="98">
        <f>'01-Mapa de riesgo-UO'!AB299</f>
        <v>0</v>
      </c>
      <c r="O298" s="98">
        <f>'01-Mapa de riesgo-UO'!AF299</f>
        <v>0</v>
      </c>
      <c r="P298" s="99">
        <f>'01-Mapa de riesgo-UO'!AK299</f>
        <v>0</v>
      </c>
      <c r="Q298" s="99">
        <f>'01-Mapa de riesgo-UO'!AP299</f>
        <v>0</v>
      </c>
      <c r="R298" s="581" t="e">
        <f>'01-Mapa de riesgo-UO'!AR299</f>
        <v>#DIV/0!</v>
      </c>
      <c r="S298" s="577"/>
      <c r="T298" s="578"/>
      <c r="U298" s="100">
        <f>'01-Mapa de riesgo-UO'!AW299</f>
        <v>0</v>
      </c>
      <c r="V298" s="100">
        <f>'01-Mapa de riesgo-UO'!AX299</f>
        <v>0</v>
      </c>
      <c r="W298" s="101">
        <f>'01-Mapa de riesgo-UO'!K299</f>
        <v>0</v>
      </c>
      <c r="X298" s="105"/>
      <c r="Y298" s="106"/>
      <c r="Z298" s="107"/>
      <c r="AA298" s="107"/>
      <c r="AB298" s="574"/>
      <c r="AC298" s="110"/>
    </row>
    <row r="299" spans="1:29" ht="12.75" customHeight="1" x14ac:dyDescent="0.2">
      <c r="A299" s="561"/>
      <c r="B299" s="561"/>
      <c r="C299" s="561"/>
      <c r="D299" s="561"/>
      <c r="E299" s="561"/>
      <c r="F299" s="561"/>
      <c r="G299" s="96">
        <f>'01-Mapa de riesgo-UO'!I300</f>
        <v>0</v>
      </c>
      <c r="H299" s="561"/>
      <c r="I299" s="561"/>
      <c r="J299" s="561"/>
      <c r="K299" s="583"/>
      <c r="L299" s="583"/>
      <c r="M299" s="97">
        <f>'01-Mapa de riesgo-UO'!W300</f>
        <v>0</v>
      </c>
      <c r="N299" s="98">
        <f>'01-Mapa de riesgo-UO'!AB300</f>
        <v>0</v>
      </c>
      <c r="O299" s="98">
        <f>'01-Mapa de riesgo-UO'!AF300</f>
        <v>0</v>
      </c>
      <c r="P299" s="99">
        <f>'01-Mapa de riesgo-UO'!AK300</f>
        <v>0</v>
      </c>
      <c r="Q299" s="99">
        <f>'01-Mapa de riesgo-UO'!AP300</f>
        <v>0</v>
      </c>
      <c r="R299" s="561"/>
      <c r="S299" s="577"/>
      <c r="T299" s="578"/>
      <c r="U299" s="100">
        <f>'01-Mapa de riesgo-UO'!AW300</f>
        <v>0</v>
      </c>
      <c r="V299" s="100">
        <f>'01-Mapa de riesgo-UO'!AX300</f>
        <v>0</v>
      </c>
      <c r="W299" s="101">
        <f>'01-Mapa de riesgo-UO'!K300</f>
        <v>0</v>
      </c>
      <c r="X299" s="105"/>
      <c r="Y299" s="106"/>
      <c r="Z299" s="107"/>
      <c r="AA299" s="107"/>
      <c r="AB299" s="575"/>
      <c r="AC299" s="110"/>
    </row>
    <row r="300" spans="1:29" ht="12.75" customHeight="1" x14ac:dyDescent="0.2">
      <c r="A300" s="562"/>
      <c r="B300" s="562"/>
      <c r="C300" s="562"/>
      <c r="D300" s="562"/>
      <c r="E300" s="562"/>
      <c r="F300" s="562"/>
      <c r="G300" s="96">
        <f>'01-Mapa de riesgo-UO'!I301</f>
        <v>0</v>
      </c>
      <c r="H300" s="562"/>
      <c r="I300" s="562"/>
      <c r="J300" s="562"/>
      <c r="K300" s="584"/>
      <c r="L300" s="584"/>
      <c r="M300" s="97">
        <f>'01-Mapa de riesgo-UO'!W301</f>
        <v>0</v>
      </c>
      <c r="N300" s="98">
        <f>'01-Mapa de riesgo-UO'!AB301</f>
        <v>0</v>
      </c>
      <c r="O300" s="98">
        <f>'01-Mapa de riesgo-UO'!AF301</f>
        <v>0</v>
      </c>
      <c r="P300" s="99">
        <f>'01-Mapa de riesgo-UO'!AK301</f>
        <v>0</v>
      </c>
      <c r="Q300" s="99">
        <f>'01-Mapa de riesgo-UO'!AP301</f>
        <v>0</v>
      </c>
      <c r="R300" s="562"/>
      <c r="S300" s="577"/>
      <c r="T300" s="578"/>
      <c r="U300" s="100">
        <f>'01-Mapa de riesgo-UO'!AW301</f>
        <v>0</v>
      </c>
      <c r="V300" s="100">
        <f>'01-Mapa de riesgo-UO'!AX301</f>
        <v>0</v>
      </c>
      <c r="W300" s="101">
        <f>'01-Mapa de riesgo-UO'!K301</f>
        <v>0</v>
      </c>
      <c r="X300" s="105"/>
      <c r="Y300" s="106"/>
      <c r="Z300" s="107"/>
      <c r="AA300" s="107"/>
      <c r="AB300" s="576"/>
      <c r="AC300" s="110"/>
    </row>
    <row r="301" spans="1:29" ht="12.75" customHeight="1" x14ac:dyDescent="0.2">
      <c r="A301" s="560">
        <v>98</v>
      </c>
      <c r="B301" s="560">
        <f>'01-Mapa de riesgo-UO'!D302</f>
        <v>0</v>
      </c>
      <c r="C301" s="563">
        <f>+'01-Mapa de riesgo-UO'!F302</f>
        <v>0</v>
      </c>
      <c r="D301" s="563">
        <f>'01-Mapa de riesgo-UO'!J302</f>
        <v>0</v>
      </c>
      <c r="E301" s="563">
        <f>'01-Mapa de riesgo-UO'!K302</f>
        <v>0</v>
      </c>
      <c r="F301" s="563">
        <f>'01-Mapa de riesgo-UO'!L302</f>
        <v>0</v>
      </c>
      <c r="G301" s="96">
        <f>'01-Mapa de riesgo-UO'!I302</f>
        <v>0</v>
      </c>
      <c r="H301" s="563">
        <f>'01-Mapa de riesgo-UO'!M302</f>
        <v>0</v>
      </c>
      <c r="I301" s="581" t="str">
        <f>'01-Mapa de riesgo-UO'!AT302</f>
        <v>LEVE</v>
      </c>
      <c r="J301" s="563">
        <f>'01-Mapa de riesgo-UO'!AU302</f>
        <v>0</v>
      </c>
      <c r="K301" s="585"/>
      <c r="L301" s="582"/>
      <c r="M301" s="97">
        <f>'01-Mapa de riesgo-UO'!W302</f>
        <v>0</v>
      </c>
      <c r="N301" s="98">
        <f>'01-Mapa de riesgo-UO'!AB302</f>
        <v>0</v>
      </c>
      <c r="O301" s="98">
        <f>'01-Mapa de riesgo-UO'!AF302</f>
        <v>0</v>
      </c>
      <c r="P301" s="99">
        <f>'01-Mapa de riesgo-UO'!AK302</f>
        <v>0</v>
      </c>
      <c r="Q301" s="99">
        <f>'01-Mapa de riesgo-UO'!AP302</f>
        <v>0</v>
      </c>
      <c r="R301" s="581" t="e">
        <f>'01-Mapa de riesgo-UO'!AR302</f>
        <v>#DIV/0!</v>
      </c>
      <c r="S301" s="577"/>
      <c r="T301" s="578"/>
      <c r="U301" s="100">
        <f>'01-Mapa de riesgo-UO'!AW302</f>
        <v>0</v>
      </c>
      <c r="V301" s="100">
        <f>'01-Mapa de riesgo-UO'!AX302</f>
        <v>0</v>
      </c>
      <c r="W301" s="101">
        <f>'01-Mapa de riesgo-UO'!K302</f>
        <v>0</v>
      </c>
      <c r="X301" s="105"/>
      <c r="Y301" s="106"/>
      <c r="Z301" s="107"/>
      <c r="AA301" s="107"/>
      <c r="AB301" s="574"/>
      <c r="AC301" s="110"/>
    </row>
    <row r="302" spans="1:29" ht="12.75" customHeight="1" x14ac:dyDescent="0.2">
      <c r="A302" s="561"/>
      <c r="B302" s="561"/>
      <c r="C302" s="561"/>
      <c r="D302" s="561"/>
      <c r="E302" s="561"/>
      <c r="F302" s="561"/>
      <c r="G302" s="96">
        <f>'01-Mapa de riesgo-UO'!I303</f>
        <v>0</v>
      </c>
      <c r="H302" s="561"/>
      <c r="I302" s="561"/>
      <c r="J302" s="561"/>
      <c r="K302" s="583"/>
      <c r="L302" s="583"/>
      <c r="M302" s="97">
        <f>'01-Mapa de riesgo-UO'!W303</f>
        <v>0</v>
      </c>
      <c r="N302" s="98">
        <f>'01-Mapa de riesgo-UO'!AB303</f>
        <v>0</v>
      </c>
      <c r="O302" s="98">
        <f>'01-Mapa de riesgo-UO'!AF303</f>
        <v>0</v>
      </c>
      <c r="P302" s="99">
        <f>'01-Mapa de riesgo-UO'!AK303</f>
        <v>0</v>
      </c>
      <c r="Q302" s="99">
        <f>'01-Mapa de riesgo-UO'!AP303</f>
        <v>0</v>
      </c>
      <c r="R302" s="561"/>
      <c r="S302" s="577"/>
      <c r="T302" s="578"/>
      <c r="U302" s="100">
        <f>'01-Mapa de riesgo-UO'!AW303</f>
        <v>0</v>
      </c>
      <c r="V302" s="100">
        <f>'01-Mapa de riesgo-UO'!AX303</f>
        <v>0</v>
      </c>
      <c r="W302" s="101">
        <f>'01-Mapa de riesgo-UO'!K303</f>
        <v>0</v>
      </c>
      <c r="X302" s="105"/>
      <c r="Y302" s="106"/>
      <c r="Z302" s="107"/>
      <c r="AA302" s="107"/>
      <c r="AB302" s="575"/>
      <c r="AC302" s="110"/>
    </row>
    <row r="303" spans="1:29" ht="12.75" customHeight="1" x14ac:dyDescent="0.2">
      <c r="A303" s="562"/>
      <c r="B303" s="562"/>
      <c r="C303" s="562"/>
      <c r="D303" s="562"/>
      <c r="E303" s="562"/>
      <c r="F303" s="562"/>
      <c r="G303" s="96">
        <f>'01-Mapa de riesgo-UO'!I304</f>
        <v>0</v>
      </c>
      <c r="H303" s="562"/>
      <c r="I303" s="562"/>
      <c r="J303" s="562"/>
      <c r="K303" s="584"/>
      <c r="L303" s="584"/>
      <c r="M303" s="97">
        <f>'01-Mapa de riesgo-UO'!W304</f>
        <v>0</v>
      </c>
      <c r="N303" s="98">
        <f>'01-Mapa de riesgo-UO'!AB304</f>
        <v>0</v>
      </c>
      <c r="O303" s="98">
        <f>'01-Mapa de riesgo-UO'!AF304</f>
        <v>0</v>
      </c>
      <c r="P303" s="99">
        <f>'01-Mapa de riesgo-UO'!AK304</f>
        <v>0</v>
      </c>
      <c r="Q303" s="99">
        <f>'01-Mapa de riesgo-UO'!AP304</f>
        <v>0</v>
      </c>
      <c r="R303" s="562"/>
      <c r="S303" s="577"/>
      <c r="T303" s="578"/>
      <c r="U303" s="100">
        <f>'01-Mapa de riesgo-UO'!AW304</f>
        <v>0</v>
      </c>
      <c r="V303" s="100">
        <f>'01-Mapa de riesgo-UO'!AX304</f>
        <v>0</v>
      </c>
      <c r="W303" s="101">
        <f>'01-Mapa de riesgo-UO'!K304</f>
        <v>0</v>
      </c>
      <c r="X303" s="105"/>
      <c r="Y303" s="106"/>
      <c r="Z303" s="107"/>
      <c r="AA303" s="107"/>
      <c r="AB303" s="576"/>
      <c r="AC303" s="110"/>
    </row>
    <row r="304" spans="1:29" ht="12.75" customHeight="1" x14ac:dyDescent="0.2">
      <c r="A304" s="560">
        <v>99</v>
      </c>
      <c r="B304" s="560">
        <f>'01-Mapa de riesgo-UO'!D305</f>
        <v>0</v>
      </c>
      <c r="C304" s="563">
        <f>+'01-Mapa de riesgo-UO'!F305</f>
        <v>0</v>
      </c>
      <c r="D304" s="563">
        <f>'01-Mapa de riesgo-UO'!J305</f>
        <v>0</v>
      </c>
      <c r="E304" s="563">
        <f>'01-Mapa de riesgo-UO'!K305</f>
        <v>0</v>
      </c>
      <c r="F304" s="563">
        <f>'01-Mapa de riesgo-UO'!L305</f>
        <v>0</v>
      </c>
      <c r="G304" s="96">
        <f>'01-Mapa de riesgo-UO'!I305</f>
        <v>0</v>
      </c>
      <c r="H304" s="563">
        <f>'01-Mapa de riesgo-UO'!M305</f>
        <v>0</v>
      </c>
      <c r="I304" s="581" t="str">
        <f>'01-Mapa de riesgo-UO'!AT305</f>
        <v>LEVE</v>
      </c>
      <c r="J304" s="563">
        <f>'01-Mapa de riesgo-UO'!AU305</f>
        <v>0</v>
      </c>
      <c r="K304" s="585"/>
      <c r="L304" s="582"/>
      <c r="M304" s="97">
        <f>'01-Mapa de riesgo-UO'!W305</f>
        <v>0</v>
      </c>
      <c r="N304" s="98">
        <f>'01-Mapa de riesgo-UO'!AB305</f>
        <v>0</v>
      </c>
      <c r="O304" s="98">
        <f>'01-Mapa de riesgo-UO'!AF305</f>
        <v>0</v>
      </c>
      <c r="P304" s="99">
        <f>'01-Mapa de riesgo-UO'!AK305</f>
        <v>0</v>
      </c>
      <c r="Q304" s="99">
        <f>'01-Mapa de riesgo-UO'!AP305</f>
        <v>0</v>
      </c>
      <c r="R304" s="581" t="e">
        <f>'01-Mapa de riesgo-UO'!AR305</f>
        <v>#DIV/0!</v>
      </c>
      <c r="S304" s="577"/>
      <c r="T304" s="578"/>
      <c r="U304" s="100">
        <f>'01-Mapa de riesgo-UO'!AW305</f>
        <v>0</v>
      </c>
      <c r="V304" s="100">
        <f>'01-Mapa de riesgo-UO'!AX305</f>
        <v>0</v>
      </c>
      <c r="W304" s="101">
        <f>'01-Mapa de riesgo-UO'!K305</f>
        <v>0</v>
      </c>
      <c r="X304" s="105"/>
      <c r="Y304" s="106"/>
      <c r="Z304" s="107"/>
      <c r="AA304" s="107"/>
      <c r="AB304" s="574"/>
      <c r="AC304" s="110"/>
    </row>
    <row r="305" spans="1:29" ht="12.75" customHeight="1" x14ac:dyDescent="0.2">
      <c r="A305" s="561"/>
      <c r="B305" s="561"/>
      <c r="C305" s="561"/>
      <c r="D305" s="561"/>
      <c r="E305" s="561"/>
      <c r="F305" s="561"/>
      <c r="G305" s="96">
        <f>'01-Mapa de riesgo-UO'!I306</f>
        <v>0</v>
      </c>
      <c r="H305" s="561"/>
      <c r="I305" s="561"/>
      <c r="J305" s="561"/>
      <c r="K305" s="583"/>
      <c r="L305" s="583"/>
      <c r="M305" s="97">
        <f>'01-Mapa de riesgo-UO'!W306</f>
        <v>0</v>
      </c>
      <c r="N305" s="98">
        <f>'01-Mapa de riesgo-UO'!AB306</f>
        <v>0</v>
      </c>
      <c r="O305" s="98">
        <f>'01-Mapa de riesgo-UO'!AF306</f>
        <v>0</v>
      </c>
      <c r="P305" s="99">
        <f>'01-Mapa de riesgo-UO'!AK306</f>
        <v>0</v>
      </c>
      <c r="Q305" s="99">
        <f>'01-Mapa de riesgo-UO'!AP306</f>
        <v>0</v>
      </c>
      <c r="R305" s="561"/>
      <c r="S305" s="577"/>
      <c r="T305" s="578"/>
      <c r="U305" s="100">
        <f>'01-Mapa de riesgo-UO'!AW306</f>
        <v>0</v>
      </c>
      <c r="V305" s="100">
        <f>'01-Mapa de riesgo-UO'!AX306</f>
        <v>0</v>
      </c>
      <c r="W305" s="101">
        <f>'01-Mapa de riesgo-UO'!K306</f>
        <v>0</v>
      </c>
      <c r="X305" s="105"/>
      <c r="Y305" s="106"/>
      <c r="Z305" s="107"/>
      <c r="AA305" s="107"/>
      <c r="AB305" s="575"/>
      <c r="AC305" s="110"/>
    </row>
    <row r="306" spans="1:29" ht="12.75" customHeight="1" x14ac:dyDescent="0.2">
      <c r="A306" s="562"/>
      <c r="B306" s="562"/>
      <c r="C306" s="562"/>
      <c r="D306" s="562"/>
      <c r="E306" s="562"/>
      <c r="F306" s="562"/>
      <c r="G306" s="96">
        <f>'01-Mapa de riesgo-UO'!I307</f>
        <v>0</v>
      </c>
      <c r="H306" s="562"/>
      <c r="I306" s="562"/>
      <c r="J306" s="562"/>
      <c r="K306" s="584"/>
      <c r="L306" s="584"/>
      <c r="M306" s="97">
        <f>'01-Mapa de riesgo-UO'!W307</f>
        <v>0</v>
      </c>
      <c r="N306" s="98">
        <f>'01-Mapa de riesgo-UO'!AB307</f>
        <v>0</v>
      </c>
      <c r="O306" s="98">
        <f>'01-Mapa de riesgo-UO'!AF307</f>
        <v>0</v>
      </c>
      <c r="P306" s="99">
        <f>'01-Mapa de riesgo-UO'!AK307</f>
        <v>0</v>
      </c>
      <c r="Q306" s="99">
        <f>'01-Mapa de riesgo-UO'!AP307</f>
        <v>0</v>
      </c>
      <c r="R306" s="562"/>
      <c r="S306" s="577"/>
      <c r="T306" s="578"/>
      <c r="U306" s="100">
        <f>'01-Mapa de riesgo-UO'!AW307</f>
        <v>0</v>
      </c>
      <c r="V306" s="100">
        <f>'01-Mapa de riesgo-UO'!AX307</f>
        <v>0</v>
      </c>
      <c r="W306" s="101">
        <f>'01-Mapa de riesgo-UO'!K307</f>
        <v>0</v>
      </c>
      <c r="X306" s="105"/>
      <c r="Y306" s="106"/>
      <c r="Z306" s="107"/>
      <c r="AA306" s="107"/>
      <c r="AB306" s="576"/>
      <c r="AC306" s="110"/>
    </row>
    <row r="307" spans="1:29" ht="12.75" customHeight="1" x14ac:dyDescent="0.2">
      <c r="A307" s="560">
        <v>100</v>
      </c>
      <c r="B307" s="560">
        <f>'01-Mapa de riesgo-UO'!D308</f>
        <v>0</v>
      </c>
      <c r="C307" s="563">
        <f>+'01-Mapa de riesgo-UO'!F308</f>
        <v>0</v>
      </c>
      <c r="D307" s="563">
        <f>'01-Mapa de riesgo-UO'!J308</f>
        <v>0</v>
      </c>
      <c r="E307" s="563">
        <f>'01-Mapa de riesgo-UO'!K308</f>
        <v>0</v>
      </c>
      <c r="F307" s="563">
        <f>'01-Mapa de riesgo-UO'!L308</f>
        <v>0</v>
      </c>
      <c r="G307" s="96">
        <f>'01-Mapa de riesgo-UO'!I308</f>
        <v>0</v>
      </c>
      <c r="H307" s="563">
        <f>'01-Mapa de riesgo-UO'!M308</f>
        <v>0</v>
      </c>
      <c r="I307" s="581" t="str">
        <f>'01-Mapa de riesgo-UO'!AT308</f>
        <v>LEVE</v>
      </c>
      <c r="J307" s="563">
        <f>'01-Mapa de riesgo-UO'!AU308</f>
        <v>0</v>
      </c>
      <c r="K307" s="585"/>
      <c r="L307" s="582"/>
      <c r="M307" s="97">
        <f>'01-Mapa de riesgo-UO'!W308</f>
        <v>0</v>
      </c>
      <c r="N307" s="98">
        <f>'01-Mapa de riesgo-UO'!AB308</f>
        <v>0</v>
      </c>
      <c r="O307" s="98">
        <f>'01-Mapa de riesgo-UO'!AF308</f>
        <v>0</v>
      </c>
      <c r="P307" s="99">
        <f>'01-Mapa de riesgo-UO'!AK308</f>
        <v>0</v>
      </c>
      <c r="Q307" s="99">
        <f>'01-Mapa de riesgo-UO'!AP308</f>
        <v>0</v>
      </c>
      <c r="R307" s="581" t="e">
        <f>'01-Mapa de riesgo-UO'!AR308</f>
        <v>#DIV/0!</v>
      </c>
      <c r="S307" s="577"/>
      <c r="T307" s="578"/>
      <c r="U307" s="100">
        <f>'01-Mapa de riesgo-UO'!AW308</f>
        <v>0</v>
      </c>
      <c r="V307" s="100">
        <f>'01-Mapa de riesgo-UO'!AX308</f>
        <v>0</v>
      </c>
      <c r="W307" s="101">
        <f>'01-Mapa de riesgo-UO'!K308</f>
        <v>0</v>
      </c>
      <c r="X307" s="105"/>
      <c r="Y307" s="106"/>
      <c r="Z307" s="107"/>
      <c r="AA307" s="107"/>
      <c r="AB307" s="574"/>
      <c r="AC307" s="110"/>
    </row>
    <row r="308" spans="1:29" ht="12.75" customHeight="1" x14ac:dyDescent="0.2">
      <c r="A308" s="561"/>
      <c r="B308" s="561"/>
      <c r="C308" s="561"/>
      <c r="D308" s="561"/>
      <c r="E308" s="561"/>
      <c r="F308" s="561"/>
      <c r="G308" s="96">
        <f>'01-Mapa de riesgo-UO'!I309</f>
        <v>0</v>
      </c>
      <c r="H308" s="561"/>
      <c r="I308" s="561"/>
      <c r="J308" s="561"/>
      <c r="K308" s="583"/>
      <c r="L308" s="583"/>
      <c r="M308" s="97">
        <f>'01-Mapa de riesgo-UO'!W309</f>
        <v>0</v>
      </c>
      <c r="N308" s="98">
        <f>'01-Mapa de riesgo-UO'!AB309</f>
        <v>0</v>
      </c>
      <c r="O308" s="98">
        <f>'01-Mapa de riesgo-UO'!AF309</f>
        <v>0</v>
      </c>
      <c r="P308" s="99">
        <f>'01-Mapa de riesgo-UO'!AK309</f>
        <v>0</v>
      </c>
      <c r="Q308" s="99">
        <f>'01-Mapa de riesgo-UO'!AP309</f>
        <v>0</v>
      </c>
      <c r="R308" s="561"/>
      <c r="S308" s="577"/>
      <c r="T308" s="578"/>
      <c r="U308" s="100">
        <f>'01-Mapa de riesgo-UO'!AW309</f>
        <v>0</v>
      </c>
      <c r="V308" s="100">
        <f>'01-Mapa de riesgo-UO'!AX309</f>
        <v>0</v>
      </c>
      <c r="W308" s="101">
        <f>'01-Mapa de riesgo-UO'!K309</f>
        <v>0</v>
      </c>
      <c r="X308" s="105"/>
      <c r="Y308" s="106"/>
      <c r="Z308" s="107"/>
      <c r="AA308" s="107"/>
      <c r="AB308" s="575"/>
      <c r="AC308" s="110"/>
    </row>
    <row r="309" spans="1:29" ht="12.75" customHeight="1" x14ac:dyDescent="0.2">
      <c r="A309" s="562"/>
      <c r="B309" s="562"/>
      <c r="C309" s="562"/>
      <c r="D309" s="562"/>
      <c r="E309" s="562"/>
      <c r="F309" s="562"/>
      <c r="G309" s="96">
        <f>'01-Mapa de riesgo-UO'!I310</f>
        <v>0</v>
      </c>
      <c r="H309" s="562"/>
      <c r="I309" s="562"/>
      <c r="J309" s="562"/>
      <c r="K309" s="584"/>
      <c r="L309" s="584"/>
      <c r="M309" s="97">
        <f>'01-Mapa de riesgo-UO'!W310</f>
        <v>0</v>
      </c>
      <c r="N309" s="98">
        <f>'01-Mapa de riesgo-UO'!AB310</f>
        <v>0</v>
      </c>
      <c r="O309" s="98">
        <f>'01-Mapa de riesgo-UO'!AF310</f>
        <v>0</v>
      </c>
      <c r="P309" s="99">
        <f>'01-Mapa de riesgo-UO'!AK310</f>
        <v>0</v>
      </c>
      <c r="Q309" s="99">
        <f>'01-Mapa de riesgo-UO'!AP310</f>
        <v>0</v>
      </c>
      <c r="R309" s="562"/>
      <c r="S309" s="577"/>
      <c r="T309" s="578"/>
      <c r="U309" s="100">
        <f>'01-Mapa de riesgo-UO'!AW310</f>
        <v>0</v>
      </c>
      <c r="V309" s="100">
        <f>'01-Mapa de riesgo-UO'!AX310</f>
        <v>0</v>
      </c>
      <c r="W309" s="101">
        <f>'01-Mapa de riesgo-UO'!K310</f>
        <v>0</v>
      </c>
      <c r="X309" s="105"/>
      <c r="Y309" s="106"/>
      <c r="Z309" s="107"/>
      <c r="AA309" s="107"/>
      <c r="AB309" s="576"/>
      <c r="AC309" s="110"/>
    </row>
    <row r="310" spans="1:29" ht="12.75" customHeight="1" x14ac:dyDescent="0.2">
      <c r="A310" s="560">
        <v>101</v>
      </c>
      <c r="B310" s="560">
        <f>'01-Mapa de riesgo-UO'!D311</f>
        <v>0</v>
      </c>
      <c r="C310" s="563">
        <f>+'01-Mapa de riesgo-UO'!F311</f>
        <v>0</v>
      </c>
      <c r="D310" s="563">
        <f>'01-Mapa de riesgo-UO'!J311</f>
        <v>0</v>
      </c>
      <c r="E310" s="563">
        <f>'01-Mapa de riesgo-UO'!K311</f>
        <v>0</v>
      </c>
      <c r="F310" s="563">
        <f>'01-Mapa de riesgo-UO'!L311</f>
        <v>0</v>
      </c>
      <c r="G310" s="96">
        <f>'01-Mapa de riesgo-UO'!I311</f>
        <v>0</v>
      </c>
      <c r="H310" s="563">
        <f>'01-Mapa de riesgo-UO'!M311</f>
        <v>0</v>
      </c>
      <c r="I310" s="581" t="str">
        <f>'01-Mapa de riesgo-UO'!AT311</f>
        <v>LEVE</v>
      </c>
      <c r="J310" s="563">
        <f>'01-Mapa de riesgo-UO'!AU311</f>
        <v>0</v>
      </c>
      <c r="K310" s="585"/>
      <c r="L310" s="582"/>
      <c r="M310" s="97">
        <f>'01-Mapa de riesgo-UO'!W311</f>
        <v>0</v>
      </c>
      <c r="N310" s="98">
        <f>'01-Mapa de riesgo-UO'!AB311</f>
        <v>0</v>
      </c>
      <c r="O310" s="98">
        <f>'01-Mapa de riesgo-UO'!AF311</f>
        <v>0</v>
      </c>
      <c r="P310" s="99">
        <f>'01-Mapa de riesgo-UO'!AK311</f>
        <v>0</v>
      </c>
      <c r="Q310" s="99">
        <f>'01-Mapa de riesgo-UO'!AP311</f>
        <v>0</v>
      </c>
      <c r="R310" s="581" t="e">
        <f>'01-Mapa de riesgo-UO'!AR311</f>
        <v>#DIV/0!</v>
      </c>
      <c r="S310" s="577"/>
      <c r="T310" s="578"/>
      <c r="U310" s="100">
        <f>'01-Mapa de riesgo-UO'!AW311</f>
        <v>0</v>
      </c>
      <c r="V310" s="100">
        <f>'01-Mapa de riesgo-UO'!AX311</f>
        <v>0</v>
      </c>
      <c r="W310" s="101">
        <f>'01-Mapa de riesgo-UO'!K311</f>
        <v>0</v>
      </c>
      <c r="X310" s="105"/>
      <c r="Y310" s="106"/>
      <c r="Z310" s="107"/>
      <c r="AA310" s="107"/>
      <c r="AB310" s="574"/>
      <c r="AC310" s="110"/>
    </row>
    <row r="311" spans="1:29" ht="12.75" customHeight="1" x14ac:dyDescent="0.2">
      <c r="A311" s="561"/>
      <c r="B311" s="561"/>
      <c r="C311" s="561"/>
      <c r="D311" s="561"/>
      <c r="E311" s="561"/>
      <c r="F311" s="561"/>
      <c r="G311" s="96">
        <f>'01-Mapa de riesgo-UO'!I312</f>
        <v>0</v>
      </c>
      <c r="H311" s="561"/>
      <c r="I311" s="561"/>
      <c r="J311" s="561"/>
      <c r="K311" s="583"/>
      <c r="L311" s="583"/>
      <c r="M311" s="97">
        <f>'01-Mapa de riesgo-UO'!W312</f>
        <v>0</v>
      </c>
      <c r="N311" s="98">
        <f>'01-Mapa de riesgo-UO'!AB312</f>
        <v>0</v>
      </c>
      <c r="O311" s="98">
        <f>'01-Mapa de riesgo-UO'!AF312</f>
        <v>0</v>
      </c>
      <c r="P311" s="99">
        <f>'01-Mapa de riesgo-UO'!AK312</f>
        <v>0</v>
      </c>
      <c r="Q311" s="99">
        <f>'01-Mapa de riesgo-UO'!AP312</f>
        <v>0</v>
      </c>
      <c r="R311" s="561"/>
      <c r="S311" s="577"/>
      <c r="T311" s="578"/>
      <c r="U311" s="100">
        <f>'01-Mapa de riesgo-UO'!AW312</f>
        <v>0</v>
      </c>
      <c r="V311" s="100">
        <f>'01-Mapa de riesgo-UO'!AX312</f>
        <v>0</v>
      </c>
      <c r="W311" s="101">
        <f>'01-Mapa de riesgo-UO'!K312</f>
        <v>0</v>
      </c>
      <c r="X311" s="105"/>
      <c r="Y311" s="106"/>
      <c r="Z311" s="107"/>
      <c r="AA311" s="107"/>
      <c r="AB311" s="575"/>
      <c r="AC311" s="110"/>
    </row>
    <row r="312" spans="1:29" ht="12.75" customHeight="1" x14ac:dyDescent="0.2">
      <c r="A312" s="562"/>
      <c r="B312" s="562"/>
      <c r="C312" s="562"/>
      <c r="D312" s="562"/>
      <c r="E312" s="562"/>
      <c r="F312" s="562"/>
      <c r="G312" s="96">
        <f>'01-Mapa de riesgo-UO'!I313</f>
        <v>0</v>
      </c>
      <c r="H312" s="562"/>
      <c r="I312" s="562"/>
      <c r="J312" s="562"/>
      <c r="K312" s="584"/>
      <c r="L312" s="584"/>
      <c r="M312" s="97">
        <f>'01-Mapa de riesgo-UO'!W313</f>
        <v>0</v>
      </c>
      <c r="N312" s="98">
        <f>'01-Mapa de riesgo-UO'!AB313</f>
        <v>0</v>
      </c>
      <c r="O312" s="98">
        <f>'01-Mapa de riesgo-UO'!AF313</f>
        <v>0</v>
      </c>
      <c r="P312" s="99">
        <f>'01-Mapa de riesgo-UO'!AK313</f>
        <v>0</v>
      </c>
      <c r="Q312" s="99">
        <f>'01-Mapa de riesgo-UO'!AP313</f>
        <v>0</v>
      </c>
      <c r="R312" s="562"/>
      <c r="S312" s="577"/>
      <c r="T312" s="578"/>
      <c r="U312" s="100">
        <f>'01-Mapa de riesgo-UO'!AW313</f>
        <v>0</v>
      </c>
      <c r="V312" s="100">
        <f>'01-Mapa de riesgo-UO'!AX313</f>
        <v>0</v>
      </c>
      <c r="W312" s="101">
        <f>'01-Mapa de riesgo-UO'!K313</f>
        <v>0</v>
      </c>
      <c r="X312" s="105"/>
      <c r="Y312" s="106"/>
      <c r="Z312" s="107"/>
      <c r="AA312" s="107"/>
      <c r="AB312" s="576"/>
      <c r="AC312" s="110"/>
    </row>
    <row r="313" spans="1:29" ht="12.75" customHeight="1" x14ac:dyDescent="0.2">
      <c r="A313" s="560">
        <v>102</v>
      </c>
      <c r="B313" s="560">
        <f>'01-Mapa de riesgo-UO'!D314</f>
        <v>0</v>
      </c>
      <c r="C313" s="563">
        <f>+'01-Mapa de riesgo-UO'!F314</f>
        <v>0</v>
      </c>
      <c r="D313" s="563">
        <f>'01-Mapa de riesgo-UO'!J314</f>
        <v>0</v>
      </c>
      <c r="E313" s="563">
        <f>'01-Mapa de riesgo-UO'!K314</f>
        <v>0</v>
      </c>
      <c r="F313" s="563">
        <f>'01-Mapa de riesgo-UO'!L314</f>
        <v>0</v>
      </c>
      <c r="G313" s="96">
        <f>'01-Mapa de riesgo-UO'!I314</f>
        <v>0</v>
      </c>
      <c r="H313" s="563">
        <f>'01-Mapa de riesgo-UO'!M314</f>
        <v>0</v>
      </c>
      <c r="I313" s="581" t="str">
        <f>'01-Mapa de riesgo-UO'!AT314</f>
        <v>LEVE</v>
      </c>
      <c r="J313" s="563">
        <f>'01-Mapa de riesgo-UO'!AU314</f>
        <v>0</v>
      </c>
      <c r="K313" s="585"/>
      <c r="L313" s="582"/>
      <c r="M313" s="97">
        <f>'01-Mapa de riesgo-UO'!W314</f>
        <v>0</v>
      </c>
      <c r="N313" s="98">
        <f>'01-Mapa de riesgo-UO'!AB314</f>
        <v>0</v>
      </c>
      <c r="O313" s="98">
        <f>'01-Mapa de riesgo-UO'!AF314</f>
        <v>0</v>
      </c>
      <c r="P313" s="99">
        <f>'01-Mapa de riesgo-UO'!AK314</f>
        <v>0</v>
      </c>
      <c r="Q313" s="99">
        <f>'01-Mapa de riesgo-UO'!AP314</f>
        <v>0</v>
      </c>
      <c r="R313" s="581" t="e">
        <f>'01-Mapa de riesgo-UO'!AR314</f>
        <v>#DIV/0!</v>
      </c>
      <c r="S313" s="577"/>
      <c r="T313" s="578"/>
      <c r="U313" s="100">
        <f>'01-Mapa de riesgo-UO'!AW314</f>
        <v>0</v>
      </c>
      <c r="V313" s="100">
        <f>'01-Mapa de riesgo-UO'!AX314</f>
        <v>0</v>
      </c>
      <c r="W313" s="101">
        <f>'01-Mapa de riesgo-UO'!K314</f>
        <v>0</v>
      </c>
      <c r="X313" s="105"/>
      <c r="Y313" s="106"/>
      <c r="Z313" s="107"/>
      <c r="AA313" s="107"/>
      <c r="AB313" s="574"/>
      <c r="AC313" s="110"/>
    </row>
    <row r="314" spans="1:29" ht="12.75" customHeight="1" x14ac:dyDescent="0.2">
      <c r="A314" s="561"/>
      <c r="B314" s="561"/>
      <c r="C314" s="561"/>
      <c r="D314" s="561"/>
      <c r="E314" s="561"/>
      <c r="F314" s="561"/>
      <c r="G314" s="96">
        <f>'01-Mapa de riesgo-UO'!I315</f>
        <v>0</v>
      </c>
      <c r="H314" s="561"/>
      <c r="I314" s="561"/>
      <c r="J314" s="561"/>
      <c r="K314" s="583"/>
      <c r="L314" s="583"/>
      <c r="M314" s="97">
        <f>'01-Mapa de riesgo-UO'!W315</f>
        <v>0</v>
      </c>
      <c r="N314" s="98">
        <f>'01-Mapa de riesgo-UO'!AB315</f>
        <v>0</v>
      </c>
      <c r="O314" s="98">
        <f>'01-Mapa de riesgo-UO'!AF315</f>
        <v>0</v>
      </c>
      <c r="P314" s="99">
        <f>'01-Mapa de riesgo-UO'!AK315</f>
        <v>0</v>
      </c>
      <c r="Q314" s="99">
        <f>'01-Mapa de riesgo-UO'!AP315</f>
        <v>0</v>
      </c>
      <c r="R314" s="561"/>
      <c r="S314" s="577"/>
      <c r="T314" s="578"/>
      <c r="U314" s="100">
        <f>'01-Mapa de riesgo-UO'!AW315</f>
        <v>0</v>
      </c>
      <c r="V314" s="100">
        <f>'01-Mapa de riesgo-UO'!AX315</f>
        <v>0</v>
      </c>
      <c r="W314" s="101">
        <f>'01-Mapa de riesgo-UO'!K315</f>
        <v>0</v>
      </c>
      <c r="X314" s="105"/>
      <c r="Y314" s="106"/>
      <c r="Z314" s="107"/>
      <c r="AA314" s="107"/>
      <c r="AB314" s="575"/>
      <c r="AC314" s="110"/>
    </row>
    <row r="315" spans="1:29" ht="12.75" customHeight="1" x14ac:dyDescent="0.2">
      <c r="A315" s="562"/>
      <c r="B315" s="562"/>
      <c r="C315" s="562"/>
      <c r="D315" s="562"/>
      <c r="E315" s="562"/>
      <c r="F315" s="562"/>
      <c r="G315" s="96">
        <f>'01-Mapa de riesgo-UO'!I316</f>
        <v>0</v>
      </c>
      <c r="H315" s="562"/>
      <c r="I315" s="562"/>
      <c r="J315" s="562"/>
      <c r="K315" s="584"/>
      <c r="L315" s="584"/>
      <c r="M315" s="97">
        <f>'01-Mapa de riesgo-UO'!W316</f>
        <v>0</v>
      </c>
      <c r="N315" s="98">
        <f>'01-Mapa de riesgo-UO'!AB316</f>
        <v>0</v>
      </c>
      <c r="O315" s="98">
        <f>'01-Mapa de riesgo-UO'!AF316</f>
        <v>0</v>
      </c>
      <c r="P315" s="99">
        <f>'01-Mapa de riesgo-UO'!AK316</f>
        <v>0</v>
      </c>
      <c r="Q315" s="99">
        <f>'01-Mapa de riesgo-UO'!AP316</f>
        <v>0</v>
      </c>
      <c r="R315" s="562"/>
      <c r="S315" s="577"/>
      <c r="T315" s="578"/>
      <c r="U315" s="100">
        <f>'01-Mapa de riesgo-UO'!AW316</f>
        <v>0</v>
      </c>
      <c r="V315" s="100">
        <f>'01-Mapa de riesgo-UO'!AX316</f>
        <v>0</v>
      </c>
      <c r="W315" s="101">
        <f>'01-Mapa de riesgo-UO'!K316</f>
        <v>0</v>
      </c>
      <c r="X315" s="105"/>
      <c r="Y315" s="106"/>
      <c r="Z315" s="107"/>
      <c r="AA315" s="107"/>
      <c r="AB315" s="576"/>
      <c r="AC315" s="110"/>
    </row>
    <row r="316" spans="1:29" ht="12.75" customHeight="1" x14ac:dyDescent="0.2">
      <c r="A316" s="560">
        <v>103</v>
      </c>
      <c r="B316" s="560">
        <f>'01-Mapa de riesgo-UO'!D317</f>
        <v>0</v>
      </c>
      <c r="C316" s="563">
        <f>+'01-Mapa de riesgo-UO'!F317</f>
        <v>0</v>
      </c>
      <c r="D316" s="563">
        <f>'01-Mapa de riesgo-UO'!J317</f>
        <v>0</v>
      </c>
      <c r="E316" s="563">
        <f>'01-Mapa de riesgo-UO'!K317</f>
        <v>0</v>
      </c>
      <c r="F316" s="563">
        <f>'01-Mapa de riesgo-UO'!L317</f>
        <v>0</v>
      </c>
      <c r="G316" s="96">
        <f>'01-Mapa de riesgo-UO'!I317</f>
        <v>0</v>
      </c>
      <c r="H316" s="563">
        <f>'01-Mapa de riesgo-UO'!M317</f>
        <v>0</v>
      </c>
      <c r="I316" s="581" t="str">
        <f>'01-Mapa de riesgo-UO'!AT317</f>
        <v>LEVE</v>
      </c>
      <c r="J316" s="563">
        <f>'01-Mapa de riesgo-UO'!AU317</f>
        <v>0</v>
      </c>
      <c r="K316" s="585"/>
      <c r="L316" s="582"/>
      <c r="M316" s="97">
        <f>'01-Mapa de riesgo-UO'!W317</f>
        <v>0</v>
      </c>
      <c r="N316" s="98">
        <f>'01-Mapa de riesgo-UO'!AB317</f>
        <v>0</v>
      </c>
      <c r="O316" s="98">
        <f>'01-Mapa de riesgo-UO'!AF317</f>
        <v>0</v>
      </c>
      <c r="P316" s="99">
        <f>'01-Mapa de riesgo-UO'!AK317</f>
        <v>0</v>
      </c>
      <c r="Q316" s="99">
        <f>'01-Mapa de riesgo-UO'!AP317</f>
        <v>0</v>
      </c>
      <c r="R316" s="581" t="e">
        <f>'01-Mapa de riesgo-UO'!AR317</f>
        <v>#DIV/0!</v>
      </c>
      <c r="S316" s="577"/>
      <c r="T316" s="578"/>
      <c r="U316" s="100">
        <f>'01-Mapa de riesgo-UO'!AW317</f>
        <v>0</v>
      </c>
      <c r="V316" s="100">
        <f>'01-Mapa de riesgo-UO'!AX317</f>
        <v>0</v>
      </c>
      <c r="W316" s="101">
        <f>'01-Mapa de riesgo-UO'!K317</f>
        <v>0</v>
      </c>
      <c r="X316" s="105"/>
      <c r="Y316" s="106"/>
      <c r="Z316" s="107"/>
      <c r="AA316" s="107"/>
      <c r="AB316" s="574"/>
      <c r="AC316" s="110"/>
    </row>
    <row r="317" spans="1:29" ht="12.75" customHeight="1" x14ac:dyDescent="0.2">
      <c r="A317" s="561"/>
      <c r="B317" s="561"/>
      <c r="C317" s="561"/>
      <c r="D317" s="561"/>
      <c r="E317" s="561"/>
      <c r="F317" s="561"/>
      <c r="G317" s="96">
        <f>'01-Mapa de riesgo-UO'!I318</f>
        <v>0</v>
      </c>
      <c r="H317" s="561"/>
      <c r="I317" s="561"/>
      <c r="J317" s="561"/>
      <c r="K317" s="583"/>
      <c r="L317" s="583"/>
      <c r="M317" s="97">
        <f>'01-Mapa de riesgo-UO'!W318</f>
        <v>0</v>
      </c>
      <c r="N317" s="98">
        <f>'01-Mapa de riesgo-UO'!AB318</f>
        <v>0</v>
      </c>
      <c r="O317" s="98">
        <f>'01-Mapa de riesgo-UO'!AF318</f>
        <v>0</v>
      </c>
      <c r="P317" s="99">
        <f>'01-Mapa de riesgo-UO'!AK318</f>
        <v>0</v>
      </c>
      <c r="Q317" s="99">
        <f>'01-Mapa de riesgo-UO'!AP318</f>
        <v>0</v>
      </c>
      <c r="R317" s="561"/>
      <c r="S317" s="577"/>
      <c r="T317" s="578"/>
      <c r="U317" s="100">
        <f>'01-Mapa de riesgo-UO'!AW318</f>
        <v>0</v>
      </c>
      <c r="V317" s="100">
        <f>'01-Mapa de riesgo-UO'!AX318</f>
        <v>0</v>
      </c>
      <c r="W317" s="101">
        <f>'01-Mapa de riesgo-UO'!K318</f>
        <v>0</v>
      </c>
      <c r="X317" s="105"/>
      <c r="Y317" s="106"/>
      <c r="Z317" s="107"/>
      <c r="AA317" s="107"/>
      <c r="AB317" s="575"/>
      <c r="AC317" s="110"/>
    </row>
    <row r="318" spans="1:29" ht="12.75" customHeight="1" x14ac:dyDescent="0.2">
      <c r="A318" s="562"/>
      <c r="B318" s="562"/>
      <c r="C318" s="562"/>
      <c r="D318" s="562"/>
      <c r="E318" s="562"/>
      <c r="F318" s="562"/>
      <c r="G318" s="96">
        <f>'01-Mapa de riesgo-UO'!I319</f>
        <v>0</v>
      </c>
      <c r="H318" s="562"/>
      <c r="I318" s="562"/>
      <c r="J318" s="562"/>
      <c r="K318" s="584"/>
      <c r="L318" s="584"/>
      <c r="M318" s="97">
        <f>'01-Mapa de riesgo-UO'!W319</f>
        <v>0</v>
      </c>
      <c r="N318" s="98">
        <f>'01-Mapa de riesgo-UO'!AB319</f>
        <v>0</v>
      </c>
      <c r="O318" s="98">
        <f>'01-Mapa de riesgo-UO'!AF319</f>
        <v>0</v>
      </c>
      <c r="P318" s="99">
        <f>'01-Mapa de riesgo-UO'!AK319</f>
        <v>0</v>
      </c>
      <c r="Q318" s="99">
        <f>'01-Mapa de riesgo-UO'!AP319</f>
        <v>0</v>
      </c>
      <c r="R318" s="562"/>
      <c r="S318" s="577"/>
      <c r="T318" s="578"/>
      <c r="U318" s="100">
        <f>'01-Mapa de riesgo-UO'!AW319</f>
        <v>0</v>
      </c>
      <c r="V318" s="100">
        <f>'01-Mapa de riesgo-UO'!AX319</f>
        <v>0</v>
      </c>
      <c r="W318" s="101">
        <f>'01-Mapa de riesgo-UO'!K319</f>
        <v>0</v>
      </c>
      <c r="X318" s="105"/>
      <c r="Y318" s="106"/>
      <c r="Z318" s="107"/>
      <c r="AA318" s="107"/>
      <c r="AB318" s="576"/>
      <c r="AC318" s="110"/>
    </row>
    <row r="319" spans="1:29" ht="12.75" customHeight="1" x14ac:dyDescent="0.2">
      <c r="A319" s="560">
        <v>104</v>
      </c>
      <c r="B319" s="560">
        <f>'01-Mapa de riesgo-UO'!D320</f>
        <v>0</v>
      </c>
      <c r="C319" s="563">
        <f>+'01-Mapa de riesgo-UO'!F320</f>
        <v>0</v>
      </c>
      <c r="D319" s="563">
        <f>'01-Mapa de riesgo-UO'!J320</f>
        <v>0</v>
      </c>
      <c r="E319" s="563">
        <f>'01-Mapa de riesgo-UO'!K320</f>
        <v>0</v>
      </c>
      <c r="F319" s="563">
        <f>'01-Mapa de riesgo-UO'!L320</f>
        <v>0</v>
      </c>
      <c r="G319" s="96">
        <f>'01-Mapa de riesgo-UO'!I320</f>
        <v>0</v>
      </c>
      <c r="H319" s="563">
        <f>'01-Mapa de riesgo-UO'!M320</f>
        <v>0</v>
      </c>
      <c r="I319" s="581" t="str">
        <f>'01-Mapa de riesgo-UO'!AT320</f>
        <v>LEVE</v>
      </c>
      <c r="J319" s="563">
        <f>'01-Mapa de riesgo-UO'!AU320</f>
        <v>0</v>
      </c>
      <c r="K319" s="585"/>
      <c r="L319" s="582"/>
      <c r="M319" s="97">
        <f>'01-Mapa de riesgo-UO'!W320</f>
        <v>0</v>
      </c>
      <c r="N319" s="98">
        <f>'01-Mapa de riesgo-UO'!AB320</f>
        <v>0</v>
      </c>
      <c r="O319" s="98">
        <f>'01-Mapa de riesgo-UO'!AF320</f>
        <v>0</v>
      </c>
      <c r="P319" s="99">
        <f>'01-Mapa de riesgo-UO'!AK320</f>
        <v>0</v>
      </c>
      <c r="Q319" s="99">
        <f>'01-Mapa de riesgo-UO'!AP320</f>
        <v>0</v>
      </c>
      <c r="R319" s="581" t="e">
        <f>'01-Mapa de riesgo-UO'!AR320</f>
        <v>#DIV/0!</v>
      </c>
      <c r="S319" s="577"/>
      <c r="T319" s="578"/>
      <c r="U319" s="100">
        <f>'01-Mapa de riesgo-UO'!AW320</f>
        <v>0</v>
      </c>
      <c r="V319" s="100">
        <f>'01-Mapa de riesgo-UO'!AX320</f>
        <v>0</v>
      </c>
      <c r="W319" s="101">
        <f>'01-Mapa de riesgo-UO'!K320</f>
        <v>0</v>
      </c>
      <c r="X319" s="105"/>
      <c r="Y319" s="106"/>
      <c r="Z319" s="107"/>
      <c r="AA319" s="107"/>
      <c r="AB319" s="574"/>
      <c r="AC319" s="110"/>
    </row>
    <row r="320" spans="1:29" ht="12.75" customHeight="1" x14ac:dyDescent="0.2">
      <c r="A320" s="561"/>
      <c r="B320" s="561"/>
      <c r="C320" s="561"/>
      <c r="D320" s="561"/>
      <c r="E320" s="561"/>
      <c r="F320" s="561"/>
      <c r="G320" s="96">
        <f>'01-Mapa de riesgo-UO'!I321</f>
        <v>0</v>
      </c>
      <c r="H320" s="561"/>
      <c r="I320" s="561"/>
      <c r="J320" s="561"/>
      <c r="K320" s="583"/>
      <c r="L320" s="583"/>
      <c r="M320" s="97">
        <f>'01-Mapa de riesgo-UO'!W321</f>
        <v>0</v>
      </c>
      <c r="N320" s="98">
        <f>'01-Mapa de riesgo-UO'!AB321</f>
        <v>0</v>
      </c>
      <c r="O320" s="98">
        <f>'01-Mapa de riesgo-UO'!AF321</f>
        <v>0</v>
      </c>
      <c r="P320" s="99">
        <f>'01-Mapa de riesgo-UO'!AK321</f>
        <v>0</v>
      </c>
      <c r="Q320" s="99">
        <f>'01-Mapa de riesgo-UO'!AP321</f>
        <v>0</v>
      </c>
      <c r="R320" s="561"/>
      <c r="S320" s="577"/>
      <c r="T320" s="578"/>
      <c r="U320" s="100">
        <f>'01-Mapa de riesgo-UO'!AW321</f>
        <v>0</v>
      </c>
      <c r="V320" s="100">
        <f>'01-Mapa de riesgo-UO'!AX321</f>
        <v>0</v>
      </c>
      <c r="W320" s="101">
        <f>'01-Mapa de riesgo-UO'!K321</f>
        <v>0</v>
      </c>
      <c r="X320" s="105"/>
      <c r="Y320" s="106"/>
      <c r="Z320" s="107"/>
      <c r="AA320" s="107"/>
      <c r="AB320" s="575"/>
      <c r="AC320" s="110"/>
    </row>
    <row r="321" spans="1:29" ht="12.75" customHeight="1" x14ac:dyDescent="0.2">
      <c r="A321" s="562"/>
      <c r="B321" s="562"/>
      <c r="C321" s="562"/>
      <c r="D321" s="562"/>
      <c r="E321" s="562"/>
      <c r="F321" s="562"/>
      <c r="G321" s="96">
        <f>'01-Mapa de riesgo-UO'!I322</f>
        <v>0</v>
      </c>
      <c r="H321" s="562"/>
      <c r="I321" s="562"/>
      <c r="J321" s="562"/>
      <c r="K321" s="584"/>
      <c r="L321" s="584"/>
      <c r="M321" s="97">
        <f>'01-Mapa de riesgo-UO'!W322</f>
        <v>0</v>
      </c>
      <c r="N321" s="98">
        <f>'01-Mapa de riesgo-UO'!AB322</f>
        <v>0</v>
      </c>
      <c r="O321" s="98">
        <f>'01-Mapa de riesgo-UO'!AF322</f>
        <v>0</v>
      </c>
      <c r="P321" s="99">
        <f>'01-Mapa de riesgo-UO'!AK322</f>
        <v>0</v>
      </c>
      <c r="Q321" s="99">
        <f>'01-Mapa de riesgo-UO'!AP322</f>
        <v>0</v>
      </c>
      <c r="R321" s="562"/>
      <c r="S321" s="577"/>
      <c r="T321" s="578"/>
      <c r="U321" s="100">
        <f>'01-Mapa de riesgo-UO'!AW322</f>
        <v>0</v>
      </c>
      <c r="V321" s="100">
        <f>'01-Mapa de riesgo-UO'!AX322</f>
        <v>0</v>
      </c>
      <c r="W321" s="101">
        <f>'01-Mapa de riesgo-UO'!K322</f>
        <v>0</v>
      </c>
      <c r="X321" s="105"/>
      <c r="Y321" s="106"/>
      <c r="Z321" s="107"/>
      <c r="AA321" s="107"/>
      <c r="AB321" s="576"/>
      <c r="AC321" s="110"/>
    </row>
    <row r="322" spans="1:29" ht="12.75" customHeight="1" x14ac:dyDescent="0.2">
      <c r="A322" s="560">
        <v>105</v>
      </c>
      <c r="B322" s="560">
        <f>'01-Mapa de riesgo-UO'!D323</f>
        <v>0</v>
      </c>
      <c r="C322" s="563">
        <f>+'01-Mapa de riesgo-UO'!F323</f>
        <v>0</v>
      </c>
      <c r="D322" s="563">
        <f>'01-Mapa de riesgo-UO'!J323</f>
        <v>0</v>
      </c>
      <c r="E322" s="563">
        <f>'01-Mapa de riesgo-UO'!K323</f>
        <v>0</v>
      </c>
      <c r="F322" s="563">
        <f>'01-Mapa de riesgo-UO'!L323</f>
        <v>0</v>
      </c>
      <c r="G322" s="96">
        <f>'01-Mapa de riesgo-UO'!I323</f>
        <v>0</v>
      </c>
      <c r="H322" s="563">
        <f>'01-Mapa de riesgo-UO'!M323</f>
        <v>0</v>
      </c>
      <c r="I322" s="581" t="str">
        <f>'01-Mapa de riesgo-UO'!AT323</f>
        <v>LEVE</v>
      </c>
      <c r="J322" s="563">
        <f>'01-Mapa de riesgo-UO'!AU323</f>
        <v>0</v>
      </c>
      <c r="K322" s="585"/>
      <c r="L322" s="582"/>
      <c r="M322" s="97">
        <f>'01-Mapa de riesgo-UO'!W323</f>
        <v>0</v>
      </c>
      <c r="N322" s="98">
        <f>'01-Mapa de riesgo-UO'!AB323</f>
        <v>0</v>
      </c>
      <c r="O322" s="98">
        <f>'01-Mapa de riesgo-UO'!AF323</f>
        <v>0</v>
      </c>
      <c r="P322" s="99">
        <f>'01-Mapa de riesgo-UO'!AK323</f>
        <v>0</v>
      </c>
      <c r="Q322" s="99">
        <f>'01-Mapa de riesgo-UO'!AP323</f>
        <v>0</v>
      </c>
      <c r="R322" s="581" t="e">
        <f>'01-Mapa de riesgo-UO'!AR323</f>
        <v>#DIV/0!</v>
      </c>
      <c r="S322" s="577"/>
      <c r="T322" s="578"/>
      <c r="U322" s="100">
        <f>'01-Mapa de riesgo-UO'!AW323</f>
        <v>0</v>
      </c>
      <c r="V322" s="100">
        <f>'01-Mapa de riesgo-UO'!AX323</f>
        <v>0</v>
      </c>
      <c r="W322" s="101">
        <f>'01-Mapa de riesgo-UO'!K323</f>
        <v>0</v>
      </c>
      <c r="X322" s="105"/>
      <c r="Y322" s="106"/>
      <c r="Z322" s="107"/>
      <c r="AA322" s="107"/>
      <c r="AB322" s="574"/>
      <c r="AC322" s="110"/>
    </row>
    <row r="323" spans="1:29" ht="12.75" customHeight="1" x14ac:dyDescent="0.2">
      <c r="A323" s="561"/>
      <c r="B323" s="561"/>
      <c r="C323" s="561"/>
      <c r="D323" s="561"/>
      <c r="E323" s="561"/>
      <c r="F323" s="561"/>
      <c r="G323" s="96">
        <f>'01-Mapa de riesgo-UO'!I324</f>
        <v>0</v>
      </c>
      <c r="H323" s="561"/>
      <c r="I323" s="561"/>
      <c r="J323" s="561"/>
      <c r="K323" s="583"/>
      <c r="L323" s="583"/>
      <c r="M323" s="97">
        <f>'01-Mapa de riesgo-UO'!W324</f>
        <v>0</v>
      </c>
      <c r="N323" s="98">
        <f>'01-Mapa de riesgo-UO'!AB324</f>
        <v>0</v>
      </c>
      <c r="O323" s="98">
        <f>'01-Mapa de riesgo-UO'!AF324</f>
        <v>0</v>
      </c>
      <c r="P323" s="99">
        <f>'01-Mapa de riesgo-UO'!AK324</f>
        <v>0</v>
      </c>
      <c r="Q323" s="99">
        <f>'01-Mapa de riesgo-UO'!AP324</f>
        <v>0</v>
      </c>
      <c r="R323" s="561"/>
      <c r="S323" s="577"/>
      <c r="T323" s="578"/>
      <c r="U323" s="100">
        <f>'01-Mapa de riesgo-UO'!AW324</f>
        <v>0</v>
      </c>
      <c r="V323" s="100">
        <f>'01-Mapa de riesgo-UO'!AX324</f>
        <v>0</v>
      </c>
      <c r="W323" s="101">
        <f>'01-Mapa de riesgo-UO'!K324</f>
        <v>0</v>
      </c>
      <c r="X323" s="105"/>
      <c r="Y323" s="106"/>
      <c r="Z323" s="107"/>
      <c r="AA323" s="107"/>
      <c r="AB323" s="575"/>
      <c r="AC323" s="110"/>
    </row>
    <row r="324" spans="1:29" ht="12.75" customHeight="1" x14ac:dyDescent="0.2">
      <c r="A324" s="562"/>
      <c r="B324" s="562"/>
      <c r="C324" s="562"/>
      <c r="D324" s="562"/>
      <c r="E324" s="562"/>
      <c r="F324" s="562"/>
      <c r="G324" s="96">
        <f>'01-Mapa de riesgo-UO'!I325</f>
        <v>0</v>
      </c>
      <c r="H324" s="562"/>
      <c r="I324" s="562"/>
      <c r="J324" s="562"/>
      <c r="K324" s="584"/>
      <c r="L324" s="584"/>
      <c r="M324" s="97">
        <f>'01-Mapa de riesgo-UO'!W325</f>
        <v>0</v>
      </c>
      <c r="N324" s="98">
        <f>'01-Mapa de riesgo-UO'!AB325</f>
        <v>0</v>
      </c>
      <c r="O324" s="98">
        <f>'01-Mapa de riesgo-UO'!AF325</f>
        <v>0</v>
      </c>
      <c r="P324" s="99">
        <f>'01-Mapa de riesgo-UO'!AK325</f>
        <v>0</v>
      </c>
      <c r="Q324" s="99">
        <f>'01-Mapa de riesgo-UO'!AP325</f>
        <v>0</v>
      </c>
      <c r="R324" s="562"/>
      <c r="S324" s="577"/>
      <c r="T324" s="578"/>
      <c r="U324" s="100">
        <f>'01-Mapa de riesgo-UO'!AW325</f>
        <v>0</v>
      </c>
      <c r="V324" s="100">
        <f>'01-Mapa de riesgo-UO'!AX325</f>
        <v>0</v>
      </c>
      <c r="W324" s="101">
        <f>'01-Mapa de riesgo-UO'!K325</f>
        <v>0</v>
      </c>
      <c r="X324" s="105"/>
      <c r="Y324" s="106"/>
      <c r="Z324" s="107"/>
      <c r="AA324" s="107"/>
      <c r="AB324" s="576"/>
      <c r="AC324" s="110"/>
    </row>
    <row r="325" spans="1:29" ht="12.75" customHeight="1" x14ac:dyDescent="0.2">
      <c r="A325" s="560">
        <v>106</v>
      </c>
      <c r="B325" s="560">
        <f>'01-Mapa de riesgo-UO'!D326</f>
        <v>0</v>
      </c>
      <c r="C325" s="563">
        <f>+'01-Mapa de riesgo-UO'!F326</f>
        <v>0</v>
      </c>
      <c r="D325" s="563">
        <f>'01-Mapa de riesgo-UO'!J326</f>
        <v>0</v>
      </c>
      <c r="E325" s="563">
        <f>'01-Mapa de riesgo-UO'!K326</f>
        <v>0</v>
      </c>
      <c r="F325" s="563">
        <f>'01-Mapa de riesgo-UO'!L326</f>
        <v>0</v>
      </c>
      <c r="G325" s="96">
        <f>'01-Mapa de riesgo-UO'!I326</f>
        <v>0</v>
      </c>
      <c r="H325" s="563">
        <f>'01-Mapa de riesgo-UO'!M326</f>
        <v>0</v>
      </c>
      <c r="I325" s="581" t="str">
        <f>'01-Mapa de riesgo-UO'!AT326</f>
        <v>LEVE</v>
      </c>
      <c r="J325" s="563">
        <f>'01-Mapa de riesgo-UO'!AU326</f>
        <v>0</v>
      </c>
      <c r="K325" s="585"/>
      <c r="L325" s="582"/>
      <c r="M325" s="97">
        <f>'01-Mapa de riesgo-UO'!W326</f>
        <v>0</v>
      </c>
      <c r="N325" s="98">
        <f>'01-Mapa de riesgo-UO'!AB326</f>
        <v>0</v>
      </c>
      <c r="O325" s="98">
        <f>'01-Mapa de riesgo-UO'!AF326</f>
        <v>0</v>
      </c>
      <c r="P325" s="99">
        <f>'01-Mapa de riesgo-UO'!AK326</f>
        <v>0</v>
      </c>
      <c r="Q325" s="99">
        <f>'01-Mapa de riesgo-UO'!AP326</f>
        <v>0</v>
      </c>
      <c r="R325" s="581" t="e">
        <f>'01-Mapa de riesgo-UO'!AR326</f>
        <v>#DIV/0!</v>
      </c>
      <c r="S325" s="577"/>
      <c r="T325" s="578"/>
      <c r="U325" s="100">
        <f>'01-Mapa de riesgo-UO'!AW326</f>
        <v>0</v>
      </c>
      <c r="V325" s="100">
        <f>'01-Mapa de riesgo-UO'!AX326</f>
        <v>0</v>
      </c>
      <c r="W325" s="101">
        <f>'01-Mapa de riesgo-UO'!K326</f>
        <v>0</v>
      </c>
      <c r="X325" s="105"/>
      <c r="Y325" s="106"/>
      <c r="Z325" s="107"/>
      <c r="AA325" s="107"/>
      <c r="AB325" s="574"/>
      <c r="AC325" s="110"/>
    </row>
    <row r="326" spans="1:29" ht="12.75" customHeight="1" x14ac:dyDescent="0.2">
      <c r="A326" s="561"/>
      <c r="B326" s="561"/>
      <c r="C326" s="561"/>
      <c r="D326" s="561"/>
      <c r="E326" s="561"/>
      <c r="F326" s="561"/>
      <c r="G326" s="96">
        <f>'01-Mapa de riesgo-UO'!I327</f>
        <v>0</v>
      </c>
      <c r="H326" s="561"/>
      <c r="I326" s="561"/>
      <c r="J326" s="561"/>
      <c r="K326" s="583"/>
      <c r="L326" s="583"/>
      <c r="M326" s="97">
        <f>'01-Mapa de riesgo-UO'!W327</f>
        <v>0</v>
      </c>
      <c r="N326" s="98">
        <f>'01-Mapa de riesgo-UO'!AB327</f>
        <v>0</v>
      </c>
      <c r="O326" s="98">
        <f>'01-Mapa de riesgo-UO'!AF327</f>
        <v>0</v>
      </c>
      <c r="P326" s="99">
        <f>'01-Mapa de riesgo-UO'!AK327</f>
        <v>0</v>
      </c>
      <c r="Q326" s="99">
        <f>'01-Mapa de riesgo-UO'!AP327</f>
        <v>0</v>
      </c>
      <c r="R326" s="561"/>
      <c r="S326" s="577"/>
      <c r="T326" s="578"/>
      <c r="U326" s="100">
        <f>'01-Mapa de riesgo-UO'!AW327</f>
        <v>0</v>
      </c>
      <c r="V326" s="100">
        <f>'01-Mapa de riesgo-UO'!AX327</f>
        <v>0</v>
      </c>
      <c r="W326" s="101">
        <f>'01-Mapa de riesgo-UO'!K327</f>
        <v>0</v>
      </c>
      <c r="X326" s="105"/>
      <c r="Y326" s="106"/>
      <c r="Z326" s="107"/>
      <c r="AA326" s="107"/>
      <c r="AB326" s="575"/>
      <c r="AC326" s="110"/>
    </row>
    <row r="327" spans="1:29" ht="12.75" customHeight="1" x14ac:dyDescent="0.2">
      <c r="A327" s="562"/>
      <c r="B327" s="562"/>
      <c r="C327" s="562"/>
      <c r="D327" s="562"/>
      <c r="E327" s="562"/>
      <c r="F327" s="562"/>
      <c r="G327" s="96">
        <f>'01-Mapa de riesgo-UO'!I328</f>
        <v>0</v>
      </c>
      <c r="H327" s="562"/>
      <c r="I327" s="562"/>
      <c r="J327" s="562"/>
      <c r="K327" s="584"/>
      <c r="L327" s="584"/>
      <c r="M327" s="97">
        <f>'01-Mapa de riesgo-UO'!W328</f>
        <v>0</v>
      </c>
      <c r="N327" s="98">
        <f>'01-Mapa de riesgo-UO'!AB328</f>
        <v>0</v>
      </c>
      <c r="O327" s="98">
        <f>'01-Mapa de riesgo-UO'!AF328</f>
        <v>0</v>
      </c>
      <c r="P327" s="99">
        <f>'01-Mapa de riesgo-UO'!AK328</f>
        <v>0</v>
      </c>
      <c r="Q327" s="99">
        <f>'01-Mapa de riesgo-UO'!AP328</f>
        <v>0</v>
      </c>
      <c r="R327" s="562"/>
      <c r="S327" s="577"/>
      <c r="T327" s="578"/>
      <c r="U327" s="100">
        <f>'01-Mapa de riesgo-UO'!AW328</f>
        <v>0</v>
      </c>
      <c r="V327" s="100">
        <f>'01-Mapa de riesgo-UO'!AX328</f>
        <v>0</v>
      </c>
      <c r="W327" s="101">
        <f>'01-Mapa de riesgo-UO'!K328</f>
        <v>0</v>
      </c>
      <c r="X327" s="105"/>
      <c r="Y327" s="106"/>
      <c r="Z327" s="107"/>
      <c r="AA327" s="107"/>
      <c r="AB327" s="576"/>
      <c r="AC327" s="110"/>
    </row>
    <row r="328" spans="1:29" ht="12.75" customHeight="1" x14ac:dyDescent="0.2">
      <c r="A328" s="560">
        <v>107</v>
      </c>
      <c r="B328" s="560">
        <f>'01-Mapa de riesgo-UO'!D329</f>
        <v>0</v>
      </c>
      <c r="C328" s="563">
        <f>+'01-Mapa de riesgo-UO'!F329</f>
        <v>0</v>
      </c>
      <c r="D328" s="563">
        <f>'01-Mapa de riesgo-UO'!J329</f>
        <v>0</v>
      </c>
      <c r="E328" s="563">
        <f>'01-Mapa de riesgo-UO'!K329</f>
        <v>0</v>
      </c>
      <c r="F328" s="563">
        <f>'01-Mapa de riesgo-UO'!L329</f>
        <v>0</v>
      </c>
      <c r="G328" s="96">
        <f>'01-Mapa de riesgo-UO'!I329</f>
        <v>0</v>
      </c>
      <c r="H328" s="563">
        <f>'01-Mapa de riesgo-UO'!M329</f>
        <v>0</v>
      </c>
      <c r="I328" s="581" t="str">
        <f>'01-Mapa de riesgo-UO'!AT329</f>
        <v>LEVE</v>
      </c>
      <c r="J328" s="563">
        <f>'01-Mapa de riesgo-UO'!AU329</f>
        <v>0</v>
      </c>
      <c r="K328" s="585"/>
      <c r="L328" s="582"/>
      <c r="M328" s="97">
        <f>'01-Mapa de riesgo-UO'!W329</f>
        <v>0</v>
      </c>
      <c r="N328" s="98">
        <f>'01-Mapa de riesgo-UO'!AB329</f>
        <v>0</v>
      </c>
      <c r="O328" s="98">
        <f>'01-Mapa de riesgo-UO'!AF329</f>
        <v>0</v>
      </c>
      <c r="P328" s="99">
        <f>'01-Mapa de riesgo-UO'!AK329</f>
        <v>0</v>
      </c>
      <c r="Q328" s="99">
        <f>'01-Mapa de riesgo-UO'!AP329</f>
        <v>0</v>
      </c>
      <c r="R328" s="581" t="e">
        <f>'01-Mapa de riesgo-UO'!AR329</f>
        <v>#DIV/0!</v>
      </c>
      <c r="S328" s="577"/>
      <c r="T328" s="578"/>
      <c r="U328" s="100">
        <f>'01-Mapa de riesgo-UO'!AW329</f>
        <v>0</v>
      </c>
      <c r="V328" s="100">
        <f>'01-Mapa de riesgo-UO'!AX329</f>
        <v>0</v>
      </c>
      <c r="W328" s="101">
        <f>'01-Mapa de riesgo-UO'!K329</f>
        <v>0</v>
      </c>
      <c r="X328" s="105"/>
      <c r="Y328" s="106"/>
      <c r="Z328" s="107"/>
      <c r="AA328" s="107"/>
      <c r="AB328" s="574"/>
      <c r="AC328" s="110"/>
    </row>
    <row r="329" spans="1:29" ht="12.75" customHeight="1" x14ac:dyDescent="0.2">
      <c r="A329" s="561"/>
      <c r="B329" s="561"/>
      <c r="C329" s="561"/>
      <c r="D329" s="561"/>
      <c r="E329" s="561"/>
      <c r="F329" s="561"/>
      <c r="G329" s="96">
        <f>'01-Mapa de riesgo-UO'!I330</f>
        <v>0</v>
      </c>
      <c r="H329" s="561"/>
      <c r="I329" s="561"/>
      <c r="J329" s="561"/>
      <c r="K329" s="583"/>
      <c r="L329" s="583"/>
      <c r="M329" s="97">
        <f>'01-Mapa de riesgo-UO'!W330</f>
        <v>0</v>
      </c>
      <c r="N329" s="98">
        <f>'01-Mapa de riesgo-UO'!AB330</f>
        <v>0</v>
      </c>
      <c r="O329" s="98">
        <f>'01-Mapa de riesgo-UO'!AF330</f>
        <v>0</v>
      </c>
      <c r="P329" s="99">
        <f>'01-Mapa de riesgo-UO'!AK330</f>
        <v>0</v>
      </c>
      <c r="Q329" s="99">
        <f>'01-Mapa de riesgo-UO'!AP330</f>
        <v>0</v>
      </c>
      <c r="R329" s="561"/>
      <c r="S329" s="577"/>
      <c r="T329" s="578"/>
      <c r="U329" s="100">
        <f>'01-Mapa de riesgo-UO'!AW330</f>
        <v>0</v>
      </c>
      <c r="V329" s="100">
        <f>'01-Mapa de riesgo-UO'!AX330</f>
        <v>0</v>
      </c>
      <c r="W329" s="101">
        <f>'01-Mapa de riesgo-UO'!K330</f>
        <v>0</v>
      </c>
      <c r="X329" s="105"/>
      <c r="Y329" s="106"/>
      <c r="Z329" s="107"/>
      <c r="AA329" s="107"/>
      <c r="AB329" s="575"/>
      <c r="AC329" s="110"/>
    </row>
    <row r="330" spans="1:29" ht="12.75" customHeight="1" x14ac:dyDescent="0.2">
      <c r="A330" s="562"/>
      <c r="B330" s="562"/>
      <c r="C330" s="562"/>
      <c r="D330" s="562"/>
      <c r="E330" s="562"/>
      <c r="F330" s="562"/>
      <c r="G330" s="96">
        <f>'01-Mapa de riesgo-UO'!I331</f>
        <v>0</v>
      </c>
      <c r="H330" s="562"/>
      <c r="I330" s="562"/>
      <c r="J330" s="562"/>
      <c r="K330" s="584"/>
      <c r="L330" s="584"/>
      <c r="M330" s="97">
        <f>'01-Mapa de riesgo-UO'!W331</f>
        <v>0</v>
      </c>
      <c r="N330" s="98">
        <f>'01-Mapa de riesgo-UO'!AB331</f>
        <v>0</v>
      </c>
      <c r="O330" s="98">
        <f>'01-Mapa de riesgo-UO'!AF331</f>
        <v>0</v>
      </c>
      <c r="P330" s="99">
        <f>'01-Mapa de riesgo-UO'!AK331</f>
        <v>0</v>
      </c>
      <c r="Q330" s="99">
        <f>'01-Mapa de riesgo-UO'!AP331</f>
        <v>0</v>
      </c>
      <c r="R330" s="562"/>
      <c r="S330" s="577"/>
      <c r="T330" s="578"/>
      <c r="U330" s="100">
        <f>'01-Mapa de riesgo-UO'!AW331</f>
        <v>0</v>
      </c>
      <c r="V330" s="100">
        <f>'01-Mapa de riesgo-UO'!AX331</f>
        <v>0</v>
      </c>
      <c r="W330" s="101">
        <f>'01-Mapa de riesgo-UO'!K331</f>
        <v>0</v>
      </c>
      <c r="X330" s="105"/>
      <c r="Y330" s="106"/>
      <c r="Z330" s="107"/>
      <c r="AA330" s="107"/>
      <c r="AB330" s="576"/>
      <c r="AC330" s="110"/>
    </row>
    <row r="331" spans="1:29" ht="12.75" customHeight="1" x14ac:dyDescent="0.2">
      <c r="A331" s="560">
        <v>108</v>
      </c>
      <c r="B331" s="560">
        <f>'01-Mapa de riesgo-UO'!D332</f>
        <v>0</v>
      </c>
      <c r="C331" s="563">
        <f>+'01-Mapa de riesgo-UO'!F332</f>
        <v>0</v>
      </c>
      <c r="D331" s="563">
        <f>'01-Mapa de riesgo-UO'!J332</f>
        <v>0</v>
      </c>
      <c r="E331" s="563">
        <f>'01-Mapa de riesgo-UO'!K332</f>
        <v>0</v>
      </c>
      <c r="F331" s="563">
        <f>'01-Mapa de riesgo-UO'!L332</f>
        <v>0</v>
      </c>
      <c r="G331" s="96">
        <f>'01-Mapa de riesgo-UO'!I332</f>
        <v>0</v>
      </c>
      <c r="H331" s="563">
        <f>'01-Mapa de riesgo-UO'!M332</f>
        <v>0</v>
      </c>
      <c r="I331" s="581" t="str">
        <f>'01-Mapa de riesgo-UO'!AT332</f>
        <v>LEVE</v>
      </c>
      <c r="J331" s="563">
        <f>'01-Mapa de riesgo-UO'!AU332</f>
        <v>0</v>
      </c>
      <c r="K331" s="585"/>
      <c r="L331" s="582"/>
      <c r="M331" s="97">
        <f>'01-Mapa de riesgo-UO'!W332</f>
        <v>0</v>
      </c>
      <c r="N331" s="98">
        <f>'01-Mapa de riesgo-UO'!AB332</f>
        <v>0</v>
      </c>
      <c r="O331" s="98">
        <f>'01-Mapa de riesgo-UO'!AF332</f>
        <v>0</v>
      </c>
      <c r="P331" s="99">
        <f>'01-Mapa de riesgo-UO'!AK332</f>
        <v>0</v>
      </c>
      <c r="Q331" s="99">
        <f>'01-Mapa de riesgo-UO'!AP332</f>
        <v>0</v>
      </c>
      <c r="R331" s="581" t="e">
        <f>'01-Mapa de riesgo-UO'!AR332</f>
        <v>#DIV/0!</v>
      </c>
      <c r="S331" s="577"/>
      <c r="T331" s="578"/>
      <c r="U331" s="100">
        <f>'01-Mapa de riesgo-UO'!AW332</f>
        <v>0</v>
      </c>
      <c r="V331" s="100">
        <f>'01-Mapa de riesgo-UO'!AX332</f>
        <v>0</v>
      </c>
      <c r="W331" s="101">
        <f>'01-Mapa de riesgo-UO'!K332</f>
        <v>0</v>
      </c>
      <c r="X331" s="105"/>
      <c r="Y331" s="106"/>
      <c r="Z331" s="107"/>
      <c r="AA331" s="107"/>
      <c r="AB331" s="574"/>
      <c r="AC331" s="110"/>
    </row>
    <row r="332" spans="1:29" ht="12.75" customHeight="1" x14ac:dyDescent="0.2">
      <c r="A332" s="561"/>
      <c r="B332" s="561"/>
      <c r="C332" s="561"/>
      <c r="D332" s="561"/>
      <c r="E332" s="561"/>
      <c r="F332" s="561"/>
      <c r="G332" s="96">
        <f>'01-Mapa de riesgo-UO'!I333</f>
        <v>0</v>
      </c>
      <c r="H332" s="561"/>
      <c r="I332" s="561"/>
      <c r="J332" s="561"/>
      <c r="K332" s="583"/>
      <c r="L332" s="583"/>
      <c r="M332" s="97">
        <f>'01-Mapa de riesgo-UO'!W333</f>
        <v>0</v>
      </c>
      <c r="N332" s="98">
        <f>'01-Mapa de riesgo-UO'!AB333</f>
        <v>0</v>
      </c>
      <c r="O332" s="98">
        <f>'01-Mapa de riesgo-UO'!AF333</f>
        <v>0</v>
      </c>
      <c r="P332" s="99">
        <f>'01-Mapa de riesgo-UO'!AK333</f>
        <v>0</v>
      </c>
      <c r="Q332" s="99">
        <f>'01-Mapa de riesgo-UO'!AP333</f>
        <v>0</v>
      </c>
      <c r="R332" s="561"/>
      <c r="S332" s="577"/>
      <c r="T332" s="578"/>
      <c r="U332" s="100">
        <f>'01-Mapa de riesgo-UO'!AW333</f>
        <v>0</v>
      </c>
      <c r="V332" s="100">
        <f>'01-Mapa de riesgo-UO'!AX333</f>
        <v>0</v>
      </c>
      <c r="W332" s="101">
        <f>'01-Mapa de riesgo-UO'!K333</f>
        <v>0</v>
      </c>
      <c r="X332" s="105"/>
      <c r="Y332" s="106"/>
      <c r="Z332" s="107"/>
      <c r="AA332" s="107"/>
      <c r="AB332" s="575"/>
      <c r="AC332" s="110"/>
    </row>
    <row r="333" spans="1:29" ht="12.75" customHeight="1" x14ac:dyDescent="0.2">
      <c r="A333" s="562"/>
      <c r="B333" s="562"/>
      <c r="C333" s="562"/>
      <c r="D333" s="562"/>
      <c r="E333" s="562"/>
      <c r="F333" s="562"/>
      <c r="G333" s="96">
        <f>'01-Mapa de riesgo-UO'!I334</f>
        <v>0</v>
      </c>
      <c r="H333" s="562"/>
      <c r="I333" s="562"/>
      <c r="J333" s="562"/>
      <c r="K333" s="584"/>
      <c r="L333" s="584"/>
      <c r="M333" s="97">
        <f>'01-Mapa de riesgo-UO'!W334</f>
        <v>0</v>
      </c>
      <c r="N333" s="98">
        <f>'01-Mapa de riesgo-UO'!AB334</f>
        <v>0</v>
      </c>
      <c r="O333" s="98">
        <f>'01-Mapa de riesgo-UO'!AF334</f>
        <v>0</v>
      </c>
      <c r="P333" s="99">
        <f>'01-Mapa de riesgo-UO'!AK334</f>
        <v>0</v>
      </c>
      <c r="Q333" s="99">
        <f>'01-Mapa de riesgo-UO'!AP334</f>
        <v>0</v>
      </c>
      <c r="R333" s="562"/>
      <c r="S333" s="577"/>
      <c r="T333" s="578"/>
      <c r="U333" s="100">
        <f>'01-Mapa de riesgo-UO'!AW334</f>
        <v>0</v>
      </c>
      <c r="V333" s="100">
        <f>'01-Mapa de riesgo-UO'!AX334</f>
        <v>0</v>
      </c>
      <c r="W333" s="101">
        <f>'01-Mapa de riesgo-UO'!K334</f>
        <v>0</v>
      </c>
      <c r="X333" s="105"/>
      <c r="Y333" s="106"/>
      <c r="Z333" s="107"/>
      <c r="AA333" s="107"/>
      <c r="AB333" s="576"/>
      <c r="AC333" s="110"/>
    </row>
    <row r="334" spans="1:29" ht="12.75" customHeight="1" x14ac:dyDescent="0.2">
      <c r="A334" s="560">
        <v>109</v>
      </c>
      <c r="B334" s="560">
        <f>'01-Mapa de riesgo-UO'!D335</f>
        <v>0</v>
      </c>
      <c r="C334" s="563">
        <f>+'01-Mapa de riesgo-UO'!F335</f>
        <v>0</v>
      </c>
      <c r="D334" s="563">
        <f>'01-Mapa de riesgo-UO'!J335</f>
        <v>0</v>
      </c>
      <c r="E334" s="563">
        <f>'01-Mapa de riesgo-UO'!K335</f>
        <v>0</v>
      </c>
      <c r="F334" s="563">
        <f>'01-Mapa de riesgo-UO'!L335</f>
        <v>0</v>
      </c>
      <c r="G334" s="96">
        <f>'01-Mapa de riesgo-UO'!I335</f>
        <v>0</v>
      </c>
      <c r="H334" s="563">
        <f>'01-Mapa de riesgo-UO'!M335</f>
        <v>0</v>
      </c>
      <c r="I334" s="581" t="str">
        <f>'01-Mapa de riesgo-UO'!AT335</f>
        <v>LEVE</v>
      </c>
      <c r="J334" s="563">
        <f>'01-Mapa de riesgo-UO'!AU335</f>
        <v>0</v>
      </c>
      <c r="K334" s="585"/>
      <c r="L334" s="582"/>
      <c r="M334" s="97">
        <f>'01-Mapa de riesgo-UO'!W335</f>
        <v>0</v>
      </c>
      <c r="N334" s="98">
        <f>'01-Mapa de riesgo-UO'!AB335</f>
        <v>0</v>
      </c>
      <c r="O334" s="98">
        <f>'01-Mapa de riesgo-UO'!AF335</f>
        <v>0</v>
      </c>
      <c r="P334" s="99">
        <f>'01-Mapa de riesgo-UO'!AK335</f>
        <v>0</v>
      </c>
      <c r="Q334" s="99">
        <f>'01-Mapa de riesgo-UO'!AP335</f>
        <v>0</v>
      </c>
      <c r="R334" s="581" t="e">
        <f>'01-Mapa de riesgo-UO'!AR335</f>
        <v>#DIV/0!</v>
      </c>
      <c r="S334" s="577"/>
      <c r="T334" s="578"/>
      <c r="U334" s="100">
        <f>'01-Mapa de riesgo-UO'!AW335</f>
        <v>0</v>
      </c>
      <c r="V334" s="100">
        <f>'01-Mapa de riesgo-UO'!AX335</f>
        <v>0</v>
      </c>
      <c r="W334" s="101">
        <f>'01-Mapa de riesgo-UO'!K335</f>
        <v>0</v>
      </c>
      <c r="X334" s="105"/>
      <c r="Y334" s="106"/>
      <c r="Z334" s="107"/>
      <c r="AA334" s="107"/>
      <c r="AB334" s="574"/>
      <c r="AC334" s="110"/>
    </row>
    <row r="335" spans="1:29" ht="12.75" customHeight="1" x14ac:dyDescent="0.2">
      <c r="A335" s="561"/>
      <c r="B335" s="561"/>
      <c r="C335" s="561"/>
      <c r="D335" s="561"/>
      <c r="E335" s="561"/>
      <c r="F335" s="561"/>
      <c r="G335" s="96">
        <f>'01-Mapa de riesgo-UO'!I336</f>
        <v>0</v>
      </c>
      <c r="H335" s="561"/>
      <c r="I335" s="561"/>
      <c r="J335" s="561"/>
      <c r="K335" s="583"/>
      <c r="L335" s="583"/>
      <c r="M335" s="97">
        <f>'01-Mapa de riesgo-UO'!W336</f>
        <v>0</v>
      </c>
      <c r="N335" s="98">
        <f>'01-Mapa de riesgo-UO'!AB336</f>
        <v>0</v>
      </c>
      <c r="O335" s="98">
        <f>'01-Mapa de riesgo-UO'!AF336</f>
        <v>0</v>
      </c>
      <c r="P335" s="99">
        <f>'01-Mapa de riesgo-UO'!AK336</f>
        <v>0</v>
      </c>
      <c r="Q335" s="99">
        <f>'01-Mapa de riesgo-UO'!AP336</f>
        <v>0</v>
      </c>
      <c r="R335" s="561"/>
      <c r="S335" s="577"/>
      <c r="T335" s="578"/>
      <c r="U335" s="100">
        <f>'01-Mapa de riesgo-UO'!AW336</f>
        <v>0</v>
      </c>
      <c r="V335" s="100">
        <f>'01-Mapa de riesgo-UO'!AX336</f>
        <v>0</v>
      </c>
      <c r="W335" s="101">
        <f>'01-Mapa de riesgo-UO'!K336</f>
        <v>0</v>
      </c>
      <c r="X335" s="105"/>
      <c r="Y335" s="106"/>
      <c r="Z335" s="107"/>
      <c r="AA335" s="107"/>
      <c r="AB335" s="575"/>
      <c r="AC335" s="110"/>
    </row>
    <row r="336" spans="1:29" ht="12.75" customHeight="1" x14ac:dyDescent="0.2">
      <c r="A336" s="562"/>
      <c r="B336" s="562"/>
      <c r="C336" s="562"/>
      <c r="D336" s="562"/>
      <c r="E336" s="562"/>
      <c r="F336" s="562"/>
      <c r="G336" s="96">
        <f>'01-Mapa de riesgo-UO'!I337</f>
        <v>0</v>
      </c>
      <c r="H336" s="562"/>
      <c r="I336" s="562"/>
      <c r="J336" s="562"/>
      <c r="K336" s="584"/>
      <c r="L336" s="584"/>
      <c r="M336" s="97">
        <f>'01-Mapa de riesgo-UO'!W337</f>
        <v>0</v>
      </c>
      <c r="N336" s="98">
        <f>'01-Mapa de riesgo-UO'!AB337</f>
        <v>0</v>
      </c>
      <c r="O336" s="98">
        <f>'01-Mapa de riesgo-UO'!AF337</f>
        <v>0</v>
      </c>
      <c r="P336" s="99">
        <f>'01-Mapa de riesgo-UO'!AK337</f>
        <v>0</v>
      </c>
      <c r="Q336" s="99">
        <f>'01-Mapa de riesgo-UO'!AP337</f>
        <v>0</v>
      </c>
      <c r="R336" s="562"/>
      <c r="S336" s="577"/>
      <c r="T336" s="578"/>
      <c r="U336" s="100">
        <f>'01-Mapa de riesgo-UO'!AW337</f>
        <v>0</v>
      </c>
      <c r="V336" s="100">
        <f>'01-Mapa de riesgo-UO'!AX337</f>
        <v>0</v>
      </c>
      <c r="W336" s="101">
        <f>'01-Mapa de riesgo-UO'!K337</f>
        <v>0</v>
      </c>
      <c r="X336" s="105"/>
      <c r="Y336" s="106"/>
      <c r="Z336" s="107"/>
      <c r="AA336" s="107"/>
      <c r="AB336" s="576"/>
      <c r="AC336" s="110"/>
    </row>
    <row r="337" spans="1:29" ht="12.75" customHeight="1" x14ac:dyDescent="0.2">
      <c r="A337" s="560">
        <v>110</v>
      </c>
      <c r="B337" s="560">
        <f>'01-Mapa de riesgo-UO'!D338</f>
        <v>0</v>
      </c>
      <c r="C337" s="563">
        <f>+'01-Mapa de riesgo-UO'!F338</f>
        <v>0</v>
      </c>
      <c r="D337" s="563">
        <f>'01-Mapa de riesgo-UO'!J338</f>
        <v>0</v>
      </c>
      <c r="E337" s="563">
        <f>'01-Mapa de riesgo-UO'!K338</f>
        <v>0</v>
      </c>
      <c r="F337" s="563">
        <f>'01-Mapa de riesgo-UO'!L338</f>
        <v>0</v>
      </c>
      <c r="G337" s="96">
        <f>'01-Mapa de riesgo-UO'!I338</f>
        <v>0</v>
      </c>
      <c r="H337" s="563">
        <f>'01-Mapa de riesgo-UO'!M338</f>
        <v>0</v>
      </c>
      <c r="I337" s="581" t="str">
        <f>'01-Mapa de riesgo-UO'!AT338</f>
        <v>LEVE</v>
      </c>
      <c r="J337" s="563">
        <f>'01-Mapa de riesgo-UO'!AU338</f>
        <v>0</v>
      </c>
      <c r="K337" s="585"/>
      <c r="L337" s="582"/>
      <c r="M337" s="97">
        <f>'01-Mapa de riesgo-UO'!W338</f>
        <v>0</v>
      </c>
      <c r="N337" s="98">
        <f>'01-Mapa de riesgo-UO'!AB338</f>
        <v>0</v>
      </c>
      <c r="O337" s="98">
        <f>'01-Mapa de riesgo-UO'!AF338</f>
        <v>0</v>
      </c>
      <c r="P337" s="99">
        <f>'01-Mapa de riesgo-UO'!AK338</f>
        <v>0</v>
      </c>
      <c r="Q337" s="99">
        <f>'01-Mapa de riesgo-UO'!AP338</f>
        <v>0</v>
      </c>
      <c r="R337" s="581" t="e">
        <f>'01-Mapa de riesgo-UO'!AR338</f>
        <v>#DIV/0!</v>
      </c>
      <c r="S337" s="577"/>
      <c r="T337" s="578"/>
      <c r="U337" s="100">
        <f>'01-Mapa de riesgo-UO'!AW338</f>
        <v>0</v>
      </c>
      <c r="V337" s="100">
        <f>'01-Mapa de riesgo-UO'!AX338</f>
        <v>0</v>
      </c>
      <c r="W337" s="101">
        <f>'01-Mapa de riesgo-UO'!K338</f>
        <v>0</v>
      </c>
      <c r="X337" s="105"/>
      <c r="Y337" s="106"/>
      <c r="Z337" s="107"/>
      <c r="AA337" s="107"/>
      <c r="AB337" s="574"/>
      <c r="AC337" s="110"/>
    </row>
    <row r="338" spans="1:29" ht="12.75" customHeight="1" x14ac:dyDescent="0.2">
      <c r="A338" s="561"/>
      <c r="B338" s="561"/>
      <c r="C338" s="561"/>
      <c r="D338" s="561"/>
      <c r="E338" s="561"/>
      <c r="F338" s="561"/>
      <c r="G338" s="96">
        <f>'01-Mapa de riesgo-UO'!I339</f>
        <v>0</v>
      </c>
      <c r="H338" s="561"/>
      <c r="I338" s="561"/>
      <c r="J338" s="561"/>
      <c r="K338" s="583"/>
      <c r="L338" s="583"/>
      <c r="M338" s="97">
        <f>'01-Mapa de riesgo-UO'!W339</f>
        <v>0</v>
      </c>
      <c r="N338" s="98">
        <f>'01-Mapa de riesgo-UO'!AB339</f>
        <v>0</v>
      </c>
      <c r="O338" s="98">
        <f>'01-Mapa de riesgo-UO'!AF339</f>
        <v>0</v>
      </c>
      <c r="P338" s="99">
        <f>'01-Mapa de riesgo-UO'!AK339</f>
        <v>0</v>
      </c>
      <c r="Q338" s="99">
        <f>'01-Mapa de riesgo-UO'!AP339</f>
        <v>0</v>
      </c>
      <c r="R338" s="561"/>
      <c r="S338" s="577"/>
      <c r="T338" s="578"/>
      <c r="U338" s="100">
        <f>'01-Mapa de riesgo-UO'!AW339</f>
        <v>0</v>
      </c>
      <c r="V338" s="100">
        <f>'01-Mapa de riesgo-UO'!AX339</f>
        <v>0</v>
      </c>
      <c r="W338" s="101">
        <f>'01-Mapa de riesgo-UO'!K339</f>
        <v>0</v>
      </c>
      <c r="X338" s="105"/>
      <c r="Y338" s="106"/>
      <c r="Z338" s="107"/>
      <c r="AA338" s="107"/>
      <c r="AB338" s="575"/>
      <c r="AC338" s="110"/>
    </row>
    <row r="339" spans="1:29" ht="12.75" customHeight="1" x14ac:dyDescent="0.2">
      <c r="A339" s="562"/>
      <c r="B339" s="562"/>
      <c r="C339" s="562"/>
      <c r="D339" s="562"/>
      <c r="E339" s="562"/>
      <c r="F339" s="562"/>
      <c r="G339" s="96">
        <f>'01-Mapa de riesgo-UO'!I340</f>
        <v>0</v>
      </c>
      <c r="H339" s="562"/>
      <c r="I339" s="562"/>
      <c r="J339" s="562"/>
      <c r="K339" s="584"/>
      <c r="L339" s="584"/>
      <c r="M339" s="97">
        <f>'01-Mapa de riesgo-UO'!W340</f>
        <v>0</v>
      </c>
      <c r="N339" s="98">
        <f>'01-Mapa de riesgo-UO'!AB340</f>
        <v>0</v>
      </c>
      <c r="O339" s="98">
        <f>'01-Mapa de riesgo-UO'!AF340</f>
        <v>0</v>
      </c>
      <c r="P339" s="99">
        <f>'01-Mapa de riesgo-UO'!AK340</f>
        <v>0</v>
      </c>
      <c r="Q339" s="99">
        <f>'01-Mapa de riesgo-UO'!AP340</f>
        <v>0</v>
      </c>
      <c r="R339" s="562"/>
      <c r="S339" s="577"/>
      <c r="T339" s="578"/>
      <c r="U339" s="100">
        <f>'01-Mapa de riesgo-UO'!AW340</f>
        <v>0</v>
      </c>
      <c r="V339" s="100">
        <f>'01-Mapa de riesgo-UO'!AX340</f>
        <v>0</v>
      </c>
      <c r="W339" s="101">
        <f>'01-Mapa de riesgo-UO'!K340</f>
        <v>0</v>
      </c>
      <c r="X339" s="105"/>
      <c r="Y339" s="106"/>
      <c r="Z339" s="107"/>
      <c r="AA339" s="107"/>
      <c r="AB339" s="576"/>
      <c r="AC339" s="110"/>
    </row>
    <row r="340" spans="1:29" ht="12.75" customHeight="1" x14ac:dyDescent="0.2">
      <c r="A340" s="560">
        <v>111</v>
      </c>
      <c r="B340" s="560">
        <f>'01-Mapa de riesgo-UO'!D341</f>
        <v>0</v>
      </c>
      <c r="C340" s="563">
        <f>+'01-Mapa de riesgo-UO'!F341</f>
        <v>0</v>
      </c>
      <c r="D340" s="563">
        <f>'01-Mapa de riesgo-UO'!J341</f>
        <v>0</v>
      </c>
      <c r="E340" s="563">
        <f>'01-Mapa de riesgo-UO'!K341</f>
        <v>0</v>
      </c>
      <c r="F340" s="563">
        <f>'01-Mapa de riesgo-UO'!L341</f>
        <v>0</v>
      </c>
      <c r="G340" s="96">
        <f>'01-Mapa de riesgo-UO'!I341</f>
        <v>0</v>
      </c>
      <c r="H340" s="563">
        <f>'01-Mapa de riesgo-UO'!M341</f>
        <v>0</v>
      </c>
      <c r="I340" s="581" t="str">
        <f>'01-Mapa de riesgo-UO'!AT341</f>
        <v>LEVE</v>
      </c>
      <c r="J340" s="563">
        <f>'01-Mapa de riesgo-UO'!AU341</f>
        <v>0</v>
      </c>
      <c r="K340" s="585"/>
      <c r="L340" s="582"/>
      <c r="M340" s="97">
        <f>'01-Mapa de riesgo-UO'!W341</f>
        <v>0</v>
      </c>
      <c r="N340" s="98">
        <f>'01-Mapa de riesgo-UO'!AB341</f>
        <v>0</v>
      </c>
      <c r="O340" s="98">
        <f>'01-Mapa de riesgo-UO'!AF341</f>
        <v>0</v>
      </c>
      <c r="P340" s="99">
        <f>'01-Mapa de riesgo-UO'!AK341</f>
        <v>0</v>
      </c>
      <c r="Q340" s="99">
        <f>'01-Mapa de riesgo-UO'!AP341</f>
        <v>0</v>
      </c>
      <c r="R340" s="581" t="e">
        <f>'01-Mapa de riesgo-UO'!AR341</f>
        <v>#DIV/0!</v>
      </c>
      <c r="S340" s="577"/>
      <c r="T340" s="578"/>
      <c r="U340" s="100">
        <f>'01-Mapa de riesgo-UO'!AW341</f>
        <v>0</v>
      </c>
      <c r="V340" s="100">
        <f>'01-Mapa de riesgo-UO'!AX341</f>
        <v>0</v>
      </c>
      <c r="W340" s="101">
        <f>'01-Mapa de riesgo-UO'!K341</f>
        <v>0</v>
      </c>
      <c r="X340" s="105"/>
      <c r="Y340" s="106"/>
      <c r="Z340" s="107"/>
      <c r="AA340" s="107"/>
      <c r="AB340" s="574"/>
      <c r="AC340" s="110"/>
    </row>
    <row r="341" spans="1:29" ht="12.75" customHeight="1" x14ac:dyDescent="0.2">
      <c r="A341" s="561"/>
      <c r="B341" s="561"/>
      <c r="C341" s="561"/>
      <c r="D341" s="561"/>
      <c r="E341" s="561"/>
      <c r="F341" s="561"/>
      <c r="G341" s="96">
        <f>'01-Mapa de riesgo-UO'!I342</f>
        <v>0</v>
      </c>
      <c r="H341" s="561"/>
      <c r="I341" s="561"/>
      <c r="J341" s="561"/>
      <c r="K341" s="583"/>
      <c r="L341" s="583"/>
      <c r="M341" s="97">
        <f>'01-Mapa de riesgo-UO'!W342</f>
        <v>0</v>
      </c>
      <c r="N341" s="98">
        <f>'01-Mapa de riesgo-UO'!AB342</f>
        <v>0</v>
      </c>
      <c r="O341" s="98">
        <f>'01-Mapa de riesgo-UO'!AF342</f>
        <v>0</v>
      </c>
      <c r="P341" s="99">
        <f>'01-Mapa de riesgo-UO'!AK342</f>
        <v>0</v>
      </c>
      <c r="Q341" s="99">
        <f>'01-Mapa de riesgo-UO'!AP342</f>
        <v>0</v>
      </c>
      <c r="R341" s="561"/>
      <c r="S341" s="577"/>
      <c r="T341" s="578"/>
      <c r="U341" s="100">
        <f>'01-Mapa de riesgo-UO'!AW342</f>
        <v>0</v>
      </c>
      <c r="V341" s="100">
        <f>'01-Mapa de riesgo-UO'!AX342</f>
        <v>0</v>
      </c>
      <c r="W341" s="101">
        <f>'01-Mapa de riesgo-UO'!K342</f>
        <v>0</v>
      </c>
      <c r="X341" s="105"/>
      <c r="Y341" s="106"/>
      <c r="Z341" s="107"/>
      <c r="AA341" s="107"/>
      <c r="AB341" s="575"/>
      <c r="AC341" s="110"/>
    </row>
    <row r="342" spans="1:29" ht="12.75" customHeight="1" x14ac:dyDescent="0.2">
      <c r="A342" s="562"/>
      <c r="B342" s="562"/>
      <c r="C342" s="562"/>
      <c r="D342" s="562"/>
      <c r="E342" s="562"/>
      <c r="F342" s="562"/>
      <c r="G342" s="96">
        <f>'01-Mapa de riesgo-UO'!I343</f>
        <v>0</v>
      </c>
      <c r="H342" s="562"/>
      <c r="I342" s="562"/>
      <c r="J342" s="562"/>
      <c r="K342" s="584"/>
      <c r="L342" s="584"/>
      <c r="M342" s="97">
        <f>'01-Mapa de riesgo-UO'!W343</f>
        <v>0</v>
      </c>
      <c r="N342" s="98">
        <f>'01-Mapa de riesgo-UO'!AB343</f>
        <v>0</v>
      </c>
      <c r="O342" s="98">
        <f>'01-Mapa de riesgo-UO'!AF343</f>
        <v>0</v>
      </c>
      <c r="P342" s="99">
        <f>'01-Mapa de riesgo-UO'!AK343</f>
        <v>0</v>
      </c>
      <c r="Q342" s="99">
        <f>'01-Mapa de riesgo-UO'!AP343</f>
        <v>0</v>
      </c>
      <c r="R342" s="562"/>
      <c r="S342" s="577"/>
      <c r="T342" s="578"/>
      <c r="U342" s="100">
        <f>'01-Mapa de riesgo-UO'!AW343</f>
        <v>0</v>
      </c>
      <c r="V342" s="100">
        <f>'01-Mapa de riesgo-UO'!AX343</f>
        <v>0</v>
      </c>
      <c r="W342" s="101">
        <f>'01-Mapa de riesgo-UO'!K343</f>
        <v>0</v>
      </c>
      <c r="X342" s="105"/>
      <c r="Y342" s="106"/>
      <c r="Z342" s="107"/>
      <c r="AA342" s="107"/>
      <c r="AB342" s="576"/>
      <c r="AC342" s="110"/>
    </row>
    <row r="343" spans="1:29" ht="12.75" customHeight="1" x14ac:dyDescent="0.2">
      <c r="A343" s="560">
        <v>112</v>
      </c>
      <c r="B343" s="560">
        <f>'01-Mapa de riesgo-UO'!D344</f>
        <v>0</v>
      </c>
      <c r="C343" s="563">
        <f>+'01-Mapa de riesgo-UO'!F344</f>
        <v>0</v>
      </c>
      <c r="D343" s="563">
        <f>'01-Mapa de riesgo-UO'!J344</f>
        <v>0</v>
      </c>
      <c r="E343" s="563">
        <f>'01-Mapa de riesgo-UO'!K344</f>
        <v>0</v>
      </c>
      <c r="F343" s="563">
        <f>'01-Mapa de riesgo-UO'!L344</f>
        <v>0</v>
      </c>
      <c r="G343" s="96">
        <f>'01-Mapa de riesgo-UO'!I344</f>
        <v>0</v>
      </c>
      <c r="H343" s="563">
        <f>'01-Mapa de riesgo-UO'!M344</f>
        <v>0</v>
      </c>
      <c r="I343" s="581" t="str">
        <f>'01-Mapa de riesgo-UO'!AT344</f>
        <v>LEVE</v>
      </c>
      <c r="J343" s="563">
        <f>'01-Mapa de riesgo-UO'!AU344</f>
        <v>0</v>
      </c>
      <c r="K343" s="585"/>
      <c r="L343" s="582"/>
      <c r="M343" s="97">
        <f>'01-Mapa de riesgo-UO'!W344</f>
        <v>0</v>
      </c>
      <c r="N343" s="98">
        <f>'01-Mapa de riesgo-UO'!AB344</f>
        <v>0</v>
      </c>
      <c r="O343" s="98">
        <f>'01-Mapa de riesgo-UO'!AF344</f>
        <v>0</v>
      </c>
      <c r="P343" s="99">
        <f>'01-Mapa de riesgo-UO'!AK344</f>
        <v>0</v>
      </c>
      <c r="Q343" s="99">
        <f>'01-Mapa de riesgo-UO'!AP344</f>
        <v>0</v>
      </c>
      <c r="R343" s="581" t="e">
        <f>'01-Mapa de riesgo-UO'!AR344</f>
        <v>#DIV/0!</v>
      </c>
      <c r="S343" s="577"/>
      <c r="T343" s="578"/>
      <c r="U343" s="100">
        <f>'01-Mapa de riesgo-UO'!AW344</f>
        <v>0</v>
      </c>
      <c r="V343" s="100">
        <f>'01-Mapa de riesgo-UO'!AX344</f>
        <v>0</v>
      </c>
      <c r="W343" s="101">
        <f>'01-Mapa de riesgo-UO'!K344</f>
        <v>0</v>
      </c>
      <c r="X343" s="105"/>
      <c r="Y343" s="106"/>
      <c r="Z343" s="107"/>
      <c r="AA343" s="107"/>
      <c r="AB343" s="574"/>
      <c r="AC343" s="110"/>
    </row>
    <row r="344" spans="1:29" ht="12.75" customHeight="1" x14ac:dyDescent="0.2">
      <c r="A344" s="561"/>
      <c r="B344" s="561"/>
      <c r="C344" s="561"/>
      <c r="D344" s="561"/>
      <c r="E344" s="561"/>
      <c r="F344" s="561"/>
      <c r="G344" s="96">
        <f>'01-Mapa de riesgo-UO'!I345</f>
        <v>0</v>
      </c>
      <c r="H344" s="561"/>
      <c r="I344" s="561"/>
      <c r="J344" s="561"/>
      <c r="K344" s="583"/>
      <c r="L344" s="583"/>
      <c r="M344" s="97">
        <f>'01-Mapa de riesgo-UO'!W345</f>
        <v>0</v>
      </c>
      <c r="N344" s="98">
        <f>'01-Mapa de riesgo-UO'!AB345</f>
        <v>0</v>
      </c>
      <c r="O344" s="98">
        <f>'01-Mapa de riesgo-UO'!AF345</f>
        <v>0</v>
      </c>
      <c r="P344" s="99">
        <f>'01-Mapa de riesgo-UO'!AK345</f>
        <v>0</v>
      </c>
      <c r="Q344" s="99">
        <f>'01-Mapa de riesgo-UO'!AP345</f>
        <v>0</v>
      </c>
      <c r="R344" s="561"/>
      <c r="S344" s="577"/>
      <c r="T344" s="578"/>
      <c r="U344" s="100">
        <f>'01-Mapa de riesgo-UO'!AW345</f>
        <v>0</v>
      </c>
      <c r="V344" s="100">
        <f>'01-Mapa de riesgo-UO'!AX345</f>
        <v>0</v>
      </c>
      <c r="W344" s="101">
        <f>'01-Mapa de riesgo-UO'!K345</f>
        <v>0</v>
      </c>
      <c r="X344" s="105"/>
      <c r="Y344" s="106"/>
      <c r="Z344" s="107"/>
      <c r="AA344" s="107"/>
      <c r="AB344" s="575"/>
      <c r="AC344" s="110"/>
    </row>
    <row r="345" spans="1:29" ht="12.75" customHeight="1" x14ac:dyDescent="0.2">
      <c r="A345" s="562"/>
      <c r="B345" s="562"/>
      <c r="C345" s="562"/>
      <c r="D345" s="562"/>
      <c r="E345" s="562"/>
      <c r="F345" s="562"/>
      <c r="G345" s="96">
        <f>'01-Mapa de riesgo-UO'!I346</f>
        <v>0</v>
      </c>
      <c r="H345" s="562"/>
      <c r="I345" s="562"/>
      <c r="J345" s="562"/>
      <c r="K345" s="584"/>
      <c r="L345" s="584"/>
      <c r="M345" s="97">
        <f>'01-Mapa de riesgo-UO'!W346</f>
        <v>0</v>
      </c>
      <c r="N345" s="98">
        <f>'01-Mapa de riesgo-UO'!AB346</f>
        <v>0</v>
      </c>
      <c r="O345" s="98">
        <f>'01-Mapa de riesgo-UO'!AF346</f>
        <v>0</v>
      </c>
      <c r="P345" s="99">
        <f>'01-Mapa de riesgo-UO'!AK346</f>
        <v>0</v>
      </c>
      <c r="Q345" s="99">
        <f>'01-Mapa de riesgo-UO'!AP346</f>
        <v>0</v>
      </c>
      <c r="R345" s="562"/>
      <c r="S345" s="577"/>
      <c r="T345" s="578"/>
      <c r="U345" s="100">
        <f>'01-Mapa de riesgo-UO'!AW346</f>
        <v>0</v>
      </c>
      <c r="V345" s="100">
        <f>'01-Mapa de riesgo-UO'!AX346</f>
        <v>0</v>
      </c>
      <c r="W345" s="101">
        <f>'01-Mapa de riesgo-UO'!K346</f>
        <v>0</v>
      </c>
      <c r="X345" s="105"/>
      <c r="Y345" s="106"/>
      <c r="Z345" s="107"/>
      <c r="AA345" s="107"/>
      <c r="AB345" s="576"/>
      <c r="AC345" s="110"/>
    </row>
    <row r="346" spans="1:29" ht="12.75" customHeight="1" x14ac:dyDescent="0.2">
      <c r="A346" s="560">
        <v>113</v>
      </c>
      <c r="B346" s="560">
        <f>'01-Mapa de riesgo-UO'!D347</f>
        <v>0</v>
      </c>
      <c r="C346" s="563">
        <f>+'01-Mapa de riesgo-UO'!F347</f>
        <v>0</v>
      </c>
      <c r="D346" s="563">
        <f>'01-Mapa de riesgo-UO'!J347</f>
        <v>0</v>
      </c>
      <c r="E346" s="563">
        <f>'01-Mapa de riesgo-UO'!K347</f>
        <v>0</v>
      </c>
      <c r="F346" s="563">
        <f>'01-Mapa de riesgo-UO'!L347</f>
        <v>0</v>
      </c>
      <c r="G346" s="96">
        <f>'01-Mapa de riesgo-UO'!I347</f>
        <v>0</v>
      </c>
      <c r="H346" s="563">
        <f>'01-Mapa de riesgo-UO'!M347</f>
        <v>0</v>
      </c>
      <c r="I346" s="581" t="str">
        <f>'01-Mapa de riesgo-UO'!AT347</f>
        <v>LEVE</v>
      </c>
      <c r="J346" s="563">
        <f>'01-Mapa de riesgo-UO'!AU347</f>
        <v>0</v>
      </c>
      <c r="K346" s="585"/>
      <c r="L346" s="582"/>
      <c r="M346" s="97">
        <f>'01-Mapa de riesgo-UO'!W347</f>
        <v>0</v>
      </c>
      <c r="N346" s="98">
        <f>'01-Mapa de riesgo-UO'!AB347</f>
        <v>0</v>
      </c>
      <c r="O346" s="98">
        <f>'01-Mapa de riesgo-UO'!AF347</f>
        <v>0</v>
      </c>
      <c r="P346" s="99">
        <f>'01-Mapa de riesgo-UO'!AK347</f>
        <v>0</v>
      </c>
      <c r="Q346" s="99">
        <f>'01-Mapa de riesgo-UO'!AP347</f>
        <v>0</v>
      </c>
      <c r="R346" s="581" t="e">
        <f>'01-Mapa de riesgo-UO'!AR347</f>
        <v>#DIV/0!</v>
      </c>
      <c r="S346" s="577"/>
      <c r="T346" s="578"/>
      <c r="U346" s="100">
        <f>'01-Mapa de riesgo-UO'!AW347</f>
        <v>0</v>
      </c>
      <c r="V346" s="100">
        <f>'01-Mapa de riesgo-UO'!AX347</f>
        <v>0</v>
      </c>
      <c r="W346" s="101">
        <f>'01-Mapa de riesgo-UO'!K347</f>
        <v>0</v>
      </c>
      <c r="X346" s="105"/>
      <c r="Y346" s="106"/>
      <c r="Z346" s="107"/>
      <c r="AA346" s="107"/>
      <c r="AB346" s="574"/>
      <c r="AC346" s="110"/>
    </row>
    <row r="347" spans="1:29" ht="12.75" customHeight="1" x14ac:dyDescent="0.2">
      <c r="A347" s="561"/>
      <c r="B347" s="561"/>
      <c r="C347" s="561"/>
      <c r="D347" s="561"/>
      <c r="E347" s="561"/>
      <c r="F347" s="561"/>
      <c r="G347" s="96">
        <f>'01-Mapa de riesgo-UO'!I348</f>
        <v>0</v>
      </c>
      <c r="H347" s="561"/>
      <c r="I347" s="561"/>
      <c r="J347" s="561"/>
      <c r="K347" s="583"/>
      <c r="L347" s="583"/>
      <c r="M347" s="97">
        <f>'01-Mapa de riesgo-UO'!W348</f>
        <v>0</v>
      </c>
      <c r="N347" s="98">
        <f>'01-Mapa de riesgo-UO'!AB348</f>
        <v>0</v>
      </c>
      <c r="O347" s="98">
        <f>'01-Mapa de riesgo-UO'!AF348</f>
        <v>0</v>
      </c>
      <c r="P347" s="99">
        <f>'01-Mapa de riesgo-UO'!AK348</f>
        <v>0</v>
      </c>
      <c r="Q347" s="99">
        <f>'01-Mapa de riesgo-UO'!AP348</f>
        <v>0</v>
      </c>
      <c r="R347" s="561"/>
      <c r="S347" s="577"/>
      <c r="T347" s="578"/>
      <c r="U347" s="100">
        <f>'01-Mapa de riesgo-UO'!AW348</f>
        <v>0</v>
      </c>
      <c r="V347" s="100">
        <f>'01-Mapa de riesgo-UO'!AX348</f>
        <v>0</v>
      </c>
      <c r="W347" s="101">
        <f>'01-Mapa de riesgo-UO'!K348</f>
        <v>0</v>
      </c>
      <c r="X347" s="105"/>
      <c r="Y347" s="106"/>
      <c r="Z347" s="107"/>
      <c r="AA347" s="107"/>
      <c r="AB347" s="575"/>
      <c r="AC347" s="110"/>
    </row>
    <row r="348" spans="1:29" ht="12.75" customHeight="1" x14ac:dyDescent="0.2">
      <c r="A348" s="562"/>
      <c r="B348" s="562"/>
      <c r="C348" s="562"/>
      <c r="D348" s="562"/>
      <c r="E348" s="562"/>
      <c r="F348" s="562"/>
      <c r="G348" s="96">
        <f>'01-Mapa de riesgo-UO'!I349</f>
        <v>0</v>
      </c>
      <c r="H348" s="562"/>
      <c r="I348" s="562"/>
      <c r="J348" s="562"/>
      <c r="K348" s="584"/>
      <c r="L348" s="584"/>
      <c r="M348" s="97">
        <f>'01-Mapa de riesgo-UO'!W349</f>
        <v>0</v>
      </c>
      <c r="N348" s="98">
        <f>'01-Mapa de riesgo-UO'!AB349</f>
        <v>0</v>
      </c>
      <c r="O348" s="98">
        <f>'01-Mapa de riesgo-UO'!AF349</f>
        <v>0</v>
      </c>
      <c r="P348" s="99">
        <f>'01-Mapa de riesgo-UO'!AK349</f>
        <v>0</v>
      </c>
      <c r="Q348" s="99">
        <f>'01-Mapa de riesgo-UO'!AP349</f>
        <v>0</v>
      </c>
      <c r="R348" s="562"/>
      <c r="S348" s="577"/>
      <c r="T348" s="578"/>
      <c r="U348" s="100">
        <f>'01-Mapa de riesgo-UO'!AW349</f>
        <v>0</v>
      </c>
      <c r="V348" s="100">
        <f>'01-Mapa de riesgo-UO'!AX349</f>
        <v>0</v>
      </c>
      <c r="W348" s="101">
        <f>'01-Mapa de riesgo-UO'!K349</f>
        <v>0</v>
      </c>
      <c r="X348" s="105"/>
      <c r="Y348" s="106"/>
      <c r="Z348" s="107"/>
      <c r="AA348" s="107"/>
      <c r="AB348" s="576"/>
      <c r="AC348" s="110"/>
    </row>
    <row r="349" spans="1:29" ht="12.75" customHeight="1" x14ac:dyDescent="0.2">
      <c r="A349" s="560">
        <v>114</v>
      </c>
      <c r="B349" s="560">
        <f>'01-Mapa de riesgo-UO'!D350</f>
        <v>0</v>
      </c>
      <c r="C349" s="563">
        <f>+'01-Mapa de riesgo-UO'!F350</f>
        <v>0</v>
      </c>
      <c r="D349" s="563">
        <f>'01-Mapa de riesgo-UO'!J350</f>
        <v>0</v>
      </c>
      <c r="E349" s="563">
        <f>'01-Mapa de riesgo-UO'!K350</f>
        <v>0</v>
      </c>
      <c r="F349" s="563">
        <f>'01-Mapa de riesgo-UO'!L350</f>
        <v>0</v>
      </c>
      <c r="G349" s="96">
        <f>'01-Mapa de riesgo-UO'!I350</f>
        <v>0</v>
      </c>
      <c r="H349" s="563">
        <f>'01-Mapa de riesgo-UO'!M350</f>
        <v>0</v>
      </c>
      <c r="I349" s="581" t="str">
        <f>'01-Mapa de riesgo-UO'!AT350</f>
        <v>LEVE</v>
      </c>
      <c r="J349" s="563">
        <f>'01-Mapa de riesgo-UO'!AU350</f>
        <v>0</v>
      </c>
      <c r="K349" s="585"/>
      <c r="L349" s="582"/>
      <c r="M349" s="97">
        <f>'01-Mapa de riesgo-UO'!W350</f>
        <v>0</v>
      </c>
      <c r="N349" s="98">
        <f>'01-Mapa de riesgo-UO'!AB350</f>
        <v>0</v>
      </c>
      <c r="O349" s="98">
        <f>'01-Mapa de riesgo-UO'!AF350</f>
        <v>0</v>
      </c>
      <c r="P349" s="99">
        <f>'01-Mapa de riesgo-UO'!AK350</f>
        <v>0</v>
      </c>
      <c r="Q349" s="99">
        <f>'01-Mapa de riesgo-UO'!AP350</f>
        <v>0</v>
      </c>
      <c r="R349" s="581" t="e">
        <f>'01-Mapa de riesgo-UO'!AR350</f>
        <v>#DIV/0!</v>
      </c>
      <c r="S349" s="577"/>
      <c r="T349" s="578"/>
      <c r="U349" s="100">
        <f>'01-Mapa de riesgo-UO'!AW350</f>
        <v>0</v>
      </c>
      <c r="V349" s="100">
        <f>'01-Mapa de riesgo-UO'!AX350</f>
        <v>0</v>
      </c>
      <c r="W349" s="101">
        <f>'01-Mapa de riesgo-UO'!K350</f>
        <v>0</v>
      </c>
      <c r="X349" s="105"/>
      <c r="Y349" s="106"/>
      <c r="Z349" s="107"/>
      <c r="AA349" s="107"/>
      <c r="AB349" s="574"/>
      <c r="AC349" s="110"/>
    </row>
    <row r="350" spans="1:29" ht="12.75" customHeight="1" x14ac:dyDescent="0.2">
      <c r="A350" s="561"/>
      <c r="B350" s="561"/>
      <c r="C350" s="561"/>
      <c r="D350" s="561"/>
      <c r="E350" s="561"/>
      <c r="F350" s="561"/>
      <c r="G350" s="96">
        <f>'01-Mapa de riesgo-UO'!I351</f>
        <v>0</v>
      </c>
      <c r="H350" s="561"/>
      <c r="I350" s="561"/>
      <c r="J350" s="561"/>
      <c r="K350" s="583"/>
      <c r="L350" s="583"/>
      <c r="M350" s="97">
        <f>'01-Mapa de riesgo-UO'!W351</f>
        <v>0</v>
      </c>
      <c r="N350" s="98">
        <f>'01-Mapa de riesgo-UO'!AB351</f>
        <v>0</v>
      </c>
      <c r="O350" s="98">
        <f>'01-Mapa de riesgo-UO'!AF351</f>
        <v>0</v>
      </c>
      <c r="P350" s="99">
        <f>'01-Mapa de riesgo-UO'!AK351</f>
        <v>0</v>
      </c>
      <c r="Q350" s="99">
        <f>'01-Mapa de riesgo-UO'!AP351</f>
        <v>0</v>
      </c>
      <c r="R350" s="561"/>
      <c r="S350" s="577"/>
      <c r="T350" s="578"/>
      <c r="U350" s="100">
        <f>'01-Mapa de riesgo-UO'!AW351</f>
        <v>0</v>
      </c>
      <c r="V350" s="100">
        <f>'01-Mapa de riesgo-UO'!AX351</f>
        <v>0</v>
      </c>
      <c r="W350" s="101">
        <f>'01-Mapa de riesgo-UO'!K351</f>
        <v>0</v>
      </c>
      <c r="X350" s="105"/>
      <c r="Y350" s="106"/>
      <c r="Z350" s="107"/>
      <c r="AA350" s="107"/>
      <c r="AB350" s="575"/>
      <c r="AC350" s="110"/>
    </row>
    <row r="351" spans="1:29" ht="12.75" customHeight="1" x14ac:dyDescent="0.2">
      <c r="A351" s="562"/>
      <c r="B351" s="562"/>
      <c r="C351" s="562"/>
      <c r="D351" s="562"/>
      <c r="E351" s="562"/>
      <c r="F351" s="562"/>
      <c r="G351" s="96">
        <f>'01-Mapa de riesgo-UO'!I352</f>
        <v>0</v>
      </c>
      <c r="H351" s="562"/>
      <c r="I351" s="562"/>
      <c r="J351" s="562"/>
      <c r="K351" s="584"/>
      <c r="L351" s="584"/>
      <c r="M351" s="97">
        <f>'01-Mapa de riesgo-UO'!W352</f>
        <v>0</v>
      </c>
      <c r="N351" s="98">
        <f>'01-Mapa de riesgo-UO'!AB352</f>
        <v>0</v>
      </c>
      <c r="O351" s="98">
        <f>'01-Mapa de riesgo-UO'!AF352</f>
        <v>0</v>
      </c>
      <c r="P351" s="99">
        <f>'01-Mapa de riesgo-UO'!AK352</f>
        <v>0</v>
      </c>
      <c r="Q351" s="99">
        <f>'01-Mapa de riesgo-UO'!AP352</f>
        <v>0</v>
      </c>
      <c r="R351" s="562"/>
      <c r="S351" s="577"/>
      <c r="T351" s="578"/>
      <c r="U351" s="100">
        <f>'01-Mapa de riesgo-UO'!AW352</f>
        <v>0</v>
      </c>
      <c r="V351" s="100">
        <f>'01-Mapa de riesgo-UO'!AX352</f>
        <v>0</v>
      </c>
      <c r="W351" s="101">
        <f>'01-Mapa de riesgo-UO'!K352</f>
        <v>0</v>
      </c>
      <c r="X351" s="105"/>
      <c r="Y351" s="106"/>
      <c r="Z351" s="107"/>
      <c r="AA351" s="107"/>
      <c r="AB351" s="576"/>
      <c r="AC351" s="110"/>
    </row>
    <row r="352" spans="1:29" ht="12.75" customHeight="1" x14ac:dyDescent="0.2">
      <c r="A352" s="560">
        <v>115</v>
      </c>
      <c r="B352" s="560">
        <f>'01-Mapa de riesgo-UO'!D353</f>
        <v>0</v>
      </c>
      <c r="C352" s="563">
        <f>+'01-Mapa de riesgo-UO'!F353</f>
        <v>0</v>
      </c>
      <c r="D352" s="563">
        <f>'01-Mapa de riesgo-UO'!J353</f>
        <v>0</v>
      </c>
      <c r="E352" s="563">
        <f>'01-Mapa de riesgo-UO'!K353</f>
        <v>0</v>
      </c>
      <c r="F352" s="563">
        <f>'01-Mapa de riesgo-UO'!L353</f>
        <v>0</v>
      </c>
      <c r="G352" s="96">
        <f>'01-Mapa de riesgo-UO'!I353</f>
        <v>0</v>
      </c>
      <c r="H352" s="563">
        <f>'01-Mapa de riesgo-UO'!M353</f>
        <v>0</v>
      </c>
      <c r="I352" s="581" t="str">
        <f>'01-Mapa de riesgo-UO'!AT353</f>
        <v>LEVE</v>
      </c>
      <c r="J352" s="563">
        <f>'01-Mapa de riesgo-UO'!AU353</f>
        <v>0</v>
      </c>
      <c r="K352" s="585"/>
      <c r="L352" s="582"/>
      <c r="M352" s="97">
        <f>'01-Mapa de riesgo-UO'!W353</f>
        <v>0</v>
      </c>
      <c r="N352" s="98">
        <f>'01-Mapa de riesgo-UO'!AB353</f>
        <v>0</v>
      </c>
      <c r="O352" s="98">
        <f>'01-Mapa de riesgo-UO'!AF353</f>
        <v>0</v>
      </c>
      <c r="P352" s="99">
        <f>'01-Mapa de riesgo-UO'!AK353</f>
        <v>0</v>
      </c>
      <c r="Q352" s="99">
        <f>'01-Mapa de riesgo-UO'!AP353</f>
        <v>0</v>
      </c>
      <c r="R352" s="581" t="e">
        <f>'01-Mapa de riesgo-UO'!AR353</f>
        <v>#DIV/0!</v>
      </c>
      <c r="S352" s="577"/>
      <c r="T352" s="578"/>
      <c r="U352" s="100">
        <f>'01-Mapa de riesgo-UO'!AW353</f>
        <v>0</v>
      </c>
      <c r="V352" s="100">
        <f>'01-Mapa de riesgo-UO'!AX353</f>
        <v>0</v>
      </c>
      <c r="W352" s="101">
        <f>'01-Mapa de riesgo-UO'!K353</f>
        <v>0</v>
      </c>
      <c r="X352" s="105"/>
      <c r="Y352" s="106"/>
      <c r="Z352" s="107"/>
      <c r="AA352" s="107"/>
      <c r="AB352" s="574"/>
      <c r="AC352" s="110"/>
    </row>
    <row r="353" spans="1:29" ht="12.75" customHeight="1" x14ac:dyDescent="0.2">
      <c r="A353" s="561"/>
      <c r="B353" s="561"/>
      <c r="C353" s="561"/>
      <c r="D353" s="561"/>
      <c r="E353" s="561"/>
      <c r="F353" s="561"/>
      <c r="G353" s="96">
        <f>'01-Mapa de riesgo-UO'!I354</f>
        <v>0</v>
      </c>
      <c r="H353" s="561"/>
      <c r="I353" s="561"/>
      <c r="J353" s="561"/>
      <c r="K353" s="583"/>
      <c r="L353" s="583"/>
      <c r="M353" s="97">
        <f>'01-Mapa de riesgo-UO'!W354</f>
        <v>0</v>
      </c>
      <c r="N353" s="98">
        <f>'01-Mapa de riesgo-UO'!AB354</f>
        <v>0</v>
      </c>
      <c r="O353" s="98">
        <f>'01-Mapa de riesgo-UO'!AF354</f>
        <v>0</v>
      </c>
      <c r="P353" s="99">
        <f>'01-Mapa de riesgo-UO'!AK354</f>
        <v>0</v>
      </c>
      <c r="Q353" s="99">
        <f>'01-Mapa de riesgo-UO'!AP354</f>
        <v>0</v>
      </c>
      <c r="R353" s="561"/>
      <c r="S353" s="577"/>
      <c r="T353" s="578"/>
      <c r="U353" s="100">
        <f>'01-Mapa de riesgo-UO'!AW354</f>
        <v>0</v>
      </c>
      <c r="V353" s="100">
        <f>'01-Mapa de riesgo-UO'!AX354</f>
        <v>0</v>
      </c>
      <c r="W353" s="101">
        <f>'01-Mapa de riesgo-UO'!K354</f>
        <v>0</v>
      </c>
      <c r="X353" s="105"/>
      <c r="Y353" s="106"/>
      <c r="Z353" s="107"/>
      <c r="AA353" s="107"/>
      <c r="AB353" s="575"/>
      <c r="AC353" s="110"/>
    </row>
    <row r="354" spans="1:29" ht="12.75" customHeight="1" x14ac:dyDescent="0.2">
      <c r="A354" s="562"/>
      <c r="B354" s="562"/>
      <c r="C354" s="562"/>
      <c r="D354" s="562"/>
      <c r="E354" s="562"/>
      <c r="F354" s="562"/>
      <c r="G354" s="96">
        <f>'01-Mapa de riesgo-UO'!I355</f>
        <v>0</v>
      </c>
      <c r="H354" s="562"/>
      <c r="I354" s="562"/>
      <c r="J354" s="562"/>
      <c r="K354" s="584"/>
      <c r="L354" s="584"/>
      <c r="M354" s="97">
        <f>'01-Mapa de riesgo-UO'!W355</f>
        <v>0</v>
      </c>
      <c r="N354" s="98">
        <f>'01-Mapa de riesgo-UO'!AB355</f>
        <v>0</v>
      </c>
      <c r="O354" s="98">
        <f>'01-Mapa de riesgo-UO'!AF355</f>
        <v>0</v>
      </c>
      <c r="P354" s="99">
        <f>'01-Mapa de riesgo-UO'!AK355</f>
        <v>0</v>
      </c>
      <c r="Q354" s="99">
        <f>'01-Mapa de riesgo-UO'!AP355</f>
        <v>0</v>
      </c>
      <c r="R354" s="562"/>
      <c r="S354" s="577"/>
      <c r="T354" s="578"/>
      <c r="U354" s="100">
        <f>'01-Mapa de riesgo-UO'!AW355</f>
        <v>0</v>
      </c>
      <c r="V354" s="100">
        <f>'01-Mapa de riesgo-UO'!AX355</f>
        <v>0</v>
      </c>
      <c r="W354" s="101">
        <f>'01-Mapa de riesgo-UO'!K355</f>
        <v>0</v>
      </c>
      <c r="X354" s="105"/>
      <c r="Y354" s="106"/>
      <c r="Z354" s="107"/>
      <c r="AA354" s="107"/>
      <c r="AB354" s="576"/>
      <c r="AC354" s="110"/>
    </row>
    <row r="355" spans="1:29" ht="12.75" customHeight="1" x14ac:dyDescent="0.2">
      <c r="A355" s="560">
        <v>116</v>
      </c>
      <c r="B355" s="560">
        <f>'01-Mapa de riesgo-UO'!D356</f>
        <v>0</v>
      </c>
      <c r="C355" s="563">
        <f>+'01-Mapa de riesgo-UO'!F356</f>
        <v>0</v>
      </c>
      <c r="D355" s="563">
        <f>'01-Mapa de riesgo-UO'!J356</f>
        <v>0</v>
      </c>
      <c r="E355" s="563">
        <f>'01-Mapa de riesgo-UO'!K356</f>
        <v>0</v>
      </c>
      <c r="F355" s="563">
        <f>'01-Mapa de riesgo-UO'!L356</f>
        <v>0</v>
      </c>
      <c r="G355" s="96">
        <f>'01-Mapa de riesgo-UO'!I356</f>
        <v>0</v>
      </c>
      <c r="H355" s="563">
        <f>'01-Mapa de riesgo-UO'!M356</f>
        <v>0</v>
      </c>
      <c r="I355" s="581" t="str">
        <f>'01-Mapa de riesgo-UO'!AT356</f>
        <v>LEVE</v>
      </c>
      <c r="J355" s="563">
        <f>'01-Mapa de riesgo-UO'!AU356</f>
        <v>0</v>
      </c>
      <c r="K355" s="585"/>
      <c r="L355" s="582"/>
      <c r="M355" s="97">
        <f>'01-Mapa de riesgo-UO'!W356</f>
        <v>0</v>
      </c>
      <c r="N355" s="98">
        <f>'01-Mapa de riesgo-UO'!AB356</f>
        <v>0</v>
      </c>
      <c r="O355" s="98">
        <f>'01-Mapa de riesgo-UO'!AF356</f>
        <v>0</v>
      </c>
      <c r="P355" s="99">
        <f>'01-Mapa de riesgo-UO'!AK356</f>
        <v>0</v>
      </c>
      <c r="Q355" s="99">
        <f>'01-Mapa de riesgo-UO'!AP356</f>
        <v>0</v>
      </c>
      <c r="R355" s="581" t="e">
        <f>'01-Mapa de riesgo-UO'!AR356</f>
        <v>#DIV/0!</v>
      </c>
      <c r="S355" s="577"/>
      <c r="T355" s="578"/>
      <c r="U355" s="100">
        <f>'01-Mapa de riesgo-UO'!AW356</f>
        <v>0</v>
      </c>
      <c r="V355" s="100">
        <f>'01-Mapa de riesgo-UO'!AX356</f>
        <v>0</v>
      </c>
      <c r="W355" s="101">
        <f>'01-Mapa de riesgo-UO'!K356</f>
        <v>0</v>
      </c>
      <c r="X355" s="105"/>
      <c r="Y355" s="106"/>
      <c r="Z355" s="107"/>
      <c r="AA355" s="107"/>
      <c r="AB355" s="574"/>
      <c r="AC355" s="110"/>
    </row>
    <row r="356" spans="1:29" ht="12.75" customHeight="1" x14ac:dyDescent="0.2">
      <c r="A356" s="561"/>
      <c r="B356" s="561"/>
      <c r="C356" s="561"/>
      <c r="D356" s="561"/>
      <c r="E356" s="561"/>
      <c r="F356" s="561"/>
      <c r="G356" s="96">
        <f>'01-Mapa de riesgo-UO'!I357</f>
        <v>0</v>
      </c>
      <c r="H356" s="561"/>
      <c r="I356" s="561"/>
      <c r="J356" s="561"/>
      <c r="K356" s="583"/>
      <c r="L356" s="583"/>
      <c r="M356" s="97">
        <f>'01-Mapa de riesgo-UO'!W357</f>
        <v>0</v>
      </c>
      <c r="N356" s="98">
        <f>'01-Mapa de riesgo-UO'!AB357</f>
        <v>0</v>
      </c>
      <c r="O356" s="98">
        <f>'01-Mapa de riesgo-UO'!AF357</f>
        <v>0</v>
      </c>
      <c r="P356" s="99">
        <f>'01-Mapa de riesgo-UO'!AK357</f>
        <v>0</v>
      </c>
      <c r="Q356" s="99">
        <f>'01-Mapa de riesgo-UO'!AP357</f>
        <v>0</v>
      </c>
      <c r="R356" s="561"/>
      <c r="S356" s="577"/>
      <c r="T356" s="578"/>
      <c r="U356" s="100">
        <f>'01-Mapa de riesgo-UO'!AW357</f>
        <v>0</v>
      </c>
      <c r="V356" s="100">
        <f>'01-Mapa de riesgo-UO'!AX357</f>
        <v>0</v>
      </c>
      <c r="W356" s="101">
        <f>'01-Mapa de riesgo-UO'!K357</f>
        <v>0</v>
      </c>
      <c r="X356" s="105"/>
      <c r="Y356" s="106"/>
      <c r="Z356" s="107"/>
      <c r="AA356" s="107"/>
      <c r="AB356" s="575"/>
      <c r="AC356" s="110"/>
    </row>
    <row r="357" spans="1:29" ht="12.75" customHeight="1" x14ac:dyDescent="0.2">
      <c r="A357" s="562"/>
      <c r="B357" s="562"/>
      <c r="C357" s="562"/>
      <c r="D357" s="562"/>
      <c r="E357" s="562"/>
      <c r="F357" s="562"/>
      <c r="G357" s="96">
        <f>'01-Mapa de riesgo-UO'!I358</f>
        <v>0</v>
      </c>
      <c r="H357" s="562"/>
      <c r="I357" s="562"/>
      <c r="J357" s="562"/>
      <c r="K357" s="584"/>
      <c r="L357" s="584"/>
      <c r="M357" s="97">
        <f>'01-Mapa de riesgo-UO'!W358</f>
        <v>0</v>
      </c>
      <c r="N357" s="98">
        <f>'01-Mapa de riesgo-UO'!AB358</f>
        <v>0</v>
      </c>
      <c r="O357" s="98">
        <f>'01-Mapa de riesgo-UO'!AF358</f>
        <v>0</v>
      </c>
      <c r="P357" s="99">
        <f>'01-Mapa de riesgo-UO'!AK358</f>
        <v>0</v>
      </c>
      <c r="Q357" s="99">
        <f>'01-Mapa de riesgo-UO'!AP358</f>
        <v>0</v>
      </c>
      <c r="R357" s="562"/>
      <c r="S357" s="577"/>
      <c r="T357" s="578"/>
      <c r="U357" s="100">
        <f>'01-Mapa de riesgo-UO'!AW358</f>
        <v>0</v>
      </c>
      <c r="V357" s="100">
        <f>'01-Mapa de riesgo-UO'!AX358</f>
        <v>0</v>
      </c>
      <c r="W357" s="101">
        <f>'01-Mapa de riesgo-UO'!K358</f>
        <v>0</v>
      </c>
      <c r="X357" s="105"/>
      <c r="Y357" s="106"/>
      <c r="Z357" s="107"/>
      <c r="AA357" s="107"/>
      <c r="AB357" s="576"/>
      <c r="AC357" s="110"/>
    </row>
    <row r="358" spans="1:29" ht="12.75" customHeight="1" x14ac:dyDescent="0.2">
      <c r="A358" s="560">
        <v>117</v>
      </c>
      <c r="B358" s="560">
        <f>'01-Mapa de riesgo-UO'!D359</f>
        <v>0</v>
      </c>
      <c r="C358" s="563">
        <f>+'01-Mapa de riesgo-UO'!F359</f>
        <v>0</v>
      </c>
      <c r="D358" s="563">
        <f>'01-Mapa de riesgo-UO'!J359</f>
        <v>0</v>
      </c>
      <c r="E358" s="563">
        <f>'01-Mapa de riesgo-UO'!K359</f>
        <v>0</v>
      </c>
      <c r="F358" s="563">
        <f>'01-Mapa de riesgo-UO'!L359</f>
        <v>0</v>
      </c>
      <c r="G358" s="96">
        <f>'01-Mapa de riesgo-UO'!I359</f>
        <v>0</v>
      </c>
      <c r="H358" s="563">
        <f>'01-Mapa de riesgo-UO'!M359</f>
        <v>0</v>
      </c>
      <c r="I358" s="581" t="str">
        <f>'01-Mapa de riesgo-UO'!AT359</f>
        <v>LEVE</v>
      </c>
      <c r="J358" s="563">
        <f>'01-Mapa de riesgo-UO'!AU359</f>
        <v>0</v>
      </c>
      <c r="K358" s="585"/>
      <c r="L358" s="582"/>
      <c r="M358" s="97">
        <f>'01-Mapa de riesgo-UO'!W359</f>
        <v>0</v>
      </c>
      <c r="N358" s="98">
        <f>'01-Mapa de riesgo-UO'!AB359</f>
        <v>0</v>
      </c>
      <c r="O358" s="98">
        <f>'01-Mapa de riesgo-UO'!AF359</f>
        <v>0</v>
      </c>
      <c r="P358" s="99">
        <f>'01-Mapa de riesgo-UO'!AK359</f>
        <v>0</v>
      </c>
      <c r="Q358" s="99">
        <f>'01-Mapa de riesgo-UO'!AP359</f>
        <v>0</v>
      </c>
      <c r="R358" s="581" t="e">
        <f>'01-Mapa de riesgo-UO'!AR359</f>
        <v>#DIV/0!</v>
      </c>
      <c r="S358" s="577"/>
      <c r="T358" s="578"/>
      <c r="U358" s="100">
        <f>'01-Mapa de riesgo-UO'!AW359</f>
        <v>0</v>
      </c>
      <c r="V358" s="100">
        <f>'01-Mapa de riesgo-UO'!AX359</f>
        <v>0</v>
      </c>
      <c r="W358" s="101">
        <f>'01-Mapa de riesgo-UO'!K359</f>
        <v>0</v>
      </c>
      <c r="X358" s="105"/>
      <c r="Y358" s="106"/>
      <c r="Z358" s="107"/>
      <c r="AA358" s="107"/>
      <c r="AB358" s="574"/>
      <c r="AC358" s="110"/>
    </row>
    <row r="359" spans="1:29" ht="12.75" customHeight="1" x14ac:dyDescent="0.2">
      <c r="A359" s="561"/>
      <c r="B359" s="561"/>
      <c r="C359" s="561"/>
      <c r="D359" s="561"/>
      <c r="E359" s="561"/>
      <c r="F359" s="561"/>
      <c r="G359" s="96">
        <f>'01-Mapa de riesgo-UO'!I360</f>
        <v>0</v>
      </c>
      <c r="H359" s="561"/>
      <c r="I359" s="561"/>
      <c r="J359" s="561"/>
      <c r="K359" s="583"/>
      <c r="L359" s="583"/>
      <c r="M359" s="97">
        <f>'01-Mapa de riesgo-UO'!W360</f>
        <v>0</v>
      </c>
      <c r="N359" s="98">
        <f>'01-Mapa de riesgo-UO'!AB360</f>
        <v>0</v>
      </c>
      <c r="O359" s="98">
        <f>'01-Mapa de riesgo-UO'!AF360</f>
        <v>0</v>
      </c>
      <c r="P359" s="99">
        <f>'01-Mapa de riesgo-UO'!AK360</f>
        <v>0</v>
      </c>
      <c r="Q359" s="99">
        <f>'01-Mapa de riesgo-UO'!AP360</f>
        <v>0</v>
      </c>
      <c r="R359" s="561"/>
      <c r="S359" s="577"/>
      <c r="T359" s="578"/>
      <c r="U359" s="100">
        <f>'01-Mapa de riesgo-UO'!AW360</f>
        <v>0</v>
      </c>
      <c r="V359" s="100">
        <f>'01-Mapa de riesgo-UO'!AX360</f>
        <v>0</v>
      </c>
      <c r="W359" s="101">
        <f>'01-Mapa de riesgo-UO'!K360</f>
        <v>0</v>
      </c>
      <c r="X359" s="105"/>
      <c r="Y359" s="106"/>
      <c r="Z359" s="107"/>
      <c r="AA359" s="107"/>
      <c r="AB359" s="575"/>
      <c r="AC359" s="110"/>
    </row>
    <row r="360" spans="1:29" ht="12.75" customHeight="1" x14ac:dyDescent="0.2">
      <c r="A360" s="562"/>
      <c r="B360" s="562"/>
      <c r="C360" s="562"/>
      <c r="D360" s="562"/>
      <c r="E360" s="562"/>
      <c r="F360" s="562"/>
      <c r="G360" s="96">
        <f>'01-Mapa de riesgo-UO'!I361</f>
        <v>0</v>
      </c>
      <c r="H360" s="562"/>
      <c r="I360" s="562"/>
      <c r="J360" s="562"/>
      <c r="K360" s="584"/>
      <c r="L360" s="584"/>
      <c r="M360" s="97">
        <f>'01-Mapa de riesgo-UO'!W361</f>
        <v>0</v>
      </c>
      <c r="N360" s="98">
        <f>'01-Mapa de riesgo-UO'!AB361</f>
        <v>0</v>
      </c>
      <c r="O360" s="98">
        <f>'01-Mapa de riesgo-UO'!AF361</f>
        <v>0</v>
      </c>
      <c r="P360" s="99">
        <f>'01-Mapa de riesgo-UO'!AK361</f>
        <v>0</v>
      </c>
      <c r="Q360" s="99">
        <f>'01-Mapa de riesgo-UO'!AP361</f>
        <v>0</v>
      </c>
      <c r="R360" s="562"/>
      <c r="S360" s="577"/>
      <c r="T360" s="578"/>
      <c r="U360" s="100">
        <f>'01-Mapa de riesgo-UO'!AW361</f>
        <v>0</v>
      </c>
      <c r="V360" s="100">
        <f>'01-Mapa de riesgo-UO'!AX361</f>
        <v>0</v>
      </c>
      <c r="W360" s="101">
        <f>'01-Mapa de riesgo-UO'!K361</f>
        <v>0</v>
      </c>
      <c r="X360" s="105"/>
      <c r="Y360" s="106"/>
      <c r="Z360" s="107"/>
      <c r="AA360" s="107"/>
      <c r="AB360" s="576"/>
      <c r="AC360" s="110"/>
    </row>
    <row r="361" spans="1:29" ht="12.75" customHeight="1" x14ac:dyDescent="0.2">
      <c r="A361" s="560">
        <v>118</v>
      </c>
      <c r="B361" s="560">
        <f>'01-Mapa de riesgo-UO'!D362</f>
        <v>0</v>
      </c>
      <c r="C361" s="563">
        <f>+'01-Mapa de riesgo-UO'!F362</f>
        <v>0</v>
      </c>
      <c r="D361" s="563">
        <f>'01-Mapa de riesgo-UO'!J362</f>
        <v>0</v>
      </c>
      <c r="E361" s="563">
        <f>'01-Mapa de riesgo-UO'!K362</f>
        <v>0</v>
      </c>
      <c r="F361" s="563">
        <f>'01-Mapa de riesgo-UO'!L362</f>
        <v>0</v>
      </c>
      <c r="G361" s="96">
        <f>'01-Mapa de riesgo-UO'!I362</f>
        <v>0</v>
      </c>
      <c r="H361" s="563">
        <f>'01-Mapa de riesgo-UO'!M362</f>
        <v>0</v>
      </c>
      <c r="I361" s="581" t="str">
        <f>'01-Mapa de riesgo-UO'!AT362</f>
        <v>LEVE</v>
      </c>
      <c r="J361" s="563">
        <f>'01-Mapa de riesgo-UO'!AU362</f>
        <v>0</v>
      </c>
      <c r="K361" s="585"/>
      <c r="L361" s="582"/>
      <c r="M361" s="97">
        <f>'01-Mapa de riesgo-UO'!W362</f>
        <v>0</v>
      </c>
      <c r="N361" s="98">
        <f>'01-Mapa de riesgo-UO'!AB362</f>
        <v>0</v>
      </c>
      <c r="O361" s="98">
        <f>'01-Mapa de riesgo-UO'!AF362</f>
        <v>0</v>
      </c>
      <c r="P361" s="99">
        <f>'01-Mapa de riesgo-UO'!AK362</f>
        <v>0</v>
      </c>
      <c r="Q361" s="99">
        <f>'01-Mapa de riesgo-UO'!AP362</f>
        <v>0</v>
      </c>
      <c r="R361" s="581" t="e">
        <f>'01-Mapa de riesgo-UO'!AR362</f>
        <v>#DIV/0!</v>
      </c>
      <c r="S361" s="577"/>
      <c r="T361" s="578"/>
      <c r="U361" s="100">
        <f>'01-Mapa de riesgo-UO'!AW362</f>
        <v>0</v>
      </c>
      <c r="V361" s="100">
        <f>'01-Mapa de riesgo-UO'!AX362</f>
        <v>0</v>
      </c>
      <c r="W361" s="101">
        <f>'01-Mapa de riesgo-UO'!K362</f>
        <v>0</v>
      </c>
      <c r="X361" s="105"/>
      <c r="Y361" s="106"/>
      <c r="Z361" s="107"/>
      <c r="AA361" s="107"/>
      <c r="AB361" s="574"/>
      <c r="AC361" s="110"/>
    </row>
    <row r="362" spans="1:29" ht="12.75" customHeight="1" x14ac:dyDescent="0.2">
      <c r="A362" s="561"/>
      <c r="B362" s="561"/>
      <c r="C362" s="561"/>
      <c r="D362" s="561"/>
      <c r="E362" s="561"/>
      <c r="F362" s="561"/>
      <c r="G362" s="96">
        <f>'01-Mapa de riesgo-UO'!I363</f>
        <v>0</v>
      </c>
      <c r="H362" s="561"/>
      <c r="I362" s="561"/>
      <c r="J362" s="561"/>
      <c r="K362" s="583"/>
      <c r="L362" s="583"/>
      <c r="M362" s="97">
        <f>'01-Mapa de riesgo-UO'!W363</f>
        <v>0</v>
      </c>
      <c r="N362" s="98">
        <f>'01-Mapa de riesgo-UO'!AB363</f>
        <v>0</v>
      </c>
      <c r="O362" s="98">
        <f>'01-Mapa de riesgo-UO'!AF363</f>
        <v>0</v>
      </c>
      <c r="P362" s="99">
        <f>'01-Mapa de riesgo-UO'!AK363</f>
        <v>0</v>
      </c>
      <c r="Q362" s="99">
        <f>'01-Mapa de riesgo-UO'!AP363</f>
        <v>0</v>
      </c>
      <c r="R362" s="561"/>
      <c r="S362" s="577"/>
      <c r="T362" s="578"/>
      <c r="U362" s="100">
        <f>'01-Mapa de riesgo-UO'!AW363</f>
        <v>0</v>
      </c>
      <c r="V362" s="100">
        <f>'01-Mapa de riesgo-UO'!AX363</f>
        <v>0</v>
      </c>
      <c r="W362" s="101">
        <f>'01-Mapa de riesgo-UO'!K363</f>
        <v>0</v>
      </c>
      <c r="X362" s="105"/>
      <c r="Y362" s="106"/>
      <c r="Z362" s="107"/>
      <c r="AA362" s="107"/>
      <c r="AB362" s="575"/>
      <c r="AC362" s="110"/>
    </row>
    <row r="363" spans="1:29" ht="12.75" customHeight="1" x14ac:dyDescent="0.2">
      <c r="A363" s="562"/>
      <c r="B363" s="562"/>
      <c r="C363" s="562"/>
      <c r="D363" s="562"/>
      <c r="E363" s="562"/>
      <c r="F363" s="562"/>
      <c r="G363" s="96">
        <f>'01-Mapa de riesgo-UO'!I364</f>
        <v>0</v>
      </c>
      <c r="H363" s="562"/>
      <c r="I363" s="562"/>
      <c r="J363" s="562"/>
      <c r="K363" s="584"/>
      <c r="L363" s="584"/>
      <c r="M363" s="97">
        <f>'01-Mapa de riesgo-UO'!W364</f>
        <v>0</v>
      </c>
      <c r="N363" s="98">
        <f>'01-Mapa de riesgo-UO'!AB364</f>
        <v>0</v>
      </c>
      <c r="O363" s="98">
        <f>'01-Mapa de riesgo-UO'!AF364</f>
        <v>0</v>
      </c>
      <c r="P363" s="99">
        <f>'01-Mapa de riesgo-UO'!AK364</f>
        <v>0</v>
      </c>
      <c r="Q363" s="99">
        <f>'01-Mapa de riesgo-UO'!AP364</f>
        <v>0</v>
      </c>
      <c r="R363" s="562"/>
      <c r="S363" s="577"/>
      <c r="T363" s="578"/>
      <c r="U363" s="100">
        <f>'01-Mapa de riesgo-UO'!AW364</f>
        <v>0</v>
      </c>
      <c r="V363" s="100">
        <f>'01-Mapa de riesgo-UO'!AX364</f>
        <v>0</v>
      </c>
      <c r="W363" s="101">
        <f>'01-Mapa de riesgo-UO'!K364</f>
        <v>0</v>
      </c>
      <c r="X363" s="105"/>
      <c r="Y363" s="106"/>
      <c r="Z363" s="107"/>
      <c r="AA363" s="107"/>
      <c r="AB363" s="576"/>
      <c r="AC363" s="110"/>
    </row>
    <row r="364" spans="1:29" ht="12.75" customHeight="1" x14ac:dyDescent="0.2">
      <c r="A364" s="560">
        <v>119</v>
      </c>
      <c r="B364" s="560">
        <f>'01-Mapa de riesgo-UO'!D365</f>
        <v>0</v>
      </c>
      <c r="C364" s="563">
        <f>+'01-Mapa de riesgo-UO'!F365</f>
        <v>0</v>
      </c>
      <c r="D364" s="563">
        <f>'01-Mapa de riesgo-UO'!J365</f>
        <v>0</v>
      </c>
      <c r="E364" s="563">
        <f>'01-Mapa de riesgo-UO'!K365</f>
        <v>0</v>
      </c>
      <c r="F364" s="563">
        <f>'01-Mapa de riesgo-UO'!L365</f>
        <v>0</v>
      </c>
      <c r="G364" s="96">
        <f>'01-Mapa de riesgo-UO'!I365</f>
        <v>0</v>
      </c>
      <c r="H364" s="563">
        <f>'01-Mapa de riesgo-UO'!M365</f>
        <v>0</v>
      </c>
      <c r="I364" s="581" t="str">
        <f>'01-Mapa de riesgo-UO'!AT365</f>
        <v>LEVE</v>
      </c>
      <c r="J364" s="563">
        <f>'01-Mapa de riesgo-UO'!AU365</f>
        <v>0</v>
      </c>
      <c r="K364" s="585"/>
      <c r="L364" s="582"/>
      <c r="M364" s="97">
        <f>'01-Mapa de riesgo-UO'!W365</f>
        <v>0</v>
      </c>
      <c r="N364" s="98">
        <f>'01-Mapa de riesgo-UO'!AB365</f>
        <v>0</v>
      </c>
      <c r="O364" s="98">
        <f>'01-Mapa de riesgo-UO'!AF365</f>
        <v>0</v>
      </c>
      <c r="P364" s="99">
        <f>'01-Mapa de riesgo-UO'!AK365</f>
        <v>0</v>
      </c>
      <c r="Q364" s="99">
        <f>'01-Mapa de riesgo-UO'!AP365</f>
        <v>0</v>
      </c>
      <c r="R364" s="581" t="e">
        <f>'01-Mapa de riesgo-UO'!AR365</f>
        <v>#DIV/0!</v>
      </c>
      <c r="S364" s="577"/>
      <c r="T364" s="578"/>
      <c r="U364" s="100">
        <f>'01-Mapa de riesgo-UO'!AW365</f>
        <v>0</v>
      </c>
      <c r="V364" s="100">
        <f>'01-Mapa de riesgo-UO'!AX365</f>
        <v>0</v>
      </c>
      <c r="W364" s="101">
        <f>'01-Mapa de riesgo-UO'!K365</f>
        <v>0</v>
      </c>
      <c r="X364" s="105"/>
      <c r="Y364" s="106"/>
      <c r="Z364" s="107"/>
      <c r="AA364" s="107"/>
      <c r="AB364" s="574"/>
      <c r="AC364" s="110"/>
    </row>
    <row r="365" spans="1:29" ht="12.75" customHeight="1" x14ac:dyDescent="0.2">
      <c r="A365" s="561"/>
      <c r="B365" s="561"/>
      <c r="C365" s="561"/>
      <c r="D365" s="561"/>
      <c r="E365" s="561"/>
      <c r="F365" s="561"/>
      <c r="G365" s="96">
        <f>'01-Mapa de riesgo-UO'!I366</f>
        <v>0</v>
      </c>
      <c r="H365" s="561"/>
      <c r="I365" s="561"/>
      <c r="J365" s="561"/>
      <c r="K365" s="583"/>
      <c r="L365" s="583"/>
      <c r="M365" s="97">
        <f>'01-Mapa de riesgo-UO'!W366</f>
        <v>0</v>
      </c>
      <c r="N365" s="98">
        <f>'01-Mapa de riesgo-UO'!AB366</f>
        <v>0</v>
      </c>
      <c r="O365" s="98">
        <f>'01-Mapa de riesgo-UO'!AF366</f>
        <v>0</v>
      </c>
      <c r="P365" s="99">
        <f>'01-Mapa de riesgo-UO'!AK366</f>
        <v>0</v>
      </c>
      <c r="Q365" s="99">
        <f>'01-Mapa de riesgo-UO'!AP366</f>
        <v>0</v>
      </c>
      <c r="R365" s="561"/>
      <c r="S365" s="577"/>
      <c r="T365" s="578"/>
      <c r="U365" s="100">
        <f>'01-Mapa de riesgo-UO'!AW366</f>
        <v>0</v>
      </c>
      <c r="V365" s="100">
        <f>'01-Mapa de riesgo-UO'!AX366</f>
        <v>0</v>
      </c>
      <c r="W365" s="101">
        <f>'01-Mapa de riesgo-UO'!K366</f>
        <v>0</v>
      </c>
      <c r="X365" s="105"/>
      <c r="Y365" s="106"/>
      <c r="Z365" s="107"/>
      <c r="AA365" s="107"/>
      <c r="AB365" s="575"/>
      <c r="AC365" s="110"/>
    </row>
    <row r="366" spans="1:29" ht="12.75" customHeight="1" x14ac:dyDescent="0.2">
      <c r="A366" s="562"/>
      <c r="B366" s="562"/>
      <c r="C366" s="562"/>
      <c r="D366" s="562"/>
      <c r="E366" s="562"/>
      <c r="F366" s="562"/>
      <c r="G366" s="96">
        <f>'01-Mapa de riesgo-UO'!I367</f>
        <v>0</v>
      </c>
      <c r="H366" s="562"/>
      <c r="I366" s="562"/>
      <c r="J366" s="562"/>
      <c r="K366" s="584"/>
      <c r="L366" s="584"/>
      <c r="M366" s="97">
        <f>'01-Mapa de riesgo-UO'!W367</f>
        <v>0</v>
      </c>
      <c r="N366" s="98">
        <f>'01-Mapa de riesgo-UO'!AB367</f>
        <v>0</v>
      </c>
      <c r="O366" s="98">
        <f>'01-Mapa de riesgo-UO'!AF367</f>
        <v>0</v>
      </c>
      <c r="P366" s="99">
        <f>'01-Mapa de riesgo-UO'!AK367</f>
        <v>0</v>
      </c>
      <c r="Q366" s="99">
        <f>'01-Mapa de riesgo-UO'!AP367</f>
        <v>0</v>
      </c>
      <c r="R366" s="562"/>
      <c r="S366" s="577"/>
      <c r="T366" s="578"/>
      <c r="U366" s="100">
        <f>'01-Mapa de riesgo-UO'!AW367</f>
        <v>0</v>
      </c>
      <c r="V366" s="100">
        <f>'01-Mapa de riesgo-UO'!AX367</f>
        <v>0</v>
      </c>
      <c r="W366" s="101">
        <f>'01-Mapa de riesgo-UO'!K367</f>
        <v>0</v>
      </c>
      <c r="X366" s="105"/>
      <c r="Y366" s="106"/>
      <c r="Z366" s="107"/>
      <c r="AA366" s="107"/>
      <c r="AB366" s="576"/>
      <c r="AC366" s="110"/>
    </row>
    <row r="367" spans="1:29" ht="12.75" customHeight="1" x14ac:dyDescent="0.2">
      <c r="A367" s="560">
        <v>120</v>
      </c>
      <c r="B367" s="560">
        <f>'01-Mapa de riesgo-UO'!D368</f>
        <v>0</v>
      </c>
      <c r="C367" s="563">
        <f>+'01-Mapa de riesgo-UO'!F368</f>
        <v>0</v>
      </c>
      <c r="D367" s="563">
        <f>'01-Mapa de riesgo-UO'!J368</f>
        <v>0</v>
      </c>
      <c r="E367" s="563">
        <f>'01-Mapa de riesgo-UO'!K368</f>
        <v>0</v>
      </c>
      <c r="F367" s="563">
        <f>'01-Mapa de riesgo-UO'!L368</f>
        <v>0</v>
      </c>
      <c r="G367" s="96">
        <f>'01-Mapa de riesgo-UO'!I368</f>
        <v>0</v>
      </c>
      <c r="H367" s="563">
        <f>'01-Mapa de riesgo-UO'!M368</f>
        <v>0</v>
      </c>
      <c r="I367" s="581" t="str">
        <f>'01-Mapa de riesgo-UO'!AT368</f>
        <v>LEVE</v>
      </c>
      <c r="J367" s="563">
        <f>'01-Mapa de riesgo-UO'!AU368</f>
        <v>0</v>
      </c>
      <c r="K367" s="585"/>
      <c r="L367" s="582"/>
      <c r="M367" s="97">
        <f>'01-Mapa de riesgo-UO'!W368</f>
        <v>0</v>
      </c>
      <c r="N367" s="98">
        <f>'01-Mapa de riesgo-UO'!AB368</f>
        <v>0</v>
      </c>
      <c r="O367" s="98">
        <f>'01-Mapa de riesgo-UO'!AF368</f>
        <v>0</v>
      </c>
      <c r="P367" s="99">
        <f>'01-Mapa de riesgo-UO'!AK368</f>
        <v>0</v>
      </c>
      <c r="Q367" s="99">
        <f>'01-Mapa de riesgo-UO'!AP368</f>
        <v>0</v>
      </c>
      <c r="R367" s="581" t="e">
        <f>'01-Mapa de riesgo-UO'!AR368</f>
        <v>#DIV/0!</v>
      </c>
      <c r="S367" s="577"/>
      <c r="T367" s="578"/>
      <c r="U367" s="100">
        <f>'01-Mapa de riesgo-UO'!AW368</f>
        <v>0</v>
      </c>
      <c r="V367" s="100">
        <f>'01-Mapa de riesgo-UO'!AX368</f>
        <v>0</v>
      </c>
      <c r="W367" s="101">
        <f>'01-Mapa de riesgo-UO'!K368</f>
        <v>0</v>
      </c>
      <c r="X367" s="105"/>
      <c r="Y367" s="106"/>
      <c r="Z367" s="107"/>
      <c r="AA367" s="107"/>
      <c r="AB367" s="574"/>
      <c r="AC367" s="110"/>
    </row>
    <row r="368" spans="1:29" ht="12.75" customHeight="1" x14ac:dyDescent="0.2">
      <c r="A368" s="561"/>
      <c r="B368" s="561"/>
      <c r="C368" s="561"/>
      <c r="D368" s="561"/>
      <c r="E368" s="561"/>
      <c r="F368" s="561"/>
      <c r="G368" s="96">
        <f>'01-Mapa de riesgo-UO'!I369</f>
        <v>0</v>
      </c>
      <c r="H368" s="561"/>
      <c r="I368" s="561"/>
      <c r="J368" s="561"/>
      <c r="K368" s="583"/>
      <c r="L368" s="583"/>
      <c r="M368" s="97">
        <f>'01-Mapa de riesgo-UO'!W369</f>
        <v>0</v>
      </c>
      <c r="N368" s="98">
        <f>'01-Mapa de riesgo-UO'!AB369</f>
        <v>0</v>
      </c>
      <c r="O368" s="98">
        <f>'01-Mapa de riesgo-UO'!AF369</f>
        <v>0</v>
      </c>
      <c r="P368" s="99">
        <f>'01-Mapa de riesgo-UO'!AK369</f>
        <v>0</v>
      </c>
      <c r="Q368" s="99">
        <f>'01-Mapa de riesgo-UO'!AP369</f>
        <v>0</v>
      </c>
      <c r="R368" s="561"/>
      <c r="S368" s="577"/>
      <c r="T368" s="578"/>
      <c r="U368" s="100">
        <f>'01-Mapa de riesgo-UO'!AW369</f>
        <v>0</v>
      </c>
      <c r="V368" s="100">
        <f>'01-Mapa de riesgo-UO'!AX369</f>
        <v>0</v>
      </c>
      <c r="W368" s="101">
        <f>'01-Mapa de riesgo-UO'!K369</f>
        <v>0</v>
      </c>
      <c r="X368" s="105"/>
      <c r="Y368" s="106"/>
      <c r="Z368" s="107"/>
      <c r="AA368" s="107"/>
      <c r="AB368" s="575"/>
      <c r="AC368" s="110"/>
    </row>
    <row r="369" spans="1:29" ht="12.75" customHeight="1" x14ac:dyDescent="0.2">
      <c r="A369" s="562"/>
      <c r="B369" s="562"/>
      <c r="C369" s="562"/>
      <c r="D369" s="562"/>
      <c r="E369" s="562"/>
      <c r="F369" s="562"/>
      <c r="G369" s="96">
        <f>'01-Mapa de riesgo-UO'!I370</f>
        <v>0</v>
      </c>
      <c r="H369" s="562"/>
      <c r="I369" s="562"/>
      <c r="J369" s="562"/>
      <c r="K369" s="584"/>
      <c r="L369" s="584"/>
      <c r="M369" s="97">
        <f>'01-Mapa de riesgo-UO'!W370</f>
        <v>0</v>
      </c>
      <c r="N369" s="98">
        <f>'01-Mapa de riesgo-UO'!AB370</f>
        <v>0</v>
      </c>
      <c r="O369" s="98">
        <f>'01-Mapa de riesgo-UO'!AF370</f>
        <v>0</v>
      </c>
      <c r="P369" s="99">
        <f>'01-Mapa de riesgo-UO'!AK370</f>
        <v>0</v>
      </c>
      <c r="Q369" s="99">
        <f>'01-Mapa de riesgo-UO'!AP370</f>
        <v>0</v>
      </c>
      <c r="R369" s="562"/>
      <c r="S369" s="577"/>
      <c r="T369" s="578"/>
      <c r="U369" s="100">
        <f>'01-Mapa de riesgo-UO'!AW370</f>
        <v>0</v>
      </c>
      <c r="V369" s="100">
        <f>'01-Mapa de riesgo-UO'!AX370</f>
        <v>0</v>
      </c>
      <c r="W369" s="101">
        <f>'01-Mapa de riesgo-UO'!K370</f>
        <v>0</v>
      </c>
      <c r="X369" s="105"/>
      <c r="Y369" s="106"/>
      <c r="Z369" s="107"/>
      <c r="AA369" s="107"/>
      <c r="AB369" s="576"/>
      <c r="AC369" s="110"/>
    </row>
    <row r="370" spans="1:29" ht="12.75" customHeight="1" x14ac:dyDescent="0.2">
      <c r="A370" s="560">
        <v>121</v>
      </c>
      <c r="B370" s="560">
        <f>'01-Mapa de riesgo-UO'!D371</f>
        <v>0</v>
      </c>
      <c r="C370" s="563">
        <f>+'01-Mapa de riesgo-UO'!F371</f>
        <v>0</v>
      </c>
      <c r="D370" s="563">
        <f>'01-Mapa de riesgo-UO'!J371</f>
        <v>0</v>
      </c>
      <c r="E370" s="563">
        <f>'01-Mapa de riesgo-UO'!K371</f>
        <v>0</v>
      </c>
      <c r="F370" s="563">
        <f>'01-Mapa de riesgo-UO'!L371</f>
        <v>0</v>
      </c>
      <c r="G370" s="96">
        <f>'01-Mapa de riesgo-UO'!I371</f>
        <v>0</v>
      </c>
      <c r="H370" s="563">
        <f>'01-Mapa de riesgo-UO'!M371</f>
        <v>0</v>
      </c>
      <c r="I370" s="581" t="str">
        <f>'01-Mapa de riesgo-UO'!AT371</f>
        <v>LEVE</v>
      </c>
      <c r="J370" s="563">
        <f>'01-Mapa de riesgo-UO'!AU371</f>
        <v>0</v>
      </c>
      <c r="K370" s="585"/>
      <c r="L370" s="582"/>
      <c r="M370" s="97">
        <f>'01-Mapa de riesgo-UO'!W371</f>
        <v>0</v>
      </c>
      <c r="N370" s="98">
        <f>'01-Mapa de riesgo-UO'!AB371</f>
        <v>0</v>
      </c>
      <c r="O370" s="98">
        <f>'01-Mapa de riesgo-UO'!AF371</f>
        <v>0</v>
      </c>
      <c r="P370" s="99">
        <f>'01-Mapa de riesgo-UO'!AK371</f>
        <v>0</v>
      </c>
      <c r="Q370" s="99">
        <f>'01-Mapa de riesgo-UO'!AP371</f>
        <v>0</v>
      </c>
      <c r="R370" s="581" t="e">
        <f>'01-Mapa de riesgo-UO'!AR371</f>
        <v>#DIV/0!</v>
      </c>
      <c r="S370" s="577"/>
      <c r="T370" s="578"/>
      <c r="U370" s="100">
        <f>'01-Mapa de riesgo-UO'!AW371</f>
        <v>0</v>
      </c>
      <c r="V370" s="100">
        <f>'01-Mapa de riesgo-UO'!AX371</f>
        <v>0</v>
      </c>
      <c r="W370" s="101">
        <f>'01-Mapa de riesgo-UO'!K371</f>
        <v>0</v>
      </c>
      <c r="X370" s="105"/>
      <c r="Y370" s="106"/>
      <c r="Z370" s="107"/>
      <c r="AA370" s="107"/>
      <c r="AB370" s="574"/>
      <c r="AC370" s="110"/>
    </row>
    <row r="371" spans="1:29" ht="12.75" customHeight="1" x14ac:dyDescent="0.2">
      <c r="A371" s="561"/>
      <c r="B371" s="561"/>
      <c r="C371" s="561"/>
      <c r="D371" s="561"/>
      <c r="E371" s="561"/>
      <c r="F371" s="561"/>
      <c r="G371" s="96">
        <f>'01-Mapa de riesgo-UO'!I372</f>
        <v>0</v>
      </c>
      <c r="H371" s="561"/>
      <c r="I371" s="561"/>
      <c r="J371" s="561"/>
      <c r="K371" s="583"/>
      <c r="L371" s="583"/>
      <c r="M371" s="97">
        <f>'01-Mapa de riesgo-UO'!W372</f>
        <v>0</v>
      </c>
      <c r="N371" s="98">
        <f>'01-Mapa de riesgo-UO'!AB372</f>
        <v>0</v>
      </c>
      <c r="O371" s="98">
        <f>'01-Mapa de riesgo-UO'!AF372</f>
        <v>0</v>
      </c>
      <c r="P371" s="99">
        <f>'01-Mapa de riesgo-UO'!AK372</f>
        <v>0</v>
      </c>
      <c r="Q371" s="99">
        <f>'01-Mapa de riesgo-UO'!AP372</f>
        <v>0</v>
      </c>
      <c r="R371" s="561"/>
      <c r="S371" s="577"/>
      <c r="T371" s="578"/>
      <c r="U371" s="100">
        <f>'01-Mapa de riesgo-UO'!AW372</f>
        <v>0</v>
      </c>
      <c r="V371" s="100">
        <f>'01-Mapa de riesgo-UO'!AX372</f>
        <v>0</v>
      </c>
      <c r="W371" s="101">
        <f>'01-Mapa de riesgo-UO'!K372</f>
        <v>0</v>
      </c>
      <c r="X371" s="105"/>
      <c r="Y371" s="106"/>
      <c r="Z371" s="107"/>
      <c r="AA371" s="107"/>
      <c r="AB371" s="575"/>
      <c r="AC371" s="110"/>
    </row>
    <row r="372" spans="1:29" ht="12.75" customHeight="1" x14ac:dyDescent="0.2">
      <c r="A372" s="562"/>
      <c r="B372" s="562"/>
      <c r="C372" s="562"/>
      <c r="D372" s="562"/>
      <c r="E372" s="562"/>
      <c r="F372" s="562"/>
      <c r="G372" s="96">
        <f>'01-Mapa de riesgo-UO'!I373</f>
        <v>0</v>
      </c>
      <c r="H372" s="562"/>
      <c r="I372" s="562"/>
      <c r="J372" s="562"/>
      <c r="K372" s="584"/>
      <c r="L372" s="584"/>
      <c r="M372" s="97">
        <f>'01-Mapa de riesgo-UO'!W373</f>
        <v>0</v>
      </c>
      <c r="N372" s="98">
        <f>'01-Mapa de riesgo-UO'!AB373</f>
        <v>0</v>
      </c>
      <c r="O372" s="98">
        <f>'01-Mapa de riesgo-UO'!AF373</f>
        <v>0</v>
      </c>
      <c r="P372" s="99">
        <f>'01-Mapa de riesgo-UO'!AK373</f>
        <v>0</v>
      </c>
      <c r="Q372" s="99">
        <f>'01-Mapa de riesgo-UO'!AP373</f>
        <v>0</v>
      </c>
      <c r="R372" s="562"/>
      <c r="S372" s="577"/>
      <c r="T372" s="578"/>
      <c r="U372" s="100">
        <f>'01-Mapa de riesgo-UO'!AW373</f>
        <v>0</v>
      </c>
      <c r="V372" s="100">
        <f>'01-Mapa de riesgo-UO'!AX373</f>
        <v>0</v>
      </c>
      <c r="W372" s="101">
        <f>'01-Mapa de riesgo-UO'!K373</f>
        <v>0</v>
      </c>
      <c r="X372" s="105"/>
      <c r="Y372" s="106"/>
      <c r="Z372" s="107"/>
      <c r="AA372" s="107"/>
      <c r="AB372" s="576"/>
      <c r="AC372" s="110"/>
    </row>
    <row r="373" spans="1:29" ht="12.75" customHeight="1" x14ac:dyDescent="0.2">
      <c r="A373" s="560">
        <v>122</v>
      </c>
      <c r="B373" s="560">
        <f>'01-Mapa de riesgo-UO'!D374</f>
        <v>0</v>
      </c>
      <c r="C373" s="563">
        <f>+'01-Mapa de riesgo-UO'!F374</f>
        <v>0</v>
      </c>
      <c r="D373" s="563">
        <f>'01-Mapa de riesgo-UO'!J374</f>
        <v>0</v>
      </c>
      <c r="E373" s="563">
        <f>'01-Mapa de riesgo-UO'!K374</f>
        <v>0</v>
      </c>
      <c r="F373" s="563">
        <f>'01-Mapa de riesgo-UO'!L374</f>
        <v>0</v>
      </c>
      <c r="G373" s="96">
        <f>'01-Mapa de riesgo-UO'!I374</f>
        <v>0</v>
      </c>
      <c r="H373" s="563">
        <f>'01-Mapa de riesgo-UO'!M374</f>
        <v>0</v>
      </c>
      <c r="I373" s="581" t="str">
        <f>'01-Mapa de riesgo-UO'!AT374</f>
        <v>LEVE</v>
      </c>
      <c r="J373" s="563">
        <f>'01-Mapa de riesgo-UO'!AU374</f>
        <v>0</v>
      </c>
      <c r="K373" s="585"/>
      <c r="L373" s="582"/>
      <c r="M373" s="97">
        <f>'01-Mapa de riesgo-UO'!W374</f>
        <v>0</v>
      </c>
      <c r="N373" s="98">
        <f>'01-Mapa de riesgo-UO'!AB374</f>
        <v>0</v>
      </c>
      <c r="O373" s="98">
        <f>'01-Mapa de riesgo-UO'!AF374</f>
        <v>0</v>
      </c>
      <c r="P373" s="99">
        <f>'01-Mapa de riesgo-UO'!AK374</f>
        <v>0</v>
      </c>
      <c r="Q373" s="99">
        <f>'01-Mapa de riesgo-UO'!AP374</f>
        <v>0</v>
      </c>
      <c r="R373" s="581" t="e">
        <f>'01-Mapa de riesgo-UO'!AR374</f>
        <v>#DIV/0!</v>
      </c>
      <c r="S373" s="577"/>
      <c r="T373" s="578"/>
      <c r="U373" s="100">
        <f>'01-Mapa de riesgo-UO'!AW374</f>
        <v>0</v>
      </c>
      <c r="V373" s="100">
        <f>'01-Mapa de riesgo-UO'!AX374</f>
        <v>0</v>
      </c>
      <c r="W373" s="101">
        <f>'01-Mapa de riesgo-UO'!K374</f>
        <v>0</v>
      </c>
      <c r="X373" s="105"/>
      <c r="Y373" s="106"/>
      <c r="Z373" s="107"/>
      <c r="AA373" s="107"/>
      <c r="AB373" s="574"/>
      <c r="AC373" s="110"/>
    </row>
    <row r="374" spans="1:29" ht="12.75" customHeight="1" x14ac:dyDescent="0.2">
      <c r="A374" s="561"/>
      <c r="B374" s="561"/>
      <c r="C374" s="561"/>
      <c r="D374" s="561"/>
      <c r="E374" s="561"/>
      <c r="F374" s="561"/>
      <c r="G374" s="96">
        <f>'01-Mapa de riesgo-UO'!I375</f>
        <v>0</v>
      </c>
      <c r="H374" s="561"/>
      <c r="I374" s="561"/>
      <c r="J374" s="561"/>
      <c r="K374" s="583"/>
      <c r="L374" s="583"/>
      <c r="M374" s="97">
        <f>'01-Mapa de riesgo-UO'!W375</f>
        <v>0</v>
      </c>
      <c r="N374" s="98">
        <f>'01-Mapa de riesgo-UO'!AB375</f>
        <v>0</v>
      </c>
      <c r="O374" s="98">
        <f>'01-Mapa de riesgo-UO'!AF375</f>
        <v>0</v>
      </c>
      <c r="P374" s="99">
        <f>'01-Mapa de riesgo-UO'!AK375</f>
        <v>0</v>
      </c>
      <c r="Q374" s="99">
        <f>'01-Mapa de riesgo-UO'!AP375</f>
        <v>0</v>
      </c>
      <c r="R374" s="561"/>
      <c r="S374" s="577"/>
      <c r="T374" s="578"/>
      <c r="U374" s="100">
        <f>'01-Mapa de riesgo-UO'!AW375</f>
        <v>0</v>
      </c>
      <c r="V374" s="100">
        <f>'01-Mapa de riesgo-UO'!AX375</f>
        <v>0</v>
      </c>
      <c r="W374" s="101">
        <f>'01-Mapa de riesgo-UO'!K375</f>
        <v>0</v>
      </c>
      <c r="X374" s="105"/>
      <c r="Y374" s="106"/>
      <c r="Z374" s="107"/>
      <c r="AA374" s="107"/>
      <c r="AB374" s="575"/>
      <c r="AC374" s="110"/>
    </row>
    <row r="375" spans="1:29" ht="12.75" customHeight="1" x14ac:dyDescent="0.2">
      <c r="A375" s="562"/>
      <c r="B375" s="562"/>
      <c r="C375" s="562"/>
      <c r="D375" s="562"/>
      <c r="E375" s="562"/>
      <c r="F375" s="562"/>
      <c r="G375" s="96">
        <f>'01-Mapa de riesgo-UO'!I376</f>
        <v>0</v>
      </c>
      <c r="H375" s="562"/>
      <c r="I375" s="562"/>
      <c r="J375" s="562"/>
      <c r="K375" s="584"/>
      <c r="L375" s="584"/>
      <c r="M375" s="97">
        <f>'01-Mapa de riesgo-UO'!W376</f>
        <v>0</v>
      </c>
      <c r="N375" s="98">
        <f>'01-Mapa de riesgo-UO'!AB376</f>
        <v>0</v>
      </c>
      <c r="O375" s="98">
        <f>'01-Mapa de riesgo-UO'!AF376</f>
        <v>0</v>
      </c>
      <c r="P375" s="99">
        <f>'01-Mapa de riesgo-UO'!AK376</f>
        <v>0</v>
      </c>
      <c r="Q375" s="99">
        <f>'01-Mapa de riesgo-UO'!AP376</f>
        <v>0</v>
      </c>
      <c r="R375" s="562"/>
      <c r="S375" s="577"/>
      <c r="T375" s="578"/>
      <c r="U375" s="100">
        <f>'01-Mapa de riesgo-UO'!AW376</f>
        <v>0</v>
      </c>
      <c r="V375" s="100">
        <f>'01-Mapa de riesgo-UO'!AX376</f>
        <v>0</v>
      </c>
      <c r="W375" s="101">
        <f>'01-Mapa de riesgo-UO'!K376</f>
        <v>0</v>
      </c>
      <c r="X375" s="105"/>
      <c r="Y375" s="106"/>
      <c r="Z375" s="107"/>
      <c r="AA375" s="107"/>
      <c r="AB375" s="576"/>
      <c r="AC375" s="110"/>
    </row>
    <row r="376" spans="1:29" ht="12.75" customHeight="1" x14ac:dyDescent="0.2">
      <c r="A376" s="560">
        <v>123</v>
      </c>
      <c r="B376" s="560">
        <f>'01-Mapa de riesgo-UO'!D377</f>
        <v>0</v>
      </c>
      <c r="C376" s="563">
        <f>+'01-Mapa de riesgo-UO'!F377</f>
        <v>0</v>
      </c>
      <c r="D376" s="563">
        <f>'01-Mapa de riesgo-UO'!J377</f>
        <v>0</v>
      </c>
      <c r="E376" s="563">
        <f>'01-Mapa de riesgo-UO'!K377</f>
        <v>0</v>
      </c>
      <c r="F376" s="563">
        <f>'01-Mapa de riesgo-UO'!L377</f>
        <v>0</v>
      </c>
      <c r="G376" s="96">
        <f>'01-Mapa de riesgo-UO'!I377</f>
        <v>0</v>
      </c>
      <c r="H376" s="563">
        <f>'01-Mapa de riesgo-UO'!M377</f>
        <v>0</v>
      </c>
      <c r="I376" s="581" t="str">
        <f>'01-Mapa de riesgo-UO'!AT377</f>
        <v>LEVE</v>
      </c>
      <c r="J376" s="563">
        <f>'01-Mapa de riesgo-UO'!AU377</f>
        <v>0</v>
      </c>
      <c r="K376" s="585"/>
      <c r="L376" s="582"/>
      <c r="M376" s="97">
        <f>'01-Mapa de riesgo-UO'!W377</f>
        <v>0</v>
      </c>
      <c r="N376" s="98">
        <f>'01-Mapa de riesgo-UO'!AB377</f>
        <v>0</v>
      </c>
      <c r="O376" s="98">
        <f>'01-Mapa de riesgo-UO'!AF377</f>
        <v>0</v>
      </c>
      <c r="P376" s="99">
        <f>'01-Mapa de riesgo-UO'!AK377</f>
        <v>0</v>
      </c>
      <c r="Q376" s="99">
        <f>'01-Mapa de riesgo-UO'!AP377</f>
        <v>0</v>
      </c>
      <c r="R376" s="581" t="e">
        <f>'01-Mapa de riesgo-UO'!AR377</f>
        <v>#DIV/0!</v>
      </c>
      <c r="S376" s="577"/>
      <c r="T376" s="578"/>
      <c r="U376" s="100">
        <f>'01-Mapa de riesgo-UO'!AW377</f>
        <v>0</v>
      </c>
      <c r="V376" s="100">
        <f>'01-Mapa de riesgo-UO'!AX377</f>
        <v>0</v>
      </c>
      <c r="W376" s="101">
        <f>'01-Mapa de riesgo-UO'!K377</f>
        <v>0</v>
      </c>
      <c r="X376" s="105"/>
      <c r="Y376" s="106"/>
      <c r="Z376" s="107"/>
      <c r="AA376" s="107"/>
      <c r="AB376" s="574"/>
      <c r="AC376" s="110"/>
    </row>
    <row r="377" spans="1:29" ht="12.75" customHeight="1" x14ac:dyDescent="0.2">
      <c r="A377" s="561"/>
      <c r="B377" s="561"/>
      <c r="C377" s="561"/>
      <c r="D377" s="561"/>
      <c r="E377" s="561"/>
      <c r="F377" s="561"/>
      <c r="G377" s="96">
        <f>'01-Mapa de riesgo-UO'!I378</f>
        <v>0</v>
      </c>
      <c r="H377" s="561"/>
      <c r="I377" s="561"/>
      <c r="J377" s="561"/>
      <c r="K377" s="583"/>
      <c r="L377" s="583"/>
      <c r="M377" s="97">
        <f>'01-Mapa de riesgo-UO'!W378</f>
        <v>0</v>
      </c>
      <c r="N377" s="98">
        <f>'01-Mapa de riesgo-UO'!AB378</f>
        <v>0</v>
      </c>
      <c r="O377" s="98">
        <f>'01-Mapa de riesgo-UO'!AF378</f>
        <v>0</v>
      </c>
      <c r="P377" s="99">
        <f>'01-Mapa de riesgo-UO'!AK378</f>
        <v>0</v>
      </c>
      <c r="Q377" s="99">
        <f>'01-Mapa de riesgo-UO'!AP378</f>
        <v>0</v>
      </c>
      <c r="R377" s="561"/>
      <c r="S377" s="577"/>
      <c r="T377" s="578"/>
      <c r="U377" s="100">
        <f>'01-Mapa de riesgo-UO'!AW378</f>
        <v>0</v>
      </c>
      <c r="V377" s="100">
        <f>'01-Mapa de riesgo-UO'!AX378</f>
        <v>0</v>
      </c>
      <c r="W377" s="101">
        <f>'01-Mapa de riesgo-UO'!K378</f>
        <v>0</v>
      </c>
      <c r="X377" s="105"/>
      <c r="Y377" s="106"/>
      <c r="Z377" s="107"/>
      <c r="AA377" s="107"/>
      <c r="AB377" s="575"/>
      <c r="AC377" s="110"/>
    </row>
    <row r="378" spans="1:29" ht="12.75" customHeight="1" x14ac:dyDescent="0.2">
      <c r="A378" s="562"/>
      <c r="B378" s="562"/>
      <c r="C378" s="562"/>
      <c r="D378" s="562"/>
      <c r="E378" s="562"/>
      <c r="F378" s="562"/>
      <c r="G378" s="96">
        <f>'01-Mapa de riesgo-UO'!I379</f>
        <v>0</v>
      </c>
      <c r="H378" s="562"/>
      <c r="I378" s="562"/>
      <c r="J378" s="562"/>
      <c r="K378" s="584"/>
      <c r="L378" s="584"/>
      <c r="M378" s="97">
        <f>'01-Mapa de riesgo-UO'!W379</f>
        <v>0</v>
      </c>
      <c r="N378" s="98">
        <f>'01-Mapa de riesgo-UO'!AB379</f>
        <v>0</v>
      </c>
      <c r="O378" s="98">
        <f>'01-Mapa de riesgo-UO'!AF379</f>
        <v>0</v>
      </c>
      <c r="P378" s="99">
        <f>'01-Mapa de riesgo-UO'!AK379</f>
        <v>0</v>
      </c>
      <c r="Q378" s="99">
        <f>'01-Mapa de riesgo-UO'!AP379</f>
        <v>0</v>
      </c>
      <c r="R378" s="562"/>
      <c r="S378" s="577"/>
      <c r="T378" s="578"/>
      <c r="U378" s="100">
        <f>'01-Mapa de riesgo-UO'!AW379</f>
        <v>0</v>
      </c>
      <c r="V378" s="100">
        <f>'01-Mapa de riesgo-UO'!AX379</f>
        <v>0</v>
      </c>
      <c r="W378" s="101">
        <f>'01-Mapa de riesgo-UO'!K379</f>
        <v>0</v>
      </c>
      <c r="X378" s="105"/>
      <c r="Y378" s="106"/>
      <c r="Z378" s="107"/>
      <c r="AA378" s="107"/>
      <c r="AB378" s="576"/>
      <c r="AC378" s="110"/>
    </row>
    <row r="379" spans="1:29" ht="12.75" customHeight="1" x14ac:dyDescent="0.2">
      <c r="A379" s="560">
        <v>124</v>
      </c>
      <c r="B379" s="560">
        <f>'01-Mapa de riesgo-UO'!D380</f>
        <v>0</v>
      </c>
      <c r="C379" s="563">
        <f>+'01-Mapa de riesgo-UO'!F380</f>
        <v>0</v>
      </c>
      <c r="D379" s="563">
        <f>'01-Mapa de riesgo-UO'!J380</f>
        <v>0</v>
      </c>
      <c r="E379" s="563">
        <f>'01-Mapa de riesgo-UO'!K380</f>
        <v>0</v>
      </c>
      <c r="F379" s="563">
        <f>'01-Mapa de riesgo-UO'!L380</f>
        <v>0</v>
      </c>
      <c r="G379" s="96">
        <f>'01-Mapa de riesgo-UO'!I380</f>
        <v>0</v>
      </c>
      <c r="H379" s="563">
        <f>'01-Mapa de riesgo-UO'!M380</f>
        <v>0</v>
      </c>
      <c r="I379" s="581" t="str">
        <f>'01-Mapa de riesgo-UO'!AT380</f>
        <v>LEVE</v>
      </c>
      <c r="J379" s="563">
        <f>'01-Mapa de riesgo-UO'!AU380</f>
        <v>0</v>
      </c>
      <c r="K379" s="585"/>
      <c r="L379" s="582"/>
      <c r="M379" s="97">
        <f>'01-Mapa de riesgo-UO'!W380</f>
        <v>0</v>
      </c>
      <c r="N379" s="98">
        <f>'01-Mapa de riesgo-UO'!AB380</f>
        <v>0</v>
      </c>
      <c r="O379" s="98">
        <f>'01-Mapa de riesgo-UO'!AF380</f>
        <v>0</v>
      </c>
      <c r="P379" s="99">
        <f>'01-Mapa de riesgo-UO'!AK380</f>
        <v>0</v>
      </c>
      <c r="Q379" s="99">
        <f>'01-Mapa de riesgo-UO'!AP380</f>
        <v>0</v>
      </c>
      <c r="R379" s="581" t="e">
        <f>'01-Mapa de riesgo-UO'!AR380</f>
        <v>#DIV/0!</v>
      </c>
      <c r="S379" s="577"/>
      <c r="T379" s="578"/>
      <c r="U379" s="100">
        <f>'01-Mapa de riesgo-UO'!AW380</f>
        <v>0</v>
      </c>
      <c r="V379" s="100">
        <f>'01-Mapa de riesgo-UO'!AX380</f>
        <v>0</v>
      </c>
      <c r="W379" s="101">
        <f>'01-Mapa de riesgo-UO'!K380</f>
        <v>0</v>
      </c>
      <c r="X379" s="105"/>
      <c r="Y379" s="106"/>
      <c r="Z379" s="107"/>
      <c r="AA379" s="107"/>
      <c r="AB379" s="574"/>
      <c r="AC379" s="110"/>
    </row>
    <row r="380" spans="1:29" ht="12.75" customHeight="1" x14ac:dyDescent="0.2">
      <c r="A380" s="561"/>
      <c r="B380" s="561"/>
      <c r="C380" s="561"/>
      <c r="D380" s="561"/>
      <c r="E380" s="561"/>
      <c r="F380" s="561"/>
      <c r="G380" s="96">
        <f>'01-Mapa de riesgo-UO'!I381</f>
        <v>0</v>
      </c>
      <c r="H380" s="561"/>
      <c r="I380" s="561"/>
      <c r="J380" s="561"/>
      <c r="K380" s="583"/>
      <c r="L380" s="583"/>
      <c r="M380" s="97">
        <f>'01-Mapa de riesgo-UO'!W381</f>
        <v>0</v>
      </c>
      <c r="N380" s="98">
        <f>'01-Mapa de riesgo-UO'!AB381</f>
        <v>0</v>
      </c>
      <c r="O380" s="98">
        <f>'01-Mapa de riesgo-UO'!AF381</f>
        <v>0</v>
      </c>
      <c r="P380" s="99">
        <f>'01-Mapa de riesgo-UO'!AK381</f>
        <v>0</v>
      </c>
      <c r="Q380" s="99">
        <f>'01-Mapa de riesgo-UO'!AP381</f>
        <v>0</v>
      </c>
      <c r="R380" s="561"/>
      <c r="S380" s="577"/>
      <c r="T380" s="578"/>
      <c r="U380" s="100">
        <f>'01-Mapa de riesgo-UO'!AW381</f>
        <v>0</v>
      </c>
      <c r="V380" s="100">
        <f>'01-Mapa de riesgo-UO'!AX381</f>
        <v>0</v>
      </c>
      <c r="W380" s="101">
        <f>'01-Mapa de riesgo-UO'!K381</f>
        <v>0</v>
      </c>
      <c r="X380" s="105"/>
      <c r="Y380" s="106"/>
      <c r="Z380" s="107"/>
      <c r="AA380" s="107"/>
      <c r="AB380" s="575"/>
      <c r="AC380" s="110"/>
    </row>
    <row r="381" spans="1:29" ht="12.75" customHeight="1" x14ac:dyDescent="0.2">
      <c r="A381" s="562"/>
      <c r="B381" s="562"/>
      <c r="C381" s="562"/>
      <c r="D381" s="562"/>
      <c r="E381" s="562"/>
      <c r="F381" s="562"/>
      <c r="G381" s="96">
        <f>'01-Mapa de riesgo-UO'!I382</f>
        <v>0</v>
      </c>
      <c r="H381" s="562"/>
      <c r="I381" s="562"/>
      <c r="J381" s="562"/>
      <c r="K381" s="584"/>
      <c r="L381" s="584"/>
      <c r="M381" s="97">
        <f>'01-Mapa de riesgo-UO'!W382</f>
        <v>0</v>
      </c>
      <c r="N381" s="98">
        <f>'01-Mapa de riesgo-UO'!AB382</f>
        <v>0</v>
      </c>
      <c r="O381" s="98">
        <f>'01-Mapa de riesgo-UO'!AF382</f>
        <v>0</v>
      </c>
      <c r="P381" s="99">
        <f>'01-Mapa de riesgo-UO'!AK382</f>
        <v>0</v>
      </c>
      <c r="Q381" s="99">
        <f>'01-Mapa de riesgo-UO'!AP382</f>
        <v>0</v>
      </c>
      <c r="R381" s="562"/>
      <c r="S381" s="577"/>
      <c r="T381" s="578"/>
      <c r="U381" s="100">
        <f>'01-Mapa de riesgo-UO'!AW382</f>
        <v>0</v>
      </c>
      <c r="V381" s="100">
        <f>'01-Mapa de riesgo-UO'!AX382</f>
        <v>0</v>
      </c>
      <c r="W381" s="101">
        <f>'01-Mapa de riesgo-UO'!K382</f>
        <v>0</v>
      </c>
      <c r="X381" s="105"/>
      <c r="Y381" s="106"/>
      <c r="Z381" s="107"/>
      <c r="AA381" s="107"/>
      <c r="AB381" s="576"/>
      <c r="AC381" s="110"/>
    </row>
    <row r="382" spans="1:29" ht="12.75" customHeight="1" x14ac:dyDescent="0.2">
      <c r="A382" s="560">
        <v>125</v>
      </c>
      <c r="B382" s="560">
        <f>'01-Mapa de riesgo-UO'!D383</f>
        <v>0</v>
      </c>
      <c r="C382" s="563">
        <f>+'01-Mapa de riesgo-UO'!F383</f>
        <v>0</v>
      </c>
      <c r="D382" s="563">
        <f>'01-Mapa de riesgo-UO'!J383</f>
        <v>0</v>
      </c>
      <c r="E382" s="563">
        <f>'01-Mapa de riesgo-UO'!K383</f>
        <v>0</v>
      </c>
      <c r="F382" s="563">
        <f>'01-Mapa de riesgo-UO'!L383</f>
        <v>0</v>
      </c>
      <c r="G382" s="96">
        <f>'01-Mapa de riesgo-UO'!I383</f>
        <v>0</v>
      </c>
      <c r="H382" s="563">
        <f>'01-Mapa de riesgo-UO'!M383</f>
        <v>0</v>
      </c>
      <c r="I382" s="581" t="str">
        <f>'01-Mapa de riesgo-UO'!AT383</f>
        <v>LEVE</v>
      </c>
      <c r="J382" s="563">
        <f>'01-Mapa de riesgo-UO'!AU383</f>
        <v>0</v>
      </c>
      <c r="K382" s="585"/>
      <c r="L382" s="582"/>
      <c r="M382" s="97">
        <f>'01-Mapa de riesgo-UO'!W383</f>
        <v>0</v>
      </c>
      <c r="N382" s="98">
        <f>'01-Mapa de riesgo-UO'!AB383</f>
        <v>0</v>
      </c>
      <c r="O382" s="98">
        <f>'01-Mapa de riesgo-UO'!AF383</f>
        <v>0</v>
      </c>
      <c r="P382" s="99">
        <f>'01-Mapa de riesgo-UO'!AK383</f>
        <v>0</v>
      </c>
      <c r="Q382" s="99">
        <f>'01-Mapa de riesgo-UO'!AP383</f>
        <v>0</v>
      </c>
      <c r="R382" s="581" t="e">
        <f>'01-Mapa de riesgo-UO'!AR383</f>
        <v>#DIV/0!</v>
      </c>
      <c r="S382" s="577"/>
      <c r="T382" s="578"/>
      <c r="U382" s="100">
        <f>'01-Mapa de riesgo-UO'!AW383</f>
        <v>0</v>
      </c>
      <c r="V382" s="100">
        <f>'01-Mapa de riesgo-UO'!AX383</f>
        <v>0</v>
      </c>
      <c r="W382" s="101">
        <f>'01-Mapa de riesgo-UO'!K383</f>
        <v>0</v>
      </c>
      <c r="X382" s="105"/>
      <c r="Y382" s="106"/>
      <c r="Z382" s="107"/>
      <c r="AA382" s="107"/>
      <c r="AB382" s="574"/>
      <c r="AC382" s="110"/>
    </row>
    <row r="383" spans="1:29" ht="12.75" customHeight="1" x14ac:dyDescent="0.2">
      <c r="A383" s="561"/>
      <c r="B383" s="561"/>
      <c r="C383" s="561"/>
      <c r="D383" s="561"/>
      <c r="E383" s="561"/>
      <c r="F383" s="561"/>
      <c r="G383" s="96">
        <f>'01-Mapa de riesgo-UO'!I384</f>
        <v>0</v>
      </c>
      <c r="H383" s="561"/>
      <c r="I383" s="561"/>
      <c r="J383" s="561"/>
      <c r="K383" s="583"/>
      <c r="L383" s="583"/>
      <c r="M383" s="97">
        <f>'01-Mapa de riesgo-UO'!W384</f>
        <v>0</v>
      </c>
      <c r="N383" s="98">
        <f>'01-Mapa de riesgo-UO'!AB384</f>
        <v>0</v>
      </c>
      <c r="O383" s="98">
        <f>'01-Mapa de riesgo-UO'!AF384</f>
        <v>0</v>
      </c>
      <c r="P383" s="99">
        <f>'01-Mapa de riesgo-UO'!AK384</f>
        <v>0</v>
      </c>
      <c r="Q383" s="99">
        <f>'01-Mapa de riesgo-UO'!AP384</f>
        <v>0</v>
      </c>
      <c r="R383" s="561"/>
      <c r="S383" s="577"/>
      <c r="T383" s="578"/>
      <c r="U383" s="100">
        <f>'01-Mapa de riesgo-UO'!AW384</f>
        <v>0</v>
      </c>
      <c r="V383" s="100">
        <f>'01-Mapa de riesgo-UO'!AX384</f>
        <v>0</v>
      </c>
      <c r="W383" s="101">
        <f>'01-Mapa de riesgo-UO'!K384</f>
        <v>0</v>
      </c>
      <c r="X383" s="105"/>
      <c r="Y383" s="106"/>
      <c r="Z383" s="107"/>
      <c r="AA383" s="107"/>
      <c r="AB383" s="575"/>
      <c r="AC383" s="110"/>
    </row>
    <row r="384" spans="1:29" ht="12.75" customHeight="1" x14ac:dyDescent="0.2">
      <c r="A384" s="562"/>
      <c r="B384" s="562"/>
      <c r="C384" s="562"/>
      <c r="D384" s="562"/>
      <c r="E384" s="562"/>
      <c r="F384" s="562"/>
      <c r="G384" s="96">
        <f>'01-Mapa de riesgo-UO'!I385</f>
        <v>0</v>
      </c>
      <c r="H384" s="562"/>
      <c r="I384" s="562"/>
      <c r="J384" s="562"/>
      <c r="K384" s="584"/>
      <c r="L384" s="584"/>
      <c r="M384" s="97">
        <f>'01-Mapa de riesgo-UO'!W385</f>
        <v>0</v>
      </c>
      <c r="N384" s="98">
        <f>'01-Mapa de riesgo-UO'!AB385</f>
        <v>0</v>
      </c>
      <c r="O384" s="98">
        <f>'01-Mapa de riesgo-UO'!AF385</f>
        <v>0</v>
      </c>
      <c r="P384" s="99">
        <f>'01-Mapa de riesgo-UO'!AK385</f>
        <v>0</v>
      </c>
      <c r="Q384" s="99">
        <f>'01-Mapa de riesgo-UO'!AP385</f>
        <v>0</v>
      </c>
      <c r="R384" s="562"/>
      <c r="S384" s="577"/>
      <c r="T384" s="578"/>
      <c r="U384" s="100">
        <f>'01-Mapa de riesgo-UO'!AW385</f>
        <v>0</v>
      </c>
      <c r="V384" s="100">
        <f>'01-Mapa de riesgo-UO'!AX385</f>
        <v>0</v>
      </c>
      <c r="W384" s="101">
        <f>'01-Mapa de riesgo-UO'!K385</f>
        <v>0</v>
      </c>
      <c r="X384" s="105"/>
      <c r="Y384" s="106"/>
      <c r="Z384" s="107"/>
      <c r="AA384" s="107"/>
      <c r="AB384" s="576"/>
      <c r="AC384" s="110"/>
    </row>
    <row r="385" spans="1:29" ht="12.75" customHeight="1" x14ac:dyDescent="0.2">
      <c r="A385" s="560">
        <v>126</v>
      </c>
      <c r="B385" s="560">
        <f>'01-Mapa de riesgo-UO'!D386</f>
        <v>0</v>
      </c>
      <c r="C385" s="563">
        <f>+'01-Mapa de riesgo-UO'!F386</f>
        <v>0</v>
      </c>
      <c r="D385" s="563">
        <f>'01-Mapa de riesgo-UO'!J386</f>
        <v>0</v>
      </c>
      <c r="E385" s="563">
        <f>'01-Mapa de riesgo-UO'!K386</f>
        <v>0</v>
      </c>
      <c r="F385" s="563">
        <f>'01-Mapa de riesgo-UO'!L386</f>
        <v>0</v>
      </c>
      <c r="G385" s="96">
        <f>'01-Mapa de riesgo-UO'!I386</f>
        <v>0</v>
      </c>
      <c r="H385" s="563">
        <f>'01-Mapa de riesgo-UO'!M386</f>
        <v>0</v>
      </c>
      <c r="I385" s="581" t="str">
        <f>'01-Mapa de riesgo-UO'!AT386</f>
        <v>LEVE</v>
      </c>
      <c r="J385" s="563">
        <f>'01-Mapa de riesgo-UO'!AU386</f>
        <v>0</v>
      </c>
      <c r="K385" s="585"/>
      <c r="L385" s="582"/>
      <c r="M385" s="97">
        <f>'01-Mapa de riesgo-UO'!W386</f>
        <v>0</v>
      </c>
      <c r="N385" s="98">
        <f>'01-Mapa de riesgo-UO'!AB386</f>
        <v>0</v>
      </c>
      <c r="O385" s="98">
        <f>'01-Mapa de riesgo-UO'!AF386</f>
        <v>0</v>
      </c>
      <c r="P385" s="99">
        <f>'01-Mapa de riesgo-UO'!AK386</f>
        <v>0</v>
      </c>
      <c r="Q385" s="99">
        <f>'01-Mapa de riesgo-UO'!AP386</f>
        <v>0</v>
      </c>
      <c r="R385" s="581" t="e">
        <f>'01-Mapa de riesgo-UO'!AR386</f>
        <v>#DIV/0!</v>
      </c>
      <c r="S385" s="577"/>
      <c r="T385" s="578"/>
      <c r="U385" s="100">
        <f>'01-Mapa de riesgo-UO'!AW386</f>
        <v>0</v>
      </c>
      <c r="V385" s="100">
        <f>'01-Mapa de riesgo-UO'!AX386</f>
        <v>0</v>
      </c>
      <c r="W385" s="101">
        <f>'01-Mapa de riesgo-UO'!K386</f>
        <v>0</v>
      </c>
      <c r="X385" s="105"/>
      <c r="Y385" s="106"/>
      <c r="Z385" s="107"/>
      <c r="AA385" s="107"/>
      <c r="AB385" s="574"/>
      <c r="AC385" s="110"/>
    </row>
    <row r="386" spans="1:29" ht="12.75" customHeight="1" x14ac:dyDescent="0.2">
      <c r="A386" s="561"/>
      <c r="B386" s="561"/>
      <c r="C386" s="561"/>
      <c r="D386" s="561"/>
      <c r="E386" s="561"/>
      <c r="F386" s="561"/>
      <c r="G386" s="96">
        <f>'01-Mapa de riesgo-UO'!I387</f>
        <v>0</v>
      </c>
      <c r="H386" s="561"/>
      <c r="I386" s="561"/>
      <c r="J386" s="561"/>
      <c r="K386" s="583"/>
      <c r="L386" s="583"/>
      <c r="M386" s="97">
        <f>'01-Mapa de riesgo-UO'!W387</f>
        <v>0</v>
      </c>
      <c r="N386" s="98">
        <f>'01-Mapa de riesgo-UO'!AB387</f>
        <v>0</v>
      </c>
      <c r="O386" s="98">
        <f>'01-Mapa de riesgo-UO'!AF387</f>
        <v>0</v>
      </c>
      <c r="P386" s="99">
        <f>'01-Mapa de riesgo-UO'!AK387</f>
        <v>0</v>
      </c>
      <c r="Q386" s="99">
        <f>'01-Mapa de riesgo-UO'!AP387</f>
        <v>0</v>
      </c>
      <c r="R386" s="561"/>
      <c r="S386" s="577"/>
      <c r="T386" s="578"/>
      <c r="U386" s="100">
        <f>'01-Mapa de riesgo-UO'!AW387</f>
        <v>0</v>
      </c>
      <c r="V386" s="100">
        <f>'01-Mapa de riesgo-UO'!AX387</f>
        <v>0</v>
      </c>
      <c r="W386" s="101">
        <f>'01-Mapa de riesgo-UO'!K387</f>
        <v>0</v>
      </c>
      <c r="X386" s="105"/>
      <c r="Y386" s="106"/>
      <c r="Z386" s="107"/>
      <c r="AA386" s="107"/>
      <c r="AB386" s="575"/>
      <c r="AC386" s="110"/>
    </row>
    <row r="387" spans="1:29" ht="12.75" customHeight="1" x14ac:dyDescent="0.2">
      <c r="A387" s="562"/>
      <c r="B387" s="562"/>
      <c r="C387" s="562"/>
      <c r="D387" s="562"/>
      <c r="E387" s="562"/>
      <c r="F387" s="562"/>
      <c r="G387" s="96">
        <f>'01-Mapa de riesgo-UO'!I388</f>
        <v>0</v>
      </c>
      <c r="H387" s="562"/>
      <c r="I387" s="562"/>
      <c r="J387" s="562"/>
      <c r="K387" s="584"/>
      <c r="L387" s="584"/>
      <c r="M387" s="97">
        <f>'01-Mapa de riesgo-UO'!W388</f>
        <v>0</v>
      </c>
      <c r="N387" s="98">
        <f>'01-Mapa de riesgo-UO'!AB388</f>
        <v>0</v>
      </c>
      <c r="O387" s="98">
        <f>'01-Mapa de riesgo-UO'!AF388</f>
        <v>0</v>
      </c>
      <c r="P387" s="99">
        <f>'01-Mapa de riesgo-UO'!AK388</f>
        <v>0</v>
      </c>
      <c r="Q387" s="99">
        <f>'01-Mapa de riesgo-UO'!AP388</f>
        <v>0</v>
      </c>
      <c r="R387" s="562"/>
      <c r="S387" s="577"/>
      <c r="T387" s="578"/>
      <c r="U387" s="100">
        <f>'01-Mapa de riesgo-UO'!AW388</f>
        <v>0</v>
      </c>
      <c r="V387" s="100">
        <f>'01-Mapa de riesgo-UO'!AX388</f>
        <v>0</v>
      </c>
      <c r="W387" s="101">
        <f>'01-Mapa de riesgo-UO'!K388</f>
        <v>0</v>
      </c>
      <c r="X387" s="105"/>
      <c r="Y387" s="106"/>
      <c r="Z387" s="107"/>
      <c r="AA387" s="107"/>
      <c r="AB387" s="576"/>
      <c r="AC387" s="110"/>
    </row>
    <row r="388" spans="1:29" ht="12.75" customHeight="1" x14ac:dyDescent="0.2">
      <c r="A388" s="560">
        <v>127</v>
      </c>
      <c r="B388" s="560">
        <f>'01-Mapa de riesgo-UO'!D389</f>
        <v>0</v>
      </c>
      <c r="C388" s="563">
        <f>+'01-Mapa de riesgo-UO'!F389</f>
        <v>0</v>
      </c>
      <c r="D388" s="563">
        <f>'01-Mapa de riesgo-UO'!J389</f>
        <v>0</v>
      </c>
      <c r="E388" s="563">
        <f>'01-Mapa de riesgo-UO'!K389</f>
        <v>0</v>
      </c>
      <c r="F388" s="563">
        <f>'01-Mapa de riesgo-UO'!L389</f>
        <v>0</v>
      </c>
      <c r="G388" s="96">
        <f>'01-Mapa de riesgo-UO'!I389</f>
        <v>0</v>
      </c>
      <c r="H388" s="563">
        <f>'01-Mapa de riesgo-UO'!M389</f>
        <v>0</v>
      </c>
      <c r="I388" s="581" t="str">
        <f>'01-Mapa de riesgo-UO'!AT389</f>
        <v>LEVE</v>
      </c>
      <c r="J388" s="563">
        <f>'01-Mapa de riesgo-UO'!AU389</f>
        <v>0</v>
      </c>
      <c r="K388" s="585"/>
      <c r="L388" s="582"/>
      <c r="M388" s="97">
        <f>'01-Mapa de riesgo-UO'!W389</f>
        <v>0</v>
      </c>
      <c r="N388" s="98">
        <f>'01-Mapa de riesgo-UO'!AB389</f>
        <v>0</v>
      </c>
      <c r="O388" s="98">
        <f>'01-Mapa de riesgo-UO'!AF389</f>
        <v>0</v>
      </c>
      <c r="P388" s="99">
        <f>'01-Mapa de riesgo-UO'!AK389</f>
        <v>0</v>
      </c>
      <c r="Q388" s="99">
        <f>'01-Mapa de riesgo-UO'!AP389</f>
        <v>0</v>
      </c>
      <c r="R388" s="581" t="e">
        <f>'01-Mapa de riesgo-UO'!AR389</f>
        <v>#DIV/0!</v>
      </c>
      <c r="S388" s="577"/>
      <c r="T388" s="578"/>
      <c r="U388" s="100">
        <f>'01-Mapa de riesgo-UO'!AW389</f>
        <v>0</v>
      </c>
      <c r="V388" s="100">
        <f>'01-Mapa de riesgo-UO'!AX389</f>
        <v>0</v>
      </c>
      <c r="W388" s="101">
        <f>'01-Mapa de riesgo-UO'!K389</f>
        <v>0</v>
      </c>
      <c r="X388" s="105"/>
      <c r="Y388" s="106"/>
      <c r="Z388" s="107"/>
      <c r="AA388" s="107"/>
      <c r="AB388" s="574"/>
      <c r="AC388" s="110"/>
    </row>
    <row r="389" spans="1:29" ht="12.75" customHeight="1" x14ac:dyDescent="0.2">
      <c r="A389" s="561"/>
      <c r="B389" s="561"/>
      <c r="C389" s="561"/>
      <c r="D389" s="561"/>
      <c r="E389" s="561"/>
      <c r="F389" s="561"/>
      <c r="G389" s="96">
        <f>'01-Mapa de riesgo-UO'!I390</f>
        <v>0</v>
      </c>
      <c r="H389" s="561"/>
      <c r="I389" s="561"/>
      <c r="J389" s="561"/>
      <c r="K389" s="583"/>
      <c r="L389" s="583"/>
      <c r="M389" s="97">
        <f>'01-Mapa de riesgo-UO'!W390</f>
        <v>0</v>
      </c>
      <c r="N389" s="98">
        <f>'01-Mapa de riesgo-UO'!AB390</f>
        <v>0</v>
      </c>
      <c r="O389" s="98">
        <f>'01-Mapa de riesgo-UO'!AF390</f>
        <v>0</v>
      </c>
      <c r="P389" s="99">
        <f>'01-Mapa de riesgo-UO'!AK390</f>
        <v>0</v>
      </c>
      <c r="Q389" s="99">
        <f>'01-Mapa de riesgo-UO'!AP390</f>
        <v>0</v>
      </c>
      <c r="R389" s="561"/>
      <c r="S389" s="577"/>
      <c r="T389" s="578"/>
      <c r="U389" s="100">
        <f>'01-Mapa de riesgo-UO'!AW390</f>
        <v>0</v>
      </c>
      <c r="V389" s="100">
        <f>'01-Mapa de riesgo-UO'!AX390</f>
        <v>0</v>
      </c>
      <c r="W389" s="101">
        <f>'01-Mapa de riesgo-UO'!K390</f>
        <v>0</v>
      </c>
      <c r="X389" s="105"/>
      <c r="Y389" s="106"/>
      <c r="Z389" s="107"/>
      <c r="AA389" s="107"/>
      <c r="AB389" s="575"/>
      <c r="AC389" s="110"/>
    </row>
    <row r="390" spans="1:29" ht="12.75" customHeight="1" x14ac:dyDescent="0.2">
      <c r="A390" s="562"/>
      <c r="B390" s="562"/>
      <c r="C390" s="562"/>
      <c r="D390" s="562"/>
      <c r="E390" s="562"/>
      <c r="F390" s="562"/>
      <c r="G390" s="96">
        <f>'01-Mapa de riesgo-UO'!I391</f>
        <v>0</v>
      </c>
      <c r="H390" s="562"/>
      <c r="I390" s="562"/>
      <c r="J390" s="562"/>
      <c r="K390" s="584"/>
      <c r="L390" s="584"/>
      <c r="M390" s="97">
        <f>'01-Mapa de riesgo-UO'!W391</f>
        <v>0</v>
      </c>
      <c r="N390" s="98">
        <f>'01-Mapa de riesgo-UO'!AB391</f>
        <v>0</v>
      </c>
      <c r="O390" s="98">
        <f>'01-Mapa de riesgo-UO'!AF391</f>
        <v>0</v>
      </c>
      <c r="P390" s="99">
        <f>'01-Mapa de riesgo-UO'!AK391</f>
        <v>0</v>
      </c>
      <c r="Q390" s="99">
        <f>'01-Mapa de riesgo-UO'!AP391</f>
        <v>0</v>
      </c>
      <c r="R390" s="562"/>
      <c r="S390" s="577"/>
      <c r="T390" s="578"/>
      <c r="U390" s="100">
        <f>'01-Mapa de riesgo-UO'!AW391</f>
        <v>0</v>
      </c>
      <c r="V390" s="100">
        <f>'01-Mapa de riesgo-UO'!AX391</f>
        <v>0</v>
      </c>
      <c r="W390" s="101">
        <f>'01-Mapa de riesgo-UO'!K391</f>
        <v>0</v>
      </c>
      <c r="X390" s="105"/>
      <c r="Y390" s="106"/>
      <c r="Z390" s="107"/>
      <c r="AA390" s="107"/>
      <c r="AB390" s="576"/>
      <c r="AC390" s="110"/>
    </row>
    <row r="391" spans="1:29" ht="12.75" customHeight="1" x14ac:dyDescent="0.2">
      <c r="A391" s="560">
        <v>128</v>
      </c>
      <c r="B391" s="560">
        <f>'01-Mapa de riesgo-UO'!D392</f>
        <v>0</v>
      </c>
      <c r="C391" s="563">
        <f>+'01-Mapa de riesgo-UO'!F392</f>
        <v>0</v>
      </c>
      <c r="D391" s="563">
        <f>'01-Mapa de riesgo-UO'!J392</f>
        <v>0</v>
      </c>
      <c r="E391" s="563">
        <f>'01-Mapa de riesgo-UO'!K392</f>
        <v>0</v>
      </c>
      <c r="F391" s="563">
        <f>'01-Mapa de riesgo-UO'!L392</f>
        <v>0</v>
      </c>
      <c r="G391" s="96">
        <f>'01-Mapa de riesgo-UO'!I392</f>
        <v>0</v>
      </c>
      <c r="H391" s="563">
        <f>'01-Mapa de riesgo-UO'!M392</f>
        <v>0</v>
      </c>
      <c r="I391" s="581" t="str">
        <f>'01-Mapa de riesgo-UO'!AT392</f>
        <v>LEVE</v>
      </c>
      <c r="J391" s="563">
        <f>'01-Mapa de riesgo-UO'!AU392</f>
        <v>0</v>
      </c>
      <c r="K391" s="585"/>
      <c r="L391" s="582"/>
      <c r="M391" s="97">
        <f>'01-Mapa de riesgo-UO'!W392</f>
        <v>0</v>
      </c>
      <c r="N391" s="98">
        <f>'01-Mapa de riesgo-UO'!AB392</f>
        <v>0</v>
      </c>
      <c r="O391" s="98">
        <f>'01-Mapa de riesgo-UO'!AF392</f>
        <v>0</v>
      </c>
      <c r="P391" s="99">
        <f>'01-Mapa de riesgo-UO'!AK392</f>
        <v>0</v>
      </c>
      <c r="Q391" s="99">
        <f>'01-Mapa de riesgo-UO'!AP392</f>
        <v>0</v>
      </c>
      <c r="R391" s="581" t="e">
        <f>'01-Mapa de riesgo-UO'!AR392</f>
        <v>#DIV/0!</v>
      </c>
      <c r="S391" s="577"/>
      <c r="T391" s="578"/>
      <c r="U391" s="100">
        <f>'01-Mapa de riesgo-UO'!AW392</f>
        <v>0</v>
      </c>
      <c r="V391" s="100">
        <f>'01-Mapa de riesgo-UO'!AX392</f>
        <v>0</v>
      </c>
      <c r="W391" s="101">
        <f>'01-Mapa de riesgo-UO'!K392</f>
        <v>0</v>
      </c>
      <c r="X391" s="105"/>
      <c r="Y391" s="106"/>
      <c r="Z391" s="107"/>
      <c r="AA391" s="107"/>
      <c r="AB391" s="574"/>
      <c r="AC391" s="110"/>
    </row>
    <row r="392" spans="1:29" ht="12.75" customHeight="1" x14ac:dyDescent="0.2">
      <c r="A392" s="561"/>
      <c r="B392" s="561"/>
      <c r="C392" s="561"/>
      <c r="D392" s="561"/>
      <c r="E392" s="561"/>
      <c r="F392" s="561"/>
      <c r="G392" s="96">
        <f>'01-Mapa de riesgo-UO'!I393</f>
        <v>0</v>
      </c>
      <c r="H392" s="561"/>
      <c r="I392" s="561"/>
      <c r="J392" s="561"/>
      <c r="K392" s="583"/>
      <c r="L392" s="583"/>
      <c r="M392" s="97">
        <f>'01-Mapa de riesgo-UO'!W393</f>
        <v>0</v>
      </c>
      <c r="N392" s="98">
        <f>'01-Mapa de riesgo-UO'!AB393</f>
        <v>0</v>
      </c>
      <c r="O392" s="98">
        <f>'01-Mapa de riesgo-UO'!AF393</f>
        <v>0</v>
      </c>
      <c r="P392" s="99">
        <f>'01-Mapa de riesgo-UO'!AK393</f>
        <v>0</v>
      </c>
      <c r="Q392" s="99">
        <f>'01-Mapa de riesgo-UO'!AP393</f>
        <v>0</v>
      </c>
      <c r="R392" s="561"/>
      <c r="S392" s="577"/>
      <c r="T392" s="578"/>
      <c r="U392" s="100">
        <f>'01-Mapa de riesgo-UO'!AW393</f>
        <v>0</v>
      </c>
      <c r="V392" s="100">
        <f>'01-Mapa de riesgo-UO'!AX393</f>
        <v>0</v>
      </c>
      <c r="W392" s="101">
        <f>'01-Mapa de riesgo-UO'!K393</f>
        <v>0</v>
      </c>
      <c r="X392" s="105"/>
      <c r="Y392" s="106"/>
      <c r="Z392" s="107"/>
      <c r="AA392" s="107"/>
      <c r="AB392" s="575"/>
      <c r="AC392" s="110"/>
    </row>
    <row r="393" spans="1:29" ht="12.75" customHeight="1" x14ac:dyDescent="0.2">
      <c r="A393" s="562"/>
      <c r="B393" s="562"/>
      <c r="C393" s="562"/>
      <c r="D393" s="562"/>
      <c r="E393" s="562"/>
      <c r="F393" s="562"/>
      <c r="G393" s="96">
        <f>'01-Mapa de riesgo-UO'!I394</f>
        <v>0</v>
      </c>
      <c r="H393" s="562"/>
      <c r="I393" s="562"/>
      <c r="J393" s="562"/>
      <c r="K393" s="584"/>
      <c r="L393" s="584"/>
      <c r="M393" s="97">
        <f>'01-Mapa de riesgo-UO'!W394</f>
        <v>0</v>
      </c>
      <c r="N393" s="98">
        <f>'01-Mapa de riesgo-UO'!AB394</f>
        <v>0</v>
      </c>
      <c r="O393" s="98">
        <f>'01-Mapa de riesgo-UO'!AF394</f>
        <v>0</v>
      </c>
      <c r="P393" s="99">
        <f>'01-Mapa de riesgo-UO'!AK394</f>
        <v>0</v>
      </c>
      <c r="Q393" s="99">
        <f>'01-Mapa de riesgo-UO'!AP394</f>
        <v>0</v>
      </c>
      <c r="R393" s="562"/>
      <c r="S393" s="577"/>
      <c r="T393" s="578"/>
      <c r="U393" s="100">
        <f>'01-Mapa de riesgo-UO'!AW394</f>
        <v>0</v>
      </c>
      <c r="V393" s="100">
        <f>'01-Mapa de riesgo-UO'!AX394</f>
        <v>0</v>
      </c>
      <c r="W393" s="101">
        <f>'01-Mapa de riesgo-UO'!K394</f>
        <v>0</v>
      </c>
      <c r="X393" s="105"/>
      <c r="Y393" s="106"/>
      <c r="Z393" s="107"/>
      <c r="AA393" s="107"/>
      <c r="AB393" s="576"/>
      <c r="AC393" s="110"/>
    </row>
    <row r="394" spans="1:29" ht="12.75" customHeight="1" x14ac:dyDescent="0.2">
      <c r="A394" s="560">
        <v>129</v>
      </c>
      <c r="B394" s="560">
        <f>'01-Mapa de riesgo-UO'!D395</f>
        <v>0</v>
      </c>
      <c r="C394" s="563">
        <f>+'01-Mapa de riesgo-UO'!F395</f>
        <v>0</v>
      </c>
      <c r="D394" s="563">
        <f>'01-Mapa de riesgo-UO'!J395</f>
        <v>0</v>
      </c>
      <c r="E394" s="563">
        <f>'01-Mapa de riesgo-UO'!K395</f>
        <v>0</v>
      </c>
      <c r="F394" s="563">
        <f>'01-Mapa de riesgo-UO'!L395</f>
        <v>0</v>
      </c>
      <c r="G394" s="96">
        <f>'01-Mapa de riesgo-UO'!I395</f>
        <v>0</v>
      </c>
      <c r="H394" s="563">
        <f>'01-Mapa de riesgo-UO'!M395</f>
        <v>0</v>
      </c>
      <c r="I394" s="581" t="str">
        <f>'01-Mapa de riesgo-UO'!AT395</f>
        <v>LEVE</v>
      </c>
      <c r="J394" s="563">
        <f>'01-Mapa de riesgo-UO'!AU395</f>
        <v>0</v>
      </c>
      <c r="K394" s="585"/>
      <c r="L394" s="582"/>
      <c r="M394" s="97">
        <f>'01-Mapa de riesgo-UO'!W395</f>
        <v>0</v>
      </c>
      <c r="N394" s="98">
        <f>'01-Mapa de riesgo-UO'!AB395</f>
        <v>0</v>
      </c>
      <c r="O394" s="98">
        <f>'01-Mapa de riesgo-UO'!AF395</f>
        <v>0</v>
      </c>
      <c r="P394" s="99">
        <f>'01-Mapa de riesgo-UO'!AK395</f>
        <v>0</v>
      </c>
      <c r="Q394" s="99">
        <f>'01-Mapa de riesgo-UO'!AP395</f>
        <v>0</v>
      </c>
      <c r="R394" s="581" t="e">
        <f>'01-Mapa de riesgo-UO'!AR395</f>
        <v>#DIV/0!</v>
      </c>
      <c r="S394" s="577"/>
      <c r="T394" s="578"/>
      <c r="U394" s="100">
        <f>'01-Mapa de riesgo-UO'!AW395</f>
        <v>0</v>
      </c>
      <c r="V394" s="100">
        <f>'01-Mapa de riesgo-UO'!AX395</f>
        <v>0</v>
      </c>
      <c r="W394" s="101">
        <f>'01-Mapa de riesgo-UO'!K395</f>
        <v>0</v>
      </c>
      <c r="X394" s="105"/>
      <c r="Y394" s="106"/>
      <c r="Z394" s="107"/>
      <c r="AA394" s="107"/>
      <c r="AB394" s="574"/>
      <c r="AC394" s="110"/>
    </row>
    <row r="395" spans="1:29" ht="12.75" customHeight="1" x14ac:dyDescent="0.2">
      <c r="A395" s="561"/>
      <c r="B395" s="561"/>
      <c r="C395" s="561"/>
      <c r="D395" s="561"/>
      <c r="E395" s="561"/>
      <c r="F395" s="561"/>
      <c r="G395" s="96">
        <f>'01-Mapa de riesgo-UO'!I396</f>
        <v>0</v>
      </c>
      <c r="H395" s="561"/>
      <c r="I395" s="561"/>
      <c r="J395" s="561"/>
      <c r="K395" s="583"/>
      <c r="L395" s="583"/>
      <c r="M395" s="97">
        <f>'01-Mapa de riesgo-UO'!W396</f>
        <v>0</v>
      </c>
      <c r="N395" s="98">
        <f>'01-Mapa de riesgo-UO'!AB396</f>
        <v>0</v>
      </c>
      <c r="O395" s="98">
        <f>'01-Mapa de riesgo-UO'!AF396</f>
        <v>0</v>
      </c>
      <c r="P395" s="99">
        <f>'01-Mapa de riesgo-UO'!AK396</f>
        <v>0</v>
      </c>
      <c r="Q395" s="99">
        <f>'01-Mapa de riesgo-UO'!AP396</f>
        <v>0</v>
      </c>
      <c r="R395" s="561"/>
      <c r="S395" s="577"/>
      <c r="T395" s="578"/>
      <c r="U395" s="100">
        <f>'01-Mapa de riesgo-UO'!AW396</f>
        <v>0</v>
      </c>
      <c r="V395" s="100">
        <f>'01-Mapa de riesgo-UO'!AX396</f>
        <v>0</v>
      </c>
      <c r="W395" s="101">
        <f>'01-Mapa de riesgo-UO'!K396</f>
        <v>0</v>
      </c>
      <c r="X395" s="105"/>
      <c r="Y395" s="106"/>
      <c r="Z395" s="107"/>
      <c r="AA395" s="107"/>
      <c r="AB395" s="575"/>
      <c r="AC395" s="110"/>
    </row>
    <row r="396" spans="1:29" ht="12.75" customHeight="1" x14ac:dyDescent="0.2">
      <c r="A396" s="562"/>
      <c r="B396" s="562"/>
      <c r="C396" s="562"/>
      <c r="D396" s="562"/>
      <c r="E396" s="562"/>
      <c r="F396" s="562"/>
      <c r="G396" s="96">
        <f>'01-Mapa de riesgo-UO'!I397</f>
        <v>0</v>
      </c>
      <c r="H396" s="562"/>
      <c r="I396" s="562"/>
      <c r="J396" s="562"/>
      <c r="K396" s="584"/>
      <c r="L396" s="584"/>
      <c r="M396" s="97">
        <f>'01-Mapa de riesgo-UO'!W397</f>
        <v>0</v>
      </c>
      <c r="N396" s="98">
        <f>'01-Mapa de riesgo-UO'!AB397</f>
        <v>0</v>
      </c>
      <c r="O396" s="98">
        <f>'01-Mapa de riesgo-UO'!AF397</f>
        <v>0</v>
      </c>
      <c r="P396" s="99">
        <f>'01-Mapa de riesgo-UO'!AK397</f>
        <v>0</v>
      </c>
      <c r="Q396" s="99">
        <f>'01-Mapa de riesgo-UO'!AP397</f>
        <v>0</v>
      </c>
      <c r="R396" s="562"/>
      <c r="S396" s="577"/>
      <c r="T396" s="578"/>
      <c r="U396" s="100">
        <f>'01-Mapa de riesgo-UO'!AW397</f>
        <v>0</v>
      </c>
      <c r="V396" s="100">
        <f>'01-Mapa de riesgo-UO'!AX397</f>
        <v>0</v>
      </c>
      <c r="W396" s="101">
        <f>'01-Mapa de riesgo-UO'!K397</f>
        <v>0</v>
      </c>
      <c r="X396" s="105"/>
      <c r="Y396" s="106"/>
      <c r="Z396" s="107"/>
      <c r="AA396" s="107"/>
      <c r="AB396" s="576"/>
      <c r="AC396" s="110"/>
    </row>
    <row r="397" spans="1:29" ht="12.75" customHeight="1" x14ac:dyDescent="0.2">
      <c r="A397" s="560">
        <v>130</v>
      </c>
      <c r="B397" s="560">
        <f>'01-Mapa de riesgo-UO'!D398</f>
        <v>0</v>
      </c>
      <c r="C397" s="563">
        <f>+'01-Mapa de riesgo-UO'!F398</f>
        <v>0</v>
      </c>
      <c r="D397" s="563">
        <f>'01-Mapa de riesgo-UO'!J398</f>
        <v>0</v>
      </c>
      <c r="E397" s="563">
        <f>'01-Mapa de riesgo-UO'!K398</f>
        <v>0</v>
      </c>
      <c r="F397" s="563">
        <f>'01-Mapa de riesgo-UO'!L398</f>
        <v>0</v>
      </c>
      <c r="G397" s="96">
        <f>'01-Mapa de riesgo-UO'!I398</f>
        <v>0</v>
      </c>
      <c r="H397" s="563">
        <f>'01-Mapa de riesgo-UO'!M398</f>
        <v>0</v>
      </c>
      <c r="I397" s="581" t="str">
        <f>'01-Mapa de riesgo-UO'!AT398</f>
        <v>LEVE</v>
      </c>
      <c r="J397" s="563">
        <f>'01-Mapa de riesgo-UO'!AU398</f>
        <v>0</v>
      </c>
      <c r="K397" s="585"/>
      <c r="L397" s="582"/>
      <c r="M397" s="97">
        <f>'01-Mapa de riesgo-UO'!W398</f>
        <v>0</v>
      </c>
      <c r="N397" s="98">
        <f>'01-Mapa de riesgo-UO'!AB398</f>
        <v>0</v>
      </c>
      <c r="O397" s="98">
        <f>'01-Mapa de riesgo-UO'!AF398</f>
        <v>0</v>
      </c>
      <c r="P397" s="99">
        <f>'01-Mapa de riesgo-UO'!AK398</f>
        <v>0</v>
      </c>
      <c r="Q397" s="99">
        <f>'01-Mapa de riesgo-UO'!AP398</f>
        <v>0</v>
      </c>
      <c r="R397" s="581" t="e">
        <f>'01-Mapa de riesgo-UO'!AR398</f>
        <v>#DIV/0!</v>
      </c>
      <c r="S397" s="577"/>
      <c r="T397" s="578"/>
      <c r="U397" s="100">
        <f>'01-Mapa de riesgo-UO'!AW398</f>
        <v>0</v>
      </c>
      <c r="V397" s="100">
        <f>'01-Mapa de riesgo-UO'!AX398</f>
        <v>0</v>
      </c>
      <c r="W397" s="101">
        <f>'01-Mapa de riesgo-UO'!K398</f>
        <v>0</v>
      </c>
      <c r="X397" s="105"/>
      <c r="Y397" s="106"/>
      <c r="Z397" s="107"/>
      <c r="AA397" s="107"/>
      <c r="AB397" s="574"/>
      <c r="AC397" s="110"/>
    </row>
    <row r="398" spans="1:29" ht="12.75" customHeight="1" x14ac:dyDescent="0.2">
      <c r="A398" s="561"/>
      <c r="B398" s="561"/>
      <c r="C398" s="561"/>
      <c r="D398" s="561"/>
      <c r="E398" s="561"/>
      <c r="F398" s="561"/>
      <c r="G398" s="96">
        <f>'01-Mapa de riesgo-UO'!I399</f>
        <v>0</v>
      </c>
      <c r="H398" s="561"/>
      <c r="I398" s="561"/>
      <c r="J398" s="561"/>
      <c r="K398" s="583"/>
      <c r="L398" s="583"/>
      <c r="M398" s="97">
        <f>'01-Mapa de riesgo-UO'!W399</f>
        <v>0</v>
      </c>
      <c r="N398" s="98">
        <f>'01-Mapa de riesgo-UO'!AB399</f>
        <v>0</v>
      </c>
      <c r="O398" s="98">
        <f>'01-Mapa de riesgo-UO'!AF399</f>
        <v>0</v>
      </c>
      <c r="P398" s="99">
        <f>'01-Mapa de riesgo-UO'!AK399</f>
        <v>0</v>
      </c>
      <c r="Q398" s="99">
        <f>'01-Mapa de riesgo-UO'!AP399</f>
        <v>0</v>
      </c>
      <c r="R398" s="561"/>
      <c r="S398" s="577"/>
      <c r="T398" s="578"/>
      <c r="U398" s="100">
        <f>'01-Mapa de riesgo-UO'!AW399</f>
        <v>0</v>
      </c>
      <c r="V398" s="100">
        <f>'01-Mapa de riesgo-UO'!AX399</f>
        <v>0</v>
      </c>
      <c r="W398" s="101">
        <f>'01-Mapa de riesgo-UO'!K399</f>
        <v>0</v>
      </c>
      <c r="X398" s="105"/>
      <c r="Y398" s="106"/>
      <c r="Z398" s="107"/>
      <c r="AA398" s="107"/>
      <c r="AB398" s="575"/>
      <c r="AC398" s="110"/>
    </row>
    <row r="399" spans="1:29" ht="12.75" customHeight="1" x14ac:dyDescent="0.2">
      <c r="A399" s="562"/>
      <c r="B399" s="562"/>
      <c r="C399" s="562"/>
      <c r="D399" s="562"/>
      <c r="E399" s="562"/>
      <c r="F399" s="562"/>
      <c r="G399" s="96">
        <f>'01-Mapa de riesgo-UO'!I400</f>
        <v>0</v>
      </c>
      <c r="H399" s="562"/>
      <c r="I399" s="562"/>
      <c r="J399" s="562"/>
      <c r="K399" s="584"/>
      <c r="L399" s="584"/>
      <c r="M399" s="97">
        <f>'01-Mapa de riesgo-UO'!W400</f>
        <v>0</v>
      </c>
      <c r="N399" s="98">
        <f>'01-Mapa de riesgo-UO'!AB400</f>
        <v>0</v>
      </c>
      <c r="O399" s="98">
        <f>'01-Mapa de riesgo-UO'!AF400</f>
        <v>0</v>
      </c>
      <c r="P399" s="99">
        <f>'01-Mapa de riesgo-UO'!AK400</f>
        <v>0</v>
      </c>
      <c r="Q399" s="99">
        <f>'01-Mapa de riesgo-UO'!AP400</f>
        <v>0</v>
      </c>
      <c r="R399" s="562"/>
      <c r="S399" s="577"/>
      <c r="T399" s="578"/>
      <c r="U399" s="100">
        <f>'01-Mapa de riesgo-UO'!AW400</f>
        <v>0</v>
      </c>
      <c r="V399" s="100">
        <f>'01-Mapa de riesgo-UO'!AX400</f>
        <v>0</v>
      </c>
      <c r="W399" s="101">
        <f>'01-Mapa de riesgo-UO'!K400</f>
        <v>0</v>
      </c>
      <c r="X399" s="105"/>
      <c r="Y399" s="106"/>
      <c r="Z399" s="107"/>
      <c r="AA399" s="107"/>
      <c r="AB399" s="576"/>
      <c r="AC399" s="110"/>
    </row>
    <row r="400" spans="1:29" ht="12.75" customHeight="1" x14ac:dyDescent="0.2">
      <c r="A400" s="560">
        <v>131</v>
      </c>
      <c r="B400" s="560">
        <f>'01-Mapa de riesgo-UO'!D401</f>
        <v>0</v>
      </c>
      <c r="C400" s="563">
        <f>+'01-Mapa de riesgo-UO'!F401</f>
        <v>0</v>
      </c>
      <c r="D400" s="563">
        <f>'01-Mapa de riesgo-UO'!J401</f>
        <v>0</v>
      </c>
      <c r="E400" s="563">
        <f>'01-Mapa de riesgo-UO'!K401</f>
        <v>0</v>
      </c>
      <c r="F400" s="563">
        <f>'01-Mapa de riesgo-UO'!L401</f>
        <v>0</v>
      </c>
      <c r="G400" s="96">
        <f>'01-Mapa de riesgo-UO'!I401</f>
        <v>0</v>
      </c>
      <c r="H400" s="563">
        <f>'01-Mapa de riesgo-UO'!M401</f>
        <v>0</v>
      </c>
      <c r="I400" s="581" t="str">
        <f>'01-Mapa de riesgo-UO'!AT401</f>
        <v>LEVE</v>
      </c>
      <c r="J400" s="563">
        <f>'01-Mapa de riesgo-UO'!AU401</f>
        <v>0</v>
      </c>
      <c r="K400" s="585"/>
      <c r="L400" s="582"/>
      <c r="M400" s="97">
        <f>'01-Mapa de riesgo-UO'!W401</f>
        <v>0</v>
      </c>
      <c r="N400" s="98">
        <f>'01-Mapa de riesgo-UO'!AB401</f>
        <v>0</v>
      </c>
      <c r="O400" s="98">
        <f>'01-Mapa de riesgo-UO'!AF401</f>
        <v>0</v>
      </c>
      <c r="P400" s="99">
        <f>'01-Mapa de riesgo-UO'!AK401</f>
        <v>0</v>
      </c>
      <c r="Q400" s="99">
        <f>'01-Mapa de riesgo-UO'!AP401</f>
        <v>0</v>
      </c>
      <c r="R400" s="581" t="e">
        <f>'01-Mapa de riesgo-UO'!AR401</f>
        <v>#DIV/0!</v>
      </c>
      <c r="S400" s="577"/>
      <c r="T400" s="578"/>
      <c r="U400" s="100">
        <f>'01-Mapa de riesgo-UO'!AW401</f>
        <v>0</v>
      </c>
      <c r="V400" s="100">
        <f>'01-Mapa de riesgo-UO'!AX401</f>
        <v>0</v>
      </c>
      <c r="W400" s="101">
        <f>'01-Mapa de riesgo-UO'!K401</f>
        <v>0</v>
      </c>
      <c r="X400" s="105"/>
      <c r="Y400" s="106"/>
      <c r="Z400" s="107"/>
      <c r="AA400" s="107"/>
      <c r="AB400" s="574"/>
      <c r="AC400" s="110"/>
    </row>
    <row r="401" spans="1:29" ht="12.75" customHeight="1" x14ac:dyDescent="0.2">
      <c r="A401" s="561"/>
      <c r="B401" s="561"/>
      <c r="C401" s="561"/>
      <c r="D401" s="561"/>
      <c r="E401" s="561"/>
      <c r="F401" s="561"/>
      <c r="G401" s="96">
        <f>'01-Mapa de riesgo-UO'!I402</f>
        <v>0</v>
      </c>
      <c r="H401" s="561"/>
      <c r="I401" s="561"/>
      <c r="J401" s="561"/>
      <c r="K401" s="583"/>
      <c r="L401" s="583"/>
      <c r="M401" s="97">
        <f>'01-Mapa de riesgo-UO'!W402</f>
        <v>0</v>
      </c>
      <c r="N401" s="98">
        <f>'01-Mapa de riesgo-UO'!AB402</f>
        <v>0</v>
      </c>
      <c r="O401" s="98">
        <f>'01-Mapa de riesgo-UO'!AF402</f>
        <v>0</v>
      </c>
      <c r="P401" s="99">
        <f>'01-Mapa de riesgo-UO'!AK402</f>
        <v>0</v>
      </c>
      <c r="Q401" s="99">
        <f>'01-Mapa de riesgo-UO'!AP402</f>
        <v>0</v>
      </c>
      <c r="R401" s="561"/>
      <c r="S401" s="577"/>
      <c r="T401" s="578"/>
      <c r="U401" s="100">
        <f>'01-Mapa de riesgo-UO'!AW402</f>
        <v>0</v>
      </c>
      <c r="V401" s="100">
        <f>'01-Mapa de riesgo-UO'!AX402</f>
        <v>0</v>
      </c>
      <c r="W401" s="101">
        <f>'01-Mapa de riesgo-UO'!K402</f>
        <v>0</v>
      </c>
      <c r="X401" s="105"/>
      <c r="Y401" s="106"/>
      <c r="Z401" s="107"/>
      <c r="AA401" s="107"/>
      <c r="AB401" s="575"/>
      <c r="AC401" s="110"/>
    </row>
    <row r="402" spans="1:29" ht="12.75" customHeight="1" x14ac:dyDescent="0.2">
      <c r="A402" s="562"/>
      <c r="B402" s="562"/>
      <c r="C402" s="562"/>
      <c r="D402" s="562"/>
      <c r="E402" s="562"/>
      <c r="F402" s="562"/>
      <c r="G402" s="96">
        <f>'01-Mapa de riesgo-UO'!I403</f>
        <v>0</v>
      </c>
      <c r="H402" s="562"/>
      <c r="I402" s="562"/>
      <c r="J402" s="562"/>
      <c r="K402" s="584"/>
      <c r="L402" s="584"/>
      <c r="M402" s="97">
        <f>'01-Mapa de riesgo-UO'!W403</f>
        <v>0</v>
      </c>
      <c r="N402" s="98">
        <f>'01-Mapa de riesgo-UO'!AB403</f>
        <v>0</v>
      </c>
      <c r="O402" s="98">
        <f>'01-Mapa de riesgo-UO'!AF403</f>
        <v>0</v>
      </c>
      <c r="P402" s="99">
        <f>'01-Mapa de riesgo-UO'!AK403</f>
        <v>0</v>
      </c>
      <c r="Q402" s="99">
        <f>'01-Mapa de riesgo-UO'!AP403</f>
        <v>0</v>
      </c>
      <c r="R402" s="562"/>
      <c r="S402" s="577"/>
      <c r="T402" s="578"/>
      <c r="U402" s="100">
        <f>'01-Mapa de riesgo-UO'!AW403</f>
        <v>0</v>
      </c>
      <c r="V402" s="100">
        <f>'01-Mapa de riesgo-UO'!AX403</f>
        <v>0</v>
      </c>
      <c r="W402" s="101">
        <f>'01-Mapa de riesgo-UO'!K403</f>
        <v>0</v>
      </c>
      <c r="X402" s="105"/>
      <c r="Y402" s="106"/>
      <c r="Z402" s="107"/>
      <c r="AA402" s="107"/>
      <c r="AB402" s="576"/>
      <c r="AC402" s="110"/>
    </row>
    <row r="403" spans="1:29" ht="12.75" customHeight="1" x14ac:dyDescent="0.2">
      <c r="A403" s="560">
        <v>132</v>
      </c>
      <c r="B403" s="560">
        <f>'01-Mapa de riesgo-UO'!D404</f>
        <v>0</v>
      </c>
      <c r="C403" s="563">
        <f>+'01-Mapa de riesgo-UO'!F404</f>
        <v>0</v>
      </c>
      <c r="D403" s="563">
        <f>'01-Mapa de riesgo-UO'!J404</f>
        <v>0</v>
      </c>
      <c r="E403" s="563">
        <f>'01-Mapa de riesgo-UO'!K404</f>
        <v>0</v>
      </c>
      <c r="F403" s="563">
        <f>'01-Mapa de riesgo-UO'!L404</f>
        <v>0</v>
      </c>
      <c r="G403" s="96">
        <f>'01-Mapa de riesgo-UO'!I404</f>
        <v>0</v>
      </c>
      <c r="H403" s="563">
        <f>'01-Mapa de riesgo-UO'!M404</f>
        <v>0</v>
      </c>
      <c r="I403" s="581" t="str">
        <f>'01-Mapa de riesgo-UO'!AT404</f>
        <v>LEVE</v>
      </c>
      <c r="J403" s="563">
        <f>'01-Mapa de riesgo-UO'!AU404</f>
        <v>0</v>
      </c>
      <c r="K403" s="585"/>
      <c r="L403" s="582"/>
      <c r="M403" s="97">
        <f>'01-Mapa de riesgo-UO'!W404</f>
        <v>0</v>
      </c>
      <c r="N403" s="98">
        <f>'01-Mapa de riesgo-UO'!AB404</f>
        <v>0</v>
      </c>
      <c r="O403" s="98">
        <f>'01-Mapa de riesgo-UO'!AF404</f>
        <v>0</v>
      </c>
      <c r="P403" s="99">
        <f>'01-Mapa de riesgo-UO'!AK404</f>
        <v>0</v>
      </c>
      <c r="Q403" s="99">
        <f>'01-Mapa de riesgo-UO'!AP404</f>
        <v>0</v>
      </c>
      <c r="R403" s="581" t="e">
        <f>'01-Mapa de riesgo-UO'!AR404</f>
        <v>#DIV/0!</v>
      </c>
      <c r="S403" s="577"/>
      <c r="T403" s="578"/>
      <c r="U403" s="100">
        <f>'01-Mapa de riesgo-UO'!AW404</f>
        <v>0</v>
      </c>
      <c r="V403" s="100">
        <f>'01-Mapa de riesgo-UO'!AX404</f>
        <v>0</v>
      </c>
      <c r="W403" s="101">
        <f>'01-Mapa de riesgo-UO'!K404</f>
        <v>0</v>
      </c>
      <c r="X403" s="105"/>
      <c r="Y403" s="106"/>
      <c r="Z403" s="107"/>
      <c r="AA403" s="107"/>
      <c r="AB403" s="574"/>
      <c r="AC403" s="110"/>
    </row>
    <row r="404" spans="1:29" ht="12.75" customHeight="1" x14ac:dyDescent="0.2">
      <c r="A404" s="561"/>
      <c r="B404" s="561"/>
      <c r="C404" s="561"/>
      <c r="D404" s="561"/>
      <c r="E404" s="561"/>
      <c r="F404" s="561"/>
      <c r="G404" s="96">
        <f>'01-Mapa de riesgo-UO'!I405</f>
        <v>0</v>
      </c>
      <c r="H404" s="561"/>
      <c r="I404" s="561"/>
      <c r="J404" s="561"/>
      <c r="K404" s="583"/>
      <c r="L404" s="583"/>
      <c r="M404" s="97">
        <f>'01-Mapa de riesgo-UO'!W405</f>
        <v>0</v>
      </c>
      <c r="N404" s="98">
        <f>'01-Mapa de riesgo-UO'!AB405</f>
        <v>0</v>
      </c>
      <c r="O404" s="98">
        <f>'01-Mapa de riesgo-UO'!AF405</f>
        <v>0</v>
      </c>
      <c r="P404" s="99">
        <f>'01-Mapa de riesgo-UO'!AK405</f>
        <v>0</v>
      </c>
      <c r="Q404" s="99">
        <f>'01-Mapa de riesgo-UO'!AP405</f>
        <v>0</v>
      </c>
      <c r="R404" s="561"/>
      <c r="S404" s="577"/>
      <c r="T404" s="578"/>
      <c r="U404" s="100">
        <f>'01-Mapa de riesgo-UO'!AW405</f>
        <v>0</v>
      </c>
      <c r="V404" s="100">
        <f>'01-Mapa de riesgo-UO'!AX405</f>
        <v>0</v>
      </c>
      <c r="W404" s="101">
        <f>'01-Mapa de riesgo-UO'!K405</f>
        <v>0</v>
      </c>
      <c r="X404" s="105"/>
      <c r="Y404" s="106"/>
      <c r="Z404" s="107"/>
      <c r="AA404" s="107"/>
      <c r="AB404" s="575"/>
      <c r="AC404" s="110"/>
    </row>
    <row r="405" spans="1:29" ht="12.75" customHeight="1" x14ac:dyDescent="0.2">
      <c r="A405" s="562"/>
      <c r="B405" s="562"/>
      <c r="C405" s="562"/>
      <c r="D405" s="562"/>
      <c r="E405" s="562"/>
      <c r="F405" s="562"/>
      <c r="G405" s="96">
        <f>'01-Mapa de riesgo-UO'!I406</f>
        <v>0</v>
      </c>
      <c r="H405" s="562"/>
      <c r="I405" s="562"/>
      <c r="J405" s="562"/>
      <c r="K405" s="584"/>
      <c r="L405" s="584"/>
      <c r="M405" s="97">
        <f>'01-Mapa de riesgo-UO'!W406</f>
        <v>0</v>
      </c>
      <c r="N405" s="98">
        <f>'01-Mapa de riesgo-UO'!AB406</f>
        <v>0</v>
      </c>
      <c r="O405" s="98">
        <f>'01-Mapa de riesgo-UO'!AF406</f>
        <v>0</v>
      </c>
      <c r="P405" s="99">
        <f>'01-Mapa de riesgo-UO'!AK406</f>
        <v>0</v>
      </c>
      <c r="Q405" s="99">
        <f>'01-Mapa de riesgo-UO'!AP406</f>
        <v>0</v>
      </c>
      <c r="R405" s="562"/>
      <c r="S405" s="577"/>
      <c r="T405" s="578"/>
      <c r="U405" s="100">
        <f>'01-Mapa de riesgo-UO'!AW406</f>
        <v>0</v>
      </c>
      <c r="V405" s="100">
        <f>'01-Mapa de riesgo-UO'!AX406</f>
        <v>0</v>
      </c>
      <c r="W405" s="101">
        <f>'01-Mapa de riesgo-UO'!K406</f>
        <v>0</v>
      </c>
      <c r="X405" s="105"/>
      <c r="Y405" s="106"/>
      <c r="Z405" s="107"/>
      <c r="AA405" s="107"/>
      <c r="AB405" s="576"/>
      <c r="AC405" s="110"/>
    </row>
    <row r="406" spans="1:29" ht="12.75" customHeight="1" x14ac:dyDescent="0.2">
      <c r="A406" s="560">
        <v>133</v>
      </c>
      <c r="B406" s="560">
        <f>'01-Mapa de riesgo-UO'!D407</f>
        <v>0</v>
      </c>
      <c r="C406" s="563">
        <f>+'01-Mapa de riesgo-UO'!F407</f>
        <v>0</v>
      </c>
      <c r="D406" s="563">
        <f>'01-Mapa de riesgo-UO'!J407</f>
        <v>0</v>
      </c>
      <c r="E406" s="563">
        <f>'01-Mapa de riesgo-UO'!K407</f>
        <v>0</v>
      </c>
      <c r="F406" s="563">
        <f>'01-Mapa de riesgo-UO'!L407</f>
        <v>0</v>
      </c>
      <c r="G406" s="96">
        <f>'01-Mapa de riesgo-UO'!I407</f>
        <v>0</v>
      </c>
      <c r="H406" s="563">
        <f>'01-Mapa de riesgo-UO'!M407</f>
        <v>0</v>
      </c>
      <c r="I406" s="581" t="str">
        <f>'01-Mapa de riesgo-UO'!AT407</f>
        <v>LEVE</v>
      </c>
      <c r="J406" s="563">
        <f>'01-Mapa de riesgo-UO'!AU407</f>
        <v>0</v>
      </c>
      <c r="K406" s="585"/>
      <c r="L406" s="582"/>
      <c r="M406" s="97">
        <f>'01-Mapa de riesgo-UO'!W407</f>
        <v>0</v>
      </c>
      <c r="N406" s="98">
        <f>'01-Mapa de riesgo-UO'!AB407</f>
        <v>0</v>
      </c>
      <c r="O406" s="98">
        <f>'01-Mapa de riesgo-UO'!AF407</f>
        <v>0</v>
      </c>
      <c r="P406" s="99">
        <f>'01-Mapa de riesgo-UO'!AK407</f>
        <v>0</v>
      </c>
      <c r="Q406" s="99">
        <f>'01-Mapa de riesgo-UO'!AP407</f>
        <v>0</v>
      </c>
      <c r="R406" s="581" t="e">
        <f>'01-Mapa de riesgo-UO'!AR407</f>
        <v>#DIV/0!</v>
      </c>
      <c r="S406" s="577"/>
      <c r="T406" s="578"/>
      <c r="U406" s="100">
        <f>'01-Mapa de riesgo-UO'!AW407</f>
        <v>0</v>
      </c>
      <c r="V406" s="100">
        <f>'01-Mapa de riesgo-UO'!AX407</f>
        <v>0</v>
      </c>
      <c r="W406" s="101">
        <f>'01-Mapa de riesgo-UO'!K407</f>
        <v>0</v>
      </c>
      <c r="X406" s="105"/>
      <c r="Y406" s="106"/>
      <c r="Z406" s="107"/>
      <c r="AA406" s="107"/>
      <c r="AB406" s="574"/>
      <c r="AC406" s="110"/>
    </row>
    <row r="407" spans="1:29" ht="12.75" customHeight="1" x14ac:dyDescent="0.2">
      <c r="A407" s="561"/>
      <c r="B407" s="561"/>
      <c r="C407" s="561"/>
      <c r="D407" s="561"/>
      <c r="E407" s="561"/>
      <c r="F407" s="561"/>
      <c r="G407" s="96">
        <f>'01-Mapa de riesgo-UO'!I408</f>
        <v>0</v>
      </c>
      <c r="H407" s="561"/>
      <c r="I407" s="561"/>
      <c r="J407" s="561"/>
      <c r="K407" s="583"/>
      <c r="L407" s="583"/>
      <c r="M407" s="97">
        <f>'01-Mapa de riesgo-UO'!W408</f>
        <v>0</v>
      </c>
      <c r="N407" s="98">
        <f>'01-Mapa de riesgo-UO'!AB408</f>
        <v>0</v>
      </c>
      <c r="O407" s="98">
        <f>'01-Mapa de riesgo-UO'!AF408</f>
        <v>0</v>
      </c>
      <c r="P407" s="99">
        <f>'01-Mapa de riesgo-UO'!AK408</f>
        <v>0</v>
      </c>
      <c r="Q407" s="99">
        <f>'01-Mapa de riesgo-UO'!AP408</f>
        <v>0</v>
      </c>
      <c r="R407" s="561"/>
      <c r="S407" s="577"/>
      <c r="T407" s="578"/>
      <c r="U407" s="100">
        <f>'01-Mapa de riesgo-UO'!AW408</f>
        <v>0</v>
      </c>
      <c r="V407" s="100">
        <f>'01-Mapa de riesgo-UO'!AX408</f>
        <v>0</v>
      </c>
      <c r="W407" s="101">
        <f>'01-Mapa de riesgo-UO'!K408</f>
        <v>0</v>
      </c>
      <c r="X407" s="105"/>
      <c r="Y407" s="106"/>
      <c r="Z407" s="107"/>
      <c r="AA407" s="107"/>
      <c r="AB407" s="575"/>
      <c r="AC407" s="110"/>
    </row>
    <row r="408" spans="1:29" ht="12.75" customHeight="1" x14ac:dyDescent="0.2">
      <c r="A408" s="562"/>
      <c r="B408" s="562"/>
      <c r="C408" s="562"/>
      <c r="D408" s="562"/>
      <c r="E408" s="562"/>
      <c r="F408" s="562"/>
      <c r="G408" s="96">
        <f>'01-Mapa de riesgo-UO'!I409</f>
        <v>0</v>
      </c>
      <c r="H408" s="562"/>
      <c r="I408" s="562"/>
      <c r="J408" s="562"/>
      <c r="K408" s="584"/>
      <c r="L408" s="584"/>
      <c r="M408" s="97">
        <f>'01-Mapa de riesgo-UO'!W409</f>
        <v>0</v>
      </c>
      <c r="N408" s="98">
        <f>'01-Mapa de riesgo-UO'!AB409</f>
        <v>0</v>
      </c>
      <c r="O408" s="98">
        <f>'01-Mapa de riesgo-UO'!AF409</f>
        <v>0</v>
      </c>
      <c r="P408" s="99">
        <f>'01-Mapa de riesgo-UO'!AK409</f>
        <v>0</v>
      </c>
      <c r="Q408" s="99">
        <f>'01-Mapa de riesgo-UO'!AP409</f>
        <v>0</v>
      </c>
      <c r="R408" s="562"/>
      <c r="S408" s="577"/>
      <c r="T408" s="578"/>
      <c r="U408" s="100">
        <f>'01-Mapa de riesgo-UO'!AW409</f>
        <v>0</v>
      </c>
      <c r="V408" s="100">
        <f>'01-Mapa de riesgo-UO'!AX409</f>
        <v>0</v>
      </c>
      <c r="W408" s="101">
        <f>'01-Mapa de riesgo-UO'!K409</f>
        <v>0</v>
      </c>
      <c r="X408" s="105"/>
      <c r="Y408" s="106"/>
      <c r="Z408" s="107"/>
      <c r="AA408" s="107"/>
      <c r="AB408" s="576"/>
      <c r="AC408" s="110"/>
    </row>
    <row r="409" spans="1:29" ht="12.75" customHeight="1" x14ac:dyDescent="0.2">
      <c r="A409" s="560">
        <v>134</v>
      </c>
      <c r="B409" s="560">
        <f>'01-Mapa de riesgo-UO'!D410</f>
        <v>0</v>
      </c>
      <c r="C409" s="563">
        <f>+'01-Mapa de riesgo-UO'!F410</f>
        <v>0</v>
      </c>
      <c r="D409" s="563">
        <f>'01-Mapa de riesgo-UO'!J410</f>
        <v>0</v>
      </c>
      <c r="E409" s="563">
        <f>'01-Mapa de riesgo-UO'!K410</f>
        <v>0</v>
      </c>
      <c r="F409" s="563">
        <f>'01-Mapa de riesgo-UO'!L410</f>
        <v>0</v>
      </c>
      <c r="G409" s="96">
        <f>'01-Mapa de riesgo-UO'!I410</f>
        <v>0</v>
      </c>
      <c r="H409" s="563">
        <f>'01-Mapa de riesgo-UO'!M410</f>
        <v>0</v>
      </c>
      <c r="I409" s="581" t="str">
        <f>'01-Mapa de riesgo-UO'!AT410</f>
        <v>LEVE</v>
      </c>
      <c r="J409" s="563">
        <f>'01-Mapa de riesgo-UO'!AU410</f>
        <v>0</v>
      </c>
      <c r="K409" s="585"/>
      <c r="L409" s="582"/>
      <c r="M409" s="97">
        <f>'01-Mapa de riesgo-UO'!W410</f>
        <v>0</v>
      </c>
      <c r="N409" s="98">
        <f>'01-Mapa de riesgo-UO'!AB410</f>
        <v>0</v>
      </c>
      <c r="O409" s="98">
        <f>'01-Mapa de riesgo-UO'!AF410</f>
        <v>0</v>
      </c>
      <c r="P409" s="99">
        <f>'01-Mapa de riesgo-UO'!AK410</f>
        <v>0</v>
      </c>
      <c r="Q409" s="99">
        <f>'01-Mapa de riesgo-UO'!AP410</f>
        <v>0</v>
      </c>
      <c r="R409" s="581" t="e">
        <f>'01-Mapa de riesgo-UO'!AR410</f>
        <v>#DIV/0!</v>
      </c>
      <c r="S409" s="577"/>
      <c r="T409" s="578"/>
      <c r="U409" s="100">
        <f>'01-Mapa de riesgo-UO'!AW410</f>
        <v>0</v>
      </c>
      <c r="V409" s="100">
        <f>'01-Mapa de riesgo-UO'!AX410</f>
        <v>0</v>
      </c>
      <c r="W409" s="101">
        <f>'01-Mapa de riesgo-UO'!K410</f>
        <v>0</v>
      </c>
      <c r="X409" s="105"/>
      <c r="Y409" s="106"/>
      <c r="Z409" s="107"/>
      <c r="AA409" s="107"/>
      <c r="AB409" s="574"/>
      <c r="AC409" s="110"/>
    </row>
    <row r="410" spans="1:29" ht="12.75" customHeight="1" x14ac:dyDescent="0.2">
      <c r="A410" s="561"/>
      <c r="B410" s="561"/>
      <c r="C410" s="561"/>
      <c r="D410" s="561"/>
      <c r="E410" s="561"/>
      <c r="F410" s="561"/>
      <c r="G410" s="96">
        <f>'01-Mapa de riesgo-UO'!I411</f>
        <v>0</v>
      </c>
      <c r="H410" s="561"/>
      <c r="I410" s="561"/>
      <c r="J410" s="561"/>
      <c r="K410" s="583"/>
      <c r="L410" s="583"/>
      <c r="M410" s="97">
        <f>'01-Mapa de riesgo-UO'!W411</f>
        <v>0</v>
      </c>
      <c r="N410" s="98">
        <f>'01-Mapa de riesgo-UO'!AB411</f>
        <v>0</v>
      </c>
      <c r="O410" s="98">
        <f>'01-Mapa de riesgo-UO'!AF411</f>
        <v>0</v>
      </c>
      <c r="P410" s="99">
        <f>'01-Mapa de riesgo-UO'!AK411</f>
        <v>0</v>
      </c>
      <c r="Q410" s="99">
        <f>'01-Mapa de riesgo-UO'!AP411</f>
        <v>0</v>
      </c>
      <c r="R410" s="561"/>
      <c r="S410" s="577"/>
      <c r="T410" s="578"/>
      <c r="U410" s="100">
        <f>'01-Mapa de riesgo-UO'!AW411</f>
        <v>0</v>
      </c>
      <c r="V410" s="100">
        <f>'01-Mapa de riesgo-UO'!AX411</f>
        <v>0</v>
      </c>
      <c r="W410" s="101">
        <f>'01-Mapa de riesgo-UO'!K411</f>
        <v>0</v>
      </c>
      <c r="X410" s="105"/>
      <c r="Y410" s="106"/>
      <c r="Z410" s="107"/>
      <c r="AA410" s="107"/>
      <c r="AB410" s="575"/>
      <c r="AC410" s="110"/>
    </row>
    <row r="411" spans="1:29" ht="12.75" customHeight="1" x14ac:dyDescent="0.2">
      <c r="A411" s="562"/>
      <c r="B411" s="562"/>
      <c r="C411" s="562"/>
      <c r="D411" s="562"/>
      <c r="E411" s="562"/>
      <c r="F411" s="562"/>
      <c r="G411" s="96">
        <f>'01-Mapa de riesgo-UO'!I412</f>
        <v>0</v>
      </c>
      <c r="H411" s="562"/>
      <c r="I411" s="562"/>
      <c r="J411" s="562"/>
      <c r="K411" s="584"/>
      <c r="L411" s="584"/>
      <c r="M411" s="97">
        <f>'01-Mapa de riesgo-UO'!W412</f>
        <v>0</v>
      </c>
      <c r="N411" s="98">
        <f>'01-Mapa de riesgo-UO'!AB412</f>
        <v>0</v>
      </c>
      <c r="O411" s="98">
        <f>'01-Mapa de riesgo-UO'!AF412</f>
        <v>0</v>
      </c>
      <c r="P411" s="99">
        <f>'01-Mapa de riesgo-UO'!AK412</f>
        <v>0</v>
      </c>
      <c r="Q411" s="99">
        <f>'01-Mapa de riesgo-UO'!AP412</f>
        <v>0</v>
      </c>
      <c r="R411" s="562"/>
      <c r="S411" s="577"/>
      <c r="T411" s="578"/>
      <c r="U411" s="100">
        <f>'01-Mapa de riesgo-UO'!AW412</f>
        <v>0</v>
      </c>
      <c r="V411" s="100">
        <f>'01-Mapa de riesgo-UO'!AX412</f>
        <v>0</v>
      </c>
      <c r="W411" s="101">
        <f>'01-Mapa de riesgo-UO'!K412</f>
        <v>0</v>
      </c>
      <c r="X411" s="105"/>
      <c r="Y411" s="106"/>
      <c r="Z411" s="107"/>
      <c r="AA411" s="107"/>
      <c r="AB411" s="576"/>
      <c r="AC411" s="110"/>
    </row>
    <row r="412" spans="1:29" ht="12.75" customHeight="1" x14ac:dyDescent="0.2">
      <c r="A412" s="560">
        <v>135</v>
      </c>
      <c r="B412" s="560">
        <f>'01-Mapa de riesgo-UO'!D413</f>
        <v>0</v>
      </c>
      <c r="C412" s="563">
        <f>+'01-Mapa de riesgo-UO'!F413</f>
        <v>0</v>
      </c>
      <c r="D412" s="563">
        <f>'01-Mapa de riesgo-UO'!J413</f>
        <v>0</v>
      </c>
      <c r="E412" s="563">
        <f>'01-Mapa de riesgo-UO'!K413</f>
        <v>0</v>
      </c>
      <c r="F412" s="563">
        <f>'01-Mapa de riesgo-UO'!L413</f>
        <v>0</v>
      </c>
      <c r="G412" s="96">
        <f>'01-Mapa de riesgo-UO'!I413</f>
        <v>0</v>
      </c>
      <c r="H412" s="563">
        <f>'01-Mapa de riesgo-UO'!M413</f>
        <v>0</v>
      </c>
      <c r="I412" s="581" t="str">
        <f>'01-Mapa de riesgo-UO'!AT413</f>
        <v>LEVE</v>
      </c>
      <c r="J412" s="563">
        <f>'01-Mapa de riesgo-UO'!AU413</f>
        <v>0</v>
      </c>
      <c r="K412" s="585"/>
      <c r="L412" s="582"/>
      <c r="M412" s="97">
        <f>'01-Mapa de riesgo-UO'!W413</f>
        <v>0</v>
      </c>
      <c r="N412" s="98">
        <f>'01-Mapa de riesgo-UO'!AB413</f>
        <v>0</v>
      </c>
      <c r="O412" s="98">
        <f>'01-Mapa de riesgo-UO'!AF413</f>
        <v>0</v>
      </c>
      <c r="P412" s="99">
        <f>'01-Mapa de riesgo-UO'!AK413</f>
        <v>0</v>
      </c>
      <c r="Q412" s="99">
        <f>'01-Mapa de riesgo-UO'!AP413</f>
        <v>0</v>
      </c>
      <c r="R412" s="581" t="e">
        <f>'01-Mapa de riesgo-UO'!AR413</f>
        <v>#DIV/0!</v>
      </c>
      <c r="S412" s="577"/>
      <c r="T412" s="578"/>
      <c r="U412" s="100">
        <f>'01-Mapa de riesgo-UO'!AW413</f>
        <v>0</v>
      </c>
      <c r="V412" s="100">
        <f>'01-Mapa de riesgo-UO'!AX413</f>
        <v>0</v>
      </c>
      <c r="W412" s="101">
        <f>'01-Mapa de riesgo-UO'!K413</f>
        <v>0</v>
      </c>
      <c r="X412" s="105"/>
      <c r="Y412" s="106"/>
      <c r="Z412" s="107"/>
      <c r="AA412" s="107"/>
      <c r="AB412" s="574"/>
      <c r="AC412" s="110"/>
    </row>
    <row r="413" spans="1:29" ht="12.75" customHeight="1" x14ac:dyDescent="0.2">
      <c r="A413" s="561"/>
      <c r="B413" s="561"/>
      <c r="C413" s="561"/>
      <c r="D413" s="561"/>
      <c r="E413" s="561"/>
      <c r="F413" s="561"/>
      <c r="G413" s="96">
        <f>'01-Mapa de riesgo-UO'!I414</f>
        <v>0</v>
      </c>
      <c r="H413" s="561"/>
      <c r="I413" s="561"/>
      <c r="J413" s="561"/>
      <c r="K413" s="583"/>
      <c r="L413" s="583"/>
      <c r="M413" s="97">
        <f>'01-Mapa de riesgo-UO'!W414</f>
        <v>0</v>
      </c>
      <c r="N413" s="98">
        <f>'01-Mapa de riesgo-UO'!AB414</f>
        <v>0</v>
      </c>
      <c r="O413" s="98">
        <f>'01-Mapa de riesgo-UO'!AF414</f>
        <v>0</v>
      </c>
      <c r="P413" s="99">
        <f>'01-Mapa de riesgo-UO'!AK414</f>
        <v>0</v>
      </c>
      <c r="Q413" s="99">
        <f>'01-Mapa de riesgo-UO'!AP414</f>
        <v>0</v>
      </c>
      <c r="R413" s="561"/>
      <c r="S413" s="577"/>
      <c r="T413" s="578"/>
      <c r="U413" s="100">
        <f>'01-Mapa de riesgo-UO'!AW414</f>
        <v>0</v>
      </c>
      <c r="V413" s="100">
        <f>'01-Mapa de riesgo-UO'!AX414</f>
        <v>0</v>
      </c>
      <c r="W413" s="101">
        <f>'01-Mapa de riesgo-UO'!K414</f>
        <v>0</v>
      </c>
      <c r="X413" s="105"/>
      <c r="Y413" s="106"/>
      <c r="Z413" s="107"/>
      <c r="AA413" s="107"/>
      <c r="AB413" s="575"/>
      <c r="AC413" s="110"/>
    </row>
    <row r="414" spans="1:29" ht="12.75" customHeight="1" x14ac:dyDescent="0.2">
      <c r="A414" s="562"/>
      <c r="B414" s="562"/>
      <c r="C414" s="562"/>
      <c r="D414" s="562"/>
      <c r="E414" s="562"/>
      <c r="F414" s="562"/>
      <c r="G414" s="96">
        <f>'01-Mapa de riesgo-UO'!I415</f>
        <v>0</v>
      </c>
      <c r="H414" s="562"/>
      <c r="I414" s="562"/>
      <c r="J414" s="562"/>
      <c r="K414" s="584"/>
      <c r="L414" s="584"/>
      <c r="M414" s="97">
        <f>'01-Mapa de riesgo-UO'!W415</f>
        <v>0</v>
      </c>
      <c r="N414" s="98">
        <f>'01-Mapa de riesgo-UO'!AB415</f>
        <v>0</v>
      </c>
      <c r="O414" s="98">
        <f>'01-Mapa de riesgo-UO'!AF415</f>
        <v>0</v>
      </c>
      <c r="P414" s="99">
        <f>'01-Mapa de riesgo-UO'!AK415</f>
        <v>0</v>
      </c>
      <c r="Q414" s="99">
        <f>'01-Mapa de riesgo-UO'!AP415</f>
        <v>0</v>
      </c>
      <c r="R414" s="562"/>
      <c r="S414" s="577"/>
      <c r="T414" s="578"/>
      <c r="U414" s="100">
        <f>'01-Mapa de riesgo-UO'!AW415</f>
        <v>0</v>
      </c>
      <c r="V414" s="100">
        <f>'01-Mapa de riesgo-UO'!AX415</f>
        <v>0</v>
      </c>
      <c r="W414" s="101">
        <f>'01-Mapa de riesgo-UO'!K415</f>
        <v>0</v>
      </c>
      <c r="X414" s="105"/>
      <c r="Y414" s="106"/>
      <c r="Z414" s="107"/>
      <c r="AA414" s="107"/>
      <c r="AB414" s="576"/>
      <c r="AC414" s="110"/>
    </row>
    <row r="415" spans="1:29" ht="12.75" customHeight="1" x14ac:dyDescent="0.2">
      <c r="A415" s="560">
        <v>136</v>
      </c>
      <c r="B415" s="560">
        <f>'01-Mapa de riesgo-UO'!D416</f>
        <v>0</v>
      </c>
      <c r="C415" s="563">
        <f>+'01-Mapa de riesgo-UO'!F416</f>
        <v>0</v>
      </c>
      <c r="D415" s="563">
        <f>'01-Mapa de riesgo-UO'!J416</f>
        <v>0</v>
      </c>
      <c r="E415" s="563">
        <f>'01-Mapa de riesgo-UO'!K416</f>
        <v>0</v>
      </c>
      <c r="F415" s="563">
        <f>'01-Mapa de riesgo-UO'!L416</f>
        <v>0</v>
      </c>
      <c r="G415" s="96">
        <f>'01-Mapa de riesgo-UO'!I416</f>
        <v>0</v>
      </c>
      <c r="H415" s="563">
        <f>'01-Mapa de riesgo-UO'!M416</f>
        <v>0</v>
      </c>
      <c r="I415" s="581" t="str">
        <f>'01-Mapa de riesgo-UO'!AT416</f>
        <v>LEVE</v>
      </c>
      <c r="J415" s="563">
        <f>'01-Mapa de riesgo-UO'!AU416</f>
        <v>0</v>
      </c>
      <c r="K415" s="585"/>
      <c r="L415" s="582"/>
      <c r="M415" s="97">
        <f>'01-Mapa de riesgo-UO'!W416</f>
        <v>0</v>
      </c>
      <c r="N415" s="98">
        <f>'01-Mapa de riesgo-UO'!AB416</f>
        <v>0</v>
      </c>
      <c r="O415" s="98">
        <f>'01-Mapa de riesgo-UO'!AF416</f>
        <v>0</v>
      </c>
      <c r="P415" s="99">
        <f>'01-Mapa de riesgo-UO'!AK416</f>
        <v>0</v>
      </c>
      <c r="Q415" s="99">
        <f>'01-Mapa de riesgo-UO'!AP416</f>
        <v>0</v>
      </c>
      <c r="R415" s="581" t="e">
        <f>'01-Mapa de riesgo-UO'!AR416</f>
        <v>#DIV/0!</v>
      </c>
      <c r="S415" s="577"/>
      <c r="T415" s="578"/>
      <c r="U415" s="100">
        <f>'01-Mapa de riesgo-UO'!AW416</f>
        <v>0</v>
      </c>
      <c r="V415" s="100">
        <f>'01-Mapa de riesgo-UO'!AX416</f>
        <v>0</v>
      </c>
      <c r="W415" s="101">
        <f>'01-Mapa de riesgo-UO'!K416</f>
        <v>0</v>
      </c>
      <c r="X415" s="105"/>
      <c r="Y415" s="106"/>
      <c r="Z415" s="107"/>
      <c r="AA415" s="107"/>
      <c r="AB415" s="574"/>
      <c r="AC415" s="110"/>
    </row>
    <row r="416" spans="1:29" ht="12.75" customHeight="1" x14ac:dyDescent="0.2">
      <c r="A416" s="561"/>
      <c r="B416" s="561"/>
      <c r="C416" s="561"/>
      <c r="D416" s="561"/>
      <c r="E416" s="561"/>
      <c r="F416" s="561"/>
      <c r="G416" s="96">
        <f>'01-Mapa de riesgo-UO'!I417</f>
        <v>0</v>
      </c>
      <c r="H416" s="561"/>
      <c r="I416" s="561"/>
      <c r="J416" s="561"/>
      <c r="K416" s="583"/>
      <c r="L416" s="583"/>
      <c r="M416" s="97">
        <f>'01-Mapa de riesgo-UO'!W417</f>
        <v>0</v>
      </c>
      <c r="N416" s="98">
        <f>'01-Mapa de riesgo-UO'!AB417</f>
        <v>0</v>
      </c>
      <c r="O416" s="98">
        <f>'01-Mapa de riesgo-UO'!AF417</f>
        <v>0</v>
      </c>
      <c r="P416" s="99">
        <f>'01-Mapa de riesgo-UO'!AK417</f>
        <v>0</v>
      </c>
      <c r="Q416" s="99">
        <f>'01-Mapa de riesgo-UO'!AP417</f>
        <v>0</v>
      </c>
      <c r="R416" s="561"/>
      <c r="S416" s="577"/>
      <c r="T416" s="578"/>
      <c r="U416" s="100">
        <f>'01-Mapa de riesgo-UO'!AW417</f>
        <v>0</v>
      </c>
      <c r="V416" s="100">
        <f>'01-Mapa de riesgo-UO'!AX417</f>
        <v>0</v>
      </c>
      <c r="W416" s="101">
        <f>'01-Mapa de riesgo-UO'!K417</f>
        <v>0</v>
      </c>
      <c r="X416" s="105"/>
      <c r="Y416" s="106"/>
      <c r="Z416" s="107"/>
      <c r="AA416" s="107"/>
      <c r="AB416" s="575"/>
      <c r="AC416" s="110"/>
    </row>
    <row r="417" spans="1:29" ht="12.75" customHeight="1" x14ac:dyDescent="0.2">
      <c r="A417" s="562"/>
      <c r="B417" s="562"/>
      <c r="C417" s="562"/>
      <c r="D417" s="562"/>
      <c r="E417" s="562"/>
      <c r="F417" s="562"/>
      <c r="G417" s="96">
        <f>'01-Mapa de riesgo-UO'!I418</f>
        <v>0</v>
      </c>
      <c r="H417" s="562"/>
      <c r="I417" s="562"/>
      <c r="J417" s="562"/>
      <c r="K417" s="584"/>
      <c r="L417" s="584"/>
      <c r="M417" s="97">
        <f>'01-Mapa de riesgo-UO'!W418</f>
        <v>0</v>
      </c>
      <c r="N417" s="98">
        <f>'01-Mapa de riesgo-UO'!AB418</f>
        <v>0</v>
      </c>
      <c r="O417" s="98">
        <f>'01-Mapa de riesgo-UO'!AF418</f>
        <v>0</v>
      </c>
      <c r="P417" s="99">
        <f>'01-Mapa de riesgo-UO'!AK418</f>
        <v>0</v>
      </c>
      <c r="Q417" s="99">
        <f>'01-Mapa de riesgo-UO'!AP418</f>
        <v>0</v>
      </c>
      <c r="R417" s="562"/>
      <c r="S417" s="577"/>
      <c r="T417" s="578"/>
      <c r="U417" s="100">
        <f>'01-Mapa de riesgo-UO'!AW418</f>
        <v>0</v>
      </c>
      <c r="V417" s="100">
        <f>'01-Mapa de riesgo-UO'!AX418</f>
        <v>0</v>
      </c>
      <c r="W417" s="101">
        <f>'01-Mapa de riesgo-UO'!K418</f>
        <v>0</v>
      </c>
      <c r="X417" s="105"/>
      <c r="Y417" s="106"/>
      <c r="Z417" s="107"/>
      <c r="AA417" s="107"/>
      <c r="AB417" s="576"/>
      <c r="AC417" s="110"/>
    </row>
    <row r="418" spans="1:29" ht="12.75" customHeight="1" x14ac:dyDescent="0.2">
      <c r="A418" s="560">
        <v>137</v>
      </c>
      <c r="B418" s="560">
        <f>'01-Mapa de riesgo-UO'!D419</f>
        <v>0</v>
      </c>
      <c r="C418" s="563">
        <f>+'01-Mapa de riesgo-UO'!F419</f>
        <v>0</v>
      </c>
      <c r="D418" s="563">
        <f>'01-Mapa de riesgo-UO'!J419</f>
        <v>0</v>
      </c>
      <c r="E418" s="563">
        <f>'01-Mapa de riesgo-UO'!K419</f>
        <v>0</v>
      </c>
      <c r="F418" s="563">
        <f>'01-Mapa de riesgo-UO'!L419</f>
        <v>0</v>
      </c>
      <c r="G418" s="96">
        <f>'01-Mapa de riesgo-UO'!I419</f>
        <v>0</v>
      </c>
      <c r="H418" s="563">
        <f>'01-Mapa de riesgo-UO'!M419</f>
        <v>0</v>
      </c>
      <c r="I418" s="581" t="str">
        <f>'01-Mapa de riesgo-UO'!AT419</f>
        <v>LEVE</v>
      </c>
      <c r="J418" s="563">
        <f>'01-Mapa de riesgo-UO'!AU419</f>
        <v>0</v>
      </c>
      <c r="K418" s="585"/>
      <c r="L418" s="582"/>
      <c r="M418" s="97">
        <f>'01-Mapa de riesgo-UO'!W419</f>
        <v>0</v>
      </c>
      <c r="N418" s="98">
        <f>'01-Mapa de riesgo-UO'!AB419</f>
        <v>0</v>
      </c>
      <c r="O418" s="98">
        <f>'01-Mapa de riesgo-UO'!AF419</f>
        <v>0</v>
      </c>
      <c r="P418" s="99">
        <f>'01-Mapa de riesgo-UO'!AK419</f>
        <v>0</v>
      </c>
      <c r="Q418" s="99">
        <f>'01-Mapa de riesgo-UO'!AP419</f>
        <v>0</v>
      </c>
      <c r="R418" s="581" t="e">
        <f>'01-Mapa de riesgo-UO'!AR419</f>
        <v>#DIV/0!</v>
      </c>
      <c r="S418" s="577"/>
      <c r="T418" s="578"/>
      <c r="U418" s="100">
        <f>'01-Mapa de riesgo-UO'!AW419</f>
        <v>0</v>
      </c>
      <c r="V418" s="100">
        <f>'01-Mapa de riesgo-UO'!AX419</f>
        <v>0</v>
      </c>
      <c r="W418" s="101">
        <f>'01-Mapa de riesgo-UO'!K419</f>
        <v>0</v>
      </c>
      <c r="X418" s="105"/>
      <c r="Y418" s="106"/>
      <c r="Z418" s="107"/>
      <c r="AA418" s="107"/>
      <c r="AB418" s="574"/>
      <c r="AC418" s="110"/>
    </row>
    <row r="419" spans="1:29" ht="12.75" customHeight="1" x14ac:dyDescent="0.2">
      <c r="A419" s="561"/>
      <c r="B419" s="561"/>
      <c r="C419" s="561"/>
      <c r="D419" s="561"/>
      <c r="E419" s="561"/>
      <c r="F419" s="561"/>
      <c r="G419" s="96">
        <f>'01-Mapa de riesgo-UO'!I420</f>
        <v>0</v>
      </c>
      <c r="H419" s="561"/>
      <c r="I419" s="561"/>
      <c r="J419" s="561"/>
      <c r="K419" s="583"/>
      <c r="L419" s="583"/>
      <c r="M419" s="97">
        <f>'01-Mapa de riesgo-UO'!W420</f>
        <v>0</v>
      </c>
      <c r="N419" s="98">
        <f>'01-Mapa de riesgo-UO'!AB420</f>
        <v>0</v>
      </c>
      <c r="O419" s="98">
        <f>'01-Mapa de riesgo-UO'!AF420</f>
        <v>0</v>
      </c>
      <c r="P419" s="99">
        <f>'01-Mapa de riesgo-UO'!AK420</f>
        <v>0</v>
      </c>
      <c r="Q419" s="99">
        <f>'01-Mapa de riesgo-UO'!AP420</f>
        <v>0</v>
      </c>
      <c r="R419" s="561"/>
      <c r="S419" s="577"/>
      <c r="T419" s="578"/>
      <c r="U419" s="100">
        <f>'01-Mapa de riesgo-UO'!AW420</f>
        <v>0</v>
      </c>
      <c r="V419" s="100">
        <f>'01-Mapa de riesgo-UO'!AX420</f>
        <v>0</v>
      </c>
      <c r="W419" s="101">
        <f>'01-Mapa de riesgo-UO'!K420</f>
        <v>0</v>
      </c>
      <c r="X419" s="105"/>
      <c r="Y419" s="106"/>
      <c r="Z419" s="107"/>
      <c r="AA419" s="107"/>
      <c r="AB419" s="575"/>
      <c r="AC419" s="110"/>
    </row>
    <row r="420" spans="1:29" ht="12.75" customHeight="1" x14ac:dyDescent="0.2">
      <c r="A420" s="562"/>
      <c r="B420" s="562"/>
      <c r="C420" s="562"/>
      <c r="D420" s="562"/>
      <c r="E420" s="562"/>
      <c r="F420" s="562"/>
      <c r="G420" s="96">
        <f>'01-Mapa de riesgo-UO'!I421</f>
        <v>0</v>
      </c>
      <c r="H420" s="562"/>
      <c r="I420" s="562"/>
      <c r="J420" s="562"/>
      <c r="K420" s="584"/>
      <c r="L420" s="584"/>
      <c r="M420" s="97">
        <f>'01-Mapa de riesgo-UO'!W421</f>
        <v>0</v>
      </c>
      <c r="N420" s="98">
        <f>'01-Mapa de riesgo-UO'!AB421</f>
        <v>0</v>
      </c>
      <c r="O420" s="98">
        <f>'01-Mapa de riesgo-UO'!AF421</f>
        <v>0</v>
      </c>
      <c r="P420" s="99">
        <f>'01-Mapa de riesgo-UO'!AK421</f>
        <v>0</v>
      </c>
      <c r="Q420" s="99">
        <f>'01-Mapa de riesgo-UO'!AP421</f>
        <v>0</v>
      </c>
      <c r="R420" s="562"/>
      <c r="S420" s="577"/>
      <c r="T420" s="578"/>
      <c r="U420" s="100">
        <f>'01-Mapa de riesgo-UO'!AW421</f>
        <v>0</v>
      </c>
      <c r="V420" s="100">
        <f>'01-Mapa de riesgo-UO'!AX421</f>
        <v>0</v>
      </c>
      <c r="W420" s="101">
        <f>'01-Mapa de riesgo-UO'!K421</f>
        <v>0</v>
      </c>
      <c r="X420" s="105"/>
      <c r="Y420" s="106"/>
      <c r="Z420" s="107"/>
      <c r="AA420" s="107"/>
      <c r="AB420" s="576"/>
      <c r="AC420" s="110"/>
    </row>
    <row r="421" spans="1:29" ht="12.75" customHeight="1" x14ac:dyDescent="0.2">
      <c r="A421" s="560">
        <v>138</v>
      </c>
      <c r="B421" s="560">
        <f>'01-Mapa de riesgo-UO'!D422</f>
        <v>0</v>
      </c>
      <c r="C421" s="563">
        <f>+'01-Mapa de riesgo-UO'!F422</f>
        <v>0</v>
      </c>
      <c r="D421" s="563">
        <f>'01-Mapa de riesgo-UO'!J422</f>
        <v>0</v>
      </c>
      <c r="E421" s="563">
        <f>'01-Mapa de riesgo-UO'!K422</f>
        <v>0</v>
      </c>
      <c r="F421" s="563">
        <f>'01-Mapa de riesgo-UO'!L422</f>
        <v>0</v>
      </c>
      <c r="G421" s="96">
        <f>'01-Mapa de riesgo-UO'!I422</f>
        <v>0</v>
      </c>
      <c r="H421" s="563">
        <f>'01-Mapa de riesgo-UO'!M422</f>
        <v>0</v>
      </c>
      <c r="I421" s="581" t="str">
        <f>'01-Mapa de riesgo-UO'!AT422</f>
        <v>LEVE</v>
      </c>
      <c r="J421" s="563">
        <f>'01-Mapa de riesgo-UO'!AU422</f>
        <v>0</v>
      </c>
      <c r="K421" s="585"/>
      <c r="L421" s="582"/>
      <c r="M421" s="97">
        <f>'01-Mapa de riesgo-UO'!W422</f>
        <v>0</v>
      </c>
      <c r="N421" s="98">
        <f>'01-Mapa de riesgo-UO'!AB422</f>
        <v>0</v>
      </c>
      <c r="O421" s="98">
        <f>'01-Mapa de riesgo-UO'!AF422</f>
        <v>0</v>
      </c>
      <c r="P421" s="99">
        <f>'01-Mapa de riesgo-UO'!AK422</f>
        <v>0</v>
      </c>
      <c r="Q421" s="99">
        <f>'01-Mapa de riesgo-UO'!AP422</f>
        <v>0</v>
      </c>
      <c r="R421" s="581" t="e">
        <f>'01-Mapa de riesgo-UO'!AR422</f>
        <v>#DIV/0!</v>
      </c>
      <c r="S421" s="577"/>
      <c r="T421" s="578"/>
      <c r="U421" s="100">
        <f>'01-Mapa de riesgo-UO'!AW422</f>
        <v>0</v>
      </c>
      <c r="V421" s="100">
        <f>'01-Mapa de riesgo-UO'!AX422</f>
        <v>0</v>
      </c>
      <c r="W421" s="101">
        <f>'01-Mapa de riesgo-UO'!K422</f>
        <v>0</v>
      </c>
      <c r="X421" s="105"/>
      <c r="Y421" s="106"/>
      <c r="Z421" s="107"/>
      <c r="AA421" s="107"/>
      <c r="AB421" s="574"/>
      <c r="AC421" s="110"/>
    </row>
    <row r="422" spans="1:29" ht="12.75" customHeight="1" x14ac:dyDescent="0.2">
      <c r="A422" s="561"/>
      <c r="B422" s="561"/>
      <c r="C422" s="561"/>
      <c r="D422" s="561"/>
      <c r="E422" s="561"/>
      <c r="F422" s="561"/>
      <c r="G422" s="96">
        <f>'01-Mapa de riesgo-UO'!I423</f>
        <v>0</v>
      </c>
      <c r="H422" s="561"/>
      <c r="I422" s="561"/>
      <c r="J422" s="561"/>
      <c r="K422" s="583"/>
      <c r="L422" s="583"/>
      <c r="M422" s="97">
        <f>'01-Mapa de riesgo-UO'!W423</f>
        <v>0</v>
      </c>
      <c r="N422" s="98">
        <f>'01-Mapa de riesgo-UO'!AB423</f>
        <v>0</v>
      </c>
      <c r="O422" s="98">
        <f>'01-Mapa de riesgo-UO'!AF423</f>
        <v>0</v>
      </c>
      <c r="P422" s="99">
        <f>'01-Mapa de riesgo-UO'!AK423</f>
        <v>0</v>
      </c>
      <c r="Q422" s="99">
        <f>'01-Mapa de riesgo-UO'!AP423</f>
        <v>0</v>
      </c>
      <c r="R422" s="561"/>
      <c r="S422" s="577"/>
      <c r="T422" s="578"/>
      <c r="U422" s="100">
        <f>'01-Mapa de riesgo-UO'!AW423</f>
        <v>0</v>
      </c>
      <c r="V422" s="100">
        <f>'01-Mapa de riesgo-UO'!AX423</f>
        <v>0</v>
      </c>
      <c r="W422" s="101">
        <f>'01-Mapa de riesgo-UO'!K423</f>
        <v>0</v>
      </c>
      <c r="X422" s="105"/>
      <c r="Y422" s="106"/>
      <c r="Z422" s="107"/>
      <c r="AA422" s="107"/>
      <c r="AB422" s="575"/>
      <c r="AC422" s="110"/>
    </row>
    <row r="423" spans="1:29" ht="12.75" customHeight="1" x14ac:dyDescent="0.2">
      <c r="A423" s="562"/>
      <c r="B423" s="562"/>
      <c r="C423" s="562"/>
      <c r="D423" s="562"/>
      <c r="E423" s="562"/>
      <c r="F423" s="562"/>
      <c r="G423" s="96">
        <f>'01-Mapa de riesgo-UO'!I424</f>
        <v>0</v>
      </c>
      <c r="H423" s="562"/>
      <c r="I423" s="562"/>
      <c r="J423" s="562"/>
      <c r="K423" s="584"/>
      <c r="L423" s="584"/>
      <c r="M423" s="97">
        <f>'01-Mapa de riesgo-UO'!W424</f>
        <v>0</v>
      </c>
      <c r="N423" s="98">
        <f>'01-Mapa de riesgo-UO'!AB424</f>
        <v>0</v>
      </c>
      <c r="O423" s="98">
        <f>'01-Mapa de riesgo-UO'!AF424</f>
        <v>0</v>
      </c>
      <c r="P423" s="99">
        <f>'01-Mapa de riesgo-UO'!AK424</f>
        <v>0</v>
      </c>
      <c r="Q423" s="99">
        <f>'01-Mapa de riesgo-UO'!AP424</f>
        <v>0</v>
      </c>
      <c r="R423" s="562"/>
      <c r="S423" s="577"/>
      <c r="T423" s="578"/>
      <c r="U423" s="100">
        <f>'01-Mapa de riesgo-UO'!AW424</f>
        <v>0</v>
      </c>
      <c r="V423" s="100">
        <f>'01-Mapa de riesgo-UO'!AX424</f>
        <v>0</v>
      </c>
      <c r="W423" s="101">
        <f>'01-Mapa de riesgo-UO'!K424</f>
        <v>0</v>
      </c>
      <c r="X423" s="105"/>
      <c r="Y423" s="106"/>
      <c r="Z423" s="107"/>
      <c r="AA423" s="107"/>
      <c r="AB423" s="576"/>
      <c r="AC423" s="110"/>
    </row>
    <row r="424" spans="1:29" ht="12.75" customHeight="1" x14ac:dyDescent="0.2">
      <c r="A424" s="560">
        <v>139</v>
      </c>
      <c r="B424" s="560">
        <f>'01-Mapa de riesgo-UO'!D425</f>
        <v>0</v>
      </c>
      <c r="C424" s="563">
        <f>+'01-Mapa de riesgo-UO'!F425</f>
        <v>0</v>
      </c>
      <c r="D424" s="563">
        <f>'01-Mapa de riesgo-UO'!J425</f>
        <v>0</v>
      </c>
      <c r="E424" s="563">
        <f>'01-Mapa de riesgo-UO'!K425</f>
        <v>0</v>
      </c>
      <c r="F424" s="563">
        <f>'01-Mapa de riesgo-UO'!L425</f>
        <v>0</v>
      </c>
      <c r="G424" s="96">
        <f>'01-Mapa de riesgo-UO'!I425</f>
        <v>0</v>
      </c>
      <c r="H424" s="563">
        <f>'01-Mapa de riesgo-UO'!M425</f>
        <v>0</v>
      </c>
      <c r="I424" s="581" t="str">
        <f>'01-Mapa de riesgo-UO'!AT425</f>
        <v>LEVE</v>
      </c>
      <c r="J424" s="563">
        <f>'01-Mapa de riesgo-UO'!AU425</f>
        <v>0</v>
      </c>
      <c r="K424" s="585"/>
      <c r="L424" s="582"/>
      <c r="M424" s="97">
        <f>'01-Mapa de riesgo-UO'!W425</f>
        <v>0</v>
      </c>
      <c r="N424" s="98">
        <f>'01-Mapa de riesgo-UO'!AB425</f>
        <v>0</v>
      </c>
      <c r="O424" s="98">
        <f>'01-Mapa de riesgo-UO'!AF425</f>
        <v>0</v>
      </c>
      <c r="P424" s="99">
        <f>'01-Mapa de riesgo-UO'!AK425</f>
        <v>0</v>
      </c>
      <c r="Q424" s="99">
        <f>'01-Mapa de riesgo-UO'!AP425</f>
        <v>0</v>
      </c>
      <c r="R424" s="581" t="e">
        <f>'01-Mapa de riesgo-UO'!AR425</f>
        <v>#DIV/0!</v>
      </c>
      <c r="S424" s="577"/>
      <c r="T424" s="578"/>
      <c r="U424" s="100">
        <f>'01-Mapa de riesgo-UO'!AW425</f>
        <v>0</v>
      </c>
      <c r="V424" s="100">
        <f>'01-Mapa de riesgo-UO'!AX425</f>
        <v>0</v>
      </c>
      <c r="W424" s="101">
        <f>'01-Mapa de riesgo-UO'!K425</f>
        <v>0</v>
      </c>
      <c r="X424" s="105"/>
      <c r="Y424" s="106"/>
      <c r="Z424" s="107"/>
      <c r="AA424" s="107"/>
      <c r="AB424" s="574"/>
      <c r="AC424" s="110"/>
    </row>
    <row r="425" spans="1:29" ht="12.75" customHeight="1" x14ac:dyDescent="0.2">
      <c r="A425" s="561"/>
      <c r="B425" s="561"/>
      <c r="C425" s="561"/>
      <c r="D425" s="561"/>
      <c r="E425" s="561"/>
      <c r="F425" s="561"/>
      <c r="G425" s="96">
        <f>'01-Mapa de riesgo-UO'!I426</f>
        <v>0</v>
      </c>
      <c r="H425" s="561"/>
      <c r="I425" s="561"/>
      <c r="J425" s="561"/>
      <c r="K425" s="583"/>
      <c r="L425" s="583"/>
      <c r="M425" s="97">
        <f>'01-Mapa de riesgo-UO'!W426</f>
        <v>0</v>
      </c>
      <c r="N425" s="98">
        <f>'01-Mapa de riesgo-UO'!AB426</f>
        <v>0</v>
      </c>
      <c r="O425" s="98">
        <f>'01-Mapa de riesgo-UO'!AF426</f>
        <v>0</v>
      </c>
      <c r="P425" s="99">
        <f>'01-Mapa de riesgo-UO'!AK426</f>
        <v>0</v>
      </c>
      <c r="Q425" s="99">
        <f>'01-Mapa de riesgo-UO'!AP426</f>
        <v>0</v>
      </c>
      <c r="R425" s="561"/>
      <c r="S425" s="577"/>
      <c r="T425" s="578"/>
      <c r="U425" s="100">
        <f>'01-Mapa de riesgo-UO'!AW426</f>
        <v>0</v>
      </c>
      <c r="V425" s="100">
        <f>'01-Mapa de riesgo-UO'!AX426</f>
        <v>0</v>
      </c>
      <c r="W425" s="101">
        <f>'01-Mapa de riesgo-UO'!K426</f>
        <v>0</v>
      </c>
      <c r="X425" s="105"/>
      <c r="Y425" s="106"/>
      <c r="Z425" s="107"/>
      <c r="AA425" s="107"/>
      <c r="AB425" s="575"/>
      <c r="AC425" s="110"/>
    </row>
    <row r="426" spans="1:29" ht="12.75" customHeight="1" x14ac:dyDescent="0.2">
      <c r="A426" s="562"/>
      <c r="B426" s="562"/>
      <c r="C426" s="562"/>
      <c r="D426" s="562"/>
      <c r="E426" s="562"/>
      <c r="F426" s="562"/>
      <c r="G426" s="96">
        <f>'01-Mapa de riesgo-UO'!I427</f>
        <v>0</v>
      </c>
      <c r="H426" s="562"/>
      <c r="I426" s="562"/>
      <c r="J426" s="562"/>
      <c r="K426" s="584"/>
      <c r="L426" s="584"/>
      <c r="M426" s="97">
        <f>'01-Mapa de riesgo-UO'!W427</f>
        <v>0</v>
      </c>
      <c r="N426" s="98">
        <f>'01-Mapa de riesgo-UO'!AB427</f>
        <v>0</v>
      </c>
      <c r="O426" s="98">
        <f>'01-Mapa de riesgo-UO'!AF427</f>
        <v>0</v>
      </c>
      <c r="P426" s="99">
        <f>'01-Mapa de riesgo-UO'!AK427</f>
        <v>0</v>
      </c>
      <c r="Q426" s="99">
        <f>'01-Mapa de riesgo-UO'!AP427</f>
        <v>0</v>
      </c>
      <c r="R426" s="562"/>
      <c r="S426" s="577"/>
      <c r="T426" s="578"/>
      <c r="U426" s="100">
        <f>'01-Mapa de riesgo-UO'!AW427</f>
        <v>0</v>
      </c>
      <c r="V426" s="100">
        <f>'01-Mapa de riesgo-UO'!AX427</f>
        <v>0</v>
      </c>
      <c r="W426" s="101">
        <f>'01-Mapa de riesgo-UO'!K427</f>
        <v>0</v>
      </c>
      <c r="X426" s="105"/>
      <c r="Y426" s="106"/>
      <c r="Z426" s="107"/>
      <c r="AA426" s="107"/>
      <c r="AB426" s="576"/>
      <c r="AC426" s="110"/>
    </row>
    <row r="427" spans="1:29" ht="12.75" customHeight="1" x14ac:dyDescent="0.2">
      <c r="A427" s="560">
        <v>140</v>
      </c>
      <c r="B427" s="560">
        <f>'01-Mapa de riesgo-UO'!D428</f>
        <v>0</v>
      </c>
      <c r="C427" s="563">
        <f>+'01-Mapa de riesgo-UO'!F428</f>
        <v>0</v>
      </c>
      <c r="D427" s="563">
        <f>'01-Mapa de riesgo-UO'!J428</f>
        <v>0</v>
      </c>
      <c r="E427" s="563">
        <f>'01-Mapa de riesgo-UO'!K428</f>
        <v>0</v>
      </c>
      <c r="F427" s="563">
        <f>'01-Mapa de riesgo-UO'!L428</f>
        <v>0</v>
      </c>
      <c r="G427" s="96">
        <f>'01-Mapa de riesgo-UO'!I428</f>
        <v>0</v>
      </c>
      <c r="H427" s="563">
        <f>'01-Mapa de riesgo-UO'!M428</f>
        <v>0</v>
      </c>
      <c r="I427" s="581" t="str">
        <f>'01-Mapa de riesgo-UO'!AT428</f>
        <v>LEVE</v>
      </c>
      <c r="J427" s="563">
        <f>'01-Mapa de riesgo-UO'!AU428</f>
        <v>0</v>
      </c>
      <c r="K427" s="585"/>
      <c r="L427" s="582"/>
      <c r="M427" s="97">
        <f>'01-Mapa de riesgo-UO'!W428</f>
        <v>0</v>
      </c>
      <c r="N427" s="98">
        <f>'01-Mapa de riesgo-UO'!AB428</f>
        <v>0</v>
      </c>
      <c r="O427" s="98">
        <f>'01-Mapa de riesgo-UO'!AF428</f>
        <v>0</v>
      </c>
      <c r="P427" s="99">
        <f>'01-Mapa de riesgo-UO'!AK428</f>
        <v>0</v>
      </c>
      <c r="Q427" s="99">
        <f>'01-Mapa de riesgo-UO'!AP428</f>
        <v>0</v>
      </c>
      <c r="R427" s="581" t="e">
        <f>'01-Mapa de riesgo-UO'!AR428</f>
        <v>#DIV/0!</v>
      </c>
      <c r="S427" s="577"/>
      <c r="T427" s="578"/>
      <c r="U427" s="100">
        <f>'01-Mapa de riesgo-UO'!AW428</f>
        <v>0</v>
      </c>
      <c r="V427" s="100">
        <f>'01-Mapa de riesgo-UO'!AX428</f>
        <v>0</v>
      </c>
      <c r="W427" s="101">
        <f>'01-Mapa de riesgo-UO'!K428</f>
        <v>0</v>
      </c>
      <c r="X427" s="105"/>
      <c r="Y427" s="106"/>
      <c r="Z427" s="107"/>
      <c r="AA427" s="107"/>
      <c r="AB427" s="574"/>
      <c r="AC427" s="110"/>
    </row>
    <row r="428" spans="1:29" ht="12.75" customHeight="1" x14ac:dyDescent="0.2">
      <c r="A428" s="561"/>
      <c r="B428" s="561"/>
      <c r="C428" s="561"/>
      <c r="D428" s="561"/>
      <c r="E428" s="561"/>
      <c r="F428" s="561"/>
      <c r="G428" s="96">
        <f>'01-Mapa de riesgo-UO'!I429</f>
        <v>0</v>
      </c>
      <c r="H428" s="561"/>
      <c r="I428" s="561"/>
      <c r="J428" s="561"/>
      <c r="K428" s="583"/>
      <c r="L428" s="583"/>
      <c r="M428" s="97">
        <f>'01-Mapa de riesgo-UO'!W429</f>
        <v>0</v>
      </c>
      <c r="N428" s="98">
        <f>'01-Mapa de riesgo-UO'!AB429</f>
        <v>0</v>
      </c>
      <c r="O428" s="98">
        <f>'01-Mapa de riesgo-UO'!AF429</f>
        <v>0</v>
      </c>
      <c r="P428" s="99">
        <f>'01-Mapa de riesgo-UO'!AK429</f>
        <v>0</v>
      </c>
      <c r="Q428" s="99">
        <f>'01-Mapa de riesgo-UO'!AP429</f>
        <v>0</v>
      </c>
      <c r="R428" s="561"/>
      <c r="S428" s="577"/>
      <c r="T428" s="578"/>
      <c r="U428" s="100">
        <f>'01-Mapa de riesgo-UO'!AW429</f>
        <v>0</v>
      </c>
      <c r="V428" s="100">
        <f>'01-Mapa de riesgo-UO'!AX429</f>
        <v>0</v>
      </c>
      <c r="W428" s="101">
        <f>'01-Mapa de riesgo-UO'!K429</f>
        <v>0</v>
      </c>
      <c r="X428" s="105"/>
      <c r="Y428" s="106"/>
      <c r="Z428" s="107"/>
      <c r="AA428" s="107"/>
      <c r="AB428" s="575"/>
      <c r="AC428" s="110"/>
    </row>
    <row r="429" spans="1:29" ht="12.75" customHeight="1" x14ac:dyDescent="0.2">
      <c r="A429" s="562"/>
      <c r="B429" s="562"/>
      <c r="C429" s="562"/>
      <c r="D429" s="562"/>
      <c r="E429" s="562"/>
      <c r="F429" s="562"/>
      <c r="G429" s="96">
        <f>'01-Mapa de riesgo-UO'!I430</f>
        <v>0</v>
      </c>
      <c r="H429" s="562"/>
      <c r="I429" s="562"/>
      <c r="J429" s="562"/>
      <c r="K429" s="584"/>
      <c r="L429" s="584"/>
      <c r="M429" s="97">
        <f>'01-Mapa de riesgo-UO'!W430</f>
        <v>0</v>
      </c>
      <c r="N429" s="98">
        <f>'01-Mapa de riesgo-UO'!AB430</f>
        <v>0</v>
      </c>
      <c r="O429" s="98">
        <f>'01-Mapa de riesgo-UO'!AF430</f>
        <v>0</v>
      </c>
      <c r="P429" s="99">
        <f>'01-Mapa de riesgo-UO'!AK430</f>
        <v>0</v>
      </c>
      <c r="Q429" s="99">
        <f>'01-Mapa de riesgo-UO'!AP430</f>
        <v>0</v>
      </c>
      <c r="R429" s="562"/>
      <c r="S429" s="577"/>
      <c r="T429" s="578"/>
      <c r="U429" s="100">
        <f>'01-Mapa de riesgo-UO'!AW430</f>
        <v>0</v>
      </c>
      <c r="V429" s="100">
        <f>'01-Mapa de riesgo-UO'!AX430</f>
        <v>0</v>
      </c>
      <c r="W429" s="101">
        <f>'01-Mapa de riesgo-UO'!K430</f>
        <v>0</v>
      </c>
      <c r="X429" s="105"/>
      <c r="Y429" s="106"/>
      <c r="Z429" s="107"/>
      <c r="AA429" s="107"/>
      <c r="AB429" s="576"/>
      <c r="AC429" s="110"/>
    </row>
    <row r="430" spans="1:29" ht="12.75" customHeight="1" x14ac:dyDescent="0.2">
      <c r="A430" s="560">
        <v>141</v>
      </c>
      <c r="B430" s="560">
        <f>'01-Mapa de riesgo-UO'!D431</f>
        <v>0</v>
      </c>
      <c r="C430" s="563">
        <f>+'01-Mapa de riesgo-UO'!F431</f>
        <v>0</v>
      </c>
      <c r="D430" s="563">
        <f>'01-Mapa de riesgo-UO'!J431</f>
        <v>0</v>
      </c>
      <c r="E430" s="563">
        <f>'01-Mapa de riesgo-UO'!K431</f>
        <v>0</v>
      </c>
      <c r="F430" s="563">
        <f>'01-Mapa de riesgo-UO'!L431</f>
        <v>0</v>
      </c>
      <c r="G430" s="96">
        <f>'01-Mapa de riesgo-UO'!I431</f>
        <v>0</v>
      </c>
      <c r="H430" s="563">
        <f>'01-Mapa de riesgo-UO'!M431</f>
        <v>0</v>
      </c>
      <c r="I430" s="581" t="str">
        <f>'01-Mapa de riesgo-UO'!AT431</f>
        <v>LEVE</v>
      </c>
      <c r="J430" s="563">
        <f>'01-Mapa de riesgo-UO'!AU431</f>
        <v>0</v>
      </c>
      <c r="K430" s="585"/>
      <c r="L430" s="582"/>
      <c r="M430" s="97">
        <f>'01-Mapa de riesgo-UO'!W431</f>
        <v>0</v>
      </c>
      <c r="N430" s="98">
        <f>'01-Mapa de riesgo-UO'!AB431</f>
        <v>0</v>
      </c>
      <c r="O430" s="98">
        <f>'01-Mapa de riesgo-UO'!AF431</f>
        <v>0</v>
      </c>
      <c r="P430" s="99">
        <f>'01-Mapa de riesgo-UO'!AK431</f>
        <v>0</v>
      </c>
      <c r="Q430" s="99">
        <f>'01-Mapa de riesgo-UO'!AP431</f>
        <v>0</v>
      </c>
      <c r="R430" s="581" t="e">
        <f>'01-Mapa de riesgo-UO'!AR431</f>
        <v>#DIV/0!</v>
      </c>
      <c r="S430" s="577"/>
      <c r="T430" s="578"/>
      <c r="U430" s="100">
        <f>'01-Mapa de riesgo-UO'!AW431</f>
        <v>0</v>
      </c>
      <c r="V430" s="100">
        <f>'01-Mapa de riesgo-UO'!AX431</f>
        <v>0</v>
      </c>
      <c r="W430" s="101">
        <f>'01-Mapa de riesgo-UO'!K431</f>
        <v>0</v>
      </c>
      <c r="X430" s="105"/>
      <c r="Y430" s="106"/>
      <c r="Z430" s="107"/>
      <c r="AA430" s="107"/>
      <c r="AB430" s="574"/>
      <c r="AC430" s="110"/>
    </row>
    <row r="431" spans="1:29" ht="12.75" customHeight="1" x14ac:dyDescent="0.2">
      <c r="A431" s="561"/>
      <c r="B431" s="561"/>
      <c r="C431" s="561"/>
      <c r="D431" s="561"/>
      <c r="E431" s="561"/>
      <c r="F431" s="561"/>
      <c r="G431" s="96">
        <f>'01-Mapa de riesgo-UO'!I432</f>
        <v>0</v>
      </c>
      <c r="H431" s="561"/>
      <c r="I431" s="561"/>
      <c r="J431" s="561"/>
      <c r="K431" s="583"/>
      <c r="L431" s="583"/>
      <c r="M431" s="97">
        <f>'01-Mapa de riesgo-UO'!W432</f>
        <v>0</v>
      </c>
      <c r="N431" s="98">
        <f>'01-Mapa de riesgo-UO'!AB432</f>
        <v>0</v>
      </c>
      <c r="O431" s="98">
        <f>'01-Mapa de riesgo-UO'!AF432</f>
        <v>0</v>
      </c>
      <c r="P431" s="99">
        <f>'01-Mapa de riesgo-UO'!AK432</f>
        <v>0</v>
      </c>
      <c r="Q431" s="99">
        <f>'01-Mapa de riesgo-UO'!AP432</f>
        <v>0</v>
      </c>
      <c r="R431" s="561"/>
      <c r="S431" s="577"/>
      <c r="T431" s="578"/>
      <c r="U431" s="100">
        <f>'01-Mapa de riesgo-UO'!AW432</f>
        <v>0</v>
      </c>
      <c r="V431" s="100">
        <f>'01-Mapa de riesgo-UO'!AX432</f>
        <v>0</v>
      </c>
      <c r="W431" s="101">
        <f>'01-Mapa de riesgo-UO'!K432</f>
        <v>0</v>
      </c>
      <c r="X431" s="105"/>
      <c r="Y431" s="106"/>
      <c r="Z431" s="107"/>
      <c r="AA431" s="107"/>
      <c r="AB431" s="575"/>
      <c r="AC431" s="110"/>
    </row>
    <row r="432" spans="1:29" ht="12.75" customHeight="1" x14ac:dyDescent="0.2">
      <c r="A432" s="562"/>
      <c r="B432" s="562"/>
      <c r="C432" s="562"/>
      <c r="D432" s="562"/>
      <c r="E432" s="562"/>
      <c r="F432" s="562"/>
      <c r="G432" s="96">
        <f>'01-Mapa de riesgo-UO'!I433</f>
        <v>0</v>
      </c>
      <c r="H432" s="562"/>
      <c r="I432" s="562"/>
      <c r="J432" s="562"/>
      <c r="K432" s="584"/>
      <c r="L432" s="584"/>
      <c r="M432" s="97">
        <f>'01-Mapa de riesgo-UO'!W433</f>
        <v>0</v>
      </c>
      <c r="N432" s="98">
        <f>'01-Mapa de riesgo-UO'!AB433</f>
        <v>0</v>
      </c>
      <c r="O432" s="98">
        <f>'01-Mapa de riesgo-UO'!AF433</f>
        <v>0</v>
      </c>
      <c r="P432" s="99">
        <f>'01-Mapa de riesgo-UO'!AK433</f>
        <v>0</v>
      </c>
      <c r="Q432" s="99">
        <f>'01-Mapa de riesgo-UO'!AP433</f>
        <v>0</v>
      </c>
      <c r="R432" s="562"/>
      <c r="S432" s="577"/>
      <c r="T432" s="578"/>
      <c r="U432" s="100">
        <f>'01-Mapa de riesgo-UO'!AW433</f>
        <v>0</v>
      </c>
      <c r="V432" s="100">
        <f>'01-Mapa de riesgo-UO'!AX433</f>
        <v>0</v>
      </c>
      <c r="W432" s="101">
        <f>'01-Mapa de riesgo-UO'!K433</f>
        <v>0</v>
      </c>
      <c r="X432" s="105"/>
      <c r="Y432" s="106"/>
      <c r="Z432" s="107"/>
      <c r="AA432" s="107"/>
      <c r="AB432" s="576"/>
      <c r="AC432" s="110"/>
    </row>
    <row r="433" spans="1:29" ht="12.75" customHeight="1" x14ac:dyDescent="0.2">
      <c r="A433" s="560">
        <v>142</v>
      </c>
      <c r="B433" s="560">
        <f>'01-Mapa de riesgo-UO'!D434</f>
        <v>0</v>
      </c>
      <c r="C433" s="563">
        <f>+'01-Mapa de riesgo-UO'!F434</f>
        <v>0</v>
      </c>
      <c r="D433" s="563">
        <f>'01-Mapa de riesgo-UO'!J434</f>
        <v>0</v>
      </c>
      <c r="E433" s="563">
        <f>'01-Mapa de riesgo-UO'!K434</f>
        <v>0</v>
      </c>
      <c r="F433" s="563">
        <f>'01-Mapa de riesgo-UO'!L434</f>
        <v>0</v>
      </c>
      <c r="G433" s="96">
        <f>'01-Mapa de riesgo-UO'!I434</f>
        <v>0</v>
      </c>
      <c r="H433" s="563">
        <f>'01-Mapa de riesgo-UO'!M434</f>
        <v>0</v>
      </c>
      <c r="I433" s="581" t="str">
        <f>'01-Mapa de riesgo-UO'!AT434</f>
        <v>LEVE</v>
      </c>
      <c r="J433" s="563">
        <f>'01-Mapa de riesgo-UO'!AU434</f>
        <v>0</v>
      </c>
      <c r="K433" s="585"/>
      <c r="L433" s="582"/>
      <c r="M433" s="97">
        <f>'01-Mapa de riesgo-UO'!W434</f>
        <v>0</v>
      </c>
      <c r="N433" s="98">
        <f>'01-Mapa de riesgo-UO'!AB434</f>
        <v>0</v>
      </c>
      <c r="O433" s="98">
        <f>'01-Mapa de riesgo-UO'!AF434</f>
        <v>0</v>
      </c>
      <c r="P433" s="99">
        <f>'01-Mapa de riesgo-UO'!AK434</f>
        <v>0</v>
      </c>
      <c r="Q433" s="99">
        <f>'01-Mapa de riesgo-UO'!AP434</f>
        <v>0</v>
      </c>
      <c r="R433" s="581" t="e">
        <f>'01-Mapa de riesgo-UO'!AR434</f>
        <v>#DIV/0!</v>
      </c>
      <c r="S433" s="577"/>
      <c r="T433" s="578"/>
      <c r="U433" s="100">
        <f>'01-Mapa de riesgo-UO'!AW434</f>
        <v>0</v>
      </c>
      <c r="V433" s="100">
        <f>'01-Mapa de riesgo-UO'!AX434</f>
        <v>0</v>
      </c>
      <c r="W433" s="101">
        <f>'01-Mapa de riesgo-UO'!K434</f>
        <v>0</v>
      </c>
      <c r="X433" s="105"/>
      <c r="Y433" s="106"/>
      <c r="Z433" s="107"/>
      <c r="AA433" s="107"/>
      <c r="AB433" s="574"/>
      <c r="AC433" s="110"/>
    </row>
    <row r="434" spans="1:29" ht="12.75" customHeight="1" x14ac:dyDescent="0.2">
      <c r="A434" s="561"/>
      <c r="B434" s="561"/>
      <c r="C434" s="561"/>
      <c r="D434" s="561"/>
      <c r="E434" s="561"/>
      <c r="F434" s="561"/>
      <c r="G434" s="96">
        <f>'01-Mapa de riesgo-UO'!I435</f>
        <v>0</v>
      </c>
      <c r="H434" s="561"/>
      <c r="I434" s="561"/>
      <c r="J434" s="561"/>
      <c r="K434" s="583"/>
      <c r="L434" s="583"/>
      <c r="M434" s="97">
        <f>'01-Mapa de riesgo-UO'!W435</f>
        <v>0</v>
      </c>
      <c r="N434" s="98">
        <f>'01-Mapa de riesgo-UO'!AB435</f>
        <v>0</v>
      </c>
      <c r="O434" s="98">
        <f>'01-Mapa de riesgo-UO'!AF435</f>
        <v>0</v>
      </c>
      <c r="P434" s="99">
        <f>'01-Mapa de riesgo-UO'!AK435</f>
        <v>0</v>
      </c>
      <c r="Q434" s="99">
        <f>'01-Mapa de riesgo-UO'!AP435</f>
        <v>0</v>
      </c>
      <c r="R434" s="561"/>
      <c r="S434" s="577"/>
      <c r="T434" s="578"/>
      <c r="U434" s="100">
        <f>'01-Mapa de riesgo-UO'!AW435</f>
        <v>0</v>
      </c>
      <c r="V434" s="100">
        <f>'01-Mapa de riesgo-UO'!AX435</f>
        <v>0</v>
      </c>
      <c r="W434" s="101">
        <f>'01-Mapa de riesgo-UO'!K435</f>
        <v>0</v>
      </c>
      <c r="X434" s="105"/>
      <c r="Y434" s="106"/>
      <c r="Z434" s="107"/>
      <c r="AA434" s="107"/>
      <c r="AB434" s="575"/>
      <c r="AC434" s="110"/>
    </row>
    <row r="435" spans="1:29" ht="12.75" customHeight="1" x14ac:dyDescent="0.2">
      <c r="A435" s="562"/>
      <c r="B435" s="562"/>
      <c r="C435" s="562"/>
      <c r="D435" s="562"/>
      <c r="E435" s="562"/>
      <c r="F435" s="562"/>
      <c r="G435" s="96">
        <f>'01-Mapa de riesgo-UO'!I436</f>
        <v>0</v>
      </c>
      <c r="H435" s="562"/>
      <c r="I435" s="562"/>
      <c r="J435" s="562"/>
      <c r="K435" s="584"/>
      <c r="L435" s="584"/>
      <c r="M435" s="97">
        <f>'01-Mapa de riesgo-UO'!W436</f>
        <v>0</v>
      </c>
      <c r="N435" s="98">
        <f>'01-Mapa de riesgo-UO'!AB436</f>
        <v>0</v>
      </c>
      <c r="O435" s="98">
        <f>'01-Mapa de riesgo-UO'!AF436</f>
        <v>0</v>
      </c>
      <c r="P435" s="99">
        <f>'01-Mapa de riesgo-UO'!AK436</f>
        <v>0</v>
      </c>
      <c r="Q435" s="99">
        <f>'01-Mapa de riesgo-UO'!AP436</f>
        <v>0</v>
      </c>
      <c r="R435" s="562"/>
      <c r="S435" s="577"/>
      <c r="T435" s="578"/>
      <c r="U435" s="100">
        <f>'01-Mapa de riesgo-UO'!AW436</f>
        <v>0</v>
      </c>
      <c r="V435" s="100">
        <f>'01-Mapa de riesgo-UO'!AX436</f>
        <v>0</v>
      </c>
      <c r="W435" s="101">
        <f>'01-Mapa de riesgo-UO'!K436</f>
        <v>0</v>
      </c>
      <c r="X435" s="105"/>
      <c r="Y435" s="106"/>
      <c r="Z435" s="107"/>
      <c r="AA435" s="107"/>
      <c r="AB435" s="576"/>
      <c r="AC435" s="110"/>
    </row>
    <row r="436" spans="1:29" ht="12.75" customHeight="1" x14ac:dyDescent="0.2">
      <c r="A436" s="560">
        <v>143</v>
      </c>
      <c r="B436" s="560">
        <f>'01-Mapa de riesgo-UO'!D437</f>
        <v>0</v>
      </c>
      <c r="C436" s="563">
        <f>+'01-Mapa de riesgo-UO'!F437</f>
        <v>0</v>
      </c>
      <c r="D436" s="563">
        <f>'01-Mapa de riesgo-UO'!J437</f>
        <v>0</v>
      </c>
      <c r="E436" s="563">
        <f>'01-Mapa de riesgo-UO'!K437</f>
        <v>0</v>
      </c>
      <c r="F436" s="563">
        <f>'01-Mapa de riesgo-UO'!L437</f>
        <v>0</v>
      </c>
      <c r="G436" s="96">
        <f>'01-Mapa de riesgo-UO'!I437</f>
        <v>0</v>
      </c>
      <c r="H436" s="563">
        <f>'01-Mapa de riesgo-UO'!M437</f>
        <v>0</v>
      </c>
      <c r="I436" s="581" t="str">
        <f>'01-Mapa de riesgo-UO'!AT437</f>
        <v>LEVE</v>
      </c>
      <c r="J436" s="563">
        <f>'01-Mapa de riesgo-UO'!AU437</f>
        <v>0</v>
      </c>
      <c r="K436" s="585"/>
      <c r="L436" s="582"/>
      <c r="M436" s="97">
        <f>'01-Mapa de riesgo-UO'!W437</f>
        <v>0</v>
      </c>
      <c r="N436" s="98">
        <f>'01-Mapa de riesgo-UO'!AB437</f>
        <v>0</v>
      </c>
      <c r="O436" s="98">
        <f>'01-Mapa de riesgo-UO'!AF437</f>
        <v>0</v>
      </c>
      <c r="P436" s="99">
        <f>'01-Mapa de riesgo-UO'!AK437</f>
        <v>0</v>
      </c>
      <c r="Q436" s="99">
        <f>'01-Mapa de riesgo-UO'!AP437</f>
        <v>0</v>
      </c>
      <c r="R436" s="581" t="e">
        <f>'01-Mapa de riesgo-UO'!AR437</f>
        <v>#DIV/0!</v>
      </c>
      <c r="S436" s="577"/>
      <c r="T436" s="578"/>
      <c r="U436" s="100">
        <f>'01-Mapa de riesgo-UO'!AW437</f>
        <v>0</v>
      </c>
      <c r="V436" s="100">
        <f>'01-Mapa de riesgo-UO'!AX437</f>
        <v>0</v>
      </c>
      <c r="W436" s="101">
        <f>'01-Mapa de riesgo-UO'!K437</f>
        <v>0</v>
      </c>
      <c r="X436" s="105"/>
      <c r="Y436" s="106"/>
      <c r="Z436" s="107"/>
      <c r="AA436" s="107"/>
      <c r="AB436" s="574"/>
      <c r="AC436" s="110"/>
    </row>
    <row r="437" spans="1:29" ht="12.75" customHeight="1" x14ac:dyDescent="0.2">
      <c r="A437" s="561"/>
      <c r="B437" s="561"/>
      <c r="C437" s="561"/>
      <c r="D437" s="561"/>
      <c r="E437" s="561"/>
      <c r="F437" s="561"/>
      <c r="G437" s="96">
        <f>'01-Mapa de riesgo-UO'!I438</f>
        <v>0</v>
      </c>
      <c r="H437" s="561"/>
      <c r="I437" s="561"/>
      <c r="J437" s="561"/>
      <c r="K437" s="583"/>
      <c r="L437" s="583"/>
      <c r="M437" s="97">
        <f>'01-Mapa de riesgo-UO'!W438</f>
        <v>0</v>
      </c>
      <c r="N437" s="98">
        <f>'01-Mapa de riesgo-UO'!AB438</f>
        <v>0</v>
      </c>
      <c r="O437" s="98">
        <f>'01-Mapa de riesgo-UO'!AF438</f>
        <v>0</v>
      </c>
      <c r="P437" s="99">
        <f>'01-Mapa de riesgo-UO'!AK438</f>
        <v>0</v>
      </c>
      <c r="Q437" s="99">
        <f>'01-Mapa de riesgo-UO'!AP438</f>
        <v>0</v>
      </c>
      <c r="R437" s="561"/>
      <c r="S437" s="577"/>
      <c r="T437" s="578"/>
      <c r="U437" s="100">
        <f>'01-Mapa de riesgo-UO'!AW438</f>
        <v>0</v>
      </c>
      <c r="V437" s="100">
        <f>'01-Mapa de riesgo-UO'!AX438</f>
        <v>0</v>
      </c>
      <c r="W437" s="101">
        <f>'01-Mapa de riesgo-UO'!K438</f>
        <v>0</v>
      </c>
      <c r="X437" s="105"/>
      <c r="Y437" s="106"/>
      <c r="Z437" s="107"/>
      <c r="AA437" s="107"/>
      <c r="AB437" s="575"/>
      <c r="AC437" s="110"/>
    </row>
    <row r="438" spans="1:29" ht="12.75" customHeight="1" x14ac:dyDescent="0.2">
      <c r="A438" s="562"/>
      <c r="B438" s="562"/>
      <c r="C438" s="562"/>
      <c r="D438" s="562"/>
      <c r="E438" s="562"/>
      <c r="F438" s="562"/>
      <c r="G438" s="96">
        <f>'01-Mapa de riesgo-UO'!I439</f>
        <v>0</v>
      </c>
      <c r="H438" s="562"/>
      <c r="I438" s="562"/>
      <c r="J438" s="562"/>
      <c r="K438" s="584"/>
      <c r="L438" s="584"/>
      <c r="M438" s="97">
        <f>'01-Mapa de riesgo-UO'!W439</f>
        <v>0</v>
      </c>
      <c r="N438" s="98">
        <f>'01-Mapa de riesgo-UO'!AB439</f>
        <v>0</v>
      </c>
      <c r="O438" s="98">
        <f>'01-Mapa de riesgo-UO'!AF439</f>
        <v>0</v>
      </c>
      <c r="P438" s="99">
        <f>'01-Mapa de riesgo-UO'!AK439</f>
        <v>0</v>
      </c>
      <c r="Q438" s="99">
        <f>'01-Mapa de riesgo-UO'!AP439</f>
        <v>0</v>
      </c>
      <c r="R438" s="562"/>
      <c r="S438" s="577"/>
      <c r="T438" s="578"/>
      <c r="U438" s="100">
        <f>'01-Mapa de riesgo-UO'!AW439</f>
        <v>0</v>
      </c>
      <c r="V438" s="100">
        <f>'01-Mapa de riesgo-UO'!AX439</f>
        <v>0</v>
      </c>
      <c r="W438" s="101">
        <f>'01-Mapa de riesgo-UO'!K439</f>
        <v>0</v>
      </c>
      <c r="X438" s="105"/>
      <c r="Y438" s="106"/>
      <c r="Z438" s="107"/>
      <c r="AA438" s="107"/>
      <c r="AB438" s="576"/>
      <c r="AC438" s="110"/>
    </row>
    <row r="439" spans="1:29" ht="12.75" customHeight="1" x14ac:dyDescent="0.2">
      <c r="A439" s="560">
        <v>144</v>
      </c>
      <c r="B439" s="560">
        <f>'01-Mapa de riesgo-UO'!D440</f>
        <v>0</v>
      </c>
      <c r="C439" s="563">
        <f>+'01-Mapa de riesgo-UO'!F440</f>
        <v>0</v>
      </c>
      <c r="D439" s="563">
        <f>'01-Mapa de riesgo-UO'!J440</f>
        <v>0</v>
      </c>
      <c r="E439" s="563">
        <f>'01-Mapa de riesgo-UO'!K440</f>
        <v>0</v>
      </c>
      <c r="F439" s="563">
        <f>'01-Mapa de riesgo-UO'!L440</f>
        <v>0</v>
      </c>
      <c r="G439" s="96">
        <f>'01-Mapa de riesgo-UO'!I440</f>
        <v>0</v>
      </c>
      <c r="H439" s="563">
        <f>'01-Mapa de riesgo-UO'!M440</f>
        <v>0</v>
      </c>
      <c r="I439" s="581" t="str">
        <f>'01-Mapa de riesgo-UO'!AT440</f>
        <v>LEVE</v>
      </c>
      <c r="J439" s="563">
        <f>'01-Mapa de riesgo-UO'!AU440</f>
        <v>0</v>
      </c>
      <c r="K439" s="585"/>
      <c r="L439" s="582"/>
      <c r="M439" s="97">
        <f>'01-Mapa de riesgo-UO'!W440</f>
        <v>0</v>
      </c>
      <c r="N439" s="98">
        <f>'01-Mapa de riesgo-UO'!AB440</f>
        <v>0</v>
      </c>
      <c r="O439" s="98">
        <f>'01-Mapa de riesgo-UO'!AF440</f>
        <v>0</v>
      </c>
      <c r="P439" s="99">
        <f>'01-Mapa de riesgo-UO'!AK440</f>
        <v>0</v>
      </c>
      <c r="Q439" s="99">
        <f>'01-Mapa de riesgo-UO'!AP440</f>
        <v>0</v>
      </c>
      <c r="R439" s="581" t="e">
        <f>'01-Mapa de riesgo-UO'!AR440</f>
        <v>#DIV/0!</v>
      </c>
      <c r="S439" s="577"/>
      <c r="T439" s="578"/>
      <c r="U439" s="100">
        <f>'01-Mapa de riesgo-UO'!AW440</f>
        <v>0</v>
      </c>
      <c r="V439" s="100">
        <f>'01-Mapa de riesgo-UO'!AX440</f>
        <v>0</v>
      </c>
      <c r="W439" s="101">
        <f>'01-Mapa de riesgo-UO'!K440</f>
        <v>0</v>
      </c>
      <c r="X439" s="105"/>
      <c r="Y439" s="106"/>
      <c r="Z439" s="107"/>
      <c r="AA439" s="107"/>
      <c r="AB439" s="574"/>
      <c r="AC439" s="110"/>
    </row>
    <row r="440" spans="1:29" ht="12.75" customHeight="1" x14ac:dyDescent="0.2">
      <c r="A440" s="561"/>
      <c r="B440" s="561"/>
      <c r="C440" s="561"/>
      <c r="D440" s="561"/>
      <c r="E440" s="561"/>
      <c r="F440" s="561"/>
      <c r="G440" s="96">
        <f>'01-Mapa de riesgo-UO'!I441</f>
        <v>0</v>
      </c>
      <c r="H440" s="561"/>
      <c r="I440" s="561"/>
      <c r="J440" s="561"/>
      <c r="K440" s="583"/>
      <c r="L440" s="583"/>
      <c r="M440" s="97">
        <f>'01-Mapa de riesgo-UO'!W441</f>
        <v>0</v>
      </c>
      <c r="N440" s="98">
        <f>'01-Mapa de riesgo-UO'!AB441</f>
        <v>0</v>
      </c>
      <c r="O440" s="98">
        <f>'01-Mapa de riesgo-UO'!AF441</f>
        <v>0</v>
      </c>
      <c r="P440" s="99">
        <f>'01-Mapa de riesgo-UO'!AK441</f>
        <v>0</v>
      </c>
      <c r="Q440" s="99">
        <f>'01-Mapa de riesgo-UO'!AP441</f>
        <v>0</v>
      </c>
      <c r="R440" s="561"/>
      <c r="S440" s="577"/>
      <c r="T440" s="578"/>
      <c r="U440" s="100">
        <f>'01-Mapa de riesgo-UO'!AW441</f>
        <v>0</v>
      </c>
      <c r="V440" s="100">
        <f>'01-Mapa de riesgo-UO'!AX441</f>
        <v>0</v>
      </c>
      <c r="W440" s="101">
        <f>'01-Mapa de riesgo-UO'!K441</f>
        <v>0</v>
      </c>
      <c r="X440" s="105"/>
      <c r="Y440" s="106"/>
      <c r="Z440" s="107"/>
      <c r="AA440" s="107"/>
      <c r="AB440" s="575"/>
      <c r="AC440" s="110"/>
    </row>
    <row r="441" spans="1:29" ht="12.75" customHeight="1" x14ac:dyDescent="0.2">
      <c r="A441" s="562"/>
      <c r="B441" s="562"/>
      <c r="C441" s="562"/>
      <c r="D441" s="562"/>
      <c r="E441" s="562"/>
      <c r="F441" s="562"/>
      <c r="G441" s="96">
        <f>'01-Mapa de riesgo-UO'!I442</f>
        <v>0</v>
      </c>
      <c r="H441" s="562"/>
      <c r="I441" s="562"/>
      <c r="J441" s="562"/>
      <c r="K441" s="584"/>
      <c r="L441" s="584"/>
      <c r="M441" s="97">
        <f>'01-Mapa de riesgo-UO'!W442</f>
        <v>0</v>
      </c>
      <c r="N441" s="98">
        <f>'01-Mapa de riesgo-UO'!AB442</f>
        <v>0</v>
      </c>
      <c r="O441" s="98">
        <f>'01-Mapa de riesgo-UO'!AF442</f>
        <v>0</v>
      </c>
      <c r="P441" s="99">
        <f>'01-Mapa de riesgo-UO'!AK442</f>
        <v>0</v>
      </c>
      <c r="Q441" s="99">
        <f>'01-Mapa de riesgo-UO'!AP442</f>
        <v>0</v>
      </c>
      <c r="R441" s="562"/>
      <c r="S441" s="577"/>
      <c r="T441" s="578"/>
      <c r="U441" s="100">
        <f>'01-Mapa de riesgo-UO'!AW442</f>
        <v>0</v>
      </c>
      <c r="V441" s="100">
        <f>'01-Mapa de riesgo-UO'!AX442</f>
        <v>0</v>
      </c>
      <c r="W441" s="101">
        <f>'01-Mapa de riesgo-UO'!K442</f>
        <v>0</v>
      </c>
      <c r="X441" s="105"/>
      <c r="Y441" s="106"/>
      <c r="Z441" s="107"/>
      <c r="AA441" s="107"/>
      <c r="AB441" s="576"/>
      <c r="AC441" s="110"/>
    </row>
    <row r="442" spans="1:29" ht="12.75" customHeight="1" x14ac:dyDescent="0.2">
      <c r="A442" s="560">
        <v>145</v>
      </c>
      <c r="B442" s="560">
        <f>'01-Mapa de riesgo-UO'!D443</f>
        <v>0</v>
      </c>
      <c r="C442" s="563">
        <f>+'01-Mapa de riesgo-UO'!F443</f>
        <v>0</v>
      </c>
      <c r="D442" s="563">
        <f>'01-Mapa de riesgo-UO'!J443</f>
        <v>0</v>
      </c>
      <c r="E442" s="563">
        <f>'01-Mapa de riesgo-UO'!K443</f>
        <v>0</v>
      </c>
      <c r="F442" s="563">
        <f>'01-Mapa de riesgo-UO'!L443</f>
        <v>0</v>
      </c>
      <c r="G442" s="96">
        <f>'01-Mapa de riesgo-UO'!I443</f>
        <v>0</v>
      </c>
      <c r="H442" s="563">
        <f>'01-Mapa de riesgo-UO'!M443</f>
        <v>0</v>
      </c>
      <c r="I442" s="581" t="str">
        <f>'01-Mapa de riesgo-UO'!AT443</f>
        <v>LEVE</v>
      </c>
      <c r="J442" s="563">
        <f>'01-Mapa de riesgo-UO'!AU443</f>
        <v>0</v>
      </c>
      <c r="K442" s="585"/>
      <c r="L442" s="582"/>
      <c r="M442" s="97">
        <f>'01-Mapa de riesgo-UO'!W443</f>
        <v>0</v>
      </c>
      <c r="N442" s="98">
        <f>'01-Mapa de riesgo-UO'!AB443</f>
        <v>0</v>
      </c>
      <c r="O442" s="98">
        <f>'01-Mapa de riesgo-UO'!AF443</f>
        <v>0</v>
      </c>
      <c r="P442" s="99">
        <f>'01-Mapa de riesgo-UO'!AK443</f>
        <v>0</v>
      </c>
      <c r="Q442" s="99">
        <f>'01-Mapa de riesgo-UO'!AP443</f>
        <v>0</v>
      </c>
      <c r="R442" s="581" t="e">
        <f>'01-Mapa de riesgo-UO'!AR443</f>
        <v>#DIV/0!</v>
      </c>
      <c r="S442" s="577"/>
      <c r="T442" s="578"/>
      <c r="U442" s="100">
        <f>'01-Mapa de riesgo-UO'!AW443</f>
        <v>0</v>
      </c>
      <c r="V442" s="100">
        <f>'01-Mapa de riesgo-UO'!AX443</f>
        <v>0</v>
      </c>
      <c r="W442" s="101">
        <f>'01-Mapa de riesgo-UO'!K443</f>
        <v>0</v>
      </c>
      <c r="X442" s="105"/>
      <c r="Y442" s="106"/>
      <c r="Z442" s="107"/>
      <c r="AA442" s="107"/>
      <c r="AB442" s="574"/>
      <c r="AC442" s="110"/>
    </row>
    <row r="443" spans="1:29" ht="12.75" customHeight="1" x14ac:dyDescent="0.2">
      <c r="A443" s="561"/>
      <c r="B443" s="561"/>
      <c r="C443" s="561"/>
      <c r="D443" s="561"/>
      <c r="E443" s="561"/>
      <c r="F443" s="561"/>
      <c r="G443" s="96">
        <f>'01-Mapa de riesgo-UO'!I444</f>
        <v>0</v>
      </c>
      <c r="H443" s="561"/>
      <c r="I443" s="561"/>
      <c r="J443" s="561"/>
      <c r="K443" s="583"/>
      <c r="L443" s="583"/>
      <c r="M443" s="97">
        <f>'01-Mapa de riesgo-UO'!W444</f>
        <v>0</v>
      </c>
      <c r="N443" s="98">
        <f>'01-Mapa de riesgo-UO'!AB444</f>
        <v>0</v>
      </c>
      <c r="O443" s="98">
        <f>'01-Mapa de riesgo-UO'!AF444</f>
        <v>0</v>
      </c>
      <c r="P443" s="99">
        <f>'01-Mapa de riesgo-UO'!AK444</f>
        <v>0</v>
      </c>
      <c r="Q443" s="99">
        <f>'01-Mapa de riesgo-UO'!AP444</f>
        <v>0</v>
      </c>
      <c r="R443" s="561"/>
      <c r="S443" s="577"/>
      <c r="T443" s="578"/>
      <c r="U443" s="100">
        <f>'01-Mapa de riesgo-UO'!AW444</f>
        <v>0</v>
      </c>
      <c r="V443" s="100">
        <f>'01-Mapa de riesgo-UO'!AX444</f>
        <v>0</v>
      </c>
      <c r="W443" s="101">
        <f>'01-Mapa de riesgo-UO'!K444</f>
        <v>0</v>
      </c>
      <c r="X443" s="105"/>
      <c r="Y443" s="106"/>
      <c r="Z443" s="107"/>
      <c r="AA443" s="107"/>
      <c r="AB443" s="575"/>
      <c r="AC443" s="110"/>
    </row>
    <row r="444" spans="1:29" ht="12.75" customHeight="1" x14ac:dyDescent="0.2">
      <c r="A444" s="562"/>
      <c r="B444" s="562"/>
      <c r="C444" s="562"/>
      <c r="D444" s="562"/>
      <c r="E444" s="562"/>
      <c r="F444" s="562"/>
      <c r="G444" s="96">
        <f>'01-Mapa de riesgo-UO'!I445</f>
        <v>0</v>
      </c>
      <c r="H444" s="562"/>
      <c r="I444" s="562"/>
      <c r="J444" s="562"/>
      <c r="K444" s="584"/>
      <c r="L444" s="584"/>
      <c r="M444" s="97">
        <f>'01-Mapa de riesgo-UO'!W445</f>
        <v>0</v>
      </c>
      <c r="N444" s="98">
        <f>'01-Mapa de riesgo-UO'!AB445</f>
        <v>0</v>
      </c>
      <c r="O444" s="98">
        <f>'01-Mapa de riesgo-UO'!AF445</f>
        <v>0</v>
      </c>
      <c r="P444" s="99">
        <f>'01-Mapa de riesgo-UO'!AK445</f>
        <v>0</v>
      </c>
      <c r="Q444" s="99">
        <f>'01-Mapa de riesgo-UO'!AP445</f>
        <v>0</v>
      </c>
      <c r="R444" s="562"/>
      <c r="S444" s="577"/>
      <c r="T444" s="578"/>
      <c r="U444" s="100">
        <f>'01-Mapa de riesgo-UO'!AW445</f>
        <v>0</v>
      </c>
      <c r="V444" s="100">
        <f>'01-Mapa de riesgo-UO'!AX445</f>
        <v>0</v>
      </c>
      <c r="W444" s="101">
        <f>'01-Mapa de riesgo-UO'!K445</f>
        <v>0</v>
      </c>
      <c r="X444" s="105"/>
      <c r="Y444" s="106"/>
      <c r="Z444" s="107"/>
      <c r="AA444" s="107"/>
      <c r="AB444" s="576"/>
      <c r="AC444" s="110"/>
    </row>
    <row r="445" spans="1:29" ht="12.75" customHeight="1" x14ac:dyDescent="0.2">
      <c r="A445" s="560">
        <v>146</v>
      </c>
      <c r="B445" s="560">
        <f>'01-Mapa de riesgo-UO'!D446</f>
        <v>0</v>
      </c>
      <c r="C445" s="563">
        <f>+'01-Mapa de riesgo-UO'!F446</f>
        <v>0</v>
      </c>
      <c r="D445" s="563">
        <f>'01-Mapa de riesgo-UO'!J446</f>
        <v>0</v>
      </c>
      <c r="E445" s="563">
        <f>'01-Mapa de riesgo-UO'!K446</f>
        <v>0</v>
      </c>
      <c r="F445" s="563">
        <f>'01-Mapa de riesgo-UO'!L446</f>
        <v>0</v>
      </c>
      <c r="G445" s="96">
        <f>'01-Mapa de riesgo-UO'!I446</f>
        <v>0</v>
      </c>
      <c r="H445" s="563">
        <f>'01-Mapa de riesgo-UO'!M446</f>
        <v>0</v>
      </c>
      <c r="I445" s="581" t="str">
        <f>'01-Mapa de riesgo-UO'!AT446</f>
        <v>LEVE</v>
      </c>
      <c r="J445" s="563">
        <f>'01-Mapa de riesgo-UO'!AU446</f>
        <v>0</v>
      </c>
      <c r="K445" s="585"/>
      <c r="L445" s="582"/>
      <c r="M445" s="97">
        <f>'01-Mapa de riesgo-UO'!W446</f>
        <v>0</v>
      </c>
      <c r="N445" s="98">
        <f>'01-Mapa de riesgo-UO'!AB446</f>
        <v>0</v>
      </c>
      <c r="O445" s="98">
        <f>'01-Mapa de riesgo-UO'!AF446</f>
        <v>0</v>
      </c>
      <c r="P445" s="99">
        <f>'01-Mapa de riesgo-UO'!AK446</f>
        <v>0</v>
      </c>
      <c r="Q445" s="99">
        <f>'01-Mapa de riesgo-UO'!AP446</f>
        <v>0</v>
      </c>
      <c r="R445" s="581" t="e">
        <f>'01-Mapa de riesgo-UO'!AR446</f>
        <v>#DIV/0!</v>
      </c>
      <c r="S445" s="577"/>
      <c r="T445" s="578"/>
      <c r="U445" s="100">
        <f>'01-Mapa de riesgo-UO'!AW446</f>
        <v>0</v>
      </c>
      <c r="V445" s="100">
        <f>'01-Mapa de riesgo-UO'!AX446</f>
        <v>0</v>
      </c>
      <c r="W445" s="101">
        <f>'01-Mapa de riesgo-UO'!K446</f>
        <v>0</v>
      </c>
      <c r="X445" s="105"/>
      <c r="Y445" s="106"/>
      <c r="Z445" s="107"/>
      <c r="AA445" s="107"/>
      <c r="AB445" s="574"/>
      <c r="AC445" s="110"/>
    </row>
    <row r="446" spans="1:29" ht="12.75" customHeight="1" x14ac:dyDescent="0.2">
      <c r="A446" s="561"/>
      <c r="B446" s="561"/>
      <c r="C446" s="561"/>
      <c r="D446" s="561"/>
      <c r="E446" s="561"/>
      <c r="F446" s="561"/>
      <c r="G446" s="96">
        <f>'01-Mapa de riesgo-UO'!I447</f>
        <v>0</v>
      </c>
      <c r="H446" s="561"/>
      <c r="I446" s="561"/>
      <c r="J446" s="561"/>
      <c r="K446" s="583"/>
      <c r="L446" s="583"/>
      <c r="M446" s="97">
        <f>'01-Mapa de riesgo-UO'!W447</f>
        <v>0</v>
      </c>
      <c r="N446" s="98">
        <f>'01-Mapa de riesgo-UO'!AB447</f>
        <v>0</v>
      </c>
      <c r="O446" s="98">
        <f>'01-Mapa de riesgo-UO'!AF447</f>
        <v>0</v>
      </c>
      <c r="P446" s="99">
        <f>'01-Mapa de riesgo-UO'!AK447</f>
        <v>0</v>
      </c>
      <c r="Q446" s="99">
        <f>'01-Mapa de riesgo-UO'!AP447</f>
        <v>0</v>
      </c>
      <c r="R446" s="561"/>
      <c r="S446" s="577"/>
      <c r="T446" s="578"/>
      <c r="U446" s="100">
        <f>'01-Mapa de riesgo-UO'!AW447</f>
        <v>0</v>
      </c>
      <c r="V446" s="100">
        <f>'01-Mapa de riesgo-UO'!AX447</f>
        <v>0</v>
      </c>
      <c r="W446" s="101">
        <f>'01-Mapa de riesgo-UO'!K447</f>
        <v>0</v>
      </c>
      <c r="X446" s="105"/>
      <c r="Y446" s="106"/>
      <c r="Z446" s="107"/>
      <c r="AA446" s="107"/>
      <c r="AB446" s="575"/>
      <c r="AC446" s="110"/>
    </row>
    <row r="447" spans="1:29" ht="12.75" customHeight="1" x14ac:dyDescent="0.2">
      <c r="A447" s="562"/>
      <c r="B447" s="562"/>
      <c r="C447" s="562"/>
      <c r="D447" s="562"/>
      <c r="E447" s="562"/>
      <c r="F447" s="562"/>
      <c r="G447" s="96">
        <f>'01-Mapa de riesgo-UO'!I448</f>
        <v>0</v>
      </c>
      <c r="H447" s="562"/>
      <c r="I447" s="562"/>
      <c r="J447" s="562"/>
      <c r="K447" s="584"/>
      <c r="L447" s="584"/>
      <c r="M447" s="97">
        <f>'01-Mapa de riesgo-UO'!W448</f>
        <v>0</v>
      </c>
      <c r="N447" s="98">
        <f>'01-Mapa de riesgo-UO'!AB448</f>
        <v>0</v>
      </c>
      <c r="O447" s="98">
        <f>'01-Mapa de riesgo-UO'!AF448</f>
        <v>0</v>
      </c>
      <c r="P447" s="99">
        <f>'01-Mapa de riesgo-UO'!AK448</f>
        <v>0</v>
      </c>
      <c r="Q447" s="99">
        <f>'01-Mapa de riesgo-UO'!AP448</f>
        <v>0</v>
      </c>
      <c r="R447" s="562"/>
      <c r="S447" s="577"/>
      <c r="T447" s="578"/>
      <c r="U447" s="100">
        <f>'01-Mapa de riesgo-UO'!AW448</f>
        <v>0</v>
      </c>
      <c r="V447" s="100">
        <f>'01-Mapa de riesgo-UO'!AX448</f>
        <v>0</v>
      </c>
      <c r="W447" s="101">
        <f>'01-Mapa de riesgo-UO'!K448</f>
        <v>0</v>
      </c>
      <c r="X447" s="105"/>
      <c r="Y447" s="106"/>
      <c r="Z447" s="107"/>
      <c r="AA447" s="107"/>
      <c r="AB447" s="576"/>
      <c r="AC447" s="110"/>
    </row>
    <row r="448" spans="1:29" ht="12.75" customHeight="1" x14ac:dyDescent="0.2">
      <c r="A448" s="560">
        <v>147</v>
      </c>
      <c r="B448" s="560">
        <f>'01-Mapa de riesgo-UO'!D449</f>
        <v>0</v>
      </c>
      <c r="C448" s="563">
        <f>+'01-Mapa de riesgo-UO'!F449</f>
        <v>0</v>
      </c>
      <c r="D448" s="563">
        <f>'01-Mapa de riesgo-UO'!J449</f>
        <v>0</v>
      </c>
      <c r="E448" s="563">
        <f>'01-Mapa de riesgo-UO'!K449</f>
        <v>0</v>
      </c>
      <c r="F448" s="563">
        <f>'01-Mapa de riesgo-UO'!L449</f>
        <v>0</v>
      </c>
      <c r="G448" s="96">
        <f>'01-Mapa de riesgo-UO'!I449</f>
        <v>0</v>
      </c>
      <c r="H448" s="563">
        <f>'01-Mapa de riesgo-UO'!M449</f>
        <v>0</v>
      </c>
      <c r="I448" s="581" t="str">
        <f>'01-Mapa de riesgo-UO'!AT449</f>
        <v>LEVE</v>
      </c>
      <c r="J448" s="563">
        <f>'01-Mapa de riesgo-UO'!AU449</f>
        <v>0</v>
      </c>
      <c r="K448" s="585"/>
      <c r="L448" s="582"/>
      <c r="M448" s="97">
        <f>'01-Mapa de riesgo-UO'!W449</f>
        <v>0</v>
      </c>
      <c r="N448" s="98">
        <f>'01-Mapa de riesgo-UO'!AB449</f>
        <v>0</v>
      </c>
      <c r="O448" s="98">
        <f>'01-Mapa de riesgo-UO'!AF449</f>
        <v>0</v>
      </c>
      <c r="P448" s="99">
        <f>'01-Mapa de riesgo-UO'!AK449</f>
        <v>0</v>
      </c>
      <c r="Q448" s="99">
        <f>'01-Mapa de riesgo-UO'!AP449</f>
        <v>0</v>
      </c>
      <c r="R448" s="581" t="e">
        <f>'01-Mapa de riesgo-UO'!AR449</f>
        <v>#DIV/0!</v>
      </c>
      <c r="S448" s="577"/>
      <c r="T448" s="578"/>
      <c r="U448" s="100">
        <f>'01-Mapa de riesgo-UO'!AW449</f>
        <v>0</v>
      </c>
      <c r="V448" s="100">
        <f>'01-Mapa de riesgo-UO'!AX449</f>
        <v>0</v>
      </c>
      <c r="W448" s="101">
        <f>'01-Mapa de riesgo-UO'!K449</f>
        <v>0</v>
      </c>
      <c r="X448" s="105"/>
      <c r="Y448" s="106"/>
      <c r="Z448" s="107"/>
      <c r="AA448" s="107"/>
      <c r="AB448" s="574"/>
      <c r="AC448" s="110"/>
    </row>
    <row r="449" spans="1:29" ht="12.75" customHeight="1" x14ac:dyDescent="0.2">
      <c r="A449" s="561"/>
      <c r="B449" s="561"/>
      <c r="C449" s="561"/>
      <c r="D449" s="561"/>
      <c r="E449" s="561"/>
      <c r="F449" s="561"/>
      <c r="G449" s="96">
        <f>'01-Mapa de riesgo-UO'!I450</f>
        <v>0</v>
      </c>
      <c r="H449" s="561"/>
      <c r="I449" s="561"/>
      <c r="J449" s="561"/>
      <c r="K449" s="583"/>
      <c r="L449" s="583"/>
      <c r="M449" s="97">
        <f>'01-Mapa de riesgo-UO'!W450</f>
        <v>0</v>
      </c>
      <c r="N449" s="98">
        <f>'01-Mapa de riesgo-UO'!AB450</f>
        <v>0</v>
      </c>
      <c r="O449" s="98">
        <f>'01-Mapa de riesgo-UO'!AF450</f>
        <v>0</v>
      </c>
      <c r="P449" s="99">
        <f>'01-Mapa de riesgo-UO'!AK450</f>
        <v>0</v>
      </c>
      <c r="Q449" s="99">
        <f>'01-Mapa de riesgo-UO'!AP450</f>
        <v>0</v>
      </c>
      <c r="R449" s="561"/>
      <c r="S449" s="577"/>
      <c r="T449" s="578"/>
      <c r="U449" s="100">
        <f>'01-Mapa de riesgo-UO'!AW450</f>
        <v>0</v>
      </c>
      <c r="V449" s="100">
        <f>'01-Mapa de riesgo-UO'!AX450</f>
        <v>0</v>
      </c>
      <c r="W449" s="101">
        <f>'01-Mapa de riesgo-UO'!K450</f>
        <v>0</v>
      </c>
      <c r="X449" s="105"/>
      <c r="Y449" s="106"/>
      <c r="Z449" s="107"/>
      <c r="AA449" s="107"/>
      <c r="AB449" s="575"/>
      <c r="AC449" s="110"/>
    </row>
    <row r="450" spans="1:29" ht="12.75" customHeight="1" x14ac:dyDescent="0.2">
      <c r="A450" s="562"/>
      <c r="B450" s="562"/>
      <c r="C450" s="562"/>
      <c r="D450" s="562"/>
      <c r="E450" s="562"/>
      <c r="F450" s="562"/>
      <c r="G450" s="96">
        <f>'01-Mapa de riesgo-UO'!I451</f>
        <v>0</v>
      </c>
      <c r="H450" s="562"/>
      <c r="I450" s="562"/>
      <c r="J450" s="562"/>
      <c r="K450" s="584"/>
      <c r="L450" s="584"/>
      <c r="M450" s="97">
        <f>'01-Mapa de riesgo-UO'!W451</f>
        <v>0</v>
      </c>
      <c r="N450" s="98">
        <f>'01-Mapa de riesgo-UO'!AB451</f>
        <v>0</v>
      </c>
      <c r="O450" s="98">
        <f>'01-Mapa de riesgo-UO'!AF451</f>
        <v>0</v>
      </c>
      <c r="P450" s="99">
        <f>'01-Mapa de riesgo-UO'!AK451</f>
        <v>0</v>
      </c>
      <c r="Q450" s="99">
        <f>'01-Mapa de riesgo-UO'!AP451</f>
        <v>0</v>
      </c>
      <c r="R450" s="562"/>
      <c r="S450" s="577"/>
      <c r="T450" s="578"/>
      <c r="U450" s="100">
        <f>'01-Mapa de riesgo-UO'!AW451</f>
        <v>0</v>
      </c>
      <c r="V450" s="100">
        <f>'01-Mapa de riesgo-UO'!AX451</f>
        <v>0</v>
      </c>
      <c r="W450" s="101">
        <f>'01-Mapa de riesgo-UO'!K451</f>
        <v>0</v>
      </c>
      <c r="X450" s="105"/>
      <c r="Y450" s="106"/>
      <c r="Z450" s="107"/>
      <c r="AA450" s="107"/>
      <c r="AB450" s="576"/>
      <c r="AC450" s="110"/>
    </row>
    <row r="451" spans="1:29" ht="12.75" customHeight="1" x14ac:dyDescent="0.2">
      <c r="A451" s="560">
        <v>148</v>
      </c>
      <c r="B451" s="560">
        <f>'01-Mapa de riesgo-UO'!D452</f>
        <v>0</v>
      </c>
      <c r="C451" s="563">
        <f>+'01-Mapa de riesgo-UO'!F452</f>
        <v>0</v>
      </c>
      <c r="D451" s="563">
        <f>'01-Mapa de riesgo-UO'!J452</f>
        <v>0</v>
      </c>
      <c r="E451" s="563">
        <f>'01-Mapa de riesgo-UO'!K452</f>
        <v>0</v>
      </c>
      <c r="F451" s="563">
        <f>'01-Mapa de riesgo-UO'!L452</f>
        <v>0</v>
      </c>
      <c r="G451" s="96">
        <f>'01-Mapa de riesgo-UO'!I452</f>
        <v>0</v>
      </c>
      <c r="H451" s="563">
        <f>'01-Mapa de riesgo-UO'!M452</f>
        <v>0</v>
      </c>
      <c r="I451" s="581" t="str">
        <f>'01-Mapa de riesgo-UO'!AT452</f>
        <v>LEVE</v>
      </c>
      <c r="J451" s="563">
        <f>'01-Mapa de riesgo-UO'!AU452</f>
        <v>0</v>
      </c>
      <c r="K451" s="585"/>
      <c r="L451" s="582"/>
      <c r="M451" s="97">
        <f>'01-Mapa de riesgo-UO'!W452</f>
        <v>0</v>
      </c>
      <c r="N451" s="98">
        <f>'01-Mapa de riesgo-UO'!AB452</f>
        <v>0</v>
      </c>
      <c r="O451" s="98">
        <f>'01-Mapa de riesgo-UO'!AF452</f>
        <v>0</v>
      </c>
      <c r="P451" s="99">
        <f>'01-Mapa de riesgo-UO'!AK452</f>
        <v>0</v>
      </c>
      <c r="Q451" s="99">
        <f>'01-Mapa de riesgo-UO'!AP452</f>
        <v>0</v>
      </c>
      <c r="R451" s="581" t="e">
        <f>'01-Mapa de riesgo-UO'!AR452</f>
        <v>#DIV/0!</v>
      </c>
      <c r="S451" s="577"/>
      <c r="T451" s="578"/>
      <c r="U451" s="100">
        <f>'01-Mapa de riesgo-UO'!AW452</f>
        <v>0</v>
      </c>
      <c r="V451" s="100">
        <f>'01-Mapa de riesgo-UO'!AX452</f>
        <v>0</v>
      </c>
      <c r="W451" s="101">
        <f>'01-Mapa de riesgo-UO'!K452</f>
        <v>0</v>
      </c>
      <c r="X451" s="105"/>
      <c r="Y451" s="106"/>
      <c r="Z451" s="107"/>
      <c r="AA451" s="107"/>
      <c r="AB451" s="574"/>
      <c r="AC451" s="110"/>
    </row>
    <row r="452" spans="1:29" ht="12.75" customHeight="1" x14ac:dyDescent="0.2">
      <c r="A452" s="561"/>
      <c r="B452" s="561"/>
      <c r="C452" s="561"/>
      <c r="D452" s="561"/>
      <c r="E452" s="561"/>
      <c r="F452" s="561"/>
      <c r="G452" s="96">
        <f>'01-Mapa de riesgo-UO'!I453</f>
        <v>0</v>
      </c>
      <c r="H452" s="561"/>
      <c r="I452" s="561"/>
      <c r="J452" s="561"/>
      <c r="K452" s="583"/>
      <c r="L452" s="583"/>
      <c r="M452" s="97">
        <f>'01-Mapa de riesgo-UO'!W453</f>
        <v>0</v>
      </c>
      <c r="N452" s="98">
        <f>'01-Mapa de riesgo-UO'!AB453</f>
        <v>0</v>
      </c>
      <c r="O452" s="98">
        <f>'01-Mapa de riesgo-UO'!AF453</f>
        <v>0</v>
      </c>
      <c r="P452" s="99">
        <f>'01-Mapa de riesgo-UO'!AK453</f>
        <v>0</v>
      </c>
      <c r="Q452" s="99">
        <f>'01-Mapa de riesgo-UO'!AP453</f>
        <v>0</v>
      </c>
      <c r="R452" s="561"/>
      <c r="S452" s="577"/>
      <c r="T452" s="578"/>
      <c r="U452" s="100">
        <f>'01-Mapa de riesgo-UO'!AW453</f>
        <v>0</v>
      </c>
      <c r="V452" s="100">
        <f>'01-Mapa de riesgo-UO'!AX453</f>
        <v>0</v>
      </c>
      <c r="W452" s="101">
        <f>'01-Mapa de riesgo-UO'!K453</f>
        <v>0</v>
      </c>
      <c r="X452" s="105"/>
      <c r="Y452" s="106"/>
      <c r="Z452" s="107"/>
      <c r="AA452" s="107"/>
      <c r="AB452" s="575"/>
      <c r="AC452" s="110"/>
    </row>
    <row r="453" spans="1:29" ht="12.75" customHeight="1" x14ac:dyDescent="0.2">
      <c r="A453" s="562"/>
      <c r="B453" s="562"/>
      <c r="C453" s="562"/>
      <c r="D453" s="562"/>
      <c r="E453" s="562"/>
      <c r="F453" s="562"/>
      <c r="G453" s="96">
        <f>'01-Mapa de riesgo-UO'!I454</f>
        <v>0</v>
      </c>
      <c r="H453" s="562"/>
      <c r="I453" s="562"/>
      <c r="J453" s="562"/>
      <c r="K453" s="584"/>
      <c r="L453" s="584"/>
      <c r="M453" s="97">
        <f>'01-Mapa de riesgo-UO'!W454</f>
        <v>0</v>
      </c>
      <c r="N453" s="98">
        <f>'01-Mapa de riesgo-UO'!AB454</f>
        <v>0</v>
      </c>
      <c r="O453" s="98">
        <f>'01-Mapa de riesgo-UO'!AF454</f>
        <v>0</v>
      </c>
      <c r="P453" s="99">
        <f>'01-Mapa de riesgo-UO'!AK454</f>
        <v>0</v>
      </c>
      <c r="Q453" s="99">
        <f>'01-Mapa de riesgo-UO'!AP454</f>
        <v>0</v>
      </c>
      <c r="R453" s="562"/>
      <c r="S453" s="577"/>
      <c r="T453" s="578"/>
      <c r="U453" s="100">
        <f>'01-Mapa de riesgo-UO'!AW454</f>
        <v>0</v>
      </c>
      <c r="V453" s="100">
        <f>'01-Mapa de riesgo-UO'!AX454</f>
        <v>0</v>
      </c>
      <c r="W453" s="101">
        <f>'01-Mapa de riesgo-UO'!K454</f>
        <v>0</v>
      </c>
      <c r="X453" s="105"/>
      <c r="Y453" s="106"/>
      <c r="Z453" s="107"/>
      <c r="AA453" s="107"/>
      <c r="AB453" s="576"/>
      <c r="AC453" s="110"/>
    </row>
    <row r="454" spans="1:29" ht="12.75" customHeight="1" x14ac:dyDescent="0.2">
      <c r="A454" s="560">
        <v>149</v>
      </c>
      <c r="B454" s="560">
        <f>'01-Mapa de riesgo-UO'!D455</f>
        <v>0</v>
      </c>
      <c r="C454" s="563">
        <f>+'01-Mapa de riesgo-UO'!F455</f>
        <v>0</v>
      </c>
      <c r="D454" s="563">
        <f>'01-Mapa de riesgo-UO'!J455</f>
        <v>0</v>
      </c>
      <c r="E454" s="563">
        <f>'01-Mapa de riesgo-UO'!K455</f>
        <v>0</v>
      </c>
      <c r="F454" s="563">
        <f>'01-Mapa de riesgo-UO'!L455</f>
        <v>0</v>
      </c>
      <c r="G454" s="96">
        <f>'01-Mapa de riesgo-UO'!I455</f>
        <v>0</v>
      </c>
      <c r="H454" s="563">
        <f>'01-Mapa de riesgo-UO'!M455</f>
        <v>0</v>
      </c>
      <c r="I454" s="581" t="str">
        <f>'01-Mapa de riesgo-UO'!AT455</f>
        <v>LEVE</v>
      </c>
      <c r="J454" s="563">
        <f>'01-Mapa de riesgo-UO'!AU455</f>
        <v>0</v>
      </c>
      <c r="K454" s="585"/>
      <c r="L454" s="582"/>
      <c r="M454" s="97">
        <f>'01-Mapa de riesgo-UO'!W455</f>
        <v>0</v>
      </c>
      <c r="N454" s="98">
        <f>'01-Mapa de riesgo-UO'!AB455</f>
        <v>0</v>
      </c>
      <c r="O454" s="98">
        <f>'01-Mapa de riesgo-UO'!AF455</f>
        <v>0</v>
      </c>
      <c r="P454" s="99">
        <f>'01-Mapa de riesgo-UO'!AK455</f>
        <v>0</v>
      </c>
      <c r="Q454" s="99">
        <f>'01-Mapa de riesgo-UO'!AP455</f>
        <v>0</v>
      </c>
      <c r="R454" s="581" t="e">
        <f>'01-Mapa de riesgo-UO'!AR455</f>
        <v>#DIV/0!</v>
      </c>
      <c r="S454" s="577"/>
      <c r="T454" s="578"/>
      <c r="U454" s="100">
        <f>'01-Mapa de riesgo-UO'!AW455</f>
        <v>0</v>
      </c>
      <c r="V454" s="100">
        <f>'01-Mapa de riesgo-UO'!AX455</f>
        <v>0</v>
      </c>
      <c r="W454" s="101">
        <f>'01-Mapa de riesgo-UO'!K455</f>
        <v>0</v>
      </c>
      <c r="X454" s="105"/>
      <c r="Y454" s="106"/>
      <c r="Z454" s="107"/>
      <c r="AA454" s="107"/>
      <c r="AB454" s="574"/>
      <c r="AC454" s="110"/>
    </row>
    <row r="455" spans="1:29" ht="12.75" customHeight="1" x14ac:dyDescent="0.2">
      <c r="A455" s="561"/>
      <c r="B455" s="561"/>
      <c r="C455" s="561"/>
      <c r="D455" s="561"/>
      <c r="E455" s="561"/>
      <c r="F455" s="561"/>
      <c r="G455" s="96">
        <f>'01-Mapa de riesgo-UO'!I456</f>
        <v>0</v>
      </c>
      <c r="H455" s="561"/>
      <c r="I455" s="561"/>
      <c r="J455" s="561"/>
      <c r="K455" s="583"/>
      <c r="L455" s="583"/>
      <c r="M455" s="97">
        <f>'01-Mapa de riesgo-UO'!W456</f>
        <v>0</v>
      </c>
      <c r="N455" s="98">
        <f>'01-Mapa de riesgo-UO'!AB456</f>
        <v>0</v>
      </c>
      <c r="O455" s="98">
        <f>'01-Mapa de riesgo-UO'!AF456</f>
        <v>0</v>
      </c>
      <c r="P455" s="99">
        <f>'01-Mapa de riesgo-UO'!AK456</f>
        <v>0</v>
      </c>
      <c r="Q455" s="99">
        <f>'01-Mapa de riesgo-UO'!AP456</f>
        <v>0</v>
      </c>
      <c r="R455" s="561"/>
      <c r="S455" s="577"/>
      <c r="T455" s="578"/>
      <c r="U455" s="100">
        <f>'01-Mapa de riesgo-UO'!AW456</f>
        <v>0</v>
      </c>
      <c r="V455" s="100">
        <f>'01-Mapa de riesgo-UO'!AX456</f>
        <v>0</v>
      </c>
      <c r="W455" s="101">
        <f>'01-Mapa de riesgo-UO'!K456</f>
        <v>0</v>
      </c>
      <c r="X455" s="105"/>
      <c r="Y455" s="106"/>
      <c r="Z455" s="107"/>
      <c r="AA455" s="107"/>
      <c r="AB455" s="575"/>
      <c r="AC455" s="110"/>
    </row>
    <row r="456" spans="1:29" ht="12.75" customHeight="1" x14ac:dyDescent="0.2">
      <c r="A456" s="562"/>
      <c r="B456" s="562"/>
      <c r="C456" s="562"/>
      <c r="D456" s="562"/>
      <c r="E456" s="562"/>
      <c r="F456" s="562"/>
      <c r="G456" s="96">
        <f>'01-Mapa de riesgo-UO'!I457</f>
        <v>0</v>
      </c>
      <c r="H456" s="562"/>
      <c r="I456" s="562"/>
      <c r="J456" s="562"/>
      <c r="K456" s="584"/>
      <c r="L456" s="584"/>
      <c r="M456" s="97">
        <f>'01-Mapa de riesgo-UO'!W457</f>
        <v>0</v>
      </c>
      <c r="N456" s="98">
        <f>'01-Mapa de riesgo-UO'!AB457</f>
        <v>0</v>
      </c>
      <c r="O456" s="98">
        <f>'01-Mapa de riesgo-UO'!AF457</f>
        <v>0</v>
      </c>
      <c r="P456" s="99">
        <f>'01-Mapa de riesgo-UO'!AK457</f>
        <v>0</v>
      </c>
      <c r="Q456" s="99">
        <f>'01-Mapa de riesgo-UO'!AP457</f>
        <v>0</v>
      </c>
      <c r="R456" s="562"/>
      <c r="S456" s="577"/>
      <c r="T456" s="578"/>
      <c r="U456" s="100">
        <f>'01-Mapa de riesgo-UO'!AW457</f>
        <v>0</v>
      </c>
      <c r="V456" s="100">
        <f>'01-Mapa de riesgo-UO'!AX457</f>
        <v>0</v>
      </c>
      <c r="W456" s="101">
        <f>'01-Mapa de riesgo-UO'!K457</f>
        <v>0</v>
      </c>
      <c r="X456" s="105"/>
      <c r="Y456" s="106"/>
      <c r="Z456" s="107"/>
      <c r="AA456" s="107"/>
      <c r="AB456" s="576"/>
      <c r="AC456" s="110"/>
    </row>
    <row r="457" spans="1:29" ht="12.75" customHeight="1" x14ac:dyDescent="0.2">
      <c r="A457" s="560">
        <v>150</v>
      </c>
      <c r="B457" s="560">
        <f>'01-Mapa de riesgo-UO'!D458</f>
        <v>0</v>
      </c>
      <c r="C457" s="563">
        <f>+'01-Mapa de riesgo-UO'!F458</f>
        <v>0</v>
      </c>
      <c r="D457" s="563">
        <f>'01-Mapa de riesgo-UO'!J458</f>
        <v>0</v>
      </c>
      <c r="E457" s="563">
        <f>'01-Mapa de riesgo-UO'!K458</f>
        <v>0</v>
      </c>
      <c r="F457" s="563">
        <f>'01-Mapa de riesgo-UO'!L458</f>
        <v>0</v>
      </c>
      <c r="G457" s="96">
        <f>'01-Mapa de riesgo-UO'!I458</f>
        <v>0</v>
      </c>
      <c r="H457" s="563">
        <f>'01-Mapa de riesgo-UO'!M458</f>
        <v>0</v>
      </c>
      <c r="I457" s="581" t="str">
        <f>'01-Mapa de riesgo-UO'!AT458</f>
        <v>LEVE</v>
      </c>
      <c r="J457" s="563">
        <f>'01-Mapa de riesgo-UO'!AU458</f>
        <v>0</v>
      </c>
      <c r="K457" s="585"/>
      <c r="L457" s="582"/>
      <c r="M457" s="97">
        <f>'01-Mapa de riesgo-UO'!W458</f>
        <v>0</v>
      </c>
      <c r="N457" s="98">
        <f>'01-Mapa de riesgo-UO'!AB458</f>
        <v>0</v>
      </c>
      <c r="O457" s="98">
        <f>'01-Mapa de riesgo-UO'!AF458</f>
        <v>0</v>
      </c>
      <c r="P457" s="99">
        <f>'01-Mapa de riesgo-UO'!AK458</f>
        <v>0</v>
      </c>
      <c r="Q457" s="99">
        <f>'01-Mapa de riesgo-UO'!AP458</f>
        <v>0</v>
      </c>
      <c r="R457" s="581" t="e">
        <f>'01-Mapa de riesgo-UO'!AR458</f>
        <v>#DIV/0!</v>
      </c>
      <c r="S457" s="577"/>
      <c r="T457" s="578"/>
      <c r="U457" s="100">
        <f>'01-Mapa de riesgo-UO'!AW458</f>
        <v>0</v>
      </c>
      <c r="V457" s="100">
        <f>'01-Mapa de riesgo-UO'!AX458</f>
        <v>0</v>
      </c>
      <c r="W457" s="101">
        <f>'01-Mapa de riesgo-UO'!K458</f>
        <v>0</v>
      </c>
      <c r="X457" s="105"/>
      <c r="Y457" s="106"/>
      <c r="Z457" s="107"/>
      <c r="AA457" s="107"/>
      <c r="AB457" s="574"/>
      <c r="AC457" s="110"/>
    </row>
    <row r="458" spans="1:29" ht="12.75" customHeight="1" x14ac:dyDescent="0.2">
      <c r="A458" s="561"/>
      <c r="B458" s="561"/>
      <c r="C458" s="561"/>
      <c r="D458" s="561"/>
      <c r="E458" s="561"/>
      <c r="F458" s="561"/>
      <c r="G458" s="96">
        <f>'01-Mapa de riesgo-UO'!I459</f>
        <v>0</v>
      </c>
      <c r="H458" s="561"/>
      <c r="I458" s="561"/>
      <c r="J458" s="561"/>
      <c r="K458" s="583"/>
      <c r="L458" s="583"/>
      <c r="M458" s="97">
        <f>'01-Mapa de riesgo-UO'!W459</f>
        <v>0</v>
      </c>
      <c r="N458" s="98">
        <f>'01-Mapa de riesgo-UO'!AB459</f>
        <v>0</v>
      </c>
      <c r="O458" s="98">
        <f>'01-Mapa de riesgo-UO'!AF459</f>
        <v>0</v>
      </c>
      <c r="P458" s="99">
        <f>'01-Mapa de riesgo-UO'!AK459</f>
        <v>0</v>
      </c>
      <c r="Q458" s="99">
        <f>'01-Mapa de riesgo-UO'!AP459</f>
        <v>0</v>
      </c>
      <c r="R458" s="561"/>
      <c r="S458" s="577"/>
      <c r="T458" s="578"/>
      <c r="U458" s="100">
        <f>'01-Mapa de riesgo-UO'!AW459</f>
        <v>0</v>
      </c>
      <c r="V458" s="100">
        <f>'01-Mapa de riesgo-UO'!AX459</f>
        <v>0</v>
      </c>
      <c r="W458" s="101">
        <f>'01-Mapa de riesgo-UO'!K459</f>
        <v>0</v>
      </c>
      <c r="X458" s="105"/>
      <c r="Y458" s="106"/>
      <c r="Z458" s="107"/>
      <c r="AA458" s="107"/>
      <c r="AB458" s="575"/>
      <c r="AC458" s="110"/>
    </row>
    <row r="459" spans="1:29" ht="12.75" customHeight="1" x14ac:dyDescent="0.2">
      <c r="A459" s="562"/>
      <c r="B459" s="562"/>
      <c r="C459" s="562"/>
      <c r="D459" s="562"/>
      <c r="E459" s="562"/>
      <c r="F459" s="562"/>
      <c r="G459" s="96">
        <f>'01-Mapa de riesgo-UO'!I460</f>
        <v>0</v>
      </c>
      <c r="H459" s="562"/>
      <c r="I459" s="562"/>
      <c r="J459" s="562"/>
      <c r="K459" s="584"/>
      <c r="L459" s="584"/>
      <c r="M459" s="97">
        <f>'01-Mapa de riesgo-UO'!W460</f>
        <v>0</v>
      </c>
      <c r="N459" s="98">
        <f>'01-Mapa de riesgo-UO'!AB460</f>
        <v>0</v>
      </c>
      <c r="O459" s="98">
        <f>'01-Mapa de riesgo-UO'!AF460</f>
        <v>0</v>
      </c>
      <c r="P459" s="99">
        <f>'01-Mapa de riesgo-UO'!AK460</f>
        <v>0</v>
      </c>
      <c r="Q459" s="99">
        <f>'01-Mapa de riesgo-UO'!AP460</f>
        <v>0</v>
      </c>
      <c r="R459" s="562"/>
      <c r="S459" s="577"/>
      <c r="T459" s="578"/>
      <c r="U459" s="100">
        <f>'01-Mapa de riesgo-UO'!AW460</f>
        <v>0</v>
      </c>
      <c r="V459" s="100">
        <f>'01-Mapa de riesgo-UO'!AX460</f>
        <v>0</v>
      </c>
      <c r="W459" s="101">
        <f>'01-Mapa de riesgo-UO'!K460</f>
        <v>0</v>
      </c>
      <c r="X459" s="105"/>
      <c r="Y459" s="106"/>
      <c r="Z459" s="107"/>
      <c r="AA459" s="107"/>
      <c r="AB459" s="576"/>
      <c r="AC459" s="110"/>
    </row>
    <row r="460" spans="1:29" ht="12.75" customHeight="1" x14ac:dyDescent="0.2">
      <c r="A460" s="560">
        <v>151</v>
      </c>
      <c r="B460" s="560">
        <f>'01-Mapa de riesgo-UO'!D461</f>
        <v>0</v>
      </c>
      <c r="C460" s="563">
        <f>+'01-Mapa de riesgo-UO'!F461</f>
        <v>0</v>
      </c>
      <c r="D460" s="563">
        <f>'01-Mapa de riesgo-UO'!J461</f>
        <v>0</v>
      </c>
      <c r="E460" s="563">
        <f>'01-Mapa de riesgo-UO'!K461</f>
        <v>0</v>
      </c>
      <c r="F460" s="563">
        <f>'01-Mapa de riesgo-UO'!L461</f>
        <v>0</v>
      </c>
      <c r="G460" s="96">
        <f>'01-Mapa de riesgo-UO'!I461</f>
        <v>0</v>
      </c>
      <c r="H460" s="563">
        <f>'01-Mapa de riesgo-UO'!M461</f>
        <v>0</v>
      </c>
      <c r="I460" s="581" t="str">
        <f>'01-Mapa de riesgo-UO'!AT461</f>
        <v>LEVE</v>
      </c>
      <c r="J460" s="563">
        <f>'01-Mapa de riesgo-UO'!AU461</f>
        <v>0</v>
      </c>
      <c r="K460" s="585"/>
      <c r="L460" s="582"/>
      <c r="M460" s="97">
        <f>'01-Mapa de riesgo-UO'!W461</f>
        <v>0</v>
      </c>
      <c r="N460" s="98">
        <f>'01-Mapa de riesgo-UO'!AB461</f>
        <v>0</v>
      </c>
      <c r="O460" s="98">
        <f>'01-Mapa de riesgo-UO'!AF461</f>
        <v>0</v>
      </c>
      <c r="P460" s="99">
        <f>'01-Mapa de riesgo-UO'!AK461</f>
        <v>0</v>
      </c>
      <c r="Q460" s="99">
        <f>'01-Mapa de riesgo-UO'!AP461</f>
        <v>0</v>
      </c>
      <c r="R460" s="581" t="e">
        <f>'01-Mapa de riesgo-UO'!AR461</f>
        <v>#DIV/0!</v>
      </c>
      <c r="S460" s="577"/>
      <c r="T460" s="578"/>
      <c r="U460" s="100">
        <f>'01-Mapa de riesgo-UO'!AW461</f>
        <v>0</v>
      </c>
      <c r="V460" s="100">
        <f>'01-Mapa de riesgo-UO'!AX461</f>
        <v>0</v>
      </c>
      <c r="W460" s="101">
        <f>'01-Mapa de riesgo-UO'!K461</f>
        <v>0</v>
      </c>
      <c r="X460" s="105"/>
      <c r="Y460" s="106"/>
      <c r="Z460" s="107"/>
      <c r="AA460" s="107"/>
      <c r="AB460" s="574"/>
      <c r="AC460" s="110"/>
    </row>
    <row r="461" spans="1:29" ht="12.75" customHeight="1" x14ac:dyDescent="0.2">
      <c r="A461" s="561"/>
      <c r="B461" s="561"/>
      <c r="C461" s="561"/>
      <c r="D461" s="561"/>
      <c r="E461" s="561"/>
      <c r="F461" s="561"/>
      <c r="G461" s="96">
        <f>'01-Mapa de riesgo-UO'!I462</f>
        <v>0</v>
      </c>
      <c r="H461" s="561"/>
      <c r="I461" s="561"/>
      <c r="J461" s="561"/>
      <c r="K461" s="583"/>
      <c r="L461" s="583"/>
      <c r="M461" s="97">
        <f>'01-Mapa de riesgo-UO'!W462</f>
        <v>0</v>
      </c>
      <c r="N461" s="98">
        <f>'01-Mapa de riesgo-UO'!AB462</f>
        <v>0</v>
      </c>
      <c r="O461" s="98">
        <f>'01-Mapa de riesgo-UO'!AF462</f>
        <v>0</v>
      </c>
      <c r="P461" s="99">
        <f>'01-Mapa de riesgo-UO'!AK462</f>
        <v>0</v>
      </c>
      <c r="Q461" s="99">
        <f>'01-Mapa de riesgo-UO'!AP462</f>
        <v>0</v>
      </c>
      <c r="R461" s="561"/>
      <c r="S461" s="577"/>
      <c r="T461" s="578"/>
      <c r="U461" s="100">
        <f>'01-Mapa de riesgo-UO'!AW462</f>
        <v>0</v>
      </c>
      <c r="V461" s="100">
        <f>'01-Mapa de riesgo-UO'!AX462</f>
        <v>0</v>
      </c>
      <c r="W461" s="101">
        <f>'01-Mapa de riesgo-UO'!K462</f>
        <v>0</v>
      </c>
      <c r="X461" s="105"/>
      <c r="Y461" s="106"/>
      <c r="Z461" s="107"/>
      <c r="AA461" s="107"/>
      <c r="AB461" s="575"/>
      <c r="AC461" s="110"/>
    </row>
    <row r="462" spans="1:29" ht="12.75" customHeight="1" x14ac:dyDescent="0.2">
      <c r="A462" s="562"/>
      <c r="B462" s="562"/>
      <c r="C462" s="562"/>
      <c r="D462" s="562"/>
      <c r="E462" s="562"/>
      <c r="F462" s="562"/>
      <c r="G462" s="96">
        <f>'01-Mapa de riesgo-UO'!I463</f>
        <v>0</v>
      </c>
      <c r="H462" s="562"/>
      <c r="I462" s="562"/>
      <c r="J462" s="562"/>
      <c r="K462" s="584"/>
      <c r="L462" s="584"/>
      <c r="M462" s="97">
        <f>'01-Mapa de riesgo-UO'!W463</f>
        <v>0</v>
      </c>
      <c r="N462" s="98">
        <f>'01-Mapa de riesgo-UO'!AB463</f>
        <v>0</v>
      </c>
      <c r="O462" s="98">
        <f>'01-Mapa de riesgo-UO'!AF463</f>
        <v>0</v>
      </c>
      <c r="P462" s="99">
        <f>'01-Mapa de riesgo-UO'!AK463</f>
        <v>0</v>
      </c>
      <c r="Q462" s="99">
        <f>'01-Mapa de riesgo-UO'!AP463</f>
        <v>0</v>
      </c>
      <c r="R462" s="562"/>
      <c r="S462" s="577"/>
      <c r="T462" s="578"/>
      <c r="U462" s="100">
        <f>'01-Mapa de riesgo-UO'!AW463</f>
        <v>0</v>
      </c>
      <c r="V462" s="100">
        <f>'01-Mapa de riesgo-UO'!AX463</f>
        <v>0</v>
      </c>
      <c r="W462" s="101">
        <f>'01-Mapa de riesgo-UO'!K463</f>
        <v>0</v>
      </c>
      <c r="X462" s="105"/>
      <c r="Y462" s="106"/>
      <c r="Z462" s="107"/>
      <c r="AA462" s="107"/>
      <c r="AB462" s="576"/>
      <c r="AC462" s="110"/>
    </row>
    <row r="463" spans="1:29" ht="12.75" customHeight="1" x14ac:dyDescent="0.2">
      <c r="A463" s="560">
        <v>152</v>
      </c>
      <c r="B463" s="560">
        <f>'01-Mapa de riesgo-UO'!D464</f>
        <v>0</v>
      </c>
      <c r="C463" s="563">
        <f>+'01-Mapa de riesgo-UO'!F464</f>
        <v>0</v>
      </c>
      <c r="D463" s="563">
        <f>'01-Mapa de riesgo-UO'!J464</f>
        <v>0</v>
      </c>
      <c r="E463" s="563">
        <f>'01-Mapa de riesgo-UO'!K464</f>
        <v>0</v>
      </c>
      <c r="F463" s="563">
        <f>'01-Mapa de riesgo-UO'!L464</f>
        <v>0</v>
      </c>
      <c r="G463" s="96">
        <f>'01-Mapa de riesgo-UO'!I464</f>
        <v>0</v>
      </c>
      <c r="H463" s="563">
        <f>'01-Mapa de riesgo-UO'!M464</f>
        <v>0</v>
      </c>
      <c r="I463" s="581" t="str">
        <f>'01-Mapa de riesgo-UO'!AT464</f>
        <v>LEVE</v>
      </c>
      <c r="J463" s="563">
        <f>'01-Mapa de riesgo-UO'!AU464</f>
        <v>0</v>
      </c>
      <c r="K463" s="585"/>
      <c r="L463" s="582"/>
      <c r="M463" s="97">
        <f>'01-Mapa de riesgo-UO'!W464</f>
        <v>0</v>
      </c>
      <c r="N463" s="98">
        <f>'01-Mapa de riesgo-UO'!AB464</f>
        <v>0</v>
      </c>
      <c r="O463" s="98">
        <f>'01-Mapa de riesgo-UO'!AF464</f>
        <v>0</v>
      </c>
      <c r="P463" s="99">
        <f>'01-Mapa de riesgo-UO'!AK464</f>
        <v>0</v>
      </c>
      <c r="Q463" s="99">
        <f>'01-Mapa de riesgo-UO'!AP464</f>
        <v>0</v>
      </c>
      <c r="R463" s="581" t="e">
        <f>'01-Mapa de riesgo-UO'!AR464</f>
        <v>#DIV/0!</v>
      </c>
      <c r="S463" s="577"/>
      <c r="T463" s="578"/>
      <c r="U463" s="100">
        <f>'01-Mapa de riesgo-UO'!AW464</f>
        <v>0</v>
      </c>
      <c r="V463" s="100">
        <f>'01-Mapa de riesgo-UO'!AX464</f>
        <v>0</v>
      </c>
      <c r="W463" s="101">
        <f>'01-Mapa de riesgo-UO'!K464</f>
        <v>0</v>
      </c>
      <c r="X463" s="105"/>
      <c r="Y463" s="106"/>
      <c r="Z463" s="107"/>
      <c r="AA463" s="107"/>
      <c r="AB463" s="574"/>
      <c r="AC463" s="110"/>
    </row>
    <row r="464" spans="1:29" ht="12.75" customHeight="1" x14ac:dyDescent="0.2">
      <c r="A464" s="561"/>
      <c r="B464" s="561"/>
      <c r="C464" s="561"/>
      <c r="D464" s="561"/>
      <c r="E464" s="561"/>
      <c r="F464" s="561"/>
      <c r="G464" s="96">
        <f>'01-Mapa de riesgo-UO'!I465</f>
        <v>0</v>
      </c>
      <c r="H464" s="561"/>
      <c r="I464" s="561"/>
      <c r="J464" s="561"/>
      <c r="K464" s="583"/>
      <c r="L464" s="583"/>
      <c r="M464" s="97">
        <f>'01-Mapa de riesgo-UO'!W465</f>
        <v>0</v>
      </c>
      <c r="N464" s="98">
        <f>'01-Mapa de riesgo-UO'!AB465</f>
        <v>0</v>
      </c>
      <c r="O464" s="98">
        <f>'01-Mapa de riesgo-UO'!AF465</f>
        <v>0</v>
      </c>
      <c r="P464" s="99">
        <f>'01-Mapa de riesgo-UO'!AK465</f>
        <v>0</v>
      </c>
      <c r="Q464" s="99">
        <f>'01-Mapa de riesgo-UO'!AP465</f>
        <v>0</v>
      </c>
      <c r="R464" s="561"/>
      <c r="S464" s="577"/>
      <c r="T464" s="578"/>
      <c r="U464" s="100">
        <f>'01-Mapa de riesgo-UO'!AW465</f>
        <v>0</v>
      </c>
      <c r="V464" s="100">
        <f>'01-Mapa de riesgo-UO'!AX465</f>
        <v>0</v>
      </c>
      <c r="W464" s="101">
        <f>'01-Mapa de riesgo-UO'!K465</f>
        <v>0</v>
      </c>
      <c r="X464" s="105"/>
      <c r="Y464" s="106"/>
      <c r="Z464" s="107"/>
      <c r="AA464" s="107"/>
      <c r="AB464" s="575"/>
      <c r="AC464" s="110"/>
    </row>
    <row r="465" spans="1:29" ht="12.75" customHeight="1" x14ac:dyDescent="0.2">
      <c r="A465" s="562"/>
      <c r="B465" s="562"/>
      <c r="C465" s="562"/>
      <c r="D465" s="562"/>
      <c r="E465" s="562"/>
      <c r="F465" s="562"/>
      <c r="G465" s="96">
        <f>'01-Mapa de riesgo-UO'!I466</f>
        <v>0</v>
      </c>
      <c r="H465" s="562"/>
      <c r="I465" s="562"/>
      <c r="J465" s="562"/>
      <c r="K465" s="584"/>
      <c r="L465" s="584"/>
      <c r="M465" s="97">
        <f>'01-Mapa de riesgo-UO'!W466</f>
        <v>0</v>
      </c>
      <c r="N465" s="98">
        <f>'01-Mapa de riesgo-UO'!AB466</f>
        <v>0</v>
      </c>
      <c r="O465" s="98">
        <f>'01-Mapa de riesgo-UO'!AF466</f>
        <v>0</v>
      </c>
      <c r="P465" s="99">
        <f>'01-Mapa de riesgo-UO'!AK466</f>
        <v>0</v>
      </c>
      <c r="Q465" s="99">
        <f>'01-Mapa de riesgo-UO'!AP466</f>
        <v>0</v>
      </c>
      <c r="R465" s="562"/>
      <c r="S465" s="577"/>
      <c r="T465" s="578"/>
      <c r="U465" s="100">
        <f>'01-Mapa de riesgo-UO'!AW466</f>
        <v>0</v>
      </c>
      <c r="V465" s="100">
        <f>'01-Mapa de riesgo-UO'!AX466</f>
        <v>0</v>
      </c>
      <c r="W465" s="101">
        <f>'01-Mapa de riesgo-UO'!K466</f>
        <v>0</v>
      </c>
      <c r="X465" s="105"/>
      <c r="Y465" s="106"/>
      <c r="Z465" s="107"/>
      <c r="AA465" s="107"/>
      <c r="AB465" s="576"/>
      <c r="AC465" s="110"/>
    </row>
    <row r="466" spans="1:29" ht="12.75" customHeight="1" x14ac:dyDescent="0.2">
      <c r="A466" s="560">
        <v>153</v>
      </c>
      <c r="B466" s="560">
        <f>'01-Mapa de riesgo-UO'!D467</f>
        <v>0</v>
      </c>
      <c r="C466" s="563">
        <f>+'01-Mapa de riesgo-UO'!F467</f>
        <v>0</v>
      </c>
      <c r="D466" s="563">
        <f>'01-Mapa de riesgo-UO'!J467</f>
        <v>0</v>
      </c>
      <c r="E466" s="563">
        <f>'01-Mapa de riesgo-UO'!K467</f>
        <v>0</v>
      </c>
      <c r="F466" s="563">
        <f>'01-Mapa de riesgo-UO'!L467</f>
        <v>0</v>
      </c>
      <c r="G466" s="96">
        <f>'01-Mapa de riesgo-UO'!I467</f>
        <v>0</v>
      </c>
      <c r="H466" s="563">
        <f>'01-Mapa de riesgo-UO'!M467</f>
        <v>0</v>
      </c>
      <c r="I466" s="581" t="str">
        <f>'01-Mapa de riesgo-UO'!AT467</f>
        <v>LEVE</v>
      </c>
      <c r="J466" s="563">
        <f>'01-Mapa de riesgo-UO'!AU467</f>
        <v>0</v>
      </c>
      <c r="K466" s="585"/>
      <c r="L466" s="582"/>
      <c r="M466" s="97">
        <f>'01-Mapa de riesgo-UO'!W467</f>
        <v>0</v>
      </c>
      <c r="N466" s="98">
        <f>'01-Mapa de riesgo-UO'!AB467</f>
        <v>0</v>
      </c>
      <c r="O466" s="98">
        <f>'01-Mapa de riesgo-UO'!AF467</f>
        <v>0</v>
      </c>
      <c r="P466" s="99">
        <f>'01-Mapa de riesgo-UO'!AK467</f>
        <v>0</v>
      </c>
      <c r="Q466" s="99">
        <f>'01-Mapa de riesgo-UO'!AP467</f>
        <v>0</v>
      </c>
      <c r="R466" s="581" t="e">
        <f>'01-Mapa de riesgo-UO'!AR467</f>
        <v>#DIV/0!</v>
      </c>
      <c r="S466" s="577"/>
      <c r="T466" s="578"/>
      <c r="U466" s="100">
        <f>'01-Mapa de riesgo-UO'!AW467</f>
        <v>0</v>
      </c>
      <c r="V466" s="100">
        <f>'01-Mapa de riesgo-UO'!AX467</f>
        <v>0</v>
      </c>
      <c r="W466" s="101">
        <f>'01-Mapa de riesgo-UO'!K467</f>
        <v>0</v>
      </c>
      <c r="X466" s="105"/>
      <c r="Y466" s="106"/>
      <c r="Z466" s="107"/>
      <c r="AA466" s="107"/>
      <c r="AB466" s="574"/>
      <c r="AC466" s="110"/>
    </row>
    <row r="467" spans="1:29" ht="12.75" customHeight="1" x14ac:dyDescent="0.2">
      <c r="A467" s="561"/>
      <c r="B467" s="561"/>
      <c r="C467" s="561"/>
      <c r="D467" s="561"/>
      <c r="E467" s="561"/>
      <c r="F467" s="561"/>
      <c r="G467" s="96">
        <f>'01-Mapa de riesgo-UO'!I468</f>
        <v>0</v>
      </c>
      <c r="H467" s="561"/>
      <c r="I467" s="561"/>
      <c r="J467" s="561"/>
      <c r="K467" s="583"/>
      <c r="L467" s="583"/>
      <c r="M467" s="97">
        <f>'01-Mapa de riesgo-UO'!W468</f>
        <v>0</v>
      </c>
      <c r="N467" s="98">
        <f>'01-Mapa de riesgo-UO'!AB468</f>
        <v>0</v>
      </c>
      <c r="O467" s="98">
        <f>'01-Mapa de riesgo-UO'!AF468</f>
        <v>0</v>
      </c>
      <c r="P467" s="99">
        <f>'01-Mapa de riesgo-UO'!AK468</f>
        <v>0</v>
      </c>
      <c r="Q467" s="99">
        <f>'01-Mapa de riesgo-UO'!AP468</f>
        <v>0</v>
      </c>
      <c r="R467" s="561"/>
      <c r="S467" s="577"/>
      <c r="T467" s="578"/>
      <c r="U467" s="100">
        <f>'01-Mapa de riesgo-UO'!AW468</f>
        <v>0</v>
      </c>
      <c r="V467" s="100">
        <f>'01-Mapa de riesgo-UO'!AX468</f>
        <v>0</v>
      </c>
      <c r="W467" s="101">
        <f>'01-Mapa de riesgo-UO'!K468</f>
        <v>0</v>
      </c>
      <c r="X467" s="105"/>
      <c r="Y467" s="106"/>
      <c r="Z467" s="107"/>
      <c r="AA467" s="107"/>
      <c r="AB467" s="575"/>
      <c r="AC467" s="110"/>
    </row>
    <row r="468" spans="1:29" ht="12.75" customHeight="1" x14ac:dyDescent="0.2">
      <c r="A468" s="562"/>
      <c r="B468" s="562"/>
      <c r="C468" s="562"/>
      <c r="D468" s="562"/>
      <c r="E468" s="562"/>
      <c r="F468" s="562"/>
      <c r="G468" s="96">
        <f>'01-Mapa de riesgo-UO'!I469</f>
        <v>0</v>
      </c>
      <c r="H468" s="562"/>
      <c r="I468" s="562"/>
      <c r="J468" s="562"/>
      <c r="K468" s="584"/>
      <c r="L468" s="584"/>
      <c r="M468" s="97">
        <f>'01-Mapa de riesgo-UO'!W469</f>
        <v>0</v>
      </c>
      <c r="N468" s="98">
        <f>'01-Mapa de riesgo-UO'!AB469</f>
        <v>0</v>
      </c>
      <c r="O468" s="98">
        <f>'01-Mapa de riesgo-UO'!AF469</f>
        <v>0</v>
      </c>
      <c r="P468" s="99">
        <f>'01-Mapa de riesgo-UO'!AK469</f>
        <v>0</v>
      </c>
      <c r="Q468" s="99">
        <f>'01-Mapa de riesgo-UO'!AP469</f>
        <v>0</v>
      </c>
      <c r="R468" s="562"/>
      <c r="S468" s="577"/>
      <c r="T468" s="578"/>
      <c r="U468" s="100">
        <f>'01-Mapa de riesgo-UO'!AW469</f>
        <v>0</v>
      </c>
      <c r="V468" s="100">
        <f>'01-Mapa de riesgo-UO'!AX469</f>
        <v>0</v>
      </c>
      <c r="W468" s="101">
        <f>'01-Mapa de riesgo-UO'!K469</f>
        <v>0</v>
      </c>
      <c r="X468" s="105"/>
      <c r="Y468" s="106"/>
      <c r="Z468" s="107"/>
      <c r="AA468" s="107"/>
      <c r="AB468" s="576"/>
      <c r="AC468" s="110"/>
    </row>
    <row r="469" spans="1:29" ht="12.75" customHeight="1" x14ac:dyDescent="0.2">
      <c r="A469" s="560">
        <v>154</v>
      </c>
      <c r="B469" s="560">
        <f>'01-Mapa de riesgo-UO'!D470</f>
        <v>0</v>
      </c>
      <c r="C469" s="563">
        <f>+'01-Mapa de riesgo-UO'!F470</f>
        <v>0</v>
      </c>
      <c r="D469" s="563">
        <f>'01-Mapa de riesgo-UO'!J470</f>
        <v>0</v>
      </c>
      <c r="E469" s="563">
        <f>'01-Mapa de riesgo-UO'!K470</f>
        <v>0</v>
      </c>
      <c r="F469" s="563">
        <f>'01-Mapa de riesgo-UO'!L470</f>
        <v>0</v>
      </c>
      <c r="G469" s="96">
        <f>'01-Mapa de riesgo-UO'!I470</f>
        <v>0</v>
      </c>
      <c r="H469" s="563">
        <f>'01-Mapa de riesgo-UO'!M470</f>
        <v>0</v>
      </c>
      <c r="I469" s="581" t="str">
        <f>'01-Mapa de riesgo-UO'!AT470</f>
        <v>LEVE</v>
      </c>
      <c r="J469" s="563">
        <f>'01-Mapa de riesgo-UO'!AU470</f>
        <v>0</v>
      </c>
      <c r="K469" s="585"/>
      <c r="L469" s="582"/>
      <c r="M469" s="97">
        <f>'01-Mapa de riesgo-UO'!W470</f>
        <v>0</v>
      </c>
      <c r="N469" s="98">
        <f>'01-Mapa de riesgo-UO'!AB470</f>
        <v>0</v>
      </c>
      <c r="O469" s="98">
        <f>'01-Mapa de riesgo-UO'!AF470</f>
        <v>0</v>
      </c>
      <c r="P469" s="99">
        <f>'01-Mapa de riesgo-UO'!AK470</f>
        <v>0</v>
      </c>
      <c r="Q469" s="99">
        <f>'01-Mapa de riesgo-UO'!AP470</f>
        <v>0</v>
      </c>
      <c r="R469" s="581" t="e">
        <f>'01-Mapa de riesgo-UO'!AR470</f>
        <v>#DIV/0!</v>
      </c>
      <c r="S469" s="577"/>
      <c r="T469" s="578"/>
      <c r="U469" s="100">
        <f>'01-Mapa de riesgo-UO'!AW470</f>
        <v>0</v>
      </c>
      <c r="V469" s="100">
        <f>'01-Mapa de riesgo-UO'!AX470</f>
        <v>0</v>
      </c>
      <c r="W469" s="101">
        <f>'01-Mapa de riesgo-UO'!K470</f>
        <v>0</v>
      </c>
      <c r="X469" s="105"/>
      <c r="Y469" s="106"/>
      <c r="Z469" s="107"/>
      <c r="AA469" s="107"/>
      <c r="AB469" s="574"/>
      <c r="AC469" s="110"/>
    </row>
    <row r="470" spans="1:29" ht="12.75" customHeight="1" x14ac:dyDescent="0.2">
      <c r="A470" s="561"/>
      <c r="B470" s="561"/>
      <c r="C470" s="561"/>
      <c r="D470" s="561"/>
      <c r="E470" s="561"/>
      <c r="F470" s="561"/>
      <c r="G470" s="96">
        <f>'01-Mapa de riesgo-UO'!I471</f>
        <v>0</v>
      </c>
      <c r="H470" s="561"/>
      <c r="I470" s="561"/>
      <c r="J470" s="561"/>
      <c r="K470" s="583"/>
      <c r="L470" s="583"/>
      <c r="M470" s="97">
        <f>'01-Mapa de riesgo-UO'!W471</f>
        <v>0</v>
      </c>
      <c r="N470" s="98">
        <f>'01-Mapa de riesgo-UO'!AB471</f>
        <v>0</v>
      </c>
      <c r="O470" s="98">
        <f>'01-Mapa de riesgo-UO'!AF471</f>
        <v>0</v>
      </c>
      <c r="P470" s="99">
        <f>'01-Mapa de riesgo-UO'!AK471</f>
        <v>0</v>
      </c>
      <c r="Q470" s="99">
        <f>'01-Mapa de riesgo-UO'!AP471</f>
        <v>0</v>
      </c>
      <c r="R470" s="561"/>
      <c r="S470" s="577"/>
      <c r="T470" s="578"/>
      <c r="U470" s="100">
        <f>'01-Mapa de riesgo-UO'!AW471</f>
        <v>0</v>
      </c>
      <c r="V470" s="100">
        <f>'01-Mapa de riesgo-UO'!AX471</f>
        <v>0</v>
      </c>
      <c r="W470" s="101">
        <f>'01-Mapa de riesgo-UO'!K471</f>
        <v>0</v>
      </c>
      <c r="X470" s="105"/>
      <c r="Y470" s="106"/>
      <c r="Z470" s="107"/>
      <c r="AA470" s="107"/>
      <c r="AB470" s="575"/>
      <c r="AC470" s="110"/>
    </row>
    <row r="471" spans="1:29" ht="12.75" customHeight="1" x14ac:dyDescent="0.2">
      <c r="A471" s="562"/>
      <c r="B471" s="562"/>
      <c r="C471" s="562"/>
      <c r="D471" s="562"/>
      <c r="E471" s="562"/>
      <c r="F471" s="562"/>
      <c r="G471" s="96">
        <f>'01-Mapa de riesgo-UO'!I472</f>
        <v>0</v>
      </c>
      <c r="H471" s="562"/>
      <c r="I471" s="562"/>
      <c r="J471" s="562"/>
      <c r="K471" s="584"/>
      <c r="L471" s="584"/>
      <c r="M471" s="97">
        <f>'01-Mapa de riesgo-UO'!W472</f>
        <v>0</v>
      </c>
      <c r="N471" s="98">
        <f>'01-Mapa de riesgo-UO'!AB472</f>
        <v>0</v>
      </c>
      <c r="O471" s="98">
        <f>'01-Mapa de riesgo-UO'!AF472</f>
        <v>0</v>
      </c>
      <c r="P471" s="99">
        <f>'01-Mapa de riesgo-UO'!AK472</f>
        <v>0</v>
      </c>
      <c r="Q471" s="99">
        <f>'01-Mapa de riesgo-UO'!AP472</f>
        <v>0</v>
      </c>
      <c r="R471" s="562"/>
      <c r="S471" s="577"/>
      <c r="T471" s="578"/>
      <c r="U471" s="100">
        <f>'01-Mapa de riesgo-UO'!AW472</f>
        <v>0</v>
      </c>
      <c r="V471" s="100">
        <f>'01-Mapa de riesgo-UO'!AX472</f>
        <v>0</v>
      </c>
      <c r="W471" s="101">
        <f>'01-Mapa de riesgo-UO'!K472</f>
        <v>0</v>
      </c>
      <c r="X471" s="105"/>
      <c r="Y471" s="106"/>
      <c r="Z471" s="107"/>
      <c r="AA471" s="107"/>
      <c r="AB471" s="576"/>
      <c r="AC471" s="110"/>
    </row>
    <row r="472" spans="1:29" ht="12.75" customHeight="1" x14ac:dyDescent="0.2">
      <c r="A472" s="560">
        <v>155</v>
      </c>
      <c r="B472" s="560">
        <f>'01-Mapa de riesgo-UO'!D473</f>
        <v>0</v>
      </c>
      <c r="C472" s="563">
        <f>+'01-Mapa de riesgo-UO'!F473</f>
        <v>0</v>
      </c>
      <c r="D472" s="563">
        <f>'01-Mapa de riesgo-UO'!J473</f>
        <v>0</v>
      </c>
      <c r="E472" s="563">
        <f>'01-Mapa de riesgo-UO'!K473</f>
        <v>0</v>
      </c>
      <c r="F472" s="563">
        <f>'01-Mapa de riesgo-UO'!L473</f>
        <v>0</v>
      </c>
      <c r="G472" s="96">
        <f>'01-Mapa de riesgo-UO'!I473</f>
        <v>0</v>
      </c>
      <c r="H472" s="563">
        <f>'01-Mapa de riesgo-UO'!M473</f>
        <v>0</v>
      </c>
      <c r="I472" s="581" t="str">
        <f>'01-Mapa de riesgo-UO'!AT473</f>
        <v>LEVE</v>
      </c>
      <c r="J472" s="563">
        <f>'01-Mapa de riesgo-UO'!AU473</f>
        <v>0</v>
      </c>
      <c r="K472" s="585"/>
      <c r="L472" s="582"/>
      <c r="M472" s="97">
        <f>'01-Mapa de riesgo-UO'!W473</f>
        <v>0</v>
      </c>
      <c r="N472" s="98">
        <f>'01-Mapa de riesgo-UO'!AB473</f>
        <v>0</v>
      </c>
      <c r="O472" s="98">
        <f>'01-Mapa de riesgo-UO'!AF473</f>
        <v>0</v>
      </c>
      <c r="P472" s="99">
        <f>'01-Mapa de riesgo-UO'!AK473</f>
        <v>0</v>
      </c>
      <c r="Q472" s="99">
        <f>'01-Mapa de riesgo-UO'!AP473</f>
        <v>0</v>
      </c>
      <c r="R472" s="581" t="e">
        <f>'01-Mapa de riesgo-UO'!AR473</f>
        <v>#DIV/0!</v>
      </c>
      <c r="S472" s="577"/>
      <c r="T472" s="578"/>
      <c r="U472" s="100">
        <f>'01-Mapa de riesgo-UO'!AW473</f>
        <v>0</v>
      </c>
      <c r="V472" s="100">
        <f>'01-Mapa de riesgo-UO'!AX473</f>
        <v>0</v>
      </c>
      <c r="W472" s="101">
        <f>'01-Mapa de riesgo-UO'!K473</f>
        <v>0</v>
      </c>
      <c r="X472" s="105"/>
      <c r="Y472" s="106"/>
      <c r="Z472" s="107"/>
      <c r="AA472" s="107"/>
      <c r="AB472" s="574"/>
      <c r="AC472" s="110"/>
    </row>
    <row r="473" spans="1:29" ht="12.75" customHeight="1" x14ac:dyDescent="0.2">
      <c r="A473" s="561"/>
      <c r="B473" s="561"/>
      <c r="C473" s="561"/>
      <c r="D473" s="561"/>
      <c r="E473" s="561"/>
      <c r="F473" s="561"/>
      <c r="G473" s="96">
        <f>'01-Mapa de riesgo-UO'!I474</f>
        <v>0</v>
      </c>
      <c r="H473" s="561"/>
      <c r="I473" s="561"/>
      <c r="J473" s="561"/>
      <c r="K473" s="583"/>
      <c r="L473" s="583"/>
      <c r="M473" s="97">
        <f>'01-Mapa de riesgo-UO'!W474</f>
        <v>0</v>
      </c>
      <c r="N473" s="98">
        <f>'01-Mapa de riesgo-UO'!AB474</f>
        <v>0</v>
      </c>
      <c r="O473" s="98">
        <f>'01-Mapa de riesgo-UO'!AF474</f>
        <v>0</v>
      </c>
      <c r="P473" s="99">
        <f>'01-Mapa de riesgo-UO'!AK474</f>
        <v>0</v>
      </c>
      <c r="Q473" s="99">
        <f>'01-Mapa de riesgo-UO'!AP474</f>
        <v>0</v>
      </c>
      <c r="R473" s="561"/>
      <c r="S473" s="577"/>
      <c r="T473" s="578"/>
      <c r="U473" s="100">
        <f>'01-Mapa de riesgo-UO'!AW474</f>
        <v>0</v>
      </c>
      <c r="V473" s="100">
        <f>'01-Mapa de riesgo-UO'!AX474</f>
        <v>0</v>
      </c>
      <c r="W473" s="101">
        <f>'01-Mapa de riesgo-UO'!K474</f>
        <v>0</v>
      </c>
      <c r="X473" s="105"/>
      <c r="Y473" s="106"/>
      <c r="Z473" s="107"/>
      <c r="AA473" s="107"/>
      <c r="AB473" s="575"/>
      <c r="AC473" s="110"/>
    </row>
    <row r="474" spans="1:29" ht="12.75" customHeight="1" x14ac:dyDescent="0.2">
      <c r="A474" s="562"/>
      <c r="B474" s="562"/>
      <c r="C474" s="562"/>
      <c r="D474" s="562"/>
      <c r="E474" s="562"/>
      <c r="F474" s="562"/>
      <c r="G474" s="96">
        <f>'01-Mapa de riesgo-UO'!I475</f>
        <v>0</v>
      </c>
      <c r="H474" s="562"/>
      <c r="I474" s="562"/>
      <c r="J474" s="562"/>
      <c r="K474" s="584"/>
      <c r="L474" s="584"/>
      <c r="M474" s="97">
        <f>'01-Mapa de riesgo-UO'!W475</f>
        <v>0</v>
      </c>
      <c r="N474" s="98">
        <f>'01-Mapa de riesgo-UO'!AB475</f>
        <v>0</v>
      </c>
      <c r="O474" s="98">
        <f>'01-Mapa de riesgo-UO'!AF475</f>
        <v>0</v>
      </c>
      <c r="P474" s="99">
        <f>'01-Mapa de riesgo-UO'!AK475</f>
        <v>0</v>
      </c>
      <c r="Q474" s="99">
        <f>'01-Mapa de riesgo-UO'!AP475</f>
        <v>0</v>
      </c>
      <c r="R474" s="562"/>
      <c r="S474" s="577"/>
      <c r="T474" s="578"/>
      <c r="U474" s="100">
        <f>'01-Mapa de riesgo-UO'!AW475</f>
        <v>0</v>
      </c>
      <c r="V474" s="100">
        <f>'01-Mapa de riesgo-UO'!AX475</f>
        <v>0</v>
      </c>
      <c r="W474" s="101">
        <f>'01-Mapa de riesgo-UO'!K475</f>
        <v>0</v>
      </c>
      <c r="X474" s="105"/>
      <c r="Y474" s="106"/>
      <c r="Z474" s="107"/>
      <c r="AA474" s="107"/>
      <c r="AB474" s="576"/>
      <c r="AC474" s="110"/>
    </row>
    <row r="475" spans="1:29" ht="12.75" customHeight="1" x14ac:dyDescent="0.2">
      <c r="A475" s="560">
        <v>156</v>
      </c>
      <c r="B475" s="560">
        <f>'01-Mapa de riesgo-UO'!D476</f>
        <v>0</v>
      </c>
      <c r="C475" s="563">
        <f>+'01-Mapa de riesgo-UO'!F476</f>
        <v>0</v>
      </c>
      <c r="D475" s="563">
        <f>'01-Mapa de riesgo-UO'!J476</f>
        <v>0</v>
      </c>
      <c r="E475" s="563">
        <f>'01-Mapa de riesgo-UO'!K476</f>
        <v>0</v>
      </c>
      <c r="F475" s="563">
        <f>'01-Mapa de riesgo-UO'!L476</f>
        <v>0</v>
      </c>
      <c r="G475" s="96">
        <f>'01-Mapa de riesgo-UO'!I476</f>
        <v>0</v>
      </c>
      <c r="H475" s="563">
        <f>'01-Mapa de riesgo-UO'!M476</f>
        <v>0</v>
      </c>
      <c r="I475" s="581" t="str">
        <f>'01-Mapa de riesgo-UO'!AT476</f>
        <v>LEVE</v>
      </c>
      <c r="J475" s="563">
        <f>'01-Mapa de riesgo-UO'!AU476</f>
        <v>0</v>
      </c>
      <c r="K475" s="585"/>
      <c r="L475" s="582"/>
      <c r="M475" s="97">
        <f>'01-Mapa de riesgo-UO'!W476</f>
        <v>0</v>
      </c>
      <c r="N475" s="98">
        <f>'01-Mapa de riesgo-UO'!AB476</f>
        <v>0</v>
      </c>
      <c r="O475" s="98">
        <f>'01-Mapa de riesgo-UO'!AF476</f>
        <v>0</v>
      </c>
      <c r="P475" s="99">
        <f>'01-Mapa de riesgo-UO'!AK476</f>
        <v>0</v>
      </c>
      <c r="Q475" s="99">
        <f>'01-Mapa de riesgo-UO'!AP476</f>
        <v>0</v>
      </c>
      <c r="R475" s="581" t="e">
        <f>'01-Mapa de riesgo-UO'!AR476</f>
        <v>#DIV/0!</v>
      </c>
      <c r="S475" s="577"/>
      <c r="T475" s="578"/>
      <c r="U475" s="100">
        <f>'01-Mapa de riesgo-UO'!AW476</f>
        <v>0</v>
      </c>
      <c r="V475" s="100">
        <f>'01-Mapa de riesgo-UO'!AX476</f>
        <v>0</v>
      </c>
      <c r="W475" s="101">
        <f>'01-Mapa de riesgo-UO'!K476</f>
        <v>0</v>
      </c>
      <c r="X475" s="105"/>
      <c r="Y475" s="106"/>
      <c r="Z475" s="107"/>
      <c r="AA475" s="107"/>
      <c r="AB475" s="574"/>
      <c r="AC475" s="110"/>
    </row>
    <row r="476" spans="1:29" ht="12.75" customHeight="1" x14ac:dyDescent="0.2">
      <c r="A476" s="561"/>
      <c r="B476" s="561"/>
      <c r="C476" s="561"/>
      <c r="D476" s="561"/>
      <c r="E476" s="561"/>
      <c r="F476" s="561"/>
      <c r="G476" s="96">
        <f>'01-Mapa de riesgo-UO'!I477</f>
        <v>0</v>
      </c>
      <c r="H476" s="561"/>
      <c r="I476" s="561"/>
      <c r="J476" s="561"/>
      <c r="K476" s="583"/>
      <c r="L476" s="583"/>
      <c r="M476" s="97">
        <f>'01-Mapa de riesgo-UO'!W477</f>
        <v>0</v>
      </c>
      <c r="N476" s="98">
        <f>'01-Mapa de riesgo-UO'!AB477</f>
        <v>0</v>
      </c>
      <c r="O476" s="98">
        <f>'01-Mapa de riesgo-UO'!AF477</f>
        <v>0</v>
      </c>
      <c r="P476" s="99">
        <f>'01-Mapa de riesgo-UO'!AK477</f>
        <v>0</v>
      </c>
      <c r="Q476" s="99">
        <f>'01-Mapa de riesgo-UO'!AP477</f>
        <v>0</v>
      </c>
      <c r="R476" s="561"/>
      <c r="S476" s="577"/>
      <c r="T476" s="578"/>
      <c r="U476" s="100">
        <f>'01-Mapa de riesgo-UO'!AW477</f>
        <v>0</v>
      </c>
      <c r="V476" s="100">
        <f>'01-Mapa de riesgo-UO'!AX477</f>
        <v>0</v>
      </c>
      <c r="W476" s="101">
        <f>'01-Mapa de riesgo-UO'!K477</f>
        <v>0</v>
      </c>
      <c r="X476" s="105"/>
      <c r="Y476" s="106"/>
      <c r="Z476" s="107"/>
      <c r="AA476" s="107"/>
      <c r="AB476" s="575"/>
      <c r="AC476" s="110"/>
    </row>
    <row r="477" spans="1:29" ht="12.75" customHeight="1" x14ac:dyDescent="0.2">
      <c r="A477" s="562"/>
      <c r="B477" s="562"/>
      <c r="C477" s="562"/>
      <c r="D477" s="562"/>
      <c r="E477" s="562"/>
      <c r="F477" s="562"/>
      <c r="G477" s="96">
        <f>'01-Mapa de riesgo-UO'!I478</f>
        <v>0</v>
      </c>
      <c r="H477" s="562"/>
      <c r="I477" s="562"/>
      <c r="J477" s="562"/>
      <c r="K477" s="584"/>
      <c r="L477" s="584"/>
      <c r="M477" s="97">
        <f>'01-Mapa de riesgo-UO'!W478</f>
        <v>0</v>
      </c>
      <c r="N477" s="98">
        <f>'01-Mapa de riesgo-UO'!AB478</f>
        <v>0</v>
      </c>
      <c r="O477" s="98">
        <f>'01-Mapa de riesgo-UO'!AF478</f>
        <v>0</v>
      </c>
      <c r="P477" s="99">
        <f>'01-Mapa de riesgo-UO'!AK478</f>
        <v>0</v>
      </c>
      <c r="Q477" s="99">
        <f>'01-Mapa de riesgo-UO'!AP478</f>
        <v>0</v>
      </c>
      <c r="R477" s="562"/>
      <c r="S477" s="577"/>
      <c r="T477" s="578"/>
      <c r="U477" s="100">
        <f>'01-Mapa de riesgo-UO'!AW478</f>
        <v>0</v>
      </c>
      <c r="V477" s="100">
        <f>'01-Mapa de riesgo-UO'!AX478</f>
        <v>0</v>
      </c>
      <c r="W477" s="101">
        <f>'01-Mapa de riesgo-UO'!K478</f>
        <v>0</v>
      </c>
      <c r="X477" s="105"/>
      <c r="Y477" s="106"/>
      <c r="Z477" s="107"/>
      <c r="AA477" s="107"/>
      <c r="AB477" s="576"/>
      <c r="AC477" s="110"/>
    </row>
    <row r="478" spans="1:29" ht="12.75" customHeight="1" x14ac:dyDescent="0.2">
      <c r="A478" s="560">
        <v>157</v>
      </c>
      <c r="B478" s="560">
        <f>'01-Mapa de riesgo-UO'!D479</f>
        <v>0</v>
      </c>
      <c r="C478" s="563">
        <f>+'01-Mapa de riesgo-UO'!F479</f>
        <v>0</v>
      </c>
      <c r="D478" s="563">
        <f>'01-Mapa de riesgo-UO'!J479</f>
        <v>0</v>
      </c>
      <c r="E478" s="563">
        <f>'01-Mapa de riesgo-UO'!K479</f>
        <v>0</v>
      </c>
      <c r="F478" s="563">
        <f>'01-Mapa de riesgo-UO'!L479</f>
        <v>0</v>
      </c>
      <c r="G478" s="96">
        <f>'01-Mapa de riesgo-UO'!I479</f>
        <v>0</v>
      </c>
      <c r="H478" s="563">
        <f>'01-Mapa de riesgo-UO'!M479</f>
        <v>0</v>
      </c>
      <c r="I478" s="581" t="str">
        <f>'01-Mapa de riesgo-UO'!AT479</f>
        <v>LEVE</v>
      </c>
      <c r="J478" s="563">
        <f>'01-Mapa de riesgo-UO'!AU479</f>
        <v>0</v>
      </c>
      <c r="K478" s="585"/>
      <c r="L478" s="582"/>
      <c r="M478" s="97">
        <f>'01-Mapa de riesgo-UO'!W479</f>
        <v>0</v>
      </c>
      <c r="N478" s="98">
        <f>'01-Mapa de riesgo-UO'!AB479</f>
        <v>0</v>
      </c>
      <c r="O478" s="98">
        <f>'01-Mapa de riesgo-UO'!AF479</f>
        <v>0</v>
      </c>
      <c r="P478" s="99">
        <f>'01-Mapa de riesgo-UO'!AK479</f>
        <v>0</v>
      </c>
      <c r="Q478" s="99">
        <f>'01-Mapa de riesgo-UO'!AP479</f>
        <v>0</v>
      </c>
      <c r="R478" s="581" t="e">
        <f>'01-Mapa de riesgo-UO'!AR479</f>
        <v>#DIV/0!</v>
      </c>
      <c r="S478" s="577"/>
      <c r="T478" s="578"/>
      <c r="U478" s="100">
        <f>'01-Mapa de riesgo-UO'!AW479</f>
        <v>0</v>
      </c>
      <c r="V478" s="100">
        <f>'01-Mapa de riesgo-UO'!AX479</f>
        <v>0</v>
      </c>
      <c r="W478" s="101">
        <f>'01-Mapa de riesgo-UO'!K479</f>
        <v>0</v>
      </c>
      <c r="X478" s="105"/>
      <c r="Y478" s="106"/>
      <c r="Z478" s="107"/>
      <c r="AA478" s="107"/>
      <c r="AB478" s="574"/>
      <c r="AC478" s="110"/>
    </row>
    <row r="479" spans="1:29" ht="12.75" customHeight="1" x14ac:dyDescent="0.2">
      <c r="A479" s="561"/>
      <c r="B479" s="561"/>
      <c r="C479" s="561"/>
      <c r="D479" s="561"/>
      <c r="E479" s="561"/>
      <c r="F479" s="561"/>
      <c r="G479" s="96">
        <f>'01-Mapa de riesgo-UO'!I480</f>
        <v>0</v>
      </c>
      <c r="H479" s="561"/>
      <c r="I479" s="561"/>
      <c r="J479" s="561"/>
      <c r="K479" s="583"/>
      <c r="L479" s="583"/>
      <c r="M479" s="97">
        <f>'01-Mapa de riesgo-UO'!W480</f>
        <v>0</v>
      </c>
      <c r="N479" s="98">
        <f>'01-Mapa de riesgo-UO'!AB480</f>
        <v>0</v>
      </c>
      <c r="O479" s="98">
        <f>'01-Mapa de riesgo-UO'!AF480</f>
        <v>0</v>
      </c>
      <c r="P479" s="99">
        <f>'01-Mapa de riesgo-UO'!AK480</f>
        <v>0</v>
      </c>
      <c r="Q479" s="99">
        <f>'01-Mapa de riesgo-UO'!AP480</f>
        <v>0</v>
      </c>
      <c r="R479" s="561"/>
      <c r="S479" s="577"/>
      <c r="T479" s="578"/>
      <c r="U479" s="100">
        <f>'01-Mapa de riesgo-UO'!AW480</f>
        <v>0</v>
      </c>
      <c r="V479" s="100">
        <f>'01-Mapa de riesgo-UO'!AX480</f>
        <v>0</v>
      </c>
      <c r="W479" s="101">
        <f>'01-Mapa de riesgo-UO'!K480</f>
        <v>0</v>
      </c>
      <c r="X479" s="105"/>
      <c r="Y479" s="106"/>
      <c r="Z479" s="107"/>
      <c r="AA479" s="107"/>
      <c r="AB479" s="575"/>
      <c r="AC479" s="110"/>
    </row>
    <row r="480" spans="1:29" ht="12.75" customHeight="1" x14ac:dyDescent="0.2">
      <c r="A480" s="562"/>
      <c r="B480" s="562"/>
      <c r="C480" s="562"/>
      <c r="D480" s="562"/>
      <c r="E480" s="562"/>
      <c r="F480" s="562"/>
      <c r="G480" s="96">
        <f>'01-Mapa de riesgo-UO'!I481</f>
        <v>0</v>
      </c>
      <c r="H480" s="562"/>
      <c r="I480" s="562"/>
      <c r="J480" s="562"/>
      <c r="K480" s="584"/>
      <c r="L480" s="584"/>
      <c r="M480" s="97">
        <f>'01-Mapa de riesgo-UO'!W481</f>
        <v>0</v>
      </c>
      <c r="N480" s="98">
        <f>'01-Mapa de riesgo-UO'!AB481</f>
        <v>0</v>
      </c>
      <c r="O480" s="98">
        <f>'01-Mapa de riesgo-UO'!AF481</f>
        <v>0</v>
      </c>
      <c r="P480" s="99">
        <f>'01-Mapa de riesgo-UO'!AK481</f>
        <v>0</v>
      </c>
      <c r="Q480" s="99">
        <f>'01-Mapa de riesgo-UO'!AP481</f>
        <v>0</v>
      </c>
      <c r="R480" s="562"/>
      <c r="S480" s="577"/>
      <c r="T480" s="578"/>
      <c r="U480" s="100">
        <f>'01-Mapa de riesgo-UO'!AW481</f>
        <v>0</v>
      </c>
      <c r="V480" s="100">
        <f>'01-Mapa de riesgo-UO'!AX481</f>
        <v>0</v>
      </c>
      <c r="W480" s="101">
        <f>'01-Mapa de riesgo-UO'!K481</f>
        <v>0</v>
      </c>
      <c r="X480" s="105"/>
      <c r="Y480" s="106"/>
      <c r="Z480" s="107"/>
      <c r="AA480" s="107"/>
      <c r="AB480" s="576"/>
      <c r="AC480" s="110"/>
    </row>
    <row r="481" spans="1:29" ht="12.75" customHeight="1" x14ac:dyDescent="0.2">
      <c r="A481" s="560">
        <v>158</v>
      </c>
      <c r="B481" s="560">
        <f>'01-Mapa de riesgo-UO'!D482</f>
        <v>0</v>
      </c>
      <c r="C481" s="563">
        <f>+'01-Mapa de riesgo-UO'!F482</f>
        <v>0</v>
      </c>
      <c r="D481" s="563">
        <f>'01-Mapa de riesgo-UO'!J482</f>
        <v>0</v>
      </c>
      <c r="E481" s="563">
        <f>'01-Mapa de riesgo-UO'!K482</f>
        <v>0</v>
      </c>
      <c r="F481" s="563">
        <f>'01-Mapa de riesgo-UO'!L482</f>
        <v>0</v>
      </c>
      <c r="G481" s="96">
        <f>'01-Mapa de riesgo-UO'!I482</f>
        <v>0</v>
      </c>
      <c r="H481" s="563">
        <f>'01-Mapa de riesgo-UO'!M482</f>
        <v>0</v>
      </c>
      <c r="I481" s="581" t="str">
        <f>'01-Mapa de riesgo-UO'!AT482</f>
        <v>LEVE</v>
      </c>
      <c r="J481" s="563">
        <f>'01-Mapa de riesgo-UO'!AU482</f>
        <v>0</v>
      </c>
      <c r="K481" s="585"/>
      <c r="L481" s="582"/>
      <c r="M481" s="97">
        <f>'01-Mapa de riesgo-UO'!W482</f>
        <v>0</v>
      </c>
      <c r="N481" s="98">
        <f>'01-Mapa de riesgo-UO'!AB482</f>
        <v>0</v>
      </c>
      <c r="O481" s="98">
        <f>'01-Mapa de riesgo-UO'!AF482</f>
        <v>0</v>
      </c>
      <c r="P481" s="99">
        <f>'01-Mapa de riesgo-UO'!AK482</f>
        <v>0</v>
      </c>
      <c r="Q481" s="99">
        <f>'01-Mapa de riesgo-UO'!AP482</f>
        <v>0</v>
      </c>
      <c r="R481" s="581" t="e">
        <f>'01-Mapa de riesgo-UO'!AR482</f>
        <v>#DIV/0!</v>
      </c>
      <c r="S481" s="577"/>
      <c r="T481" s="578"/>
      <c r="U481" s="100">
        <f>'01-Mapa de riesgo-UO'!AW482</f>
        <v>0</v>
      </c>
      <c r="V481" s="100">
        <f>'01-Mapa de riesgo-UO'!AX482</f>
        <v>0</v>
      </c>
      <c r="W481" s="101">
        <f>'01-Mapa de riesgo-UO'!K482</f>
        <v>0</v>
      </c>
      <c r="X481" s="105"/>
      <c r="Y481" s="106"/>
      <c r="Z481" s="107"/>
      <c r="AA481" s="107"/>
      <c r="AB481" s="574"/>
      <c r="AC481" s="110"/>
    </row>
    <row r="482" spans="1:29" ht="12.75" customHeight="1" x14ac:dyDescent="0.2">
      <c r="A482" s="561"/>
      <c r="B482" s="561"/>
      <c r="C482" s="561"/>
      <c r="D482" s="561"/>
      <c r="E482" s="561"/>
      <c r="F482" s="561"/>
      <c r="G482" s="96">
        <f>'01-Mapa de riesgo-UO'!I483</f>
        <v>0</v>
      </c>
      <c r="H482" s="561"/>
      <c r="I482" s="561"/>
      <c r="J482" s="561"/>
      <c r="K482" s="583"/>
      <c r="L482" s="583"/>
      <c r="M482" s="97">
        <f>'01-Mapa de riesgo-UO'!W483</f>
        <v>0</v>
      </c>
      <c r="N482" s="98">
        <f>'01-Mapa de riesgo-UO'!AB483</f>
        <v>0</v>
      </c>
      <c r="O482" s="98">
        <f>'01-Mapa de riesgo-UO'!AF483</f>
        <v>0</v>
      </c>
      <c r="P482" s="99">
        <f>'01-Mapa de riesgo-UO'!AK483</f>
        <v>0</v>
      </c>
      <c r="Q482" s="99">
        <f>'01-Mapa de riesgo-UO'!AP483</f>
        <v>0</v>
      </c>
      <c r="R482" s="561"/>
      <c r="S482" s="577"/>
      <c r="T482" s="578"/>
      <c r="U482" s="100">
        <f>'01-Mapa de riesgo-UO'!AW483</f>
        <v>0</v>
      </c>
      <c r="V482" s="100">
        <f>'01-Mapa de riesgo-UO'!AX483</f>
        <v>0</v>
      </c>
      <c r="W482" s="101">
        <f>'01-Mapa de riesgo-UO'!K483</f>
        <v>0</v>
      </c>
      <c r="X482" s="105"/>
      <c r="Y482" s="106"/>
      <c r="Z482" s="107"/>
      <c r="AA482" s="107"/>
      <c r="AB482" s="575"/>
      <c r="AC482" s="110"/>
    </row>
    <row r="483" spans="1:29" ht="12.75" customHeight="1" x14ac:dyDescent="0.2">
      <c r="A483" s="562"/>
      <c r="B483" s="562"/>
      <c r="C483" s="562"/>
      <c r="D483" s="562"/>
      <c r="E483" s="562"/>
      <c r="F483" s="562"/>
      <c r="G483" s="96">
        <f>'01-Mapa de riesgo-UO'!I484</f>
        <v>0</v>
      </c>
      <c r="H483" s="562"/>
      <c r="I483" s="562"/>
      <c r="J483" s="562"/>
      <c r="K483" s="584"/>
      <c r="L483" s="584"/>
      <c r="M483" s="97">
        <f>'01-Mapa de riesgo-UO'!W484</f>
        <v>0</v>
      </c>
      <c r="N483" s="98">
        <f>'01-Mapa de riesgo-UO'!AB484</f>
        <v>0</v>
      </c>
      <c r="O483" s="98">
        <f>'01-Mapa de riesgo-UO'!AF484</f>
        <v>0</v>
      </c>
      <c r="P483" s="99">
        <f>'01-Mapa de riesgo-UO'!AK484</f>
        <v>0</v>
      </c>
      <c r="Q483" s="99">
        <f>'01-Mapa de riesgo-UO'!AP484</f>
        <v>0</v>
      </c>
      <c r="R483" s="562"/>
      <c r="S483" s="577"/>
      <c r="T483" s="578"/>
      <c r="U483" s="100">
        <f>'01-Mapa de riesgo-UO'!AW484</f>
        <v>0</v>
      </c>
      <c r="V483" s="100">
        <f>'01-Mapa de riesgo-UO'!AX484</f>
        <v>0</v>
      </c>
      <c r="W483" s="101">
        <f>'01-Mapa de riesgo-UO'!K484</f>
        <v>0</v>
      </c>
      <c r="X483" s="105"/>
      <c r="Y483" s="106"/>
      <c r="Z483" s="107"/>
      <c r="AA483" s="107"/>
      <c r="AB483" s="576"/>
      <c r="AC483" s="110"/>
    </row>
    <row r="484" spans="1:29" ht="12.75" customHeight="1" x14ac:dyDescent="0.2">
      <c r="A484" s="560">
        <v>159</v>
      </c>
      <c r="B484" s="560">
        <f>'01-Mapa de riesgo-UO'!D485</f>
        <v>0</v>
      </c>
      <c r="C484" s="563">
        <f>+'01-Mapa de riesgo-UO'!F485</f>
        <v>0</v>
      </c>
      <c r="D484" s="563">
        <f>'01-Mapa de riesgo-UO'!J485</f>
        <v>0</v>
      </c>
      <c r="E484" s="563">
        <f>'01-Mapa de riesgo-UO'!K485</f>
        <v>0</v>
      </c>
      <c r="F484" s="563">
        <f>'01-Mapa de riesgo-UO'!L485</f>
        <v>0</v>
      </c>
      <c r="G484" s="96">
        <f>'01-Mapa de riesgo-UO'!I485</f>
        <v>0</v>
      </c>
      <c r="H484" s="563">
        <f>'01-Mapa de riesgo-UO'!M485</f>
        <v>0</v>
      </c>
      <c r="I484" s="581" t="str">
        <f>'01-Mapa de riesgo-UO'!AT485</f>
        <v>LEVE</v>
      </c>
      <c r="J484" s="563">
        <f>'01-Mapa de riesgo-UO'!AU485</f>
        <v>0</v>
      </c>
      <c r="K484" s="585"/>
      <c r="L484" s="582"/>
      <c r="M484" s="97">
        <f>'01-Mapa de riesgo-UO'!W485</f>
        <v>0</v>
      </c>
      <c r="N484" s="98">
        <f>'01-Mapa de riesgo-UO'!AB485</f>
        <v>0</v>
      </c>
      <c r="O484" s="98">
        <f>'01-Mapa de riesgo-UO'!AF485</f>
        <v>0</v>
      </c>
      <c r="P484" s="99">
        <f>'01-Mapa de riesgo-UO'!AK485</f>
        <v>0</v>
      </c>
      <c r="Q484" s="99">
        <f>'01-Mapa de riesgo-UO'!AP485</f>
        <v>0</v>
      </c>
      <c r="R484" s="581" t="e">
        <f>'01-Mapa de riesgo-UO'!AR485</f>
        <v>#DIV/0!</v>
      </c>
      <c r="S484" s="577"/>
      <c r="T484" s="578"/>
      <c r="U484" s="100">
        <f>'01-Mapa de riesgo-UO'!AW485</f>
        <v>0</v>
      </c>
      <c r="V484" s="100">
        <f>'01-Mapa de riesgo-UO'!AX485</f>
        <v>0</v>
      </c>
      <c r="W484" s="101">
        <f>'01-Mapa de riesgo-UO'!K485</f>
        <v>0</v>
      </c>
      <c r="X484" s="105"/>
      <c r="Y484" s="106"/>
      <c r="Z484" s="107"/>
      <c r="AA484" s="107"/>
      <c r="AB484" s="574"/>
      <c r="AC484" s="110"/>
    </row>
    <row r="485" spans="1:29" ht="12.75" customHeight="1" x14ac:dyDescent="0.2">
      <c r="A485" s="561"/>
      <c r="B485" s="561"/>
      <c r="C485" s="561"/>
      <c r="D485" s="561"/>
      <c r="E485" s="561"/>
      <c r="F485" s="561"/>
      <c r="G485" s="96">
        <f>'01-Mapa de riesgo-UO'!I486</f>
        <v>0</v>
      </c>
      <c r="H485" s="561"/>
      <c r="I485" s="561"/>
      <c r="J485" s="561"/>
      <c r="K485" s="583"/>
      <c r="L485" s="583"/>
      <c r="M485" s="97">
        <f>'01-Mapa de riesgo-UO'!W486</f>
        <v>0</v>
      </c>
      <c r="N485" s="98">
        <f>'01-Mapa de riesgo-UO'!AB486</f>
        <v>0</v>
      </c>
      <c r="O485" s="98">
        <f>'01-Mapa de riesgo-UO'!AF486</f>
        <v>0</v>
      </c>
      <c r="P485" s="99">
        <f>'01-Mapa de riesgo-UO'!AK486</f>
        <v>0</v>
      </c>
      <c r="Q485" s="99">
        <f>'01-Mapa de riesgo-UO'!AP486</f>
        <v>0</v>
      </c>
      <c r="R485" s="561"/>
      <c r="S485" s="577"/>
      <c r="T485" s="578"/>
      <c r="U485" s="100">
        <f>'01-Mapa de riesgo-UO'!AW486</f>
        <v>0</v>
      </c>
      <c r="V485" s="100">
        <f>'01-Mapa de riesgo-UO'!AX486</f>
        <v>0</v>
      </c>
      <c r="W485" s="101">
        <f>'01-Mapa de riesgo-UO'!K486</f>
        <v>0</v>
      </c>
      <c r="X485" s="105"/>
      <c r="Y485" s="106"/>
      <c r="Z485" s="107"/>
      <c r="AA485" s="107"/>
      <c r="AB485" s="575"/>
      <c r="AC485" s="110"/>
    </row>
    <row r="486" spans="1:29" ht="12.75" customHeight="1" x14ac:dyDescent="0.2">
      <c r="A486" s="562"/>
      <c r="B486" s="562"/>
      <c r="C486" s="562"/>
      <c r="D486" s="562"/>
      <c r="E486" s="562"/>
      <c r="F486" s="562"/>
      <c r="G486" s="96">
        <f>'01-Mapa de riesgo-UO'!I487</f>
        <v>0</v>
      </c>
      <c r="H486" s="562"/>
      <c r="I486" s="562"/>
      <c r="J486" s="562"/>
      <c r="K486" s="584"/>
      <c r="L486" s="584"/>
      <c r="M486" s="97">
        <f>'01-Mapa de riesgo-UO'!W487</f>
        <v>0</v>
      </c>
      <c r="N486" s="98">
        <f>'01-Mapa de riesgo-UO'!AB487</f>
        <v>0</v>
      </c>
      <c r="O486" s="98">
        <f>'01-Mapa de riesgo-UO'!AF487</f>
        <v>0</v>
      </c>
      <c r="P486" s="99">
        <f>'01-Mapa de riesgo-UO'!AK487</f>
        <v>0</v>
      </c>
      <c r="Q486" s="99">
        <f>'01-Mapa de riesgo-UO'!AP487</f>
        <v>0</v>
      </c>
      <c r="R486" s="562"/>
      <c r="S486" s="577"/>
      <c r="T486" s="578"/>
      <c r="U486" s="100">
        <f>'01-Mapa de riesgo-UO'!AW487</f>
        <v>0</v>
      </c>
      <c r="V486" s="100">
        <f>'01-Mapa de riesgo-UO'!AX487</f>
        <v>0</v>
      </c>
      <c r="W486" s="101">
        <f>'01-Mapa de riesgo-UO'!K487</f>
        <v>0</v>
      </c>
      <c r="X486" s="105"/>
      <c r="Y486" s="106"/>
      <c r="Z486" s="107"/>
      <c r="AA486" s="107"/>
      <c r="AB486" s="576"/>
      <c r="AC486" s="110"/>
    </row>
    <row r="487" spans="1:29" ht="12.75" customHeight="1" x14ac:dyDescent="0.2">
      <c r="A487" s="560">
        <v>160</v>
      </c>
      <c r="B487" s="560">
        <f>'01-Mapa de riesgo-UO'!D488</f>
        <v>0</v>
      </c>
      <c r="C487" s="563">
        <f>+'01-Mapa de riesgo-UO'!F488</f>
        <v>0</v>
      </c>
      <c r="D487" s="563">
        <f>'01-Mapa de riesgo-UO'!J488</f>
        <v>0</v>
      </c>
      <c r="E487" s="563">
        <f>'01-Mapa de riesgo-UO'!K488</f>
        <v>0</v>
      </c>
      <c r="F487" s="563">
        <f>'01-Mapa de riesgo-UO'!L488</f>
        <v>0</v>
      </c>
      <c r="G487" s="96">
        <f>'01-Mapa de riesgo-UO'!I488</f>
        <v>0</v>
      </c>
      <c r="H487" s="563">
        <f>'01-Mapa de riesgo-UO'!M488</f>
        <v>0</v>
      </c>
      <c r="I487" s="581" t="str">
        <f>'01-Mapa de riesgo-UO'!AT488</f>
        <v>LEVE</v>
      </c>
      <c r="J487" s="563">
        <f>'01-Mapa de riesgo-UO'!AU488</f>
        <v>0</v>
      </c>
      <c r="K487" s="585"/>
      <c r="L487" s="582"/>
      <c r="M487" s="97">
        <f>'01-Mapa de riesgo-UO'!W488</f>
        <v>0</v>
      </c>
      <c r="N487" s="98">
        <f>'01-Mapa de riesgo-UO'!AB488</f>
        <v>0</v>
      </c>
      <c r="O487" s="98">
        <f>'01-Mapa de riesgo-UO'!AF488</f>
        <v>0</v>
      </c>
      <c r="P487" s="99">
        <f>'01-Mapa de riesgo-UO'!AK488</f>
        <v>0</v>
      </c>
      <c r="Q487" s="99">
        <f>'01-Mapa de riesgo-UO'!AP488</f>
        <v>0</v>
      </c>
      <c r="R487" s="581" t="e">
        <f>'01-Mapa de riesgo-UO'!AR488</f>
        <v>#DIV/0!</v>
      </c>
      <c r="S487" s="577"/>
      <c r="T487" s="578"/>
      <c r="U487" s="100">
        <f>'01-Mapa de riesgo-UO'!AW488</f>
        <v>0</v>
      </c>
      <c r="V487" s="100">
        <f>'01-Mapa de riesgo-UO'!AX488</f>
        <v>0</v>
      </c>
      <c r="W487" s="101">
        <f>'01-Mapa de riesgo-UO'!K488</f>
        <v>0</v>
      </c>
      <c r="X487" s="105"/>
      <c r="Y487" s="106"/>
      <c r="Z487" s="107"/>
      <c r="AA487" s="107"/>
      <c r="AB487" s="574"/>
      <c r="AC487" s="110"/>
    </row>
    <row r="488" spans="1:29" ht="12.75" customHeight="1" x14ac:dyDescent="0.2">
      <c r="A488" s="561"/>
      <c r="B488" s="561"/>
      <c r="C488" s="561"/>
      <c r="D488" s="561"/>
      <c r="E488" s="561"/>
      <c r="F488" s="561"/>
      <c r="G488" s="96">
        <f>'01-Mapa de riesgo-UO'!I489</f>
        <v>0</v>
      </c>
      <c r="H488" s="561"/>
      <c r="I488" s="561"/>
      <c r="J488" s="561"/>
      <c r="K488" s="583"/>
      <c r="L488" s="583"/>
      <c r="M488" s="97">
        <f>'01-Mapa de riesgo-UO'!W489</f>
        <v>0</v>
      </c>
      <c r="N488" s="98">
        <f>'01-Mapa de riesgo-UO'!AB489</f>
        <v>0</v>
      </c>
      <c r="O488" s="98">
        <f>'01-Mapa de riesgo-UO'!AF489</f>
        <v>0</v>
      </c>
      <c r="P488" s="99">
        <f>'01-Mapa de riesgo-UO'!AK489</f>
        <v>0</v>
      </c>
      <c r="Q488" s="99">
        <f>'01-Mapa de riesgo-UO'!AP489</f>
        <v>0</v>
      </c>
      <c r="R488" s="561"/>
      <c r="S488" s="577"/>
      <c r="T488" s="578"/>
      <c r="U488" s="100">
        <f>'01-Mapa de riesgo-UO'!AW489</f>
        <v>0</v>
      </c>
      <c r="V488" s="100">
        <f>'01-Mapa de riesgo-UO'!AX489</f>
        <v>0</v>
      </c>
      <c r="W488" s="101">
        <f>'01-Mapa de riesgo-UO'!K489</f>
        <v>0</v>
      </c>
      <c r="X488" s="105"/>
      <c r="Y488" s="106"/>
      <c r="Z488" s="107"/>
      <c r="AA488" s="107"/>
      <c r="AB488" s="575"/>
      <c r="AC488" s="110"/>
    </row>
    <row r="489" spans="1:29" ht="12.75" customHeight="1" x14ac:dyDescent="0.2">
      <c r="A489" s="562"/>
      <c r="B489" s="562"/>
      <c r="C489" s="562"/>
      <c r="D489" s="562"/>
      <c r="E489" s="562"/>
      <c r="F489" s="562"/>
      <c r="G489" s="96">
        <f>'01-Mapa de riesgo-UO'!I490</f>
        <v>0</v>
      </c>
      <c r="H489" s="562"/>
      <c r="I489" s="562"/>
      <c r="J489" s="562"/>
      <c r="K489" s="584"/>
      <c r="L489" s="584"/>
      <c r="M489" s="97">
        <f>'01-Mapa de riesgo-UO'!W490</f>
        <v>0</v>
      </c>
      <c r="N489" s="98">
        <f>'01-Mapa de riesgo-UO'!AB490</f>
        <v>0</v>
      </c>
      <c r="O489" s="98">
        <f>'01-Mapa de riesgo-UO'!AF490</f>
        <v>0</v>
      </c>
      <c r="P489" s="99">
        <f>'01-Mapa de riesgo-UO'!AK490</f>
        <v>0</v>
      </c>
      <c r="Q489" s="99">
        <f>'01-Mapa de riesgo-UO'!AP490</f>
        <v>0</v>
      </c>
      <c r="R489" s="562"/>
      <c r="S489" s="577"/>
      <c r="T489" s="578"/>
      <c r="U489" s="100">
        <f>'01-Mapa de riesgo-UO'!AW490</f>
        <v>0</v>
      </c>
      <c r="V489" s="100">
        <f>'01-Mapa de riesgo-UO'!AX490</f>
        <v>0</v>
      </c>
      <c r="W489" s="101">
        <f>'01-Mapa de riesgo-UO'!K490</f>
        <v>0</v>
      </c>
      <c r="X489" s="105"/>
      <c r="Y489" s="106"/>
      <c r="Z489" s="107"/>
      <c r="AA489" s="107"/>
      <c r="AB489" s="576"/>
      <c r="AC489" s="110"/>
    </row>
    <row r="490" spans="1:29" ht="12.75" customHeight="1" x14ac:dyDescent="0.2">
      <c r="A490" s="560">
        <v>161</v>
      </c>
      <c r="B490" s="560">
        <f>'01-Mapa de riesgo-UO'!D491</f>
        <v>0</v>
      </c>
      <c r="C490" s="563">
        <f>+'01-Mapa de riesgo-UO'!F491</f>
        <v>0</v>
      </c>
      <c r="D490" s="563">
        <f>'01-Mapa de riesgo-UO'!J491</f>
        <v>0</v>
      </c>
      <c r="E490" s="563">
        <f>'01-Mapa de riesgo-UO'!K491</f>
        <v>0</v>
      </c>
      <c r="F490" s="563">
        <f>'01-Mapa de riesgo-UO'!L491</f>
        <v>0</v>
      </c>
      <c r="G490" s="96">
        <f>'01-Mapa de riesgo-UO'!I491</f>
        <v>0</v>
      </c>
      <c r="H490" s="563">
        <f>'01-Mapa de riesgo-UO'!M491</f>
        <v>0</v>
      </c>
      <c r="I490" s="581" t="str">
        <f>'01-Mapa de riesgo-UO'!AT491</f>
        <v>LEVE</v>
      </c>
      <c r="J490" s="563">
        <f>'01-Mapa de riesgo-UO'!AU491</f>
        <v>0</v>
      </c>
      <c r="K490" s="585"/>
      <c r="L490" s="582"/>
      <c r="M490" s="97">
        <f>'01-Mapa de riesgo-UO'!W491</f>
        <v>0</v>
      </c>
      <c r="N490" s="98">
        <f>'01-Mapa de riesgo-UO'!AB491</f>
        <v>0</v>
      </c>
      <c r="O490" s="98">
        <f>'01-Mapa de riesgo-UO'!AF491</f>
        <v>0</v>
      </c>
      <c r="P490" s="99">
        <f>'01-Mapa de riesgo-UO'!AK491</f>
        <v>0</v>
      </c>
      <c r="Q490" s="99">
        <f>'01-Mapa de riesgo-UO'!AP491</f>
        <v>0</v>
      </c>
      <c r="R490" s="581" t="e">
        <f>'01-Mapa de riesgo-UO'!AR491</f>
        <v>#DIV/0!</v>
      </c>
      <c r="S490" s="577"/>
      <c r="T490" s="578"/>
      <c r="U490" s="100">
        <f>'01-Mapa de riesgo-UO'!AW491</f>
        <v>0</v>
      </c>
      <c r="V490" s="100">
        <f>'01-Mapa de riesgo-UO'!AX491</f>
        <v>0</v>
      </c>
      <c r="W490" s="101">
        <f>'01-Mapa de riesgo-UO'!K491</f>
        <v>0</v>
      </c>
      <c r="X490" s="105"/>
      <c r="Y490" s="106"/>
      <c r="Z490" s="107"/>
      <c r="AA490" s="107"/>
      <c r="AB490" s="574"/>
      <c r="AC490" s="110"/>
    </row>
    <row r="491" spans="1:29" ht="12.75" customHeight="1" x14ac:dyDescent="0.2">
      <c r="A491" s="561"/>
      <c r="B491" s="561"/>
      <c r="C491" s="561"/>
      <c r="D491" s="561"/>
      <c r="E491" s="561"/>
      <c r="F491" s="561"/>
      <c r="G491" s="96">
        <f>'01-Mapa de riesgo-UO'!I492</f>
        <v>0</v>
      </c>
      <c r="H491" s="561"/>
      <c r="I491" s="561"/>
      <c r="J491" s="561"/>
      <c r="K491" s="583"/>
      <c r="L491" s="583"/>
      <c r="M491" s="97">
        <f>'01-Mapa de riesgo-UO'!W492</f>
        <v>0</v>
      </c>
      <c r="N491" s="98">
        <f>'01-Mapa de riesgo-UO'!AB492</f>
        <v>0</v>
      </c>
      <c r="O491" s="98">
        <f>'01-Mapa de riesgo-UO'!AF492</f>
        <v>0</v>
      </c>
      <c r="P491" s="99">
        <f>'01-Mapa de riesgo-UO'!AK492</f>
        <v>0</v>
      </c>
      <c r="Q491" s="99">
        <f>'01-Mapa de riesgo-UO'!AP492</f>
        <v>0</v>
      </c>
      <c r="R491" s="561"/>
      <c r="S491" s="577"/>
      <c r="T491" s="578"/>
      <c r="U491" s="100">
        <f>'01-Mapa de riesgo-UO'!AW492</f>
        <v>0</v>
      </c>
      <c r="V491" s="100">
        <f>'01-Mapa de riesgo-UO'!AX492</f>
        <v>0</v>
      </c>
      <c r="W491" s="101">
        <f>'01-Mapa de riesgo-UO'!K492</f>
        <v>0</v>
      </c>
      <c r="X491" s="105"/>
      <c r="Y491" s="106"/>
      <c r="Z491" s="107"/>
      <c r="AA491" s="107"/>
      <c r="AB491" s="575"/>
      <c r="AC491" s="110"/>
    </row>
    <row r="492" spans="1:29" ht="12.75" customHeight="1" x14ac:dyDescent="0.2">
      <c r="A492" s="562"/>
      <c r="B492" s="562"/>
      <c r="C492" s="562"/>
      <c r="D492" s="562"/>
      <c r="E492" s="562"/>
      <c r="F492" s="562"/>
      <c r="G492" s="96">
        <f>'01-Mapa de riesgo-UO'!I493</f>
        <v>0</v>
      </c>
      <c r="H492" s="562"/>
      <c r="I492" s="562"/>
      <c r="J492" s="562"/>
      <c r="K492" s="584"/>
      <c r="L492" s="584"/>
      <c r="M492" s="97">
        <f>'01-Mapa de riesgo-UO'!W493</f>
        <v>0</v>
      </c>
      <c r="N492" s="98">
        <f>'01-Mapa de riesgo-UO'!AB493</f>
        <v>0</v>
      </c>
      <c r="O492" s="98">
        <f>'01-Mapa de riesgo-UO'!AF493</f>
        <v>0</v>
      </c>
      <c r="P492" s="99">
        <f>'01-Mapa de riesgo-UO'!AK493</f>
        <v>0</v>
      </c>
      <c r="Q492" s="99">
        <f>'01-Mapa de riesgo-UO'!AP493</f>
        <v>0</v>
      </c>
      <c r="R492" s="562"/>
      <c r="S492" s="577"/>
      <c r="T492" s="578"/>
      <c r="U492" s="100">
        <f>'01-Mapa de riesgo-UO'!AW493</f>
        <v>0</v>
      </c>
      <c r="V492" s="100">
        <f>'01-Mapa de riesgo-UO'!AX493</f>
        <v>0</v>
      </c>
      <c r="W492" s="101">
        <f>'01-Mapa de riesgo-UO'!K493</f>
        <v>0</v>
      </c>
      <c r="X492" s="105"/>
      <c r="Y492" s="106"/>
      <c r="Z492" s="107"/>
      <c r="AA492" s="107"/>
      <c r="AB492" s="576"/>
      <c r="AC492" s="110"/>
    </row>
    <row r="493" spans="1:29" ht="12.75" customHeight="1" x14ac:dyDescent="0.2">
      <c r="A493" s="560">
        <v>162</v>
      </c>
      <c r="B493" s="560">
        <f>'01-Mapa de riesgo-UO'!D494</f>
        <v>0</v>
      </c>
      <c r="C493" s="563">
        <f>+'01-Mapa de riesgo-UO'!F494</f>
        <v>0</v>
      </c>
      <c r="D493" s="563">
        <f>'01-Mapa de riesgo-UO'!J494</f>
        <v>0</v>
      </c>
      <c r="E493" s="563">
        <f>'01-Mapa de riesgo-UO'!K494</f>
        <v>0</v>
      </c>
      <c r="F493" s="563">
        <f>'01-Mapa de riesgo-UO'!L494</f>
        <v>0</v>
      </c>
      <c r="G493" s="96">
        <f>'01-Mapa de riesgo-UO'!I494</f>
        <v>0</v>
      </c>
      <c r="H493" s="563">
        <f>'01-Mapa de riesgo-UO'!M494</f>
        <v>0</v>
      </c>
      <c r="I493" s="581" t="str">
        <f>'01-Mapa de riesgo-UO'!AT494</f>
        <v>LEVE</v>
      </c>
      <c r="J493" s="563">
        <f>'01-Mapa de riesgo-UO'!AU494</f>
        <v>0</v>
      </c>
      <c r="K493" s="585"/>
      <c r="L493" s="582"/>
      <c r="M493" s="97">
        <f>'01-Mapa de riesgo-UO'!W494</f>
        <v>0</v>
      </c>
      <c r="N493" s="98">
        <f>'01-Mapa de riesgo-UO'!AB494</f>
        <v>0</v>
      </c>
      <c r="O493" s="98">
        <f>'01-Mapa de riesgo-UO'!AF494</f>
        <v>0</v>
      </c>
      <c r="P493" s="99">
        <f>'01-Mapa de riesgo-UO'!AK494</f>
        <v>0</v>
      </c>
      <c r="Q493" s="99">
        <f>'01-Mapa de riesgo-UO'!AP494</f>
        <v>0</v>
      </c>
      <c r="R493" s="581" t="e">
        <f>'01-Mapa de riesgo-UO'!AR494</f>
        <v>#DIV/0!</v>
      </c>
      <c r="S493" s="577"/>
      <c r="T493" s="578"/>
      <c r="U493" s="100">
        <f>'01-Mapa de riesgo-UO'!AW494</f>
        <v>0</v>
      </c>
      <c r="V493" s="100">
        <f>'01-Mapa de riesgo-UO'!AX494</f>
        <v>0</v>
      </c>
      <c r="W493" s="101">
        <f>'01-Mapa de riesgo-UO'!K494</f>
        <v>0</v>
      </c>
      <c r="X493" s="105"/>
      <c r="Y493" s="106"/>
      <c r="Z493" s="107"/>
      <c r="AA493" s="107"/>
      <c r="AB493" s="574"/>
      <c r="AC493" s="110"/>
    </row>
    <row r="494" spans="1:29" ht="12.75" customHeight="1" x14ac:dyDescent="0.2">
      <c r="A494" s="561"/>
      <c r="B494" s="561"/>
      <c r="C494" s="561"/>
      <c r="D494" s="561"/>
      <c r="E494" s="561"/>
      <c r="F494" s="561"/>
      <c r="G494" s="96">
        <f>'01-Mapa de riesgo-UO'!I495</f>
        <v>0</v>
      </c>
      <c r="H494" s="561"/>
      <c r="I494" s="561"/>
      <c r="J494" s="561"/>
      <c r="K494" s="583"/>
      <c r="L494" s="583"/>
      <c r="M494" s="97">
        <f>'01-Mapa de riesgo-UO'!W495</f>
        <v>0</v>
      </c>
      <c r="N494" s="98">
        <f>'01-Mapa de riesgo-UO'!AB495</f>
        <v>0</v>
      </c>
      <c r="O494" s="98">
        <f>'01-Mapa de riesgo-UO'!AF495</f>
        <v>0</v>
      </c>
      <c r="P494" s="99">
        <f>'01-Mapa de riesgo-UO'!AK495</f>
        <v>0</v>
      </c>
      <c r="Q494" s="99">
        <f>'01-Mapa de riesgo-UO'!AP495</f>
        <v>0</v>
      </c>
      <c r="R494" s="561"/>
      <c r="S494" s="577"/>
      <c r="T494" s="578"/>
      <c r="U494" s="100">
        <f>'01-Mapa de riesgo-UO'!AW495</f>
        <v>0</v>
      </c>
      <c r="V494" s="100">
        <f>'01-Mapa de riesgo-UO'!AX495</f>
        <v>0</v>
      </c>
      <c r="W494" s="101">
        <f>'01-Mapa de riesgo-UO'!K495</f>
        <v>0</v>
      </c>
      <c r="X494" s="105"/>
      <c r="Y494" s="106"/>
      <c r="Z494" s="107"/>
      <c r="AA494" s="107"/>
      <c r="AB494" s="575"/>
      <c r="AC494" s="110"/>
    </row>
    <row r="495" spans="1:29" ht="12.75" customHeight="1" x14ac:dyDescent="0.2">
      <c r="A495" s="562"/>
      <c r="B495" s="562"/>
      <c r="C495" s="562"/>
      <c r="D495" s="562"/>
      <c r="E495" s="562"/>
      <c r="F495" s="562"/>
      <c r="G495" s="96">
        <f>'01-Mapa de riesgo-UO'!I496</f>
        <v>0</v>
      </c>
      <c r="H495" s="562"/>
      <c r="I495" s="562"/>
      <c r="J495" s="562"/>
      <c r="K495" s="584"/>
      <c r="L495" s="584"/>
      <c r="M495" s="97">
        <f>'01-Mapa de riesgo-UO'!W496</f>
        <v>0</v>
      </c>
      <c r="N495" s="98">
        <f>'01-Mapa de riesgo-UO'!AB496</f>
        <v>0</v>
      </c>
      <c r="O495" s="98">
        <f>'01-Mapa de riesgo-UO'!AF496</f>
        <v>0</v>
      </c>
      <c r="P495" s="99">
        <f>'01-Mapa de riesgo-UO'!AK496</f>
        <v>0</v>
      </c>
      <c r="Q495" s="99">
        <f>'01-Mapa de riesgo-UO'!AP496</f>
        <v>0</v>
      </c>
      <c r="R495" s="562"/>
      <c r="S495" s="577"/>
      <c r="T495" s="578"/>
      <c r="U495" s="100">
        <f>'01-Mapa de riesgo-UO'!AW496</f>
        <v>0</v>
      </c>
      <c r="V495" s="100">
        <f>'01-Mapa de riesgo-UO'!AX496</f>
        <v>0</v>
      </c>
      <c r="W495" s="101">
        <f>'01-Mapa de riesgo-UO'!K496</f>
        <v>0</v>
      </c>
      <c r="X495" s="105"/>
      <c r="Y495" s="106"/>
      <c r="Z495" s="107"/>
      <c r="AA495" s="107"/>
      <c r="AB495" s="576"/>
      <c r="AC495" s="110"/>
    </row>
    <row r="496" spans="1:29" ht="12.75" customHeight="1" x14ac:dyDescent="0.2">
      <c r="A496" s="560">
        <v>163</v>
      </c>
      <c r="B496" s="560">
        <f>'01-Mapa de riesgo-UO'!D497</f>
        <v>0</v>
      </c>
      <c r="C496" s="563">
        <f>+'01-Mapa de riesgo-UO'!F497</f>
        <v>0</v>
      </c>
      <c r="D496" s="563">
        <f>'01-Mapa de riesgo-UO'!J497</f>
        <v>0</v>
      </c>
      <c r="E496" s="563">
        <f>'01-Mapa de riesgo-UO'!K497</f>
        <v>0</v>
      </c>
      <c r="F496" s="563">
        <f>'01-Mapa de riesgo-UO'!L497</f>
        <v>0</v>
      </c>
      <c r="G496" s="96">
        <f>'01-Mapa de riesgo-UO'!I497</f>
        <v>0</v>
      </c>
      <c r="H496" s="563">
        <f>'01-Mapa de riesgo-UO'!M497</f>
        <v>0</v>
      </c>
      <c r="I496" s="581" t="str">
        <f>'01-Mapa de riesgo-UO'!AT497</f>
        <v>LEVE</v>
      </c>
      <c r="J496" s="563">
        <f>'01-Mapa de riesgo-UO'!AU497</f>
        <v>0</v>
      </c>
      <c r="K496" s="585"/>
      <c r="L496" s="582"/>
      <c r="M496" s="97">
        <f>'01-Mapa de riesgo-UO'!W497</f>
        <v>0</v>
      </c>
      <c r="N496" s="98">
        <f>'01-Mapa de riesgo-UO'!AB497</f>
        <v>0</v>
      </c>
      <c r="O496" s="98">
        <f>'01-Mapa de riesgo-UO'!AF497</f>
        <v>0</v>
      </c>
      <c r="P496" s="99">
        <f>'01-Mapa de riesgo-UO'!AK497</f>
        <v>0</v>
      </c>
      <c r="Q496" s="99">
        <f>'01-Mapa de riesgo-UO'!AP497</f>
        <v>0</v>
      </c>
      <c r="R496" s="581" t="e">
        <f>'01-Mapa de riesgo-UO'!AR497</f>
        <v>#DIV/0!</v>
      </c>
      <c r="S496" s="577"/>
      <c r="T496" s="578"/>
      <c r="U496" s="100">
        <f>'01-Mapa de riesgo-UO'!AW497</f>
        <v>0</v>
      </c>
      <c r="V496" s="100">
        <f>'01-Mapa de riesgo-UO'!AX497</f>
        <v>0</v>
      </c>
      <c r="W496" s="101">
        <f>'01-Mapa de riesgo-UO'!K497</f>
        <v>0</v>
      </c>
      <c r="X496" s="105"/>
      <c r="Y496" s="106"/>
      <c r="Z496" s="107"/>
      <c r="AA496" s="107"/>
      <c r="AB496" s="574"/>
      <c r="AC496" s="110"/>
    </row>
    <row r="497" spans="1:29" ht="12.75" customHeight="1" x14ac:dyDescent="0.2">
      <c r="A497" s="561"/>
      <c r="B497" s="561"/>
      <c r="C497" s="561"/>
      <c r="D497" s="561"/>
      <c r="E497" s="561"/>
      <c r="F497" s="561"/>
      <c r="G497" s="96">
        <f>'01-Mapa de riesgo-UO'!I498</f>
        <v>0</v>
      </c>
      <c r="H497" s="561"/>
      <c r="I497" s="561"/>
      <c r="J497" s="561"/>
      <c r="K497" s="583"/>
      <c r="L497" s="583"/>
      <c r="M497" s="97">
        <f>'01-Mapa de riesgo-UO'!W498</f>
        <v>0</v>
      </c>
      <c r="N497" s="98">
        <f>'01-Mapa de riesgo-UO'!AB498</f>
        <v>0</v>
      </c>
      <c r="O497" s="98">
        <f>'01-Mapa de riesgo-UO'!AF498</f>
        <v>0</v>
      </c>
      <c r="P497" s="99">
        <f>'01-Mapa de riesgo-UO'!AK498</f>
        <v>0</v>
      </c>
      <c r="Q497" s="99">
        <f>'01-Mapa de riesgo-UO'!AP498</f>
        <v>0</v>
      </c>
      <c r="R497" s="561"/>
      <c r="S497" s="577"/>
      <c r="T497" s="578"/>
      <c r="U497" s="100">
        <f>'01-Mapa de riesgo-UO'!AW498</f>
        <v>0</v>
      </c>
      <c r="V497" s="100">
        <f>'01-Mapa de riesgo-UO'!AX498</f>
        <v>0</v>
      </c>
      <c r="W497" s="101">
        <f>'01-Mapa de riesgo-UO'!K498</f>
        <v>0</v>
      </c>
      <c r="X497" s="105"/>
      <c r="Y497" s="106"/>
      <c r="Z497" s="107"/>
      <c r="AA497" s="107"/>
      <c r="AB497" s="575"/>
      <c r="AC497" s="110"/>
    </row>
    <row r="498" spans="1:29" ht="12.75" customHeight="1" x14ac:dyDescent="0.2">
      <c r="A498" s="562"/>
      <c r="B498" s="562"/>
      <c r="C498" s="562"/>
      <c r="D498" s="562"/>
      <c r="E498" s="562"/>
      <c r="F498" s="562"/>
      <c r="G498" s="96">
        <f>'01-Mapa de riesgo-UO'!I499</f>
        <v>0</v>
      </c>
      <c r="H498" s="562"/>
      <c r="I498" s="562"/>
      <c r="J498" s="562"/>
      <c r="K498" s="584"/>
      <c r="L498" s="584"/>
      <c r="M498" s="97">
        <f>'01-Mapa de riesgo-UO'!W499</f>
        <v>0</v>
      </c>
      <c r="N498" s="98">
        <f>'01-Mapa de riesgo-UO'!AB499</f>
        <v>0</v>
      </c>
      <c r="O498" s="98">
        <f>'01-Mapa de riesgo-UO'!AF499</f>
        <v>0</v>
      </c>
      <c r="P498" s="99">
        <f>'01-Mapa de riesgo-UO'!AK499</f>
        <v>0</v>
      </c>
      <c r="Q498" s="99">
        <f>'01-Mapa de riesgo-UO'!AP499</f>
        <v>0</v>
      </c>
      <c r="R498" s="562"/>
      <c r="S498" s="577"/>
      <c r="T498" s="578"/>
      <c r="U498" s="100">
        <f>'01-Mapa de riesgo-UO'!AW499</f>
        <v>0</v>
      </c>
      <c r="V498" s="100">
        <f>'01-Mapa de riesgo-UO'!AX499</f>
        <v>0</v>
      </c>
      <c r="W498" s="101">
        <f>'01-Mapa de riesgo-UO'!K499</f>
        <v>0</v>
      </c>
      <c r="X498" s="105"/>
      <c r="Y498" s="106"/>
      <c r="Z498" s="107"/>
      <c r="AA498" s="107"/>
      <c r="AB498" s="576"/>
      <c r="AC498" s="110"/>
    </row>
    <row r="499" spans="1:29" ht="12.75" customHeight="1" x14ac:dyDescent="0.2">
      <c r="A499" s="560">
        <v>164</v>
      </c>
      <c r="B499" s="560">
        <f>'01-Mapa de riesgo-UO'!D500</f>
        <v>0</v>
      </c>
      <c r="C499" s="563">
        <f>+'01-Mapa de riesgo-UO'!F500</f>
        <v>0</v>
      </c>
      <c r="D499" s="563">
        <f>'01-Mapa de riesgo-UO'!J500</f>
        <v>0</v>
      </c>
      <c r="E499" s="563">
        <f>'01-Mapa de riesgo-UO'!K500</f>
        <v>0</v>
      </c>
      <c r="F499" s="563">
        <f>'01-Mapa de riesgo-UO'!L500</f>
        <v>0</v>
      </c>
      <c r="G499" s="96">
        <f>'01-Mapa de riesgo-UO'!I500</f>
        <v>0</v>
      </c>
      <c r="H499" s="563">
        <f>'01-Mapa de riesgo-UO'!M500</f>
        <v>0</v>
      </c>
      <c r="I499" s="581" t="str">
        <f>'01-Mapa de riesgo-UO'!AT500</f>
        <v>LEVE</v>
      </c>
      <c r="J499" s="563">
        <f>'01-Mapa de riesgo-UO'!AU500</f>
        <v>0</v>
      </c>
      <c r="K499" s="585"/>
      <c r="L499" s="582"/>
      <c r="M499" s="97">
        <f>'01-Mapa de riesgo-UO'!W500</f>
        <v>0</v>
      </c>
      <c r="N499" s="98">
        <f>'01-Mapa de riesgo-UO'!AB500</f>
        <v>0</v>
      </c>
      <c r="O499" s="98">
        <f>'01-Mapa de riesgo-UO'!AF500</f>
        <v>0</v>
      </c>
      <c r="P499" s="99">
        <f>'01-Mapa de riesgo-UO'!AK500</f>
        <v>0</v>
      </c>
      <c r="Q499" s="99">
        <f>'01-Mapa de riesgo-UO'!AP500</f>
        <v>0</v>
      </c>
      <c r="R499" s="581" t="e">
        <f>'01-Mapa de riesgo-UO'!AR500</f>
        <v>#DIV/0!</v>
      </c>
      <c r="S499" s="577"/>
      <c r="T499" s="578"/>
      <c r="U499" s="100">
        <f>'01-Mapa de riesgo-UO'!AW500</f>
        <v>0</v>
      </c>
      <c r="V499" s="100">
        <f>'01-Mapa de riesgo-UO'!AX500</f>
        <v>0</v>
      </c>
      <c r="W499" s="101">
        <f>'01-Mapa de riesgo-UO'!K500</f>
        <v>0</v>
      </c>
      <c r="X499" s="105"/>
      <c r="Y499" s="106"/>
      <c r="Z499" s="107"/>
      <c r="AA499" s="107"/>
      <c r="AB499" s="574"/>
      <c r="AC499" s="110"/>
    </row>
    <row r="500" spans="1:29" ht="12.75" customHeight="1" x14ac:dyDescent="0.2">
      <c r="A500" s="561"/>
      <c r="B500" s="561"/>
      <c r="C500" s="561"/>
      <c r="D500" s="561"/>
      <c r="E500" s="561"/>
      <c r="F500" s="561"/>
      <c r="G500" s="96">
        <f>'01-Mapa de riesgo-UO'!I501</f>
        <v>0</v>
      </c>
      <c r="H500" s="561"/>
      <c r="I500" s="561"/>
      <c r="J500" s="561"/>
      <c r="K500" s="583"/>
      <c r="L500" s="583"/>
      <c r="M500" s="97">
        <f>'01-Mapa de riesgo-UO'!W501</f>
        <v>0</v>
      </c>
      <c r="N500" s="98">
        <f>'01-Mapa de riesgo-UO'!AB501</f>
        <v>0</v>
      </c>
      <c r="O500" s="98">
        <f>'01-Mapa de riesgo-UO'!AF501</f>
        <v>0</v>
      </c>
      <c r="P500" s="99">
        <f>'01-Mapa de riesgo-UO'!AK501</f>
        <v>0</v>
      </c>
      <c r="Q500" s="99">
        <f>'01-Mapa de riesgo-UO'!AP501</f>
        <v>0</v>
      </c>
      <c r="R500" s="561"/>
      <c r="S500" s="577"/>
      <c r="T500" s="578"/>
      <c r="U500" s="100">
        <f>'01-Mapa de riesgo-UO'!AW501</f>
        <v>0</v>
      </c>
      <c r="V500" s="100">
        <f>'01-Mapa de riesgo-UO'!AX501</f>
        <v>0</v>
      </c>
      <c r="W500" s="101">
        <f>'01-Mapa de riesgo-UO'!K501</f>
        <v>0</v>
      </c>
      <c r="X500" s="105"/>
      <c r="Y500" s="106"/>
      <c r="Z500" s="107"/>
      <c r="AA500" s="107"/>
      <c r="AB500" s="575"/>
      <c r="AC500" s="110"/>
    </row>
    <row r="501" spans="1:29" ht="12.75" customHeight="1" x14ac:dyDescent="0.2">
      <c r="A501" s="562"/>
      <c r="B501" s="562"/>
      <c r="C501" s="562"/>
      <c r="D501" s="562"/>
      <c r="E501" s="562"/>
      <c r="F501" s="562"/>
      <c r="G501" s="96">
        <f>'01-Mapa de riesgo-UO'!I502</f>
        <v>0</v>
      </c>
      <c r="H501" s="562"/>
      <c r="I501" s="562"/>
      <c r="J501" s="562"/>
      <c r="K501" s="584"/>
      <c r="L501" s="584"/>
      <c r="M501" s="97">
        <f>'01-Mapa de riesgo-UO'!W502</f>
        <v>0</v>
      </c>
      <c r="N501" s="98">
        <f>'01-Mapa de riesgo-UO'!AB502</f>
        <v>0</v>
      </c>
      <c r="O501" s="98">
        <f>'01-Mapa de riesgo-UO'!AF502</f>
        <v>0</v>
      </c>
      <c r="P501" s="99">
        <f>'01-Mapa de riesgo-UO'!AK502</f>
        <v>0</v>
      </c>
      <c r="Q501" s="99">
        <f>'01-Mapa de riesgo-UO'!AP502</f>
        <v>0</v>
      </c>
      <c r="R501" s="562"/>
      <c r="S501" s="577"/>
      <c r="T501" s="578"/>
      <c r="U501" s="100">
        <f>'01-Mapa de riesgo-UO'!AW502</f>
        <v>0</v>
      </c>
      <c r="V501" s="100">
        <f>'01-Mapa de riesgo-UO'!AX502</f>
        <v>0</v>
      </c>
      <c r="W501" s="101">
        <f>'01-Mapa de riesgo-UO'!K502</f>
        <v>0</v>
      </c>
      <c r="X501" s="105"/>
      <c r="Y501" s="106"/>
      <c r="Z501" s="107"/>
      <c r="AA501" s="107"/>
      <c r="AB501" s="576"/>
      <c r="AC501" s="110"/>
    </row>
    <row r="502" spans="1:29" ht="12.75" customHeight="1" x14ac:dyDescent="0.2">
      <c r="A502" s="560">
        <v>165</v>
      </c>
      <c r="B502" s="560">
        <f>'01-Mapa de riesgo-UO'!D503</f>
        <v>0</v>
      </c>
      <c r="C502" s="563">
        <f>+'01-Mapa de riesgo-UO'!F503</f>
        <v>0</v>
      </c>
      <c r="D502" s="563">
        <f>'01-Mapa de riesgo-UO'!J503</f>
        <v>0</v>
      </c>
      <c r="E502" s="563">
        <f>'01-Mapa de riesgo-UO'!K503</f>
        <v>0</v>
      </c>
      <c r="F502" s="563">
        <f>'01-Mapa de riesgo-UO'!L503</f>
        <v>0</v>
      </c>
      <c r="G502" s="96">
        <f>'01-Mapa de riesgo-UO'!I503</f>
        <v>0</v>
      </c>
      <c r="H502" s="563">
        <f>'01-Mapa de riesgo-UO'!M503</f>
        <v>0</v>
      </c>
      <c r="I502" s="581" t="str">
        <f>'01-Mapa de riesgo-UO'!AT503</f>
        <v>LEVE</v>
      </c>
      <c r="J502" s="563">
        <f>'01-Mapa de riesgo-UO'!AU503</f>
        <v>0</v>
      </c>
      <c r="K502" s="585"/>
      <c r="L502" s="582"/>
      <c r="M502" s="97">
        <f>'01-Mapa de riesgo-UO'!W503</f>
        <v>0</v>
      </c>
      <c r="N502" s="98">
        <f>'01-Mapa de riesgo-UO'!AB503</f>
        <v>0</v>
      </c>
      <c r="O502" s="98">
        <f>'01-Mapa de riesgo-UO'!AF503</f>
        <v>0</v>
      </c>
      <c r="P502" s="99">
        <f>'01-Mapa de riesgo-UO'!AK503</f>
        <v>0</v>
      </c>
      <c r="Q502" s="99">
        <f>'01-Mapa de riesgo-UO'!AP503</f>
        <v>0</v>
      </c>
      <c r="R502" s="581" t="e">
        <f>'01-Mapa de riesgo-UO'!AR503</f>
        <v>#DIV/0!</v>
      </c>
      <c r="S502" s="577"/>
      <c r="T502" s="578"/>
      <c r="U502" s="100">
        <f>'01-Mapa de riesgo-UO'!AW503</f>
        <v>0</v>
      </c>
      <c r="V502" s="100">
        <f>'01-Mapa de riesgo-UO'!AX503</f>
        <v>0</v>
      </c>
      <c r="W502" s="101">
        <f>'01-Mapa de riesgo-UO'!K503</f>
        <v>0</v>
      </c>
      <c r="X502" s="105"/>
      <c r="Y502" s="106"/>
      <c r="Z502" s="107"/>
      <c r="AA502" s="107"/>
      <c r="AB502" s="574"/>
      <c r="AC502" s="110"/>
    </row>
    <row r="503" spans="1:29" ht="12.75" customHeight="1" x14ac:dyDescent="0.2">
      <c r="A503" s="561"/>
      <c r="B503" s="561"/>
      <c r="C503" s="561"/>
      <c r="D503" s="561"/>
      <c r="E503" s="561"/>
      <c r="F503" s="561"/>
      <c r="G503" s="96">
        <f>'01-Mapa de riesgo-UO'!I504</f>
        <v>0</v>
      </c>
      <c r="H503" s="561"/>
      <c r="I503" s="561"/>
      <c r="J503" s="561"/>
      <c r="K503" s="583"/>
      <c r="L503" s="583"/>
      <c r="M503" s="97">
        <f>'01-Mapa de riesgo-UO'!W504</f>
        <v>0</v>
      </c>
      <c r="N503" s="98">
        <f>'01-Mapa de riesgo-UO'!AB504</f>
        <v>0</v>
      </c>
      <c r="O503" s="98">
        <f>'01-Mapa de riesgo-UO'!AF504</f>
        <v>0</v>
      </c>
      <c r="P503" s="99">
        <f>'01-Mapa de riesgo-UO'!AK504</f>
        <v>0</v>
      </c>
      <c r="Q503" s="99">
        <f>'01-Mapa de riesgo-UO'!AP504</f>
        <v>0</v>
      </c>
      <c r="R503" s="561"/>
      <c r="S503" s="577"/>
      <c r="T503" s="578"/>
      <c r="U503" s="100">
        <f>'01-Mapa de riesgo-UO'!AW504</f>
        <v>0</v>
      </c>
      <c r="V503" s="100">
        <f>'01-Mapa de riesgo-UO'!AX504</f>
        <v>0</v>
      </c>
      <c r="W503" s="101">
        <f>'01-Mapa de riesgo-UO'!K504</f>
        <v>0</v>
      </c>
      <c r="X503" s="105"/>
      <c r="Y503" s="106"/>
      <c r="Z503" s="107"/>
      <c r="AA503" s="107"/>
      <c r="AB503" s="575"/>
      <c r="AC503" s="110"/>
    </row>
    <row r="504" spans="1:29" ht="12.75" customHeight="1" x14ac:dyDescent="0.2">
      <c r="A504" s="562"/>
      <c r="B504" s="562"/>
      <c r="C504" s="562"/>
      <c r="D504" s="562"/>
      <c r="E504" s="562"/>
      <c r="F504" s="562"/>
      <c r="G504" s="96">
        <f>'01-Mapa de riesgo-UO'!I505</f>
        <v>0</v>
      </c>
      <c r="H504" s="562"/>
      <c r="I504" s="562"/>
      <c r="J504" s="562"/>
      <c r="K504" s="584"/>
      <c r="L504" s="584"/>
      <c r="M504" s="97">
        <f>'01-Mapa de riesgo-UO'!W505</f>
        <v>0</v>
      </c>
      <c r="N504" s="98">
        <f>'01-Mapa de riesgo-UO'!AB505</f>
        <v>0</v>
      </c>
      <c r="O504" s="98">
        <f>'01-Mapa de riesgo-UO'!AF505</f>
        <v>0</v>
      </c>
      <c r="P504" s="99">
        <f>'01-Mapa de riesgo-UO'!AK505</f>
        <v>0</v>
      </c>
      <c r="Q504" s="99">
        <f>'01-Mapa de riesgo-UO'!AP505</f>
        <v>0</v>
      </c>
      <c r="R504" s="562"/>
      <c r="S504" s="577"/>
      <c r="T504" s="578"/>
      <c r="U504" s="100">
        <f>'01-Mapa de riesgo-UO'!AW505</f>
        <v>0</v>
      </c>
      <c r="V504" s="100">
        <f>'01-Mapa de riesgo-UO'!AX505</f>
        <v>0</v>
      </c>
      <c r="W504" s="101">
        <f>'01-Mapa de riesgo-UO'!K505</f>
        <v>0</v>
      </c>
      <c r="X504" s="105"/>
      <c r="Y504" s="106"/>
      <c r="Z504" s="107"/>
      <c r="AA504" s="107"/>
      <c r="AB504" s="576"/>
      <c r="AC504" s="110"/>
    </row>
    <row r="505" spans="1:29" ht="12.75" customHeight="1" x14ac:dyDescent="0.2">
      <c r="A505" s="560">
        <v>166</v>
      </c>
      <c r="B505" s="560">
        <f>'01-Mapa de riesgo-UO'!D506</f>
        <v>0</v>
      </c>
      <c r="C505" s="563">
        <f>+'01-Mapa de riesgo-UO'!F506</f>
        <v>0</v>
      </c>
      <c r="D505" s="563">
        <f>'01-Mapa de riesgo-UO'!J506</f>
        <v>0</v>
      </c>
      <c r="E505" s="563">
        <f>'01-Mapa de riesgo-UO'!K506</f>
        <v>0</v>
      </c>
      <c r="F505" s="563">
        <f>'01-Mapa de riesgo-UO'!L506</f>
        <v>0</v>
      </c>
      <c r="G505" s="96">
        <f>'01-Mapa de riesgo-UO'!I506</f>
        <v>0</v>
      </c>
      <c r="H505" s="563">
        <f>'01-Mapa de riesgo-UO'!M506</f>
        <v>0</v>
      </c>
      <c r="I505" s="581" t="str">
        <f>'01-Mapa de riesgo-UO'!AT506</f>
        <v>LEVE</v>
      </c>
      <c r="J505" s="563">
        <f>'01-Mapa de riesgo-UO'!AU506</f>
        <v>0</v>
      </c>
      <c r="K505" s="585"/>
      <c r="L505" s="582"/>
      <c r="M505" s="97">
        <f>'01-Mapa de riesgo-UO'!W506</f>
        <v>0</v>
      </c>
      <c r="N505" s="98">
        <f>'01-Mapa de riesgo-UO'!AB506</f>
        <v>0</v>
      </c>
      <c r="O505" s="98">
        <f>'01-Mapa de riesgo-UO'!AF506</f>
        <v>0</v>
      </c>
      <c r="P505" s="99">
        <f>'01-Mapa de riesgo-UO'!AK506</f>
        <v>0</v>
      </c>
      <c r="Q505" s="99">
        <f>'01-Mapa de riesgo-UO'!AP506</f>
        <v>0</v>
      </c>
      <c r="R505" s="581" t="e">
        <f>'01-Mapa de riesgo-UO'!AR506</f>
        <v>#DIV/0!</v>
      </c>
      <c r="S505" s="577"/>
      <c r="T505" s="578"/>
      <c r="U505" s="100">
        <f>'01-Mapa de riesgo-UO'!AW506</f>
        <v>0</v>
      </c>
      <c r="V505" s="100">
        <f>'01-Mapa de riesgo-UO'!AX506</f>
        <v>0</v>
      </c>
      <c r="W505" s="101">
        <f>'01-Mapa de riesgo-UO'!K506</f>
        <v>0</v>
      </c>
      <c r="X505" s="105"/>
      <c r="Y505" s="106"/>
      <c r="Z505" s="107"/>
      <c r="AA505" s="107"/>
      <c r="AB505" s="574"/>
      <c r="AC505" s="110"/>
    </row>
    <row r="506" spans="1:29" ht="12.75" customHeight="1" x14ac:dyDescent="0.2">
      <c r="A506" s="561"/>
      <c r="B506" s="561"/>
      <c r="C506" s="561"/>
      <c r="D506" s="561"/>
      <c r="E506" s="561"/>
      <c r="F506" s="561"/>
      <c r="G506" s="96">
        <f>'01-Mapa de riesgo-UO'!I507</f>
        <v>0</v>
      </c>
      <c r="H506" s="561"/>
      <c r="I506" s="561"/>
      <c r="J506" s="561"/>
      <c r="K506" s="583"/>
      <c r="L506" s="583"/>
      <c r="M506" s="97">
        <f>'01-Mapa de riesgo-UO'!W507</f>
        <v>0</v>
      </c>
      <c r="N506" s="98">
        <f>'01-Mapa de riesgo-UO'!AB507</f>
        <v>0</v>
      </c>
      <c r="O506" s="98">
        <f>'01-Mapa de riesgo-UO'!AF507</f>
        <v>0</v>
      </c>
      <c r="P506" s="99">
        <f>'01-Mapa de riesgo-UO'!AK507</f>
        <v>0</v>
      </c>
      <c r="Q506" s="99">
        <f>'01-Mapa de riesgo-UO'!AP507</f>
        <v>0</v>
      </c>
      <c r="R506" s="561"/>
      <c r="S506" s="577"/>
      <c r="T506" s="578"/>
      <c r="U506" s="100">
        <f>'01-Mapa de riesgo-UO'!AW507</f>
        <v>0</v>
      </c>
      <c r="V506" s="100">
        <f>'01-Mapa de riesgo-UO'!AX507</f>
        <v>0</v>
      </c>
      <c r="W506" s="101">
        <f>'01-Mapa de riesgo-UO'!K507</f>
        <v>0</v>
      </c>
      <c r="X506" s="105"/>
      <c r="Y506" s="106"/>
      <c r="Z506" s="107"/>
      <c r="AA506" s="107"/>
      <c r="AB506" s="575"/>
      <c r="AC506" s="110"/>
    </row>
    <row r="507" spans="1:29" ht="12.75" customHeight="1" x14ac:dyDescent="0.2">
      <c r="A507" s="562"/>
      <c r="B507" s="562"/>
      <c r="C507" s="562"/>
      <c r="D507" s="562"/>
      <c r="E507" s="562"/>
      <c r="F507" s="562"/>
      <c r="G507" s="96">
        <f>'01-Mapa de riesgo-UO'!I508</f>
        <v>0</v>
      </c>
      <c r="H507" s="562"/>
      <c r="I507" s="562"/>
      <c r="J507" s="562"/>
      <c r="K507" s="584"/>
      <c r="L507" s="584"/>
      <c r="M507" s="97">
        <f>'01-Mapa de riesgo-UO'!W508</f>
        <v>0</v>
      </c>
      <c r="N507" s="98">
        <f>'01-Mapa de riesgo-UO'!AB508</f>
        <v>0</v>
      </c>
      <c r="O507" s="98">
        <f>'01-Mapa de riesgo-UO'!AF508</f>
        <v>0</v>
      </c>
      <c r="P507" s="99">
        <f>'01-Mapa de riesgo-UO'!AK508</f>
        <v>0</v>
      </c>
      <c r="Q507" s="99">
        <f>'01-Mapa de riesgo-UO'!AP508</f>
        <v>0</v>
      </c>
      <c r="R507" s="562"/>
      <c r="S507" s="577"/>
      <c r="T507" s="578"/>
      <c r="U507" s="100">
        <f>'01-Mapa de riesgo-UO'!AW508</f>
        <v>0</v>
      </c>
      <c r="V507" s="100">
        <f>'01-Mapa de riesgo-UO'!AX508</f>
        <v>0</v>
      </c>
      <c r="W507" s="101">
        <f>'01-Mapa de riesgo-UO'!K508</f>
        <v>0</v>
      </c>
      <c r="X507" s="105"/>
      <c r="Y507" s="106"/>
      <c r="Z507" s="107"/>
      <c r="AA507" s="107"/>
      <c r="AB507" s="576"/>
      <c r="AC507" s="110"/>
    </row>
    <row r="508" spans="1:29" ht="12.75" customHeight="1" x14ac:dyDescent="0.2">
      <c r="A508" s="560">
        <v>167</v>
      </c>
      <c r="B508" s="560">
        <f>'01-Mapa de riesgo-UO'!D509</f>
        <v>0</v>
      </c>
      <c r="C508" s="563">
        <f>+'01-Mapa de riesgo-UO'!F509</f>
        <v>0</v>
      </c>
      <c r="D508" s="563">
        <f>'01-Mapa de riesgo-UO'!J509</f>
        <v>0</v>
      </c>
      <c r="E508" s="563">
        <f>'01-Mapa de riesgo-UO'!K509</f>
        <v>0</v>
      </c>
      <c r="F508" s="563">
        <f>'01-Mapa de riesgo-UO'!L509</f>
        <v>0</v>
      </c>
      <c r="G508" s="96">
        <f>'01-Mapa de riesgo-UO'!I509</f>
        <v>0</v>
      </c>
      <c r="H508" s="563">
        <f>'01-Mapa de riesgo-UO'!M509</f>
        <v>0</v>
      </c>
      <c r="I508" s="581" t="str">
        <f>'01-Mapa de riesgo-UO'!AT509</f>
        <v>LEVE</v>
      </c>
      <c r="J508" s="563">
        <f>'01-Mapa de riesgo-UO'!AU509</f>
        <v>0</v>
      </c>
      <c r="K508" s="585"/>
      <c r="L508" s="582"/>
      <c r="M508" s="97">
        <f>'01-Mapa de riesgo-UO'!W509</f>
        <v>0</v>
      </c>
      <c r="N508" s="98">
        <f>'01-Mapa de riesgo-UO'!AB509</f>
        <v>0</v>
      </c>
      <c r="O508" s="98">
        <f>'01-Mapa de riesgo-UO'!AF509</f>
        <v>0</v>
      </c>
      <c r="P508" s="99">
        <f>'01-Mapa de riesgo-UO'!AK509</f>
        <v>0</v>
      </c>
      <c r="Q508" s="99">
        <f>'01-Mapa de riesgo-UO'!AP509</f>
        <v>0</v>
      </c>
      <c r="R508" s="581" t="e">
        <f>'01-Mapa de riesgo-UO'!AR509</f>
        <v>#DIV/0!</v>
      </c>
      <c r="S508" s="577"/>
      <c r="T508" s="578"/>
      <c r="U508" s="100">
        <f>'01-Mapa de riesgo-UO'!AW509</f>
        <v>0</v>
      </c>
      <c r="V508" s="100">
        <f>'01-Mapa de riesgo-UO'!AX509</f>
        <v>0</v>
      </c>
      <c r="W508" s="101">
        <f>'01-Mapa de riesgo-UO'!K509</f>
        <v>0</v>
      </c>
      <c r="X508" s="105"/>
      <c r="Y508" s="106"/>
      <c r="Z508" s="107"/>
      <c r="AA508" s="107"/>
      <c r="AB508" s="574"/>
      <c r="AC508" s="110"/>
    </row>
    <row r="509" spans="1:29" ht="12.75" customHeight="1" x14ac:dyDescent="0.2">
      <c r="A509" s="561"/>
      <c r="B509" s="561"/>
      <c r="C509" s="561"/>
      <c r="D509" s="561"/>
      <c r="E509" s="561"/>
      <c r="F509" s="561"/>
      <c r="G509" s="96">
        <f>'01-Mapa de riesgo-UO'!I510</f>
        <v>0</v>
      </c>
      <c r="H509" s="561"/>
      <c r="I509" s="561"/>
      <c r="J509" s="561"/>
      <c r="K509" s="583"/>
      <c r="L509" s="583"/>
      <c r="M509" s="97">
        <f>'01-Mapa de riesgo-UO'!W510</f>
        <v>0</v>
      </c>
      <c r="N509" s="98">
        <f>'01-Mapa de riesgo-UO'!AB510</f>
        <v>0</v>
      </c>
      <c r="O509" s="98">
        <f>'01-Mapa de riesgo-UO'!AF510</f>
        <v>0</v>
      </c>
      <c r="P509" s="99">
        <f>'01-Mapa de riesgo-UO'!AK510</f>
        <v>0</v>
      </c>
      <c r="Q509" s="99">
        <f>'01-Mapa de riesgo-UO'!AP510</f>
        <v>0</v>
      </c>
      <c r="R509" s="561"/>
      <c r="S509" s="577"/>
      <c r="T509" s="578"/>
      <c r="U509" s="100">
        <f>'01-Mapa de riesgo-UO'!AW510</f>
        <v>0</v>
      </c>
      <c r="V509" s="100">
        <f>'01-Mapa de riesgo-UO'!AX510</f>
        <v>0</v>
      </c>
      <c r="W509" s="101">
        <f>'01-Mapa de riesgo-UO'!K510</f>
        <v>0</v>
      </c>
      <c r="X509" s="105"/>
      <c r="Y509" s="106"/>
      <c r="Z509" s="107"/>
      <c r="AA509" s="107"/>
      <c r="AB509" s="575"/>
      <c r="AC509" s="110"/>
    </row>
    <row r="510" spans="1:29" ht="12.75" customHeight="1" x14ac:dyDescent="0.2">
      <c r="A510" s="562"/>
      <c r="B510" s="562"/>
      <c r="C510" s="562"/>
      <c r="D510" s="562"/>
      <c r="E510" s="562"/>
      <c r="F510" s="562"/>
      <c r="G510" s="96">
        <f>'01-Mapa de riesgo-UO'!I511</f>
        <v>0</v>
      </c>
      <c r="H510" s="562"/>
      <c r="I510" s="562"/>
      <c r="J510" s="562"/>
      <c r="K510" s="584"/>
      <c r="L510" s="584"/>
      <c r="M510" s="97">
        <f>'01-Mapa de riesgo-UO'!W511</f>
        <v>0</v>
      </c>
      <c r="N510" s="98">
        <f>'01-Mapa de riesgo-UO'!AB511</f>
        <v>0</v>
      </c>
      <c r="O510" s="98">
        <f>'01-Mapa de riesgo-UO'!AF511</f>
        <v>0</v>
      </c>
      <c r="P510" s="99">
        <f>'01-Mapa de riesgo-UO'!AK511</f>
        <v>0</v>
      </c>
      <c r="Q510" s="99">
        <f>'01-Mapa de riesgo-UO'!AP511</f>
        <v>0</v>
      </c>
      <c r="R510" s="562"/>
      <c r="S510" s="577"/>
      <c r="T510" s="578"/>
      <c r="U510" s="100">
        <f>'01-Mapa de riesgo-UO'!AW511</f>
        <v>0</v>
      </c>
      <c r="V510" s="100">
        <f>'01-Mapa de riesgo-UO'!AX511</f>
        <v>0</v>
      </c>
      <c r="W510" s="101">
        <f>'01-Mapa de riesgo-UO'!K511</f>
        <v>0</v>
      </c>
      <c r="X510" s="105"/>
      <c r="Y510" s="106"/>
      <c r="Z510" s="107"/>
      <c r="AA510" s="107"/>
      <c r="AB510" s="576"/>
      <c r="AC510" s="110"/>
    </row>
    <row r="511" spans="1:29" ht="12.75" customHeight="1" x14ac:dyDescent="0.2">
      <c r="A511" s="560">
        <v>168</v>
      </c>
      <c r="B511" s="560">
        <f>'01-Mapa de riesgo-UO'!D512</f>
        <v>0</v>
      </c>
      <c r="C511" s="563">
        <f>+'01-Mapa de riesgo-UO'!F512</f>
        <v>0</v>
      </c>
      <c r="D511" s="563">
        <f>'01-Mapa de riesgo-UO'!J512</f>
        <v>0</v>
      </c>
      <c r="E511" s="563">
        <f>'01-Mapa de riesgo-UO'!K512</f>
        <v>0</v>
      </c>
      <c r="F511" s="563">
        <f>'01-Mapa de riesgo-UO'!L512</f>
        <v>0</v>
      </c>
      <c r="G511" s="96">
        <f>'01-Mapa de riesgo-UO'!I512</f>
        <v>0</v>
      </c>
      <c r="H511" s="563">
        <f>'01-Mapa de riesgo-UO'!M512</f>
        <v>0</v>
      </c>
      <c r="I511" s="581" t="str">
        <f>'01-Mapa de riesgo-UO'!AT512</f>
        <v>LEVE</v>
      </c>
      <c r="J511" s="563">
        <f>'01-Mapa de riesgo-UO'!AU512</f>
        <v>0</v>
      </c>
      <c r="K511" s="585"/>
      <c r="L511" s="582"/>
      <c r="M511" s="97">
        <f>'01-Mapa de riesgo-UO'!W512</f>
        <v>0</v>
      </c>
      <c r="N511" s="98">
        <f>'01-Mapa de riesgo-UO'!AB512</f>
        <v>0</v>
      </c>
      <c r="O511" s="98">
        <f>'01-Mapa de riesgo-UO'!AF512</f>
        <v>0</v>
      </c>
      <c r="P511" s="99">
        <f>'01-Mapa de riesgo-UO'!AK512</f>
        <v>0</v>
      </c>
      <c r="Q511" s="99">
        <f>'01-Mapa de riesgo-UO'!AP512</f>
        <v>0</v>
      </c>
      <c r="R511" s="581" t="e">
        <f>'01-Mapa de riesgo-UO'!AR512</f>
        <v>#DIV/0!</v>
      </c>
      <c r="S511" s="577"/>
      <c r="T511" s="578"/>
      <c r="U511" s="100">
        <f>'01-Mapa de riesgo-UO'!AW512</f>
        <v>0</v>
      </c>
      <c r="V511" s="100">
        <f>'01-Mapa de riesgo-UO'!AX512</f>
        <v>0</v>
      </c>
      <c r="W511" s="101">
        <f>'01-Mapa de riesgo-UO'!K512</f>
        <v>0</v>
      </c>
      <c r="X511" s="105"/>
      <c r="Y511" s="106"/>
      <c r="Z511" s="107"/>
      <c r="AA511" s="107"/>
      <c r="AB511" s="574"/>
      <c r="AC511" s="110"/>
    </row>
    <row r="512" spans="1:29" ht="12.75" customHeight="1" x14ac:dyDescent="0.2">
      <c r="A512" s="561"/>
      <c r="B512" s="561"/>
      <c r="C512" s="561"/>
      <c r="D512" s="561"/>
      <c r="E512" s="561"/>
      <c r="F512" s="561"/>
      <c r="G512" s="96">
        <f>'01-Mapa de riesgo-UO'!I513</f>
        <v>0</v>
      </c>
      <c r="H512" s="561"/>
      <c r="I512" s="561"/>
      <c r="J512" s="561"/>
      <c r="K512" s="583"/>
      <c r="L512" s="583"/>
      <c r="M512" s="97">
        <f>'01-Mapa de riesgo-UO'!W513</f>
        <v>0</v>
      </c>
      <c r="N512" s="98">
        <f>'01-Mapa de riesgo-UO'!AB513</f>
        <v>0</v>
      </c>
      <c r="O512" s="98">
        <f>'01-Mapa de riesgo-UO'!AF513</f>
        <v>0</v>
      </c>
      <c r="P512" s="99">
        <f>'01-Mapa de riesgo-UO'!AK513</f>
        <v>0</v>
      </c>
      <c r="Q512" s="99">
        <f>'01-Mapa de riesgo-UO'!AP513</f>
        <v>0</v>
      </c>
      <c r="R512" s="561"/>
      <c r="S512" s="577"/>
      <c r="T512" s="578"/>
      <c r="U512" s="100">
        <f>'01-Mapa de riesgo-UO'!AW513</f>
        <v>0</v>
      </c>
      <c r="V512" s="100">
        <f>'01-Mapa de riesgo-UO'!AX513</f>
        <v>0</v>
      </c>
      <c r="W512" s="101">
        <f>'01-Mapa de riesgo-UO'!K513</f>
        <v>0</v>
      </c>
      <c r="X512" s="105"/>
      <c r="Y512" s="106"/>
      <c r="Z512" s="107"/>
      <c r="AA512" s="107"/>
      <c r="AB512" s="575"/>
      <c r="AC512" s="110"/>
    </row>
    <row r="513" spans="1:29" ht="12.75" customHeight="1" x14ac:dyDescent="0.2">
      <c r="A513" s="562"/>
      <c r="B513" s="562"/>
      <c r="C513" s="562"/>
      <c r="D513" s="562"/>
      <c r="E513" s="562"/>
      <c r="F513" s="562"/>
      <c r="G513" s="96">
        <f>'01-Mapa de riesgo-UO'!I514</f>
        <v>0</v>
      </c>
      <c r="H513" s="562"/>
      <c r="I513" s="562"/>
      <c r="J513" s="562"/>
      <c r="K513" s="584"/>
      <c r="L513" s="584"/>
      <c r="M513" s="97">
        <f>'01-Mapa de riesgo-UO'!W514</f>
        <v>0</v>
      </c>
      <c r="N513" s="98">
        <f>'01-Mapa de riesgo-UO'!AB514</f>
        <v>0</v>
      </c>
      <c r="O513" s="98">
        <f>'01-Mapa de riesgo-UO'!AF514</f>
        <v>0</v>
      </c>
      <c r="P513" s="99">
        <f>'01-Mapa de riesgo-UO'!AK514</f>
        <v>0</v>
      </c>
      <c r="Q513" s="99">
        <f>'01-Mapa de riesgo-UO'!AP514</f>
        <v>0</v>
      </c>
      <c r="R513" s="562"/>
      <c r="S513" s="577"/>
      <c r="T513" s="578"/>
      <c r="U513" s="100">
        <f>'01-Mapa de riesgo-UO'!AW514</f>
        <v>0</v>
      </c>
      <c r="V513" s="100">
        <f>'01-Mapa de riesgo-UO'!AX514</f>
        <v>0</v>
      </c>
      <c r="W513" s="101">
        <f>'01-Mapa de riesgo-UO'!K514</f>
        <v>0</v>
      </c>
      <c r="X513" s="105"/>
      <c r="Y513" s="106"/>
      <c r="Z513" s="107"/>
      <c r="AA513" s="107"/>
      <c r="AB513" s="576"/>
      <c r="AC513" s="110"/>
    </row>
    <row r="514" spans="1:29" ht="12.75" customHeight="1" x14ac:dyDescent="0.2">
      <c r="A514" s="560">
        <v>169</v>
      </c>
      <c r="B514" s="560">
        <f>'01-Mapa de riesgo-UO'!D515</f>
        <v>0</v>
      </c>
      <c r="C514" s="563">
        <f>+'01-Mapa de riesgo-UO'!F515</f>
        <v>0</v>
      </c>
      <c r="D514" s="563">
        <f>'01-Mapa de riesgo-UO'!J515</f>
        <v>0</v>
      </c>
      <c r="E514" s="563">
        <f>'01-Mapa de riesgo-UO'!K515</f>
        <v>0</v>
      </c>
      <c r="F514" s="563">
        <f>'01-Mapa de riesgo-UO'!L515</f>
        <v>0</v>
      </c>
      <c r="G514" s="96">
        <f>'01-Mapa de riesgo-UO'!I515</f>
        <v>0</v>
      </c>
      <c r="H514" s="563">
        <f>'01-Mapa de riesgo-UO'!M515</f>
        <v>0</v>
      </c>
      <c r="I514" s="581" t="str">
        <f>'01-Mapa de riesgo-UO'!AT515</f>
        <v>LEVE</v>
      </c>
      <c r="J514" s="563">
        <f>'01-Mapa de riesgo-UO'!AU515</f>
        <v>0</v>
      </c>
      <c r="K514" s="585"/>
      <c r="L514" s="582"/>
      <c r="M514" s="97">
        <f>'01-Mapa de riesgo-UO'!W515</f>
        <v>0</v>
      </c>
      <c r="N514" s="98">
        <f>'01-Mapa de riesgo-UO'!AB515</f>
        <v>0</v>
      </c>
      <c r="O514" s="98">
        <f>'01-Mapa de riesgo-UO'!AF515</f>
        <v>0</v>
      </c>
      <c r="P514" s="99">
        <f>'01-Mapa de riesgo-UO'!AK515</f>
        <v>0</v>
      </c>
      <c r="Q514" s="99">
        <f>'01-Mapa de riesgo-UO'!AP515</f>
        <v>0</v>
      </c>
      <c r="R514" s="581" t="e">
        <f>'01-Mapa de riesgo-UO'!AR515</f>
        <v>#DIV/0!</v>
      </c>
      <c r="S514" s="577"/>
      <c r="T514" s="578"/>
      <c r="U514" s="100">
        <f>'01-Mapa de riesgo-UO'!AW515</f>
        <v>0</v>
      </c>
      <c r="V514" s="100">
        <f>'01-Mapa de riesgo-UO'!AX515</f>
        <v>0</v>
      </c>
      <c r="W514" s="101">
        <f>'01-Mapa de riesgo-UO'!K515</f>
        <v>0</v>
      </c>
      <c r="X514" s="105"/>
      <c r="Y514" s="106"/>
      <c r="Z514" s="107"/>
      <c r="AA514" s="107"/>
      <c r="AB514" s="574"/>
      <c r="AC514" s="110"/>
    </row>
    <row r="515" spans="1:29" ht="12.75" customHeight="1" x14ac:dyDescent="0.2">
      <c r="A515" s="561"/>
      <c r="B515" s="561"/>
      <c r="C515" s="561"/>
      <c r="D515" s="561"/>
      <c r="E515" s="561"/>
      <c r="F515" s="561"/>
      <c r="G515" s="96">
        <f>'01-Mapa de riesgo-UO'!I516</f>
        <v>0</v>
      </c>
      <c r="H515" s="561"/>
      <c r="I515" s="561"/>
      <c r="J515" s="561"/>
      <c r="K515" s="583"/>
      <c r="L515" s="583"/>
      <c r="M515" s="97">
        <f>'01-Mapa de riesgo-UO'!W516</f>
        <v>0</v>
      </c>
      <c r="N515" s="98">
        <f>'01-Mapa de riesgo-UO'!AB516</f>
        <v>0</v>
      </c>
      <c r="O515" s="98">
        <f>'01-Mapa de riesgo-UO'!AF516</f>
        <v>0</v>
      </c>
      <c r="P515" s="99">
        <f>'01-Mapa de riesgo-UO'!AK516</f>
        <v>0</v>
      </c>
      <c r="Q515" s="99">
        <f>'01-Mapa de riesgo-UO'!AP516</f>
        <v>0</v>
      </c>
      <c r="R515" s="561"/>
      <c r="S515" s="577"/>
      <c r="T515" s="578"/>
      <c r="U515" s="100">
        <f>'01-Mapa de riesgo-UO'!AW516</f>
        <v>0</v>
      </c>
      <c r="V515" s="100">
        <f>'01-Mapa de riesgo-UO'!AX516</f>
        <v>0</v>
      </c>
      <c r="W515" s="101">
        <f>'01-Mapa de riesgo-UO'!K516</f>
        <v>0</v>
      </c>
      <c r="X515" s="105"/>
      <c r="Y515" s="106"/>
      <c r="Z515" s="107"/>
      <c r="AA515" s="107"/>
      <c r="AB515" s="575"/>
      <c r="AC515" s="110"/>
    </row>
    <row r="516" spans="1:29" ht="12.75" customHeight="1" x14ac:dyDescent="0.2">
      <c r="A516" s="562"/>
      <c r="B516" s="562"/>
      <c r="C516" s="562"/>
      <c r="D516" s="562"/>
      <c r="E516" s="562"/>
      <c r="F516" s="562"/>
      <c r="G516" s="96">
        <f>'01-Mapa de riesgo-UO'!I517</f>
        <v>0</v>
      </c>
      <c r="H516" s="562"/>
      <c r="I516" s="562"/>
      <c r="J516" s="562"/>
      <c r="K516" s="584"/>
      <c r="L516" s="584"/>
      <c r="M516" s="97">
        <f>'01-Mapa de riesgo-UO'!W517</f>
        <v>0</v>
      </c>
      <c r="N516" s="98">
        <f>'01-Mapa de riesgo-UO'!AB517</f>
        <v>0</v>
      </c>
      <c r="O516" s="98">
        <f>'01-Mapa de riesgo-UO'!AF517</f>
        <v>0</v>
      </c>
      <c r="P516" s="99">
        <f>'01-Mapa de riesgo-UO'!AK517</f>
        <v>0</v>
      </c>
      <c r="Q516" s="99">
        <f>'01-Mapa de riesgo-UO'!AP517</f>
        <v>0</v>
      </c>
      <c r="R516" s="562"/>
      <c r="S516" s="577"/>
      <c r="T516" s="578"/>
      <c r="U516" s="100">
        <f>'01-Mapa de riesgo-UO'!AW517</f>
        <v>0</v>
      </c>
      <c r="V516" s="100">
        <f>'01-Mapa de riesgo-UO'!AX517</f>
        <v>0</v>
      </c>
      <c r="W516" s="101">
        <f>'01-Mapa de riesgo-UO'!K517</f>
        <v>0</v>
      </c>
      <c r="X516" s="105"/>
      <c r="Y516" s="106"/>
      <c r="Z516" s="107"/>
      <c r="AA516" s="107"/>
      <c r="AB516" s="576"/>
      <c r="AC516" s="110"/>
    </row>
    <row r="517" spans="1:29" ht="12.75" customHeight="1" x14ac:dyDescent="0.2">
      <c r="A517" s="560">
        <v>170</v>
      </c>
      <c r="B517" s="560">
        <f>'01-Mapa de riesgo-UO'!D518</f>
        <v>0</v>
      </c>
      <c r="C517" s="563">
        <f>+'01-Mapa de riesgo-UO'!F518</f>
        <v>0</v>
      </c>
      <c r="D517" s="563">
        <f>'01-Mapa de riesgo-UO'!J518</f>
        <v>0</v>
      </c>
      <c r="E517" s="563">
        <f>'01-Mapa de riesgo-UO'!K518</f>
        <v>0</v>
      </c>
      <c r="F517" s="563">
        <f>'01-Mapa de riesgo-UO'!L518</f>
        <v>0</v>
      </c>
      <c r="G517" s="96">
        <f>'01-Mapa de riesgo-UO'!I518</f>
        <v>0</v>
      </c>
      <c r="H517" s="563">
        <f>'01-Mapa de riesgo-UO'!M518</f>
        <v>0</v>
      </c>
      <c r="I517" s="581" t="str">
        <f>'01-Mapa de riesgo-UO'!AT518</f>
        <v>LEVE</v>
      </c>
      <c r="J517" s="563">
        <f>'01-Mapa de riesgo-UO'!AU518</f>
        <v>0</v>
      </c>
      <c r="K517" s="585"/>
      <c r="L517" s="582"/>
      <c r="M517" s="97">
        <f>'01-Mapa de riesgo-UO'!W518</f>
        <v>0</v>
      </c>
      <c r="N517" s="98">
        <f>'01-Mapa de riesgo-UO'!AB518</f>
        <v>0</v>
      </c>
      <c r="O517" s="98">
        <f>'01-Mapa de riesgo-UO'!AF518</f>
        <v>0</v>
      </c>
      <c r="P517" s="99">
        <f>'01-Mapa de riesgo-UO'!AK518</f>
        <v>0</v>
      </c>
      <c r="Q517" s="99">
        <f>'01-Mapa de riesgo-UO'!AP518</f>
        <v>0</v>
      </c>
      <c r="R517" s="581" t="e">
        <f>'01-Mapa de riesgo-UO'!AR518</f>
        <v>#DIV/0!</v>
      </c>
      <c r="S517" s="577"/>
      <c r="T517" s="578"/>
      <c r="U517" s="100">
        <f>'01-Mapa de riesgo-UO'!AW518</f>
        <v>0</v>
      </c>
      <c r="V517" s="100">
        <f>'01-Mapa de riesgo-UO'!AX518</f>
        <v>0</v>
      </c>
      <c r="W517" s="101">
        <f>'01-Mapa de riesgo-UO'!K518</f>
        <v>0</v>
      </c>
      <c r="X517" s="105"/>
      <c r="Y517" s="106"/>
      <c r="Z517" s="107"/>
      <c r="AA517" s="107"/>
      <c r="AB517" s="574"/>
      <c r="AC517" s="110"/>
    </row>
    <row r="518" spans="1:29" ht="12.75" customHeight="1" x14ac:dyDescent="0.2">
      <c r="A518" s="561"/>
      <c r="B518" s="561"/>
      <c r="C518" s="561"/>
      <c r="D518" s="561"/>
      <c r="E518" s="561"/>
      <c r="F518" s="561"/>
      <c r="G518" s="96">
        <f>'01-Mapa de riesgo-UO'!I519</f>
        <v>0</v>
      </c>
      <c r="H518" s="561"/>
      <c r="I518" s="561"/>
      <c r="J518" s="561"/>
      <c r="K518" s="583"/>
      <c r="L518" s="583"/>
      <c r="M518" s="97">
        <f>'01-Mapa de riesgo-UO'!W519</f>
        <v>0</v>
      </c>
      <c r="N518" s="98">
        <f>'01-Mapa de riesgo-UO'!AB519</f>
        <v>0</v>
      </c>
      <c r="O518" s="98">
        <f>'01-Mapa de riesgo-UO'!AF519</f>
        <v>0</v>
      </c>
      <c r="P518" s="99">
        <f>'01-Mapa de riesgo-UO'!AK519</f>
        <v>0</v>
      </c>
      <c r="Q518" s="99">
        <f>'01-Mapa de riesgo-UO'!AP519</f>
        <v>0</v>
      </c>
      <c r="R518" s="561"/>
      <c r="S518" s="577"/>
      <c r="T518" s="578"/>
      <c r="U518" s="100">
        <f>'01-Mapa de riesgo-UO'!AW519</f>
        <v>0</v>
      </c>
      <c r="V518" s="100">
        <f>'01-Mapa de riesgo-UO'!AX519</f>
        <v>0</v>
      </c>
      <c r="W518" s="101">
        <f>'01-Mapa de riesgo-UO'!K519</f>
        <v>0</v>
      </c>
      <c r="X518" s="105"/>
      <c r="Y518" s="106"/>
      <c r="Z518" s="107"/>
      <c r="AA518" s="107"/>
      <c r="AB518" s="575"/>
      <c r="AC518" s="110"/>
    </row>
    <row r="519" spans="1:29" ht="12.75" customHeight="1" x14ac:dyDescent="0.2">
      <c r="A519" s="562"/>
      <c r="B519" s="562"/>
      <c r="C519" s="562"/>
      <c r="D519" s="562"/>
      <c r="E519" s="562"/>
      <c r="F519" s="562"/>
      <c r="G519" s="96">
        <f>'01-Mapa de riesgo-UO'!I520</f>
        <v>0</v>
      </c>
      <c r="H519" s="562"/>
      <c r="I519" s="562"/>
      <c r="J519" s="562"/>
      <c r="K519" s="584"/>
      <c r="L519" s="584"/>
      <c r="M519" s="97">
        <f>'01-Mapa de riesgo-UO'!W520</f>
        <v>0</v>
      </c>
      <c r="N519" s="98">
        <f>'01-Mapa de riesgo-UO'!AB520</f>
        <v>0</v>
      </c>
      <c r="O519" s="98">
        <f>'01-Mapa de riesgo-UO'!AF520</f>
        <v>0</v>
      </c>
      <c r="P519" s="99">
        <f>'01-Mapa de riesgo-UO'!AK520</f>
        <v>0</v>
      </c>
      <c r="Q519" s="99">
        <f>'01-Mapa de riesgo-UO'!AP520</f>
        <v>0</v>
      </c>
      <c r="R519" s="562"/>
      <c r="S519" s="577"/>
      <c r="T519" s="578"/>
      <c r="U519" s="100">
        <f>'01-Mapa de riesgo-UO'!AW520</f>
        <v>0</v>
      </c>
      <c r="V519" s="100">
        <f>'01-Mapa de riesgo-UO'!AX520</f>
        <v>0</v>
      </c>
      <c r="W519" s="101">
        <f>'01-Mapa de riesgo-UO'!K520</f>
        <v>0</v>
      </c>
      <c r="X519" s="105"/>
      <c r="Y519" s="106"/>
      <c r="Z519" s="107"/>
      <c r="AA519" s="107"/>
      <c r="AB519" s="576"/>
      <c r="AC519" s="110"/>
    </row>
    <row r="520" spans="1:29" ht="12.75" customHeight="1" x14ac:dyDescent="0.2">
      <c r="A520" s="560">
        <v>171</v>
      </c>
      <c r="B520" s="560">
        <f>'01-Mapa de riesgo-UO'!D521</f>
        <v>0</v>
      </c>
      <c r="C520" s="563">
        <f>+'01-Mapa de riesgo-UO'!F521</f>
        <v>0</v>
      </c>
      <c r="D520" s="563">
        <f>'01-Mapa de riesgo-UO'!J521</f>
        <v>0</v>
      </c>
      <c r="E520" s="563">
        <f>'01-Mapa de riesgo-UO'!K521</f>
        <v>0</v>
      </c>
      <c r="F520" s="563">
        <f>'01-Mapa de riesgo-UO'!L521</f>
        <v>0</v>
      </c>
      <c r="G520" s="96">
        <f>'01-Mapa de riesgo-UO'!I521</f>
        <v>0</v>
      </c>
      <c r="H520" s="563">
        <f>'01-Mapa de riesgo-UO'!M521</f>
        <v>0</v>
      </c>
      <c r="I520" s="581" t="str">
        <f>'01-Mapa de riesgo-UO'!AT521</f>
        <v>LEVE</v>
      </c>
      <c r="J520" s="563">
        <f>'01-Mapa de riesgo-UO'!AU521</f>
        <v>0</v>
      </c>
      <c r="K520" s="585"/>
      <c r="L520" s="582"/>
      <c r="M520" s="97">
        <f>'01-Mapa de riesgo-UO'!W521</f>
        <v>0</v>
      </c>
      <c r="N520" s="98">
        <f>'01-Mapa de riesgo-UO'!AB521</f>
        <v>0</v>
      </c>
      <c r="O520" s="98">
        <f>'01-Mapa de riesgo-UO'!AF521</f>
        <v>0</v>
      </c>
      <c r="P520" s="99">
        <f>'01-Mapa de riesgo-UO'!AK521</f>
        <v>0</v>
      </c>
      <c r="Q520" s="99">
        <f>'01-Mapa de riesgo-UO'!AP521</f>
        <v>0</v>
      </c>
      <c r="R520" s="581" t="e">
        <f>'01-Mapa de riesgo-UO'!AR521</f>
        <v>#DIV/0!</v>
      </c>
      <c r="S520" s="577"/>
      <c r="T520" s="578"/>
      <c r="U520" s="100">
        <f>'01-Mapa de riesgo-UO'!AW521</f>
        <v>0</v>
      </c>
      <c r="V520" s="100">
        <f>'01-Mapa de riesgo-UO'!AX521</f>
        <v>0</v>
      </c>
      <c r="W520" s="101">
        <f>'01-Mapa de riesgo-UO'!K521</f>
        <v>0</v>
      </c>
      <c r="X520" s="105"/>
      <c r="Y520" s="106"/>
      <c r="Z520" s="107"/>
      <c r="AA520" s="107"/>
      <c r="AB520" s="574"/>
      <c r="AC520" s="110"/>
    </row>
    <row r="521" spans="1:29" ht="12.75" customHeight="1" x14ac:dyDescent="0.2">
      <c r="A521" s="561"/>
      <c r="B521" s="561"/>
      <c r="C521" s="561"/>
      <c r="D521" s="561"/>
      <c r="E521" s="561"/>
      <c r="F521" s="561"/>
      <c r="G521" s="96">
        <f>'01-Mapa de riesgo-UO'!I522</f>
        <v>0</v>
      </c>
      <c r="H521" s="561"/>
      <c r="I521" s="561"/>
      <c r="J521" s="561"/>
      <c r="K521" s="583"/>
      <c r="L521" s="583"/>
      <c r="M521" s="97">
        <f>'01-Mapa de riesgo-UO'!W522</f>
        <v>0</v>
      </c>
      <c r="N521" s="98">
        <f>'01-Mapa de riesgo-UO'!AB522</f>
        <v>0</v>
      </c>
      <c r="O521" s="98">
        <f>'01-Mapa de riesgo-UO'!AF522</f>
        <v>0</v>
      </c>
      <c r="P521" s="99">
        <f>'01-Mapa de riesgo-UO'!AK522</f>
        <v>0</v>
      </c>
      <c r="Q521" s="99">
        <f>'01-Mapa de riesgo-UO'!AP522</f>
        <v>0</v>
      </c>
      <c r="R521" s="561"/>
      <c r="S521" s="577"/>
      <c r="T521" s="578"/>
      <c r="U521" s="100">
        <f>'01-Mapa de riesgo-UO'!AW522</f>
        <v>0</v>
      </c>
      <c r="V521" s="100">
        <f>'01-Mapa de riesgo-UO'!AX522</f>
        <v>0</v>
      </c>
      <c r="W521" s="101">
        <f>'01-Mapa de riesgo-UO'!K522</f>
        <v>0</v>
      </c>
      <c r="X521" s="105"/>
      <c r="Y521" s="106"/>
      <c r="Z521" s="107"/>
      <c r="AA521" s="107"/>
      <c r="AB521" s="575"/>
      <c r="AC521" s="110"/>
    </row>
    <row r="522" spans="1:29" ht="12.75" customHeight="1" x14ac:dyDescent="0.2">
      <c r="A522" s="562"/>
      <c r="B522" s="562"/>
      <c r="C522" s="562"/>
      <c r="D522" s="562"/>
      <c r="E522" s="562"/>
      <c r="F522" s="562"/>
      <c r="G522" s="96">
        <f>'01-Mapa de riesgo-UO'!I523</f>
        <v>0</v>
      </c>
      <c r="H522" s="562"/>
      <c r="I522" s="562"/>
      <c r="J522" s="562"/>
      <c r="K522" s="584"/>
      <c r="L522" s="584"/>
      <c r="M522" s="97">
        <f>'01-Mapa de riesgo-UO'!W523</f>
        <v>0</v>
      </c>
      <c r="N522" s="98">
        <f>'01-Mapa de riesgo-UO'!AB523</f>
        <v>0</v>
      </c>
      <c r="O522" s="98">
        <f>'01-Mapa de riesgo-UO'!AF523</f>
        <v>0</v>
      </c>
      <c r="P522" s="99">
        <f>'01-Mapa de riesgo-UO'!AK523</f>
        <v>0</v>
      </c>
      <c r="Q522" s="99">
        <f>'01-Mapa de riesgo-UO'!AP523</f>
        <v>0</v>
      </c>
      <c r="R522" s="562"/>
      <c r="S522" s="577"/>
      <c r="T522" s="578"/>
      <c r="U522" s="100">
        <f>'01-Mapa de riesgo-UO'!AW523</f>
        <v>0</v>
      </c>
      <c r="V522" s="100">
        <f>'01-Mapa de riesgo-UO'!AX523</f>
        <v>0</v>
      </c>
      <c r="W522" s="101">
        <f>'01-Mapa de riesgo-UO'!K523</f>
        <v>0</v>
      </c>
      <c r="X522" s="105"/>
      <c r="Y522" s="106"/>
      <c r="Z522" s="107"/>
      <c r="AA522" s="107"/>
      <c r="AB522" s="576"/>
      <c r="AC522" s="110"/>
    </row>
    <row r="523" spans="1:29" ht="12.75" customHeight="1" x14ac:dyDescent="0.2">
      <c r="A523" s="560">
        <v>172</v>
      </c>
      <c r="B523" s="560">
        <f>'01-Mapa de riesgo-UO'!D524</f>
        <v>0</v>
      </c>
      <c r="C523" s="563">
        <f>+'01-Mapa de riesgo-UO'!F524</f>
        <v>0</v>
      </c>
      <c r="D523" s="563">
        <f>'01-Mapa de riesgo-UO'!J524</f>
        <v>0</v>
      </c>
      <c r="E523" s="563">
        <f>'01-Mapa de riesgo-UO'!K524</f>
        <v>0</v>
      </c>
      <c r="F523" s="563">
        <f>'01-Mapa de riesgo-UO'!L524</f>
        <v>0</v>
      </c>
      <c r="G523" s="96">
        <f>'01-Mapa de riesgo-UO'!I524</f>
        <v>0</v>
      </c>
      <c r="H523" s="563">
        <f>'01-Mapa de riesgo-UO'!M524</f>
        <v>0</v>
      </c>
      <c r="I523" s="581" t="str">
        <f>'01-Mapa de riesgo-UO'!AT524</f>
        <v>LEVE</v>
      </c>
      <c r="J523" s="563">
        <f>'01-Mapa de riesgo-UO'!AU524</f>
        <v>0</v>
      </c>
      <c r="K523" s="585"/>
      <c r="L523" s="582"/>
      <c r="M523" s="97">
        <f>'01-Mapa de riesgo-UO'!W524</f>
        <v>0</v>
      </c>
      <c r="N523" s="98">
        <f>'01-Mapa de riesgo-UO'!AB524</f>
        <v>0</v>
      </c>
      <c r="O523" s="98">
        <f>'01-Mapa de riesgo-UO'!AF524</f>
        <v>0</v>
      </c>
      <c r="P523" s="99">
        <f>'01-Mapa de riesgo-UO'!AK524</f>
        <v>0</v>
      </c>
      <c r="Q523" s="99">
        <f>'01-Mapa de riesgo-UO'!AP524</f>
        <v>0</v>
      </c>
      <c r="R523" s="581" t="e">
        <f>'01-Mapa de riesgo-UO'!AR524</f>
        <v>#DIV/0!</v>
      </c>
      <c r="S523" s="577"/>
      <c r="T523" s="578"/>
      <c r="U523" s="100">
        <f>'01-Mapa de riesgo-UO'!AW524</f>
        <v>0</v>
      </c>
      <c r="V523" s="100">
        <f>'01-Mapa de riesgo-UO'!AX524</f>
        <v>0</v>
      </c>
      <c r="W523" s="101">
        <f>'01-Mapa de riesgo-UO'!K524</f>
        <v>0</v>
      </c>
      <c r="X523" s="105"/>
      <c r="Y523" s="106"/>
      <c r="Z523" s="107"/>
      <c r="AA523" s="107"/>
      <c r="AB523" s="574"/>
      <c r="AC523" s="110"/>
    </row>
    <row r="524" spans="1:29" ht="12.75" customHeight="1" x14ac:dyDescent="0.2">
      <c r="A524" s="561"/>
      <c r="B524" s="561"/>
      <c r="C524" s="561"/>
      <c r="D524" s="561"/>
      <c r="E524" s="561"/>
      <c r="F524" s="561"/>
      <c r="G524" s="96">
        <f>'01-Mapa de riesgo-UO'!I525</f>
        <v>0</v>
      </c>
      <c r="H524" s="561"/>
      <c r="I524" s="561"/>
      <c r="J524" s="561"/>
      <c r="K524" s="583"/>
      <c r="L524" s="583"/>
      <c r="M524" s="97">
        <f>'01-Mapa de riesgo-UO'!W525</f>
        <v>0</v>
      </c>
      <c r="N524" s="98">
        <f>'01-Mapa de riesgo-UO'!AB525</f>
        <v>0</v>
      </c>
      <c r="O524" s="98">
        <f>'01-Mapa de riesgo-UO'!AF525</f>
        <v>0</v>
      </c>
      <c r="P524" s="99">
        <f>'01-Mapa de riesgo-UO'!AK525</f>
        <v>0</v>
      </c>
      <c r="Q524" s="99">
        <f>'01-Mapa de riesgo-UO'!AP525</f>
        <v>0</v>
      </c>
      <c r="R524" s="561"/>
      <c r="S524" s="577"/>
      <c r="T524" s="578"/>
      <c r="U524" s="100">
        <f>'01-Mapa de riesgo-UO'!AW525</f>
        <v>0</v>
      </c>
      <c r="V524" s="100">
        <f>'01-Mapa de riesgo-UO'!AX525</f>
        <v>0</v>
      </c>
      <c r="W524" s="101">
        <f>'01-Mapa de riesgo-UO'!K525</f>
        <v>0</v>
      </c>
      <c r="X524" s="105"/>
      <c r="Y524" s="106"/>
      <c r="Z524" s="107"/>
      <c r="AA524" s="107"/>
      <c r="AB524" s="575"/>
      <c r="AC524" s="110"/>
    </row>
    <row r="525" spans="1:29" ht="12.75" customHeight="1" x14ac:dyDescent="0.2">
      <c r="A525" s="562"/>
      <c r="B525" s="562"/>
      <c r="C525" s="562"/>
      <c r="D525" s="562"/>
      <c r="E525" s="562"/>
      <c r="F525" s="562"/>
      <c r="G525" s="96">
        <f>'01-Mapa de riesgo-UO'!I526</f>
        <v>0</v>
      </c>
      <c r="H525" s="562"/>
      <c r="I525" s="562"/>
      <c r="J525" s="562"/>
      <c r="K525" s="584"/>
      <c r="L525" s="584"/>
      <c r="M525" s="97">
        <f>'01-Mapa de riesgo-UO'!W526</f>
        <v>0</v>
      </c>
      <c r="N525" s="98">
        <f>'01-Mapa de riesgo-UO'!AB526</f>
        <v>0</v>
      </c>
      <c r="O525" s="98">
        <f>'01-Mapa de riesgo-UO'!AF526</f>
        <v>0</v>
      </c>
      <c r="P525" s="99">
        <f>'01-Mapa de riesgo-UO'!AK526</f>
        <v>0</v>
      </c>
      <c r="Q525" s="99">
        <f>'01-Mapa de riesgo-UO'!AP526</f>
        <v>0</v>
      </c>
      <c r="R525" s="562"/>
      <c r="S525" s="577"/>
      <c r="T525" s="578"/>
      <c r="U525" s="100">
        <f>'01-Mapa de riesgo-UO'!AW526</f>
        <v>0</v>
      </c>
      <c r="V525" s="100">
        <f>'01-Mapa de riesgo-UO'!AX526</f>
        <v>0</v>
      </c>
      <c r="W525" s="101">
        <f>'01-Mapa de riesgo-UO'!K526</f>
        <v>0</v>
      </c>
      <c r="X525" s="105"/>
      <c r="Y525" s="106"/>
      <c r="Z525" s="107"/>
      <c r="AA525" s="107"/>
      <c r="AB525" s="576"/>
      <c r="AC525" s="110"/>
    </row>
    <row r="526" spans="1:29" ht="12.75" customHeight="1" x14ac:dyDescent="0.2">
      <c r="A526" s="560">
        <v>173</v>
      </c>
      <c r="B526" s="560">
        <f>'01-Mapa de riesgo-UO'!D527</f>
        <v>0</v>
      </c>
      <c r="C526" s="563">
        <f>+'01-Mapa de riesgo-UO'!F527</f>
        <v>0</v>
      </c>
      <c r="D526" s="563">
        <f>'01-Mapa de riesgo-UO'!J527</f>
        <v>0</v>
      </c>
      <c r="E526" s="563">
        <f>'01-Mapa de riesgo-UO'!K527</f>
        <v>0</v>
      </c>
      <c r="F526" s="563">
        <f>'01-Mapa de riesgo-UO'!L527</f>
        <v>0</v>
      </c>
      <c r="G526" s="96">
        <f>'01-Mapa de riesgo-UO'!I527</f>
        <v>0</v>
      </c>
      <c r="H526" s="563">
        <f>'01-Mapa de riesgo-UO'!M527</f>
        <v>0</v>
      </c>
      <c r="I526" s="581" t="str">
        <f>'01-Mapa de riesgo-UO'!AT527</f>
        <v>LEVE</v>
      </c>
      <c r="J526" s="563">
        <f>'01-Mapa de riesgo-UO'!AU527</f>
        <v>0</v>
      </c>
      <c r="K526" s="585"/>
      <c r="L526" s="582"/>
      <c r="M526" s="97">
        <f>'01-Mapa de riesgo-UO'!W527</f>
        <v>0</v>
      </c>
      <c r="N526" s="98">
        <f>'01-Mapa de riesgo-UO'!AB527</f>
        <v>0</v>
      </c>
      <c r="O526" s="98">
        <f>'01-Mapa de riesgo-UO'!AF527</f>
        <v>0</v>
      </c>
      <c r="P526" s="99">
        <f>'01-Mapa de riesgo-UO'!AK527</f>
        <v>0</v>
      </c>
      <c r="Q526" s="99">
        <f>'01-Mapa de riesgo-UO'!AP527</f>
        <v>0</v>
      </c>
      <c r="R526" s="581" t="e">
        <f>'01-Mapa de riesgo-UO'!AR527</f>
        <v>#DIV/0!</v>
      </c>
      <c r="S526" s="577"/>
      <c r="T526" s="578"/>
      <c r="U526" s="100">
        <f>'01-Mapa de riesgo-UO'!AW527</f>
        <v>0</v>
      </c>
      <c r="V526" s="100">
        <f>'01-Mapa de riesgo-UO'!AX527</f>
        <v>0</v>
      </c>
      <c r="W526" s="101">
        <f>'01-Mapa de riesgo-UO'!K527</f>
        <v>0</v>
      </c>
      <c r="X526" s="105"/>
      <c r="Y526" s="106"/>
      <c r="Z526" s="107"/>
      <c r="AA526" s="107"/>
      <c r="AB526" s="574"/>
      <c r="AC526" s="110"/>
    </row>
    <row r="527" spans="1:29" ht="12.75" customHeight="1" x14ac:dyDescent="0.2">
      <c r="A527" s="561"/>
      <c r="B527" s="561"/>
      <c r="C527" s="561"/>
      <c r="D527" s="561"/>
      <c r="E527" s="561"/>
      <c r="F527" s="561"/>
      <c r="G527" s="96">
        <f>'01-Mapa de riesgo-UO'!I528</f>
        <v>0</v>
      </c>
      <c r="H527" s="561"/>
      <c r="I527" s="561"/>
      <c r="J527" s="561"/>
      <c r="K527" s="583"/>
      <c r="L527" s="583"/>
      <c r="M527" s="97">
        <f>'01-Mapa de riesgo-UO'!W528</f>
        <v>0</v>
      </c>
      <c r="N527" s="98">
        <f>'01-Mapa de riesgo-UO'!AB528</f>
        <v>0</v>
      </c>
      <c r="O527" s="98">
        <f>'01-Mapa de riesgo-UO'!AF528</f>
        <v>0</v>
      </c>
      <c r="P527" s="99">
        <f>'01-Mapa de riesgo-UO'!AK528</f>
        <v>0</v>
      </c>
      <c r="Q527" s="99">
        <f>'01-Mapa de riesgo-UO'!AP528</f>
        <v>0</v>
      </c>
      <c r="R527" s="561"/>
      <c r="S527" s="577"/>
      <c r="T527" s="578"/>
      <c r="U527" s="100">
        <f>'01-Mapa de riesgo-UO'!AW528</f>
        <v>0</v>
      </c>
      <c r="V527" s="100">
        <f>'01-Mapa de riesgo-UO'!AX528</f>
        <v>0</v>
      </c>
      <c r="W527" s="101">
        <f>'01-Mapa de riesgo-UO'!K528</f>
        <v>0</v>
      </c>
      <c r="X527" s="105"/>
      <c r="Y527" s="106"/>
      <c r="Z527" s="107"/>
      <c r="AA527" s="107"/>
      <c r="AB527" s="575"/>
      <c r="AC527" s="110"/>
    </row>
    <row r="528" spans="1:29" ht="12.75" customHeight="1" x14ac:dyDescent="0.2">
      <c r="A528" s="562"/>
      <c r="B528" s="562"/>
      <c r="C528" s="562"/>
      <c r="D528" s="562"/>
      <c r="E528" s="562"/>
      <c r="F528" s="562"/>
      <c r="G528" s="96">
        <f>'01-Mapa de riesgo-UO'!I529</f>
        <v>0</v>
      </c>
      <c r="H528" s="562"/>
      <c r="I528" s="562"/>
      <c r="J528" s="562"/>
      <c r="K528" s="584"/>
      <c r="L528" s="584"/>
      <c r="M528" s="97">
        <f>'01-Mapa de riesgo-UO'!W529</f>
        <v>0</v>
      </c>
      <c r="N528" s="98">
        <f>'01-Mapa de riesgo-UO'!AB529</f>
        <v>0</v>
      </c>
      <c r="O528" s="98">
        <f>'01-Mapa de riesgo-UO'!AF529</f>
        <v>0</v>
      </c>
      <c r="P528" s="99">
        <f>'01-Mapa de riesgo-UO'!AK529</f>
        <v>0</v>
      </c>
      <c r="Q528" s="99">
        <f>'01-Mapa de riesgo-UO'!AP529</f>
        <v>0</v>
      </c>
      <c r="R528" s="562"/>
      <c r="S528" s="577"/>
      <c r="T528" s="578"/>
      <c r="U528" s="100">
        <f>'01-Mapa de riesgo-UO'!AW529</f>
        <v>0</v>
      </c>
      <c r="V528" s="100">
        <f>'01-Mapa de riesgo-UO'!AX529</f>
        <v>0</v>
      </c>
      <c r="W528" s="101">
        <f>'01-Mapa de riesgo-UO'!K529</f>
        <v>0</v>
      </c>
      <c r="X528" s="105"/>
      <c r="Y528" s="106"/>
      <c r="Z528" s="107"/>
      <c r="AA528" s="107"/>
      <c r="AB528" s="576"/>
      <c r="AC528" s="110"/>
    </row>
    <row r="529" spans="1:29" ht="12.75" customHeight="1" x14ac:dyDescent="0.2">
      <c r="A529" s="560">
        <v>174</v>
      </c>
      <c r="B529" s="560">
        <f>'01-Mapa de riesgo-UO'!D530</f>
        <v>0</v>
      </c>
      <c r="C529" s="563">
        <f>+'01-Mapa de riesgo-UO'!F530</f>
        <v>0</v>
      </c>
      <c r="D529" s="563">
        <f>'01-Mapa de riesgo-UO'!J530</f>
        <v>0</v>
      </c>
      <c r="E529" s="563">
        <f>'01-Mapa de riesgo-UO'!K530</f>
        <v>0</v>
      </c>
      <c r="F529" s="563">
        <f>'01-Mapa de riesgo-UO'!L530</f>
        <v>0</v>
      </c>
      <c r="G529" s="96">
        <f>'01-Mapa de riesgo-UO'!I530</f>
        <v>0</v>
      </c>
      <c r="H529" s="563">
        <f>'01-Mapa de riesgo-UO'!M530</f>
        <v>0</v>
      </c>
      <c r="I529" s="581" t="str">
        <f>'01-Mapa de riesgo-UO'!AT530</f>
        <v>LEVE</v>
      </c>
      <c r="J529" s="563">
        <f>'01-Mapa de riesgo-UO'!AU530</f>
        <v>0</v>
      </c>
      <c r="K529" s="585"/>
      <c r="L529" s="582"/>
      <c r="M529" s="97">
        <f>'01-Mapa de riesgo-UO'!W530</f>
        <v>0</v>
      </c>
      <c r="N529" s="98">
        <f>'01-Mapa de riesgo-UO'!AB530</f>
        <v>0</v>
      </c>
      <c r="O529" s="98">
        <f>'01-Mapa de riesgo-UO'!AF530</f>
        <v>0</v>
      </c>
      <c r="P529" s="99">
        <f>'01-Mapa de riesgo-UO'!AK530</f>
        <v>0</v>
      </c>
      <c r="Q529" s="99">
        <f>'01-Mapa de riesgo-UO'!AP530</f>
        <v>0</v>
      </c>
      <c r="R529" s="581" t="e">
        <f>'01-Mapa de riesgo-UO'!AR530</f>
        <v>#DIV/0!</v>
      </c>
      <c r="S529" s="577"/>
      <c r="T529" s="578"/>
      <c r="U529" s="100">
        <f>'01-Mapa de riesgo-UO'!AW530</f>
        <v>0</v>
      </c>
      <c r="V529" s="100">
        <f>'01-Mapa de riesgo-UO'!AX530</f>
        <v>0</v>
      </c>
      <c r="W529" s="101">
        <f>'01-Mapa de riesgo-UO'!K530</f>
        <v>0</v>
      </c>
      <c r="X529" s="105"/>
      <c r="Y529" s="106"/>
      <c r="Z529" s="107"/>
      <c r="AA529" s="107"/>
      <c r="AB529" s="574"/>
      <c r="AC529" s="110"/>
    </row>
    <row r="530" spans="1:29" ht="12.75" customHeight="1" x14ac:dyDescent="0.2">
      <c r="A530" s="561"/>
      <c r="B530" s="561"/>
      <c r="C530" s="561"/>
      <c r="D530" s="561"/>
      <c r="E530" s="561"/>
      <c r="F530" s="561"/>
      <c r="G530" s="96">
        <f>'01-Mapa de riesgo-UO'!I531</f>
        <v>0</v>
      </c>
      <c r="H530" s="561"/>
      <c r="I530" s="561"/>
      <c r="J530" s="561"/>
      <c r="K530" s="583"/>
      <c r="L530" s="583"/>
      <c r="M530" s="97">
        <f>'01-Mapa de riesgo-UO'!W531</f>
        <v>0</v>
      </c>
      <c r="N530" s="98">
        <f>'01-Mapa de riesgo-UO'!AB531</f>
        <v>0</v>
      </c>
      <c r="O530" s="98">
        <f>'01-Mapa de riesgo-UO'!AF531</f>
        <v>0</v>
      </c>
      <c r="P530" s="99">
        <f>'01-Mapa de riesgo-UO'!AK531</f>
        <v>0</v>
      </c>
      <c r="Q530" s="99">
        <f>'01-Mapa de riesgo-UO'!AP531</f>
        <v>0</v>
      </c>
      <c r="R530" s="561"/>
      <c r="S530" s="577"/>
      <c r="T530" s="578"/>
      <c r="U530" s="100">
        <f>'01-Mapa de riesgo-UO'!AW531</f>
        <v>0</v>
      </c>
      <c r="V530" s="100">
        <f>'01-Mapa de riesgo-UO'!AX531</f>
        <v>0</v>
      </c>
      <c r="W530" s="101">
        <f>'01-Mapa de riesgo-UO'!K531</f>
        <v>0</v>
      </c>
      <c r="X530" s="105"/>
      <c r="Y530" s="106"/>
      <c r="Z530" s="107"/>
      <c r="AA530" s="107"/>
      <c r="AB530" s="575"/>
      <c r="AC530" s="110"/>
    </row>
    <row r="531" spans="1:29" ht="12.75" customHeight="1" x14ac:dyDescent="0.2">
      <c r="A531" s="562"/>
      <c r="B531" s="562"/>
      <c r="C531" s="562"/>
      <c r="D531" s="562"/>
      <c r="E531" s="562"/>
      <c r="F531" s="562"/>
      <c r="G531" s="96">
        <f>'01-Mapa de riesgo-UO'!I532</f>
        <v>0</v>
      </c>
      <c r="H531" s="562"/>
      <c r="I531" s="562"/>
      <c r="J531" s="562"/>
      <c r="K531" s="584"/>
      <c r="L531" s="584"/>
      <c r="M531" s="97">
        <f>'01-Mapa de riesgo-UO'!W532</f>
        <v>0</v>
      </c>
      <c r="N531" s="98">
        <f>'01-Mapa de riesgo-UO'!AB532</f>
        <v>0</v>
      </c>
      <c r="O531" s="98">
        <f>'01-Mapa de riesgo-UO'!AF532</f>
        <v>0</v>
      </c>
      <c r="P531" s="99">
        <f>'01-Mapa de riesgo-UO'!AK532</f>
        <v>0</v>
      </c>
      <c r="Q531" s="99">
        <f>'01-Mapa de riesgo-UO'!AP532</f>
        <v>0</v>
      </c>
      <c r="R531" s="562"/>
      <c r="S531" s="577"/>
      <c r="T531" s="578"/>
      <c r="U531" s="100">
        <f>'01-Mapa de riesgo-UO'!AW532</f>
        <v>0</v>
      </c>
      <c r="V531" s="100">
        <f>'01-Mapa de riesgo-UO'!AX532</f>
        <v>0</v>
      </c>
      <c r="W531" s="101">
        <f>'01-Mapa de riesgo-UO'!K532</f>
        <v>0</v>
      </c>
      <c r="X531" s="105"/>
      <c r="Y531" s="106"/>
      <c r="Z531" s="107"/>
      <c r="AA531" s="107"/>
      <c r="AB531" s="576"/>
      <c r="AC531" s="110"/>
    </row>
    <row r="532" spans="1:29" ht="12.75" customHeight="1" x14ac:dyDescent="0.2">
      <c r="A532" s="560">
        <v>175</v>
      </c>
      <c r="B532" s="560">
        <f>'01-Mapa de riesgo-UO'!D533</f>
        <v>0</v>
      </c>
      <c r="C532" s="563">
        <f>+'01-Mapa de riesgo-UO'!F533</f>
        <v>0</v>
      </c>
      <c r="D532" s="563">
        <f>'01-Mapa de riesgo-UO'!J533</f>
        <v>0</v>
      </c>
      <c r="E532" s="563">
        <f>'01-Mapa de riesgo-UO'!K533</f>
        <v>0</v>
      </c>
      <c r="F532" s="563">
        <f>'01-Mapa de riesgo-UO'!L533</f>
        <v>0</v>
      </c>
      <c r="G532" s="96">
        <f>'01-Mapa de riesgo-UO'!I533</f>
        <v>0</v>
      </c>
      <c r="H532" s="563">
        <f>'01-Mapa de riesgo-UO'!M533</f>
        <v>0</v>
      </c>
      <c r="I532" s="581" t="str">
        <f>'01-Mapa de riesgo-UO'!AT533</f>
        <v>LEVE</v>
      </c>
      <c r="J532" s="563">
        <f>'01-Mapa de riesgo-UO'!AU533</f>
        <v>0</v>
      </c>
      <c r="K532" s="585"/>
      <c r="L532" s="582"/>
      <c r="M532" s="97">
        <f>'01-Mapa de riesgo-UO'!W533</f>
        <v>0</v>
      </c>
      <c r="N532" s="98">
        <f>'01-Mapa de riesgo-UO'!AB533</f>
        <v>0</v>
      </c>
      <c r="O532" s="98">
        <f>'01-Mapa de riesgo-UO'!AF533</f>
        <v>0</v>
      </c>
      <c r="P532" s="99">
        <f>'01-Mapa de riesgo-UO'!AK533</f>
        <v>0</v>
      </c>
      <c r="Q532" s="99">
        <f>'01-Mapa de riesgo-UO'!AP533</f>
        <v>0</v>
      </c>
      <c r="R532" s="581" t="e">
        <f>'01-Mapa de riesgo-UO'!AR533</f>
        <v>#DIV/0!</v>
      </c>
      <c r="S532" s="577"/>
      <c r="T532" s="578"/>
      <c r="U532" s="100">
        <f>'01-Mapa de riesgo-UO'!AW533</f>
        <v>0</v>
      </c>
      <c r="V532" s="100">
        <f>'01-Mapa de riesgo-UO'!AX533</f>
        <v>0</v>
      </c>
      <c r="W532" s="101">
        <f>'01-Mapa de riesgo-UO'!K533</f>
        <v>0</v>
      </c>
      <c r="X532" s="105"/>
      <c r="Y532" s="106"/>
      <c r="Z532" s="107"/>
      <c r="AA532" s="107"/>
      <c r="AB532" s="574"/>
      <c r="AC532" s="110"/>
    </row>
    <row r="533" spans="1:29" ht="12.75" customHeight="1" x14ac:dyDescent="0.2">
      <c r="A533" s="561"/>
      <c r="B533" s="561"/>
      <c r="C533" s="561"/>
      <c r="D533" s="561"/>
      <c r="E533" s="561"/>
      <c r="F533" s="561"/>
      <c r="G533" s="96">
        <f>'01-Mapa de riesgo-UO'!I534</f>
        <v>0</v>
      </c>
      <c r="H533" s="561"/>
      <c r="I533" s="561"/>
      <c r="J533" s="561"/>
      <c r="K533" s="583"/>
      <c r="L533" s="583"/>
      <c r="M533" s="97">
        <f>'01-Mapa de riesgo-UO'!W534</f>
        <v>0</v>
      </c>
      <c r="N533" s="98">
        <f>'01-Mapa de riesgo-UO'!AB534</f>
        <v>0</v>
      </c>
      <c r="O533" s="98">
        <f>'01-Mapa de riesgo-UO'!AF534</f>
        <v>0</v>
      </c>
      <c r="P533" s="99">
        <f>'01-Mapa de riesgo-UO'!AK534</f>
        <v>0</v>
      </c>
      <c r="Q533" s="99">
        <f>'01-Mapa de riesgo-UO'!AP534</f>
        <v>0</v>
      </c>
      <c r="R533" s="561"/>
      <c r="S533" s="577"/>
      <c r="T533" s="578"/>
      <c r="U533" s="100">
        <f>'01-Mapa de riesgo-UO'!AW534</f>
        <v>0</v>
      </c>
      <c r="V533" s="100">
        <f>'01-Mapa de riesgo-UO'!AX534</f>
        <v>0</v>
      </c>
      <c r="W533" s="101">
        <f>'01-Mapa de riesgo-UO'!K534</f>
        <v>0</v>
      </c>
      <c r="X533" s="105"/>
      <c r="Y533" s="106"/>
      <c r="Z533" s="107"/>
      <c r="AA533" s="107"/>
      <c r="AB533" s="575"/>
      <c r="AC533" s="110"/>
    </row>
    <row r="534" spans="1:29" ht="12.75" customHeight="1" x14ac:dyDescent="0.2">
      <c r="A534" s="562"/>
      <c r="B534" s="562"/>
      <c r="C534" s="562"/>
      <c r="D534" s="562"/>
      <c r="E534" s="562"/>
      <c r="F534" s="562"/>
      <c r="G534" s="96">
        <f>'01-Mapa de riesgo-UO'!I535</f>
        <v>0</v>
      </c>
      <c r="H534" s="562"/>
      <c r="I534" s="562"/>
      <c r="J534" s="562"/>
      <c r="K534" s="584"/>
      <c r="L534" s="584"/>
      <c r="M534" s="97">
        <f>'01-Mapa de riesgo-UO'!W535</f>
        <v>0</v>
      </c>
      <c r="N534" s="98">
        <f>'01-Mapa de riesgo-UO'!AB535</f>
        <v>0</v>
      </c>
      <c r="O534" s="98">
        <f>'01-Mapa de riesgo-UO'!AF535</f>
        <v>0</v>
      </c>
      <c r="P534" s="99">
        <f>'01-Mapa de riesgo-UO'!AK535</f>
        <v>0</v>
      </c>
      <c r="Q534" s="99">
        <f>'01-Mapa de riesgo-UO'!AP535</f>
        <v>0</v>
      </c>
      <c r="R534" s="562"/>
      <c r="S534" s="577"/>
      <c r="T534" s="578"/>
      <c r="U534" s="100">
        <f>'01-Mapa de riesgo-UO'!AW535</f>
        <v>0</v>
      </c>
      <c r="V534" s="100">
        <f>'01-Mapa de riesgo-UO'!AX535</f>
        <v>0</v>
      </c>
      <c r="W534" s="101">
        <f>'01-Mapa de riesgo-UO'!K535</f>
        <v>0</v>
      </c>
      <c r="X534" s="105"/>
      <c r="Y534" s="106"/>
      <c r="Z534" s="107"/>
      <c r="AA534" s="107"/>
      <c r="AB534" s="576"/>
      <c r="AC534" s="110"/>
    </row>
    <row r="535" spans="1:29" ht="12.75" customHeight="1" x14ac:dyDescent="0.2">
      <c r="A535" s="560">
        <v>176</v>
      </c>
      <c r="B535" s="560">
        <f>'01-Mapa de riesgo-UO'!D536</f>
        <v>0</v>
      </c>
      <c r="C535" s="563">
        <f>+'01-Mapa de riesgo-UO'!F536</f>
        <v>0</v>
      </c>
      <c r="D535" s="563">
        <f>'01-Mapa de riesgo-UO'!J536</f>
        <v>0</v>
      </c>
      <c r="E535" s="563">
        <f>'01-Mapa de riesgo-UO'!K536</f>
        <v>0</v>
      </c>
      <c r="F535" s="563">
        <f>'01-Mapa de riesgo-UO'!L536</f>
        <v>0</v>
      </c>
      <c r="G535" s="96">
        <f>'01-Mapa de riesgo-UO'!I536</f>
        <v>0</v>
      </c>
      <c r="H535" s="563">
        <f>'01-Mapa de riesgo-UO'!M536</f>
        <v>0</v>
      </c>
      <c r="I535" s="581" t="str">
        <f>'01-Mapa de riesgo-UO'!AT536</f>
        <v>LEVE</v>
      </c>
      <c r="J535" s="563">
        <f>'01-Mapa de riesgo-UO'!AU536</f>
        <v>0</v>
      </c>
      <c r="K535" s="585"/>
      <c r="L535" s="582"/>
      <c r="M535" s="97">
        <f>'01-Mapa de riesgo-UO'!W536</f>
        <v>0</v>
      </c>
      <c r="N535" s="98">
        <f>'01-Mapa de riesgo-UO'!AB536</f>
        <v>0</v>
      </c>
      <c r="O535" s="98">
        <f>'01-Mapa de riesgo-UO'!AF536</f>
        <v>0</v>
      </c>
      <c r="P535" s="99">
        <f>'01-Mapa de riesgo-UO'!AK536</f>
        <v>0</v>
      </c>
      <c r="Q535" s="99">
        <f>'01-Mapa de riesgo-UO'!AP536</f>
        <v>0</v>
      </c>
      <c r="R535" s="581" t="e">
        <f>'01-Mapa de riesgo-UO'!AR536</f>
        <v>#DIV/0!</v>
      </c>
      <c r="S535" s="577"/>
      <c r="T535" s="578"/>
      <c r="U535" s="100">
        <f>'01-Mapa de riesgo-UO'!AW536</f>
        <v>0</v>
      </c>
      <c r="V535" s="100">
        <f>'01-Mapa de riesgo-UO'!AX536</f>
        <v>0</v>
      </c>
      <c r="W535" s="101">
        <f>'01-Mapa de riesgo-UO'!K536</f>
        <v>0</v>
      </c>
      <c r="X535" s="105"/>
      <c r="Y535" s="106"/>
      <c r="Z535" s="107"/>
      <c r="AA535" s="107"/>
      <c r="AB535" s="574"/>
      <c r="AC535" s="110"/>
    </row>
    <row r="536" spans="1:29" ht="12.75" customHeight="1" x14ac:dyDescent="0.2">
      <c r="A536" s="561"/>
      <c r="B536" s="561"/>
      <c r="C536" s="561"/>
      <c r="D536" s="561"/>
      <c r="E536" s="561"/>
      <c r="F536" s="561"/>
      <c r="G536" s="96">
        <f>'01-Mapa de riesgo-UO'!I537</f>
        <v>0</v>
      </c>
      <c r="H536" s="561"/>
      <c r="I536" s="561"/>
      <c r="J536" s="561"/>
      <c r="K536" s="583"/>
      <c r="L536" s="583"/>
      <c r="M536" s="97">
        <f>'01-Mapa de riesgo-UO'!W537</f>
        <v>0</v>
      </c>
      <c r="N536" s="98">
        <f>'01-Mapa de riesgo-UO'!AB537</f>
        <v>0</v>
      </c>
      <c r="O536" s="98">
        <f>'01-Mapa de riesgo-UO'!AF537</f>
        <v>0</v>
      </c>
      <c r="P536" s="99">
        <f>'01-Mapa de riesgo-UO'!AK537</f>
        <v>0</v>
      </c>
      <c r="Q536" s="99">
        <f>'01-Mapa de riesgo-UO'!AP537</f>
        <v>0</v>
      </c>
      <c r="R536" s="561"/>
      <c r="S536" s="577"/>
      <c r="T536" s="578"/>
      <c r="U536" s="100">
        <f>'01-Mapa de riesgo-UO'!AW537</f>
        <v>0</v>
      </c>
      <c r="V536" s="100">
        <f>'01-Mapa de riesgo-UO'!AX537</f>
        <v>0</v>
      </c>
      <c r="W536" s="101">
        <f>'01-Mapa de riesgo-UO'!K537</f>
        <v>0</v>
      </c>
      <c r="X536" s="105"/>
      <c r="Y536" s="106"/>
      <c r="Z536" s="107"/>
      <c r="AA536" s="107"/>
      <c r="AB536" s="575"/>
      <c r="AC536" s="110"/>
    </row>
    <row r="537" spans="1:29" ht="12.75" customHeight="1" x14ac:dyDescent="0.2">
      <c r="A537" s="562"/>
      <c r="B537" s="562"/>
      <c r="C537" s="562"/>
      <c r="D537" s="562"/>
      <c r="E537" s="562"/>
      <c r="F537" s="562"/>
      <c r="G537" s="96">
        <f>'01-Mapa de riesgo-UO'!I538</f>
        <v>0</v>
      </c>
      <c r="H537" s="562"/>
      <c r="I537" s="562"/>
      <c r="J537" s="562"/>
      <c r="K537" s="584"/>
      <c r="L537" s="584"/>
      <c r="M537" s="97">
        <f>'01-Mapa de riesgo-UO'!W538</f>
        <v>0</v>
      </c>
      <c r="N537" s="98">
        <f>'01-Mapa de riesgo-UO'!AB538</f>
        <v>0</v>
      </c>
      <c r="O537" s="98">
        <f>'01-Mapa de riesgo-UO'!AF538</f>
        <v>0</v>
      </c>
      <c r="P537" s="99">
        <f>'01-Mapa de riesgo-UO'!AK538</f>
        <v>0</v>
      </c>
      <c r="Q537" s="99">
        <f>'01-Mapa de riesgo-UO'!AP538</f>
        <v>0</v>
      </c>
      <c r="R537" s="562"/>
      <c r="S537" s="577"/>
      <c r="T537" s="578"/>
      <c r="U537" s="100">
        <f>'01-Mapa de riesgo-UO'!AW538</f>
        <v>0</v>
      </c>
      <c r="V537" s="100">
        <f>'01-Mapa de riesgo-UO'!AX538</f>
        <v>0</v>
      </c>
      <c r="W537" s="101">
        <f>'01-Mapa de riesgo-UO'!K538</f>
        <v>0</v>
      </c>
      <c r="X537" s="105"/>
      <c r="Y537" s="106"/>
      <c r="Z537" s="107"/>
      <c r="AA537" s="107"/>
      <c r="AB537" s="576"/>
      <c r="AC537" s="110"/>
    </row>
    <row r="538" spans="1:29" ht="12.75" customHeight="1" x14ac:dyDescent="0.2">
      <c r="A538" s="560">
        <v>177</v>
      </c>
      <c r="B538" s="560">
        <f>'01-Mapa de riesgo-UO'!D539</f>
        <v>0</v>
      </c>
      <c r="C538" s="563">
        <f>+'01-Mapa de riesgo-UO'!F539</f>
        <v>0</v>
      </c>
      <c r="D538" s="563">
        <f>'01-Mapa de riesgo-UO'!J539</f>
        <v>0</v>
      </c>
      <c r="E538" s="563">
        <f>'01-Mapa de riesgo-UO'!K539</f>
        <v>0</v>
      </c>
      <c r="F538" s="563">
        <f>'01-Mapa de riesgo-UO'!L539</f>
        <v>0</v>
      </c>
      <c r="G538" s="96">
        <f>'01-Mapa de riesgo-UO'!I539</f>
        <v>0</v>
      </c>
      <c r="H538" s="563">
        <f>'01-Mapa de riesgo-UO'!M539</f>
        <v>0</v>
      </c>
      <c r="I538" s="581" t="str">
        <f>'01-Mapa de riesgo-UO'!AT539</f>
        <v>LEVE</v>
      </c>
      <c r="J538" s="563">
        <f>'01-Mapa de riesgo-UO'!AU539</f>
        <v>0</v>
      </c>
      <c r="K538" s="585"/>
      <c r="L538" s="582"/>
      <c r="M538" s="97">
        <f>'01-Mapa de riesgo-UO'!W539</f>
        <v>0</v>
      </c>
      <c r="N538" s="98">
        <f>'01-Mapa de riesgo-UO'!AB539</f>
        <v>0</v>
      </c>
      <c r="O538" s="98">
        <f>'01-Mapa de riesgo-UO'!AF539</f>
        <v>0</v>
      </c>
      <c r="P538" s="99">
        <f>'01-Mapa de riesgo-UO'!AK539</f>
        <v>0</v>
      </c>
      <c r="Q538" s="99">
        <f>'01-Mapa de riesgo-UO'!AP539</f>
        <v>0</v>
      </c>
      <c r="R538" s="581" t="e">
        <f>'01-Mapa de riesgo-UO'!AR539</f>
        <v>#DIV/0!</v>
      </c>
      <c r="S538" s="577"/>
      <c r="T538" s="578"/>
      <c r="U538" s="100">
        <f>'01-Mapa de riesgo-UO'!AW539</f>
        <v>0</v>
      </c>
      <c r="V538" s="100">
        <f>'01-Mapa de riesgo-UO'!AX539</f>
        <v>0</v>
      </c>
      <c r="W538" s="101">
        <f>'01-Mapa de riesgo-UO'!K539</f>
        <v>0</v>
      </c>
      <c r="X538" s="105"/>
      <c r="Y538" s="106"/>
      <c r="Z538" s="107"/>
      <c r="AA538" s="107"/>
      <c r="AB538" s="574"/>
      <c r="AC538" s="110"/>
    </row>
    <row r="539" spans="1:29" ht="12.75" customHeight="1" x14ac:dyDescent="0.2">
      <c r="A539" s="561"/>
      <c r="B539" s="561"/>
      <c r="C539" s="561"/>
      <c r="D539" s="561"/>
      <c r="E539" s="561"/>
      <c r="F539" s="561"/>
      <c r="G539" s="96">
        <f>'01-Mapa de riesgo-UO'!I540</f>
        <v>0</v>
      </c>
      <c r="H539" s="561"/>
      <c r="I539" s="561"/>
      <c r="J539" s="561"/>
      <c r="K539" s="583"/>
      <c r="L539" s="583"/>
      <c r="M539" s="97">
        <f>'01-Mapa de riesgo-UO'!W540</f>
        <v>0</v>
      </c>
      <c r="N539" s="98">
        <f>'01-Mapa de riesgo-UO'!AB540</f>
        <v>0</v>
      </c>
      <c r="O539" s="98">
        <f>'01-Mapa de riesgo-UO'!AF540</f>
        <v>0</v>
      </c>
      <c r="P539" s="99">
        <f>'01-Mapa de riesgo-UO'!AK540</f>
        <v>0</v>
      </c>
      <c r="Q539" s="99">
        <f>'01-Mapa de riesgo-UO'!AP540</f>
        <v>0</v>
      </c>
      <c r="R539" s="561"/>
      <c r="S539" s="577"/>
      <c r="T539" s="578"/>
      <c r="U539" s="100">
        <f>'01-Mapa de riesgo-UO'!AW540</f>
        <v>0</v>
      </c>
      <c r="V539" s="100">
        <f>'01-Mapa de riesgo-UO'!AX540</f>
        <v>0</v>
      </c>
      <c r="W539" s="101">
        <f>'01-Mapa de riesgo-UO'!K540</f>
        <v>0</v>
      </c>
      <c r="X539" s="105"/>
      <c r="Y539" s="106"/>
      <c r="Z539" s="107"/>
      <c r="AA539" s="107"/>
      <c r="AB539" s="575"/>
      <c r="AC539" s="110"/>
    </row>
    <row r="540" spans="1:29" ht="12.75" customHeight="1" x14ac:dyDescent="0.2">
      <c r="A540" s="562"/>
      <c r="B540" s="562"/>
      <c r="C540" s="562"/>
      <c r="D540" s="562"/>
      <c r="E540" s="562"/>
      <c r="F540" s="562"/>
      <c r="G540" s="96">
        <f>'01-Mapa de riesgo-UO'!I541</f>
        <v>0</v>
      </c>
      <c r="H540" s="562"/>
      <c r="I540" s="562"/>
      <c r="J540" s="562"/>
      <c r="K540" s="584"/>
      <c r="L540" s="584"/>
      <c r="M540" s="97">
        <f>'01-Mapa de riesgo-UO'!W541</f>
        <v>0</v>
      </c>
      <c r="N540" s="98">
        <f>'01-Mapa de riesgo-UO'!AB541</f>
        <v>0</v>
      </c>
      <c r="O540" s="98">
        <f>'01-Mapa de riesgo-UO'!AF541</f>
        <v>0</v>
      </c>
      <c r="P540" s="99">
        <f>'01-Mapa de riesgo-UO'!AK541</f>
        <v>0</v>
      </c>
      <c r="Q540" s="99">
        <f>'01-Mapa de riesgo-UO'!AP541</f>
        <v>0</v>
      </c>
      <c r="R540" s="562"/>
      <c r="S540" s="577"/>
      <c r="T540" s="578"/>
      <c r="U540" s="100">
        <f>'01-Mapa de riesgo-UO'!AW541</f>
        <v>0</v>
      </c>
      <c r="V540" s="100">
        <f>'01-Mapa de riesgo-UO'!AX541</f>
        <v>0</v>
      </c>
      <c r="W540" s="101">
        <f>'01-Mapa de riesgo-UO'!K541</f>
        <v>0</v>
      </c>
      <c r="X540" s="105"/>
      <c r="Y540" s="106"/>
      <c r="Z540" s="107"/>
      <c r="AA540" s="107"/>
      <c r="AB540" s="576"/>
      <c r="AC540" s="110"/>
    </row>
    <row r="541" spans="1:29" ht="12.75" customHeight="1" x14ac:dyDescent="0.2">
      <c r="A541" s="560">
        <v>178</v>
      </c>
      <c r="B541" s="560">
        <f>'01-Mapa de riesgo-UO'!D542</f>
        <v>0</v>
      </c>
      <c r="C541" s="563">
        <f>+'01-Mapa de riesgo-UO'!F542</f>
        <v>0</v>
      </c>
      <c r="D541" s="563">
        <f>'01-Mapa de riesgo-UO'!J542</f>
        <v>0</v>
      </c>
      <c r="E541" s="563">
        <f>'01-Mapa de riesgo-UO'!K542</f>
        <v>0</v>
      </c>
      <c r="F541" s="563">
        <f>'01-Mapa de riesgo-UO'!L542</f>
        <v>0</v>
      </c>
      <c r="G541" s="96">
        <f>'01-Mapa de riesgo-UO'!I542</f>
        <v>0</v>
      </c>
      <c r="H541" s="563">
        <f>'01-Mapa de riesgo-UO'!M542</f>
        <v>0</v>
      </c>
      <c r="I541" s="581" t="str">
        <f>'01-Mapa de riesgo-UO'!AT542</f>
        <v>LEVE</v>
      </c>
      <c r="J541" s="563">
        <f>'01-Mapa de riesgo-UO'!AU542</f>
        <v>0</v>
      </c>
      <c r="K541" s="585"/>
      <c r="L541" s="582"/>
      <c r="M541" s="97">
        <f>'01-Mapa de riesgo-UO'!W542</f>
        <v>0</v>
      </c>
      <c r="N541" s="98">
        <f>'01-Mapa de riesgo-UO'!AB542</f>
        <v>0</v>
      </c>
      <c r="O541" s="98">
        <f>'01-Mapa de riesgo-UO'!AF542</f>
        <v>0</v>
      </c>
      <c r="P541" s="99">
        <f>'01-Mapa de riesgo-UO'!AK542</f>
        <v>0</v>
      </c>
      <c r="Q541" s="99">
        <f>'01-Mapa de riesgo-UO'!AP542</f>
        <v>0</v>
      </c>
      <c r="R541" s="581" t="e">
        <f>'01-Mapa de riesgo-UO'!AR542</f>
        <v>#DIV/0!</v>
      </c>
      <c r="S541" s="577"/>
      <c r="T541" s="578"/>
      <c r="U541" s="100">
        <f>'01-Mapa de riesgo-UO'!AW542</f>
        <v>0</v>
      </c>
      <c r="V541" s="100">
        <f>'01-Mapa de riesgo-UO'!AX542</f>
        <v>0</v>
      </c>
      <c r="W541" s="101">
        <f>'01-Mapa de riesgo-UO'!K542</f>
        <v>0</v>
      </c>
      <c r="X541" s="105"/>
      <c r="Y541" s="106"/>
      <c r="Z541" s="107"/>
      <c r="AA541" s="107"/>
      <c r="AB541" s="574"/>
      <c r="AC541" s="110"/>
    </row>
    <row r="542" spans="1:29" ht="12.75" customHeight="1" x14ac:dyDescent="0.2">
      <c r="A542" s="561"/>
      <c r="B542" s="561"/>
      <c r="C542" s="561"/>
      <c r="D542" s="561"/>
      <c r="E542" s="561"/>
      <c r="F542" s="561"/>
      <c r="G542" s="96">
        <f>'01-Mapa de riesgo-UO'!I543</f>
        <v>0</v>
      </c>
      <c r="H542" s="561"/>
      <c r="I542" s="561"/>
      <c r="J542" s="561"/>
      <c r="K542" s="583"/>
      <c r="L542" s="583"/>
      <c r="M542" s="97">
        <f>'01-Mapa de riesgo-UO'!W543</f>
        <v>0</v>
      </c>
      <c r="N542" s="98">
        <f>'01-Mapa de riesgo-UO'!AB543</f>
        <v>0</v>
      </c>
      <c r="O542" s="98">
        <f>'01-Mapa de riesgo-UO'!AF543</f>
        <v>0</v>
      </c>
      <c r="P542" s="99">
        <f>'01-Mapa de riesgo-UO'!AK543</f>
        <v>0</v>
      </c>
      <c r="Q542" s="99">
        <f>'01-Mapa de riesgo-UO'!AP543</f>
        <v>0</v>
      </c>
      <c r="R542" s="561"/>
      <c r="S542" s="577"/>
      <c r="T542" s="578"/>
      <c r="U542" s="100">
        <f>'01-Mapa de riesgo-UO'!AW543</f>
        <v>0</v>
      </c>
      <c r="V542" s="100">
        <f>'01-Mapa de riesgo-UO'!AX543</f>
        <v>0</v>
      </c>
      <c r="W542" s="101">
        <f>'01-Mapa de riesgo-UO'!K543</f>
        <v>0</v>
      </c>
      <c r="X542" s="105"/>
      <c r="Y542" s="106"/>
      <c r="Z542" s="107"/>
      <c r="AA542" s="107"/>
      <c r="AB542" s="575"/>
      <c r="AC542" s="110"/>
    </row>
    <row r="543" spans="1:29" ht="12.75" customHeight="1" x14ac:dyDescent="0.2">
      <c r="A543" s="562"/>
      <c r="B543" s="562"/>
      <c r="C543" s="562"/>
      <c r="D543" s="562"/>
      <c r="E543" s="562"/>
      <c r="F543" s="562"/>
      <c r="G543" s="96">
        <f>'01-Mapa de riesgo-UO'!I544</f>
        <v>0</v>
      </c>
      <c r="H543" s="562"/>
      <c r="I543" s="562"/>
      <c r="J543" s="562"/>
      <c r="K543" s="584"/>
      <c r="L543" s="584"/>
      <c r="M543" s="97">
        <f>'01-Mapa de riesgo-UO'!W544</f>
        <v>0</v>
      </c>
      <c r="N543" s="98">
        <f>'01-Mapa de riesgo-UO'!AB544</f>
        <v>0</v>
      </c>
      <c r="O543" s="98">
        <f>'01-Mapa de riesgo-UO'!AF544</f>
        <v>0</v>
      </c>
      <c r="P543" s="99">
        <f>'01-Mapa de riesgo-UO'!AK544</f>
        <v>0</v>
      </c>
      <c r="Q543" s="99">
        <f>'01-Mapa de riesgo-UO'!AP544</f>
        <v>0</v>
      </c>
      <c r="R543" s="562"/>
      <c r="S543" s="577"/>
      <c r="T543" s="578"/>
      <c r="U543" s="100">
        <f>'01-Mapa de riesgo-UO'!AW544</f>
        <v>0</v>
      </c>
      <c r="V543" s="100">
        <f>'01-Mapa de riesgo-UO'!AX544</f>
        <v>0</v>
      </c>
      <c r="W543" s="101">
        <f>'01-Mapa de riesgo-UO'!K544</f>
        <v>0</v>
      </c>
      <c r="X543" s="105"/>
      <c r="Y543" s="106"/>
      <c r="Z543" s="107"/>
      <c r="AA543" s="107"/>
      <c r="AB543" s="576"/>
      <c r="AC543" s="110"/>
    </row>
    <row r="544" spans="1:29" ht="12.75" customHeight="1" x14ac:dyDescent="0.2">
      <c r="A544" s="560">
        <v>179</v>
      </c>
      <c r="B544" s="560">
        <f>'01-Mapa de riesgo-UO'!D545</f>
        <v>0</v>
      </c>
      <c r="C544" s="563">
        <f>+'01-Mapa de riesgo-UO'!F545</f>
        <v>0</v>
      </c>
      <c r="D544" s="563">
        <f>'01-Mapa de riesgo-UO'!J545</f>
        <v>0</v>
      </c>
      <c r="E544" s="563">
        <f>'01-Mapa de riesgo-UO'!K545</f>
        <v>0</v>
      </c>
      <c r="F544" s="563">
        <f>'01-Mapa de riesgo-UO'!L545</f>
        <v>0</v>
      </c>
      <c r="G544" s="96">
        <f>'01-Mapa de riesgo-UO'!I545</f>
        <v>0</v>
      </c>
      <c r="H544" s="563">
        <f>'01-Mapa de riesgo-UO'!M545</f>
        <v>0</v>
      </c>
      <c r="I544" s="581" t="str">
        <f>'01-Mapa de riesgo-UO'!AT545</f>
        <v>LEVE</v>
      </c>
      <c r="J544" s="563">
        <f>'01-Mapa de riesgo-UO'!AU545</f>
        <v>0</v>
      </c>
      <c r="K544" s="585"/>
      <c r="L544" s="582"/>
      <c r="M544" s="97">
        <f>'01-Mapa de riesgo-UO'!W545</f>
        <v>0</v>
      </c>
      <c r="N544" s="98">
        <f>'01-Mapa de riesgo-UO'!AB545</f>
        <v>0</v>
      </c>
      <c r="O544" s="98">
        <f>'01-Mapa de riesgo-UO'!AF545</f>
        <v>0</v>
      </c>
      <c r="P544" s="99">
        <f>'01-Mapa de riesgo-UO'!AK545</f>
        <v>0</v>
      </c>
      <c r="Q544" s="99">
        <f>'01-Mapa de riesgo-UO'!AP545</f>
        <v>0</v>
      </c>
      <c r="R544" s="581" t="e">
        <f>'01-Mapa de riesgo-UO'!AR545</f>
        <v>#DIV/0!</v>
      </c>
      <c r="S544" s="577"/>
      <c r="T544" s="578"/>
      <c r="U544" s="100">
        <f>'01-Mapa de riesgo-UO'!AW545</f>
        <v>0</v>
      </c>
      <c r="V544" s="100">
        <f>'01-Mapa de riesgo-UO'!AX545</f>
        <v>0</v>
      </c>
      <c r="W544" s="101">
        <f>'01-Mapa de riesgo-UO'!K545</f>
        <v>0</v>
      </c>
      <c r="X544" s="105"/>
      <c r="Y544" s="106"/>
      <c r="Z544" s="107"/>
      <c r="AA544" s="107"/>
      <c r="AB544" s="574"/>
      <c r="AC544" s="110"/>
    </row>
    <row r="545" spans="1:29" ht="12.75" customHeight="1" x14ac:dyDescent="0.2">
      <c r="A545" s="561"/>
      <c r="B545" s="561"/>
      <c r="C545" s="561"/>
      <c r="D545" s="561"/>
      <c r="E545" s="561"/>
      <c r="F545" s="561"/>
      <c r="G545" s="96">
        <f>'01-Mapa de riesgo-UO'!I546</f>
        <v>0</v>
      </c>
      <c r="H545" s="561"/>
      <c r="I545" s="561"/>
      <c r="J545" s="561"/>
      <c r="K545" s="583"/>
      <c r="L545" s="583"/>
      <c r="M545" s="97">
        <f>'01-Mapa de riesgo-UO'!W546</f>
        <v>0</v>
      </c>
      <c r="N545" s="98">
        <f>'01-Mapa de riesgo-UO'!AB546</f>
        <v>0</v>
      </c>
      <c r="O545" s="98">
        <f>'01-Mapa de riesgo-UO'!AF546</f>
        <v>0</v>
      </c>
      <c r="P545" s="99">
        <f>'01-Mapa de riesgo-UO'!AK546</f>
        <v>0</v>
      </c>
      <c r="Q545" s="99">
        <f>'01-Mapa de riesgo-UO'!AP546</f>
        <v>0</v>
      </c>
      <c r="R545" s="561"/>
      <c r="S545" s="577"/>
      <c r="T545" s="578"/>
      <c r="U545" s="100">
        <f>'01-Mapa de riesgo-UO'!AW546</f>
        <v>0</v>
      </c>
      <c r="V545" s="100">
        <f>'01-Mapa de riesgo-UO'!AX546</f>
        <v>0</v>
      </c>
      <c r="W545" s="101">
        <f>'01-Mapa de riesgo-UO'!K546</f>
        <v>0</v>
      </c>
      <c r="X545" s="105"/>
      <c r="Y545" s="106"/>
      <c r="Z545" s="107"/>
      <c r="AA545" s="107"/>
      <c r="AB545" s="575"/>
      <c r="AC545" s="110"/>
    </row>
    <row r="546" spans="1:29" ht="12.75" customHeight="1" x14ac:dyDescent="0.2">
      <c r="A546" s="562"/>
      <c r="B546" s="562"/>
      <c r="C546" s="562"/>
      <c r="D546" s="562"/>
      <c r="E546" s="562"/>
      <c r="F546" s="562"/>
      <c r="G546" s="96">
        <f>'01-Mapa de riesgo-UO'!I547</f>
        <v>0</v>
      </c>
      <c r="H546" s="562"/>
      <c r="I546" s="562"/>
      <c r="J546" s="562"/>
      <c r="K546" s="584"/>
      <c r="L546" s="584"/>
      <c r="M546" s="97">
        <f>'01-Mapa de riesgo-UO'!W547</f>
        <v>0</v>
      </c>
      <c r="N546" s="98">
        <f>'01-Mapa de riesgo-UO'!AB547</f>
        <v>0</v>
      </c>
      <c r="O546" s="98">
        <f>'01-Mapa de riesgo-UO'!AF547</f>
        <v>0</v>
      </c>
      <c r="P546" s="99">
        <f>'01-Mapa de riesgo-UO'!AK547</f>
        <v>0</v>
      </c>
      <c r="Q546" s="99">
        <f>'01-Mapa de riesgo-UO'!AP547</f>
        <v>0</v>
      </c>
      <c r="R546" s="562"/>
      <c r="S546" s="577"/>
      <c r="T546" s="578"/>
      <c r="U546" s="100">
        <f>'01-Mapa de riesgo-UO'!AW547</f>
        <v>0</v>
      </c>
      <c r="V546" s="100">
        <f>'01-Mapa de riesgo-UO'!AX547</f>
        <v>0</v>
      </c>
      <c r="W546" s="101">
        <f>'01-Mapa de riesgo-UO'!K547</f>
        <v>0</v>
      </c>
      <c r="X546" s="105"/>
      <c r="Y546" s="106"/>
      <c r="Z546" s="107"/>
      <c r="AA546" s="107"/>
      <c r="AB546" s="576"/>
      <c r="AC546" s="110"/>
    </row>
    <row r="547" spans="1:29" ht="12.75" customHeight="1" x14ac:dyDescent="0.2">
      <c r="A547" s="560">
        <v>180</v>
      </c>
      <c r="B547" s="560">
        <f>'01-Mapa de riesgo-UO'!D548</f>
        <v>0</v>
      </c>
      <c r="C547" s="563">
        <f>+'01-Mapa de riesgo-UO'!F548</f>
        <v>0</v>
      </c>
      <c r="D547" s="563">
        <f>'01-Mapa de riesgo-UO'!J548</f>
        <v>0</v>
      </c>
      <c r="E547" s="563">
        <f>'01-Mapa de riesgo-UO'!K548</f>
        <v>0</v>
      </c>
      <c r="F547" s="563">
        <f>'01-Mapa de riesgo-UO'!L548</f>
        <v>0</v>
      </c>
      <c r="G547" s="96">
        <f>'01-Mapa de riesgo-UO'!I548</f>
        <v>0</v>
      </c>
      <c r="H547" s="563">
        <f>'01-Mapa de riesgo-UO'!M548</f>
        <v>0</v>
      </c>
      <c r="I547" s="581" t="str">
        <f>'01-Mapa de riesgo-UO'!AT548</f>
        <v>LEVE</v>
      </c>
      <c r="J547" s="563">
        <f>'01-Mapa de riesgo-UO'!AU548</f>
        <v>0</v>
      </c>
      <c r="K547" s="585"/>
      <c r="L547" s="582"/>
      <c r="M547" s="97">
        <f>'01-Mapa de riesgo-UO'!W548</f>
        <v>0</v>
      </c>
      <c r="N547" s="98">
        <f>'01-Mapa de riesgo-UO'!AB548</f>
        <v>0</v>
      </c>
      <c r="O547" s="98">
        <f>'01-Mapa de riesgo-UO'!AF548</f>
        <v>0</v>
      </c>
      <c r="P547" s="99">
        <f>'01-Mapa de riesgo-UO'!AK548</f>
        <v>0</v>
      </c>
      <c r="Q547" s="99">
        <f>'01-Mapa de riesgo-UO'!AP548</f>
        <v>0</v>
      </c>
      <c r="R547" s="581" t="e">
        <f>'01-Mapa de riesgo-UO'!AR548</f>
        <v>#DIV/0!</v>
      </c>
      <c r="S547" s="577"/>
      <c r="T547" s="578"/>
      <c r="U547" s="100">
        <f>'01-Mapa de riesgo-UO'!AW548</f>
        <v>0</v>
      </c>
      <c r="V547" s="100">
        <f>'01-Mapa de riesgo-UO'!AX548</f>
        <v>0</v>
      </c>
      <c r="W547" s="101">
        <f>'01-Mapa de riesgo-UO'!K548</f>
        <v>0</v>
      </c>
      <c r="X547" s="105"/>
      <c r="Y547" s="106"/>
      <c r="Z547" s="107"/>
      <c r="AA547" s="107"/>
      <c r="AB547" s="574"/>
      <c r="AC547" s="110"/>
    </row>
    <row r="548" spans="1:29" ht="12.75" customHeight="1" x14ac:dyDescent="0.2">
      <c r="A548" s="561"/>
      <c r="B548" s="561"/>
      <c r="C548" s="561"/>
      <c r="D548" s="561"/>
      <c r="E548" s="561"/>
      <c r="F548" s="561"/>
      <c r="G548" s="96">
        <f>'01-Mapa de riesgo-UO'!I549</f>
        <v>0</v>
      </c>
      <c r="H548" s="561"/>
      <c r="I548" s="561"/>
      <c r="J548" s="561"/>
      <c r="K548" s="583"/>
      <c r="L548" s="583"/>
      <c r="M548" s="97">
        <f>'01-Mapa de riesgo-UO'!W549</f>
        <v>0</v>
      </c>
      <c r="N548" s="98">
        <f>'01-Mapa de riesgo-UO'!AB549</f>
        <v>0</v>
      </c>
      <c r="O548" s="98">
        <f>'01-Mapa de riesgo-UO'!AF549</f>
        <v>0</v>
      </c>
      <c r="P548" s="99">
        <f>'01-Mapa de riesgo-UO'!AK549</f>
        <v>0</v>
      </c>
      <c r="Q548" s="99">
        <f>'01-Mapa de riesgo-UO'!AP549</f>
        <v>0</v>
      </c>
      <c r="R548" s="561"/>
      <c r="S548" s="577"/>
      <c r="T548" s="578"/>
      <c r="U548" s="100">
        <f>'01-Mapa de riesgo-UO'!AW549</f>
        <v>0</v>
      </c>
      <c r="V548" s="100">
        <f>'01-Mapa de riesgo-UO'!AX549</f>
        <v>0</v>
      </c>
      <c r="W548" s="101">
        <f>'01-Mapa de riesgo-UO'!K549</f>
        <v>0</v>
      </c>
      <c r="X548" s="105"/>
      <c r="Y548" s="106"/>
      <c r="Z548" s="107"/>
      <c r="AA548" s="107"/>
      <c r="AB548" s="575"/>
      <c r="AC548" s="110"/>
    </row>
    <row r="549" spans="1:29" ht="12.75" customHeight="1" x14ac:dyDescent="0.2">
      <c r="A549" s="562"/>
      <c r="B549" s="562"/>
      <c r="C549" s="562"/>
      <c r="D549" s="562"/>
      <c r="E549" s="562"/>
      <c r="F549" s="562"/>
      <c r="G549" s="96">
        <f>'01-Mapa de riesgo-UO'!I550</f>
        <v>0</v>
      </c>
      <c r="H549" s="562"/>
      <c r="I549" s="562"/>
      <c r="J549" s="562"/>
      <c r="K549" s="584"/>
      <c r="L549" s="584"/>
      <c r="M549" s="97">
        <f>'01-Mapa de riesgo-UO'!W550</f>
        <v>0</v>
      </c>
      <c r="N549" s="98">
        <f>'01-Mapa de riesgo-UO'!AB550</f>
        <v>0</v>
      </c>
      <c r="O549" s="98">
        <f>'01-Mapa de riesgo-UO'!AF550</f>
        <v>0</v>
      </c>
      <c r="P549" s="99">
        <f>'01-Mapa de riesgo-UO'!AK550</f>
        <v>0</v>
      </c>
      <c r="Q549" s="99">
        <f>'01-Mapa de riesgo-UO'!AP550</f>
        <v>0</v>
      </c>
      <c r="R549" s="562"/>
      <c r="S549" s="577"/>
      <c r="T549" s="578"/>
      <c r="U549" s="100">
        <f>'01-Mapa de riesgo-UO'!AW550</f>
        <v>0</v>
      </c>
      <c r="V549" s="100">
        <f>'01-Mapa de riesgo-UO'!AX550</f>
        <v>0</v>
      </c>
      <c r="W549" s="101">
        <f>'01-Mapa de riesgo-UO'!K550</f>
        <v>0</v>
      </c>
      <c r="X549" s="105"/>
      <c r="Y549" s="106"/>
      <c r="Z549" s="107"/>
      <c r="AA549" s="107"/>
      <c r="AB549" s="576"/>
      <c r="AC549" s="110"/>
    </row>
    <row r="550" spans="1:29" ht="12.75" customHeight="1" x14ac:dyDescent="0.2">
      <c r="A550" s="560">
        <v>181</v>
      </c>
      <c r="B550" s="560">
        <f>'01-Mapa de riesgo-UO'!D551</f>
        <v>0</v>
      </c>
      <c r="C550" s="563">
        <f>+'01-Mapa de riesgo-UO'!F551</f>
        <v>0</v>
      </c>
      <c r="D550" s="563">
        <f>'01-Mapa de riesgo-UO'!J551</f>
        <v>0</v>
      </c>
      <c r="E550" s="563">
        <f>'01-Mapa de riesgo-UO'!K551</f>
        <v>0</v>
      </c>
      <c r="F550" s="563">
        <f>'01-Mapa de riesgo-UO'!L551</f>
        <v>0</v>
      </c>
      <c r="G550" s="96">
        <f>'01-Mapa de riesgo-UO'!I551</f>
        <v>0</v>
      </c>
      <c r="H550" s="563">
        <f>'01-Mapa de riesgo-UO'!M551</f>
        <v>0</v>
      </c>
      <c r="I550" s="581" t="str">
        <f>'01-Mapa de riesgo-UO'!AT551</f>
        <v>LEVE</v>
      </c>
      <c r="J550" s="563">
        <f>'01-Mapa de riesgo-UO'!AU551</f>
        <v>0</v>
      </c>
      <c r="K550" s="585"/>
      <c r="L550" s="582"/>
      <c r="M550" s="97">
        <f>'01-Mapa de riesgo-UO'!W551</f>
        <v>0</v>
      </c>
      <c r="N550" s="98">
        <f>'01-Mapa de riesgo-UO'!AB551</f>
        <v>0</v>
      </c>
      <c r="O550" s="98">
        <f>'01-Mapa de riesgo-UO'!AF551</f>
        <v>0</v>
      </c>
      <c r="P550" s="99">
        <f>'01-Mapa de riesgo-UO'!AK551</f>
        <v>0</v>
      </c>
      <c r="Q550" s="99">
        <f>'01-Mapa de riesgo-UO'!AP551</f>
        <v>0</v>
      </c>
      <c r="R550" s="581" t="e">
        <f>'01-Mapa de riesgo-UO'!AR551</f>
        <v>#DIV/0!</v>
      </c>
      <c r="S550" s="577"/>
      <c r="T550" s="578"/>
      <c r="U550" s="100">
        <f>'01-Mapa de riesgo-UO'!AW551</f>
        <v>0</v>
      </c>
      <c r="V550" s="100">
        <f>'01-Mapa de riesgo-UO'!AX551</f>
        <v>0</v>
      </c>
      <c r="W550" s="101">
        <f>'01-Mapa de riesgo-UO'!K551</f>
        <v>0</v>
      </c>
      <c r="X550" s="105"/>
      <c r="Y550" s="106"/>
      <c r="Z550" s="107"/>
      <c r="AA550" s="107"/>
      <c r="AB550" s="574"/>
      <c r="AC550" s="110"/>
    </row>
    <row r="551" spans="1:29" ht="12.75" customHeight="1" x14ac:dyDescent="0.2">
      <c r="A551" s="561"/>
      <c r="B551" s="561"/>
      <c r="C551" s="561"/>
      <c r="D551" s="561"/>
      <c r="E551" s="561"/>
      <c r="F551" s="561"/>
      <c r="G551" s="96">
        <f>'01-Mapa de riesgo-UO'!I552</f>
        <v>0</v>
      </c>
      <c r="H551" s="561"/>
      <c r="I551" s="561"/>
      <c r="J551" s="561"/>
      <c r="K551" s="583"/>
      <c r="L551" s="583"/>
      <c r="M551" s="97">
        <f>'01-Mapa de riesgo-UO'!W552</f>
        <v>0</v>
      </c>
      <c r="N551" s="98">
        <f>'01-Mapa de riesgo-UO'!AB552</f>
        <v>0</v>
      </c>
      <c r="O551" s="98">
        <f>'01-Mapa de riesgo-UO'!AF552</f>
        <v>0</v>
      </c>
      <c r="P551" s="99">
        <f>'01-Mapa de riesgo-UO'!AK552</f>
        <v>0</v>
      </c>
      <c r="Q551" s="99">
        <f>'01-Mapa de riesgo-UO'!AP552</f>
        <v>0</v>
      </c>
      <c r="R551" s="561"/>
      <c r="S551" s="577"/>
      <c r="T551" s="578"/>
      <c r="U551" s="100">
        <f>'01-Mapa de riesgo-UO'!AW552</f>
        <v>0</v>
      </c>
      <c r="V551" s="100">
        <f>'01-Mapa de riesgo-UO'!AX552</f>
        <v>0</v>
      </c>
      <c r="W551" s="101">
        <f>'01-Mapa de riesgo-UO'!K552</f>
        <v>0</v>
      </c>
      <c r="X551" s="105"/>
      <c r="Y551" s="106"/>
      <c r="Z551" s="107"/>
      <c r="AA551" s="107"/>
      <c r="AB551" s="575"/>
      <c r="AC551" s="110"/>
    </row>
    <row r="552" spans="1:29" ht="12.75" customHeight="1" x14ac:dyDescent="0.2">
      <c r="A552" s="562"/>
      <c r="B552" s="562"/>
      <c r="C552" s="562"/>
      <c r="D552" s="562"/>
      <c r="E552" s="562"/>
      <c r="F552" s="562"/>
      <c r="G552" s="96">
        <f>'01-Mapa de riesgo-UO'!I553</f>
        <v>0</v>
      </c>
      <c r="H552" s="562"/>
      <c r="I552" s="562"/>
      <c r="J552" s="562"/>
      <c r="K552" s="584"/>
      <c r="L552" s="584"/>
      <c r="M552" s="97">
        <f>'01-Mapa de riesgo-UO'!W553</f>
        <v>0</v>
      </c>
      <c r="N552" s="98">
        <f>'01-Mapa de riesgo-UO'!AB553</f>
        <v>0</v>
      </c>
      <c r="O552" s="98">
        <f>'01-Mapa de riesgo-UO'!AF553</f>
        <v>0</v>
      </c>
      <c r="P552" s="99">
        <f>'01-Mapa de riesgo-UO'!AK553</f>
        <v>0</v>
      </c>
      <c r="Q552" s="99">
        <f>'01-Mapa de riesgo-UO'!AP553</f>
        <v>0</v>
      </c>
      <c r="R552" s="562"/>
      <c r="S552" s="577"/>
      <c r="T552" s="578"/>
      <c r="U552" s="100">
        <f>'01-Mapa de riesgo-UO'!AW553</f>
        <v>0</v>
      </c>
      <c r="V552" s="100">
        <f>'01-Mapa de riesgo-UO'!AX553</f>
        <v>0</v>
      </c>
      <c r="W552" s="101">
        <f>'01-Mapa de riesgo-UO'!K553</f>
        <v>0</v>
      </c>
      <c r="X552" s="105"/>
      <c r="Y552" s="106"/>
      <c r="Z552" s="107"/>
      <c r="AA552" s="107"/>
      <c r="AB552" s="576"/>
      <c r="AC552" s="110"/>
    </row>
    <row r="553" spans="1:29" ht="12.75" customHeight="1" x14ac:dyDescent="0.2">
      <c r="A553" s="560">
        <v>182</v>
      </c>
      <c r="B553" s="560">
        <f>'01-Mapa de riesgo-UO'!D554</f>
        <v>0</v>
      </c>
      <c r="C553" s="563">
        <f>+'01-Mapa de riesgo-UO'!F554</f>
        <v>0</v>
      </c>
      <c r="D553" s="563">
        <f>'01-Mapa de riesgo-UO'!J554</f>
        <v>0</v>
      </c>
      <c r="E553" s="563">
        <f>'01-Mapa de riesgo-UO'!K554</f>
        <v>0</v>
      </c>
      <c r="F553" s="563">
        <f>'01-Mapa de riesgo-UO'!L554</f>
        <v>0</v>
      </c>
      <c r="G553" s="96">
        <f>'01-Mapa de riesgo-UO'!I554</f>
        <v>0</v>
      </c>
      <c r="H553" s="563">
        <f>'01-Mapa de riesgo-UO'!M554</f>
        <v>0</v>
      </c>
      <c r="I553" s="581" t="str">
        <f>'01-Mapa de riesgo-UO'!AT554</f>
        <v>LEVE</v>
      </c>
      <c r="J553" s="563">
        <f>'01-Mapa de riesgo-UO'!AU554</f>
        <v>0</v>
      </c>
      <c r="K553" s="585"/>
      <c r="L553" s="582"/>
      <c r="M553" s="97">
        <f>'01-Mapa de riesgo-UO'!W554</f>
        <v>0</v>
      </c>
      <c r="N553" s="98">
        <f>'01-Mapa de riesgo-UO'!AB554</f>
        <v>0</v>
      </c>
      <c r="O553" s="98">
        <f>'01-Mapa de riesgo-UO'!AF554</f>
        <v>0</v>
      </c>
      <c r="P553" s="99">
        <f>'01-Mapa de riesgo-UO'!AK554</f>
        <v>0</v>
      </c>
      <c r="Q553" s="99">
        <f>'01-Mapa de riesgo-UO'!AP554</f>
        <v>0</v>
      </c>
      <c r="R553" s="581" t="e">
        <f>'01-Mapa de riesgo-UO'!AR554</f>
        <v>#DIV/0!</v>
      </c>
      <c r="S553" s="577"/>
      <c r="T553" s="578"/>
      <c r="U553" s="100">
        <f>'01-Mapa de riesgo-UO'!AW554</f>
        <v>0</v>
      </c>
      <c r="V553" s="100">
        <f>'01-Mapa de riesgo-UO'!AX554</f>
        <v>0</v>
      </c>
      <c r="W553" s="101">
        <f>'01-Mapa de riesgo-UO'!K554</f>
        <v>0</v>
      </c>
      <c r="X553" s="105"/>
      <c r="Y553" s="106"/>
      <c r="Z553" s="107"/>
      <c r="AA553" s="107"/>
      <c r="AB553" s="574"/>
      <c r="AC553" s="110"/>
    </row>
    <row r="554" spans="1:29" ht="12.75" customHeight="1" x14ac:dyDescent="0.2">
      <c r="A554" s="561"/>
      <c r="B554" s="561"/>
      <c r="C554" s="561"/>
      <c r="D554" s="561"/>
      <c r="E554" s="561"/>
      <c r="F554" s="561"/>
      <c r="G554" s="96">
        <f>'01-Mapa de riesgo-UO'!I555</f>
        <v>0</v>
      </c>
      <c r="H554" s="561"/>
      <c r="I554" s="561"/>
      <c r="J554" s="561"/>
      <c r="K554" s="583"/>
      <c r="L554" s="583"/>
      <c r="M554" s="97">
        <f>'01-Mapa de riesgo-UO'!W555</f>
        <v>0</v>
      </c>
      <c r="N554" s="98">
        <f>'01-Mapa de riesgo-UO'!AB555</f>
        <v>0</v>
      </c>
      <c r="O554" s="98">
        <f>'01-Mapa de riesgo-UO'!AF555</f>
        <v>0</v>
      </c>
      <c r="P554" s="99">
        <f>'01-Mapa de riesgo-UO'!AK555</f>
        <v>0</v>
      </c>
      <c r="Q554" s="99">
        <f>'01-Mapa de riesgo-UO'!AP555</f>
        <v>0</v>
      </c>
      <c r="R554" s="561"/>
      <c r="S554" s="577"/>
      <c r="T554" s="578"/>
      <c r="U554" s="100">
        <f>'01-Mapa de riesgo-UO'!AW555</f>
        <v>0</v>
      </c>
      <c r="V554" s="100">
        <f>'01-Mapa de riesgo-UO'!AX555</f>
        <v>0</v>
      </c>
      <c r="W554" s="101">
        <f>'01-Mapa de riesgo-UO'!K555</f>
        <v>0</v>
      </c>
      <c r="X554" s="105"/>
      <c r="Y554" s="106"/>
      <c r="Z554" s="107"/>
      <c r="AA554" s="107"/>
      <c r="AB554" s="575"/>
      <c r="AC554" s="110"/>
    </row>
    <row r="555" spans="1:29" ht="12.75" customHeight="1" x14ac:dyDescent="0.2">
      <c r="A555" s="562"/>
      <c r="B555" s="562"/>
      <c r="C555" s="562"/>
      <c r="D555" s="562"/>
      <c r="E555" s="562"/>
      <c r="F555" s="562"/>
      <c r="G555" s="96">
        <f>'01-Mapa de riesgo-UO'!I556</f>
        <v>0</v>
      </c>
      <c r="H555" s="562"/>
      <c r="I555" s="562"/>
      <c r="J555" s="562"/>
      <c r="K555" s="584"/>
      <c r="L555" s="584"/>
      <c r="M555" s="97">
        <f>'01-Mapa de riesgo-UO'!W556</f>
        <v>0</v>
      </c>
      <c r="N555" s="98">
        <f>'01-Mapa de riesgo-UO'!AB556</f>
        <v>0</v>
      </c>
      <c r="O555" s="98">
        <f>'01-Mapa de riesgo-UO'!AF556</f>
        <v>0</v>
      </c>
      <c r="P555" s="99">
        <f>'01-Mapa de riesgo-UO'!AK556</f>
        <v>0</v>
      </c>
      <c r="Q555" s="99">
        <f>'01-Mapa de riesgo-UO'!AP556</f>
        <v>0</v>
      </c>
      <c r="R555" s="562"/>
      <c r="S555" s="577"/>
      <c r="T555" s="578"/>
      <c r="U555" s="100">
        <f>'01-Mapa de riesgo-UO'!AW556</f>
        <v>0</v>
      </c>
      <c r="V555" s="100">
        <f>'01-Mapa de riesgo-UO'!AX556</f>
        <v>0</v>
      </c>
      <c r="W555" s="101">
        <f>'01-Mapa de riesgo-UO'!K556</f>
        <v>0</v>
      </c>
      <c r="X555" s="105"/>
      <c r="Y555" s="106"/>
      <c r="Z555" s="107"/>
      <c r="AA555" s="107"/>
      <c r="AB555" s="576"/>
      <c r="AC555" s="110"/>
    </row>
    <row r="556" spans="1:29" ht="12.75" customHeight="1" x14ac:dyDescent="0.2">
      <c r="A556" s="560">
        <v>183</v>
      </c>
      <c r="B556" s="560">
        <f>'01-Mapa de riesgo-UO'!D557</f>
        <v>0</v>
      </c>
      <c r="C556" s="563">
        <f>+'01-Mapa de riesgo-UO'!F557</f>
        <v>0</v>
      </c>
      <c r="D556" s="563">
        <f>'01-Mapa de riesgo-UO'!J557</f>
        <v>0</v>
      </c>
      <c r="E556" s="563">
        <f>'01-Mapa de riesgo-UO'!K557</f>
        <v>0</v>
      </c>
      <c r="F556" s="563">
        <f>'01-Mapa de riesgo-UO'!L557</f>
        <v>0</v>
      </c>
      <c r="G556" s="96">
        <f>'01-Mapa de riesgo-UO'!I557</f>
        <v>0</v>
      </c>
      <c r="H556" s="563">
        <f>'01-Mapa de riesgo-UO'!M557</f>
        <v>0</v>
      </c>
      <c r="I556" s="581" t="str">
        <f>'01-Mapa de riesgo-UO'!AT557</f>
        <v>LEVE</v>
      </c>
      <c r="J556" s="563">
        <f>'01-Mapa de riesgo-UO'!AU557</f>
        <v>0</v>
      </c>
      <c r="K556" s="585"/>
      <c r="L556" s="582"/>
      <c r="M556" s="97">
        <f>'01-Mapa de riesgo-UO'!W557</f>
        <v>0</v>
      </c>
      <c r="N556" s="98">
        <f>'01-Mapa de riesgo-UO'!AB557</f>
        <v>0</v>
      </c>
      <c r="O556" s="98">
        <f>'01-Mapa de riesgo-UO'!AF557</f>
        <v>0</v>
      </c>
      <c r="P556" s="99">
        <f>'01-Mapa de riesgo-UO'!AK557</f>
        <v>0</v>
      </c>
      <c r="Q556" s="99">
        <f>'01-Mapa de riesgo-UO'!AP557</f>
        <v>0</v>
      </c>
      <c r="R556" s="581" t="e">
        <f>'01-Mapa de riesgo-UO'!AR557</f>
        <v>#DIV/0!</v>
      </c>
      <c r="S556" s="577"/>
      <c r="T556" s="578"/>
      <c r="U556" s="100">
        <f>'01-Mapa de riesgo-UO'!AW557</f>
        <v>0</v>
      </c>
      <c r="V556" s="100">
        <f>'01-Mapa de riesgo-UO'!AX557</f>
        <v>0</v>
      </c>
      <c r="W556" s="101">
        <f>'01-Mapa de riesgo-UO'!K557</f>
        <v>0</v>
      </c>
      <c r="X556" s="105"/>
      <c r="Y556" s="106"/>
      <c r="Z556" s="107"/>
      <c r="AA556" s="107"/>
      <c r="AB556" s="574"/>
      <c r="AC556" s="110"/>
    </row>
    <row r="557" spans="1:29" ht="12.75" customHeight="1" x14ac:dyDescent="0.2">
      <c r="A557" s="561"/>
      <c r="B557" s="561"/>
      <c r="C557" s="561"/>
      <c r="D557" s="561"/>
      <c r="E557" s="561"/>
      <c r="F557" s="561"/>
      <c r="G557" s="96">
        <f>'01-Mapa de riesgo-UO'!I558</f>
        <v>0</v>
      </c>
      <c r="H557" s="561"/>
      <c r="I557" s="561"/>
      <c r="J557" s="561"/>
      <c r="K557" s="583"/>
      <c r="L557" s="583"/>
      <c r="M557" s="97">
        <f>'01-Mapa de riesgo-UO'!W558</f>
        <v>0</v>
      </c>
      <c r="N557" s="98">
        <f>'01-Mapa de riesgo-UO'!AB558</f>
        <v>0</v>
      </c>
      <c r="O557" s="98">
        <f>'01-Mapa de riesgo-UO'!AF558</f>
        <v>0</v>
      </c>
      <c r="P557" s="99">
        <f>'01-Mapa de riesgo-UO'!AK558</f>
        <v>0</v>
      </c>
      <c r="Q557" s="99">
        <f>'01-Mapa de riesgo-UO'!AP558</f>
        <v>0</v>
      </c>
      <c r="R557" s="561"/>
      <c r="S557" s="577"/>
      <c r="T557" s="578"/>
      <c r="U557" s="100">
        <f>'01-Mapa de riesgo-UO'!AW558</f>
        <v>0</v>
      </c>
      <c r="V557" s="100">
        <f>'01-Mapa de riesgo-UO'!AX558</f>
        <v>0</v>
      </c>
      <c r="W557" s="101">
        <f>'01-Mapa de riesgo-UO'!K558</f>
        <v>0</v>
      </c>
      <c r="X557" s="105"/>
      <c r="Y557" s="106"/>
      <c r="Z557" s="107"/>
      <c r="AA557" s="107"/>
      <c r="AB557" s="575"/>
      <c r="AC557" s="110"/>
    </row>
    <row r="558" spans="1:29" ht="12.75" customHeight="1" x14ac:dyDescent="0.2">
      <c r="A558" s="562"/>
      <c r="B558" s="562"/>
      <c r="C558" s="562"/>
      <c r="D558" s="562"/>
      <c r="E558" s="562"/>
      <c r="F558" s="562"/>
      <c r="G558" s="96">
        <f>'01-Mapa de riesgo-UO'!I559</f>
        <v>0</v>
      </c>
      <c r="H558" s="562"/>
      <c r="I558" s="562"/>
      <c r="J558" s="562"/>
      <c r="K558" s="584"/>
      <c r="L558" s="584"/>
      <c r="M558" s="97">
        <f>'01-Mapa de riesgo-UO'!W559</f>
        <v>0</v>
      </c>
      <c r="N558" s="98">
        <f>'01-Mapa de riesgo-UO'!AB559</f>
        <v>0</v>
      </c>
      <c r="O558" s="98">
        <f>'01-Mapa de riesgo-UO'!AF559</f>
        <v>0</v>
      </c>
      <c r="P558" s="99">
        <f>'01-Mapa de riesgo-UO'!AK559</f>
        <v>0</v>
      </c>
      <c r="Q558" s="99">
        <f>'01-Mapa de riesgo-UO'!AP559</f>
        <v>0</v>
      </c>
      <c r="R558" s="562"/>
      <c r="S558" s="577"/>
      <c r="T558" s="578"/>
      <c r="U558" s="100">
        <f>'01-Mapa de riesgo-UO'!AW559</f>
        <v>0</v>
      </c>
      <c r="V558" s="100">
        <f>'01-Mapa de riesgo-UO'!AX559</f>
        <v>0</v>
      </c>
      <c r="W558" s="101">
        <f>'01-Mapa de riesgo-UO'!K559</f>
        <v>0</v>
      </c>
      <c r="X558" s="105"/>
      <c r="Y558" s="106"/>
      <c r="Z558" s="107"/>
      <c r="AA558" s="107"/>
      <c r="AB558" s="576"/>
      <c r="AC558" s="110"/>
    </row>
    <row r="559" spans="1:29" ht="12.75" customHeight="1" x14ac:dyDescent="0.2">
      <c r="A559" s="560">
        <v>184</v>
      </c>
      <c r="B559" s="560">
        <f>'01-Mapa de riesgo-UO'!D560</f>
        <v>0</v>
      </c>
      <c r="C559" s="563">
        <f>+'01-Mapa de riesgo-UO'!F560</f>
        <v>0</v>
      </c>
      <c r="D559" s="563">
        <f>'01-Mapa de riesgo-UO'!J560</f>
        <v>0</v>
      </c>
      <c r="E559" s="563">
        <f>'01-Mapa de riesgo-UO'!K560</f>
        <v>0</v>
      </c>
      <c r="F559" s="563">
        <f>'01-Mapa de riesgo-UO'!L560</f>
        <v>0</v>
      </c>
      <c r="G559" s="96">
        <f>'01-Mapa de riesgo-UO'!I560</f>
        <v>0</v>
      </c>
      <c r="H559" s="563">
        <f>'01-Mapa de riesgo-UO'!M560</f>
        <v>0</v>
      </c>
      <c r="I559" s="581" t="str">
        <f>'01-Mapa de riesgo-UO'!AT560</f>
        <v>LEVE</v>
      </c>
      <c r="J559" s="563">
        <f>'01-Mapa de riesgo-UO'!AU560</f>
        <v>0</v>
      </c>
      <c r="K559" s="585"/>
      <c r="L559" s="582"/>
      <c r="M559" s="97">
        <f>'01-Mapa de riesgo-UO'!W560</f>
        <v>0</v>
      </c>
      <c r="N559" s="98">
        <f>'01-Mapa de riesgo-UO'!AB560</f>
        <v>0</v>
      </c>
      <c r="O559" s="98">
        <f>'01-Mapa de riesgo-UO'!AF560</f>
        <v>0</v>
      </c>
      <c r="P559" s="99">
        <f>'01-Mapa de riesgo-UO'!AK560</f>
        <v>0</v>
      </c>
      <c r="Q559" s="99">
        <f>'01-Mapa de riesgo-UO'!AP560</f>
        <v>0</v>
      </c>
      <c r="R559" s="581" t="e">
        <f>'01-Mapa de riesgo-UO'!AR560</f>
        <v>#DIV/0!</v>
      </c>
      <c r="S559" s="577"/>
      <c r="T559" s="578"/>
      <c r="U559" s="100">
        <f>'01-Mapa de riesgo-UO'!AW560</f>
        <v>0</v>
      </c>
      <c r="V559" s="100">
        <f>'01-Mapa de riesgo-UO'!AX560</f>
        <v>0</v>
      </c>
      <c r="W559" s="101">
        <f>'01-Mapa de riesgo-UO'!K560</f>
        <v>0</v>
      </c>
      <c r="X559" s="105"/>
      <c r="Y559" s="106"/>
      <c r="Z559" s="107"/>
      <c r="AA559" s="107"/>
      <c r="AB559" s="574"/>
      <c r="AC559" s="110"/>
    </row>
    <row r="560" spans="1:29" ht="12.75" customHeight="1" x14ac:dyDescent="0.2">
      <c r="A560" s="561"/>
      <c r="B560" s="561"/>
      <c r="C560" s="561"/>
      <c r="D560" s="561"/>
      <c r="E560" s="561"/>
      <c r="F560" s="561"/>
      <c r="G560" s="96">
        <f>'01-Mapa de riesgo-UO'!I561</f>
        <v>0</v>
      </c>
      <c r="H560" s="561"/>
      <c r="I560" s="561"/>
      <c r="J560" s="561"/>
      <c r="K560" s="583"/>
      <c r="L560" s="583"/>
      <c r="M560" s="97">
        <f>'01-Mapa de riesgo-UO'!W561</f>
        <v>0</v>
      </c>
      <c r="N560" s="98">
        <f>'01-Mapa de riesgo-UO'!AB561</f>
        <v>0</v>
      </c>
      <c r="O560" s="98">
        <f>'01-Mapa de riesgo-UO'!AF561</f>
        <v>0</v>
      </c>
      <c r="P560" s="99">
        <f>'01-Mapa de riesgo-UO'!AK561</f>
        <v>0</v>
      </c>
      <c r="Q560" s="99">
        <f>'01-Mapa de riesgo-UO'!AP561</f>
        <v>0</v>
      </c>
      <c r="R560" s="561"/>
      <c r="S560" s="577"/>
      <c r="T560" s="578"/>
      <c r="U560" s="100">
        <f>'01-Mapa de riesgo-UO'!AW561</f>
        <v>0</v>
      </c>
      <c r="V560" s="100">
        <f>'01-Mapa de riesgo-UO'!AX561</f>
        <v>0</v>
      </c>
      <c r="W560" s="101">
        <f>'01-Mapa de riesgo-UO'!K561</f>
        <v>0</v>
      </c>
      <c r="X560" s="105"/>
      <c r="Y560" s="106"/>
      <c r="Z560" s="107"/>
      <c r="AA560" s="107"/>
      <c r="AB560" s="575"/>
      <c r="AC560" s="110"/>
    </row>
    <row r="561" spans="1:29" ht="12.75" customHeight="1" x14ac:dyDescent="0.2">
      <c r="A561" s="562"/>
      <c r="B561" s="562"/>
      <c r="C561" s="562"/>
      <c r="D561" s="562"/>
      <c r="E561" s="562"/>
      <c r="F561" s="562"/>
      <c r="G561" s="96">
        <f>'01-Mapa de riesgo-UO'!I562</f>
        <v>0</v>
      </c>
      <c r="H561" s="562"/>
      <c r="I561" s="562"/>
      <c r="J561" s="562"/>
      <c r="K561" s="584"/>
      <c r="L561" s="584"/>
      <c r="M561" s="97">
        <f>'01-Mapa de riesgo-UO'!W562</f>
        <v>0</v>
      </c>
      <c r="N561" s="98">
        <f>'01-Mapa de riesgo-UO'!AB562</f>
        <v>0</v>
      </c>
      <c r="O561" s="98">
        <f>'01-Mapa de riesgo-UO'!AF562</f>
        <v>0</v>
      </c>
      <c r="P561" s="99">
        <f>'01-Mapa de riesgo-UO'!AK562</f>
        <v>0</v>
      </c>
      <c r="Q561" s="99">
        <f>'01-Mapa de riesgo-UO'!AP562</f>
        <v>0</v>
      </c>
      <c r="R561" s="562"/>
      <c r="S561" s="577"/>
      <c r="T561" s="578"/>
      <c r="U561" s="100">
        <f>'01-Mapa de riesgo-UO'!AW562</f>
        <v>0</v>
      </c>
      <c r="V561" s="100">
        <f>'01-Mapa de riesgo-UO'!AX562</f>
        <v>0</v>
      </c>
      <c r="W561" s="101">
        <f>'01-Mapa de riesgo-UO'!K562</f>
        <v>0</v>
      </c>
      <c r="X561" s="105"/>
      <c r="Y561" s="106"/>
      <c r="Z561" s="107"/>
      <c r="AA561" s="107"/>
      <c r="AB561" s="576"/>
      <c r="AC561" s="110"/>
    </row>
    <row r="562" spans="1:29" ht="12.75" customHeight="1" x14ac:dyDescent="0.2">
      <c r="A562" s="560">
        <v>185</v>
      </c>
      <c r="B562" s="560">
        <f>'01-Mapa de riesgo-UO'!D563</f>
        <v>0</v>
      </c>
      <c r="C562" s="563">
        <f>+'01-Mapa de riesgo-UO'!F563</f>
        <v>0</v>
      </c>
      <c r="D562" s="563">
        <f>'01-Mapa de riesgo-UO'!J563</f>
        <v>0</v>
      </c>
      <c r="E562" s="563">
        <f>'01-Mapa de riesgo-UO'!K563</f>
        <v>0</v>
      </c>
      <c r="F562" s="563">
        <f>'01-Mapa de riesgo-UO'!L563</f>
        <v>0</v>
      </c>
      <c r="G562" s="96">
        <f>'01-Mapa de riesgo-UO'!I563</f>
        <v>0</v>
      </c>
      <c r="H562" s="563">
        <f>'01-Mapa de riesgo-UO'!M563</f>
        <v>0</v>
      </c>
      <c r="I562" s="581" t="str">
        <f>'01-Mapa de riesgo-UO'!AT563</f>
        <v>LEVE</v>
      </c>
      <c r="J562" s="563">
        <f>'01-Mapa de riesgo-UO'!AU563</f>
        <v>0</v>
      </c>
      <c r="K562" s="585"/>
      <c r="L562" s="582"/>
      <c r="M562" s="97">
        <f>'01-Mapa de riesgo-UO'!W563</f>
        <v>0</v>
      </c>
      <c r="N562" s="98">
        <f>'01-Mapa de riesgo-UO'!AB563</f>
        <v>0</v>
      </c>
      <c r="O562" s="98">
        <f>'01-Mapa de riesgo-UO'!AF563</f>
        <v>0</v>
      </c>
      <c r="P562" s="99">
        <f>'01-Mapa de riesgo-UO'!AK563</f>
        <v>0</v>
      </c>
      <c r="Q562" s="99">
        <f>'01-Mapa de riesgo-UO'!AP563</f>
        <v>0</v>
      </c>
      <c r="R562" s="581" t="e">
        <f>'01-Mapa de riesgo-UO'!AR563</f>
        <v>#DIV/0!</v>
      </c>
      <c r="S562" s="577"/>
      <c r="T562" s="578"/>
      <c r="U562" s="100">
        <f>'01-Mapa de riesgo-UO'!AW563</f>
        <v>0</v>
      </c>
      <c r="V562" s="100">
        <f>'01-Mapa de riesgo-UO'!AX563</f>
        <v>0</v>
      </c>
      <c r="W562" s="101">
        <f>'01-Mapa de riesgo-UO'!K563</f>
        <v>0</v>
      </c>
      <c r="X562" s="105"/>
      <c r="Y562" s="106"/>
      <c r="Z562" s="107"/>
      <c r="AA562" s="107"/>
      <c r="AB562" s="574"/>
      <c r="AC562" s="110"/>
    </row>
    <row r="563" spans="1:29" ht="12.75" customHeight="1" x14ac:dyDescent="0.2">
      <c r="A563" s="561"/>
      <c r="B563" s="561"/>
      <c r="C563" s="561"/>
      <c r="D563" s="561"/>
      <c r="E563" s="561"/>
      <c r="F563" s="561"/>
      <c r="G563" s="96">
        <f>'01-Mapa de riesgo-UO'!I564</f>
        <v>0</v>
      </c>
      <c r="H563" s="561"/>
      <c r="I563" s="561"/>
      <c r="J563" s="561"/>
      <c r="K563" s="583"/>
      <c r="L563" s="583"/>
      <c r="M563" s="97">
        <f>'01-Mapa de riesgo-UO'!W564</f>
        <v>0</v>
      </c>
      <c r="N563" s="98">
        <f>'01-Mapa de riesgo-UO'!AB564</f>
        <v>0</v>
      </c>
      <c r="O563" s="98">
        <f>'01-Mapa de riesgo-UO'!AF564</f>
        <v>0</v>
      </c>
      <c r="P563" s="99">
        <f>'01-Mapa de riesgo-UO'!AK564</f>
        <v>0</v>
      </c>
      <c r="Q563" s="99">
        <f>'01-Mapa de riesgo-UO'!AP564</f>
        <v>0</v>
      </c>
      <c r="R563" s="561"/>
      <c r="S563" s="577"/>
      <c r="T563" s="578"/>
      <c r="U563" s="100">
        <f>'01-Mapa de riesgo-UO'!AW564</f>
        <v>0</v>
      </c>
      <c r="V563" s="100">
        <f>'01-Mapa de riesgo-UO'!AX564</f>
        <v>0</v>
      </c>
      <c r="W563" s="101">
        <f>'01-Mapa de riesgo-UO'!K564</f>
        <v>0</v>
      </c>
      <c r="X563" s="105"/>
      <c r="Y563" s="106"/>
      <c r="Z563" s="107"/>
      <c r="AA563" s="107"/>
      <c r="AB563" s="575"/>
      <c r="AC563" s="110"/>
    </row>
    <row r="564" spans="1:29" ht="12.75" customHeight="1" x14ac:dyDescent="0.2">
      <c r="A564" s="562"/>
      <c r="B564" s="562"/>
      <c r="C564" s="562"/>
      <c r="D564" s="562"/>
      <c r="E564" s="562"/>
      <c r="F564" s="562"/>
      <c r="G564" s="96">
        <f>'01-Mapa de riesgo-UO'!I565</f>
        <v>0</v>
      </c>
      <c r="H564" s="562"/>
      <c r="I564" s="562"/>
      <c r="J564" s="562"/>
      <c r="K564" s="584"/>
      <c r="L564" s="584"/>
      <c r="M564" s="97">
        <f>'01-Mapa de riesgo-UO'!W565</f>
        <v>0</v>
      </c>
      <c r="N564" s="98">
        <f>'01-Mapa de riesgo-UO'!AB565</f>
        <v>0</v>
      </c>
      <c r="O564" s="98">
        <f>'01-Mapa de riesgo-UO'!AF565</f>
        <v>0</v>
      </c>
      <c r="P564" s="99">
        <f>'01-Mapa de riesgo-UO'!AK565</f>
        <v>0</v>
      </c>
      <c r="Q564" s="99">
        <f>'01-Mapa de riesgo-UO'!AP565</f>
        <v>0</v>
      </c>
      <c r="R564" s="562"/>
      <c r="S564" s="577"/>
      <c r="T564" s="578"/>
      <c r="U564" s="100">
        <f>'01-Mapa de riesgo-UO'!AW565</f>
        <v>0</v>
      </c>
      <c r="V564" s="100">
        <f>'01-Mapa de riesgo-UO'!AX565</f>
        <v>0</v>
      </c>
      <c r="W564" s="101">
        <f>'01-Mapa de riesgo-UO'!K565</f>
        <v>0</v>
      </c>
      <c r="X564" s="105"/>
      <c r="Y564" s="106"/>
      <c r="Z564" s="107"/>
      <c r="AA564" s="107"/>
      <c r="AB564" s="576"/>
      <c r="AC564" s="110"/>
    </row>
    <row r="565" spans="1:29" ht="12.75" customHeight="1" x14ac:dyDescent="0.2">
      <c r="A565" s="560">
        <v>186</v>
      </c>
      <c r="B565" s="560">
        <f>'01-Mapa de riesgo-UO'!D566</f>
        <v>0</v>
      </c>
      <c r="C565" s="563">
        <f>+'01-Mapa de riesgo-UO'!F566</f>
        <v>0</v>
      </c>
      <c r="D565" s="563">
        <f>'01-Mapa de riesgo-UO'!J566</f>
        <v>0</v>
      </c>
      <c r="E565" s="563">
        <f>'01-Mapa de riesgo-UO'!K566</f>
        <v>0</v>
      </c>
      <c r="F565" s="563">
        <f>'01-Mapa de riesgo-UO'!L566</f>
        <v>0</v>
      </c>
      <c r="G565" s="96">
        <f>'01-Mapa de riesgo-UO'!I566</f>
        <v>0</v>
      </c>
      <c r="H565" s="563">
        <f>'01-Mapa de riesgo-UO'!M566</f>
        <v>0</v>
      </c>
      <c r="I565" s="581" t="str">
        <f>'01-Mapa de riesgo-UO'!AT566</f>
        <v>LEVE</v>
      </c>
      <c r="J565" s="563">
        <f>'01-Mapa de riesgo-UO'!AU566</f>
        <v>0</v>
      </c>
      <c r="K565" s="585"/>
      <c r="L565" s="582"/>
      <c r="M565" s="97">
        <f>'01-Mapa de riesgo-UO'!W566</f>
        <v>0</v>
      </c>
      <c r="N565" s="98">
        <f>'01-Mapa de riesgo-UO'!AB566</f>
        <v>0</v>
      </c>
      <c r="O565" s="98">
        <f>'01-Mapa de riesgo-UO'!AF566</f>
        <v>0</v>
      </c>
      <c r="P565" s="99">
        <f>'01-Mapa de riesgo-UO'!AK566</f>
        <v>0</v>
      </c>
      <c r="Q565" s="99">
        <f>'01-Mapa de riesgo-UO'!AP566</f>
        <v>0</v>
      </c>
      <c r="R565" s="581" t="e">
        <f>'01-Mapa de riesgo-UO'!AR566</f>
        <v>#DIV/0!</v>
      </c>
      <c r="S565" s="577"/>
      <c r="T565" s="578"/>
      <c r="U565" s="100">
        <f>'01-Mapa de riesgo-UO'!AW566</f>
        <v>0</v>
      </c>
      <c r="V565" s="100">
        <f>'01-Mapa de riesgo-UO'!AX566</f>
        <v>0</v>
      </c>
      <c r="W565" s="101">
        <f>'01-Mapa de riesgo-UO'!K566</f>
        <v>0</v>
      </c>
      <c r="X565" s="105"/>
      <c r="Y565" s="106"/>
      <c r="Z565" s="107"/>
      <c r="AA565" s="107"/>
      <c r="AB565" s="574"/>
      <c r="AC565" s="110"/>
    </row>
    <row r="566" spans="1:29" ht="12.75" customHeight="1" x14ac:dyDescent="0.2">
      <c r="A566" s="561"/>
      <c r="B566" s="561"/>
      <c r="C566" s="561"/>
      <c r="D566" s="561"/>
      <c r="E566" s="561"/>
      <c r="F566" s="561"/>
      <c r="G566" s="96">
        <f>'01-Mapa de riesgo-UO'!I567</f>
        <v>0</v>
      </c>
      <c r="H566" s="561"/>
      <c r="I566" s="561"/>
      <c r="J566" s="561"/>
      <c r="K566" s="583"/>
      <c r="L566" s="583"/>
      <c r="M566" s="97">
        <f>'01-Mapa de riesgo-UO'!W567</f>
        <v>0</v>
      </c>
      <c r="N566" s="98">
        <f>'01-Mapa de riesgo-UO'!AB567</f>
        <v>0</v>
      </c>
      <c r="O566" s="98">
        <f>'01-Mapa de riesgo-UO'!AF567</f>
        <v>0</v>
      </c>
      <c r="P566" s="99">
        <f>'01-Mapa de riesgo-UO'!AK567</f>
        <v>0</v>
      </c>
      <c r="Q566" s="99">
        <f>'01-Mapa de riesgo-UO'!AP567</f>
        <v>0</v>
      </c>
      <c r="R566" s="561"/>
      <c r="S566" s="577"/>
      <c r="T566" s="578"/>
      <c r="U566" s="100">
        <f>'01-Mapa de riesgo-UO'!AW567</f>
        <v>0</v>
      </c>
      <c r="V566" s="100">
        <f>'01-Mapa de riesgo-UO'!AX567</f>
        <v>0</v>
      </c>
      <c r="W566" s="101">
        <f>'01-Mapa de riesgo-UO'!K567</f>
        <v>0</v>
      </c>
      <c r="X566" s="105"/>
      <c r="Y566" s="106"/>
      <c r="Z566" s="107"/>
      <c r="AA566" s="107"/>
      <c r="AB566" s="575"/>
      <c r="AC566" s="110"/>
    </row>
    <row r="567" spans="1:29" ht="12.75" customHeight="1" x14ac:dyDescent="0.2">
      <c r="A567" s="562"/>
      <c r="B567" s="562"/>
      <c r="C567" s="562"/>
      <c r="D567" s="562"/>
      <c r="E567" s="562"/>
      <c r="F567" s="562"/>
      <c r="G567" s="96">
        <f>'01-Mapa de riesgo-UO'!I568</f>
        <v>0</v>
      </c>
      <c r="H567" s="562"/>
      <c r="I567" s="562"/>
      <c r="J567" s="562"/>
      <c r="K567" s="584"/>
      <c r="L567" s="584"/>
      <c r="M567" s="97">
        <f>'01-Mapa de riesgo-UO'!W568</f>
        <v>0</v>
      </c>
      <c r="N567" s="98">
        <f>'01-Mapa de riesgo-UO'!AB568</f>
        <v>0</v>
      </c>
      <c r="O567" s="98">
        <f>'01-Mapa de riesgo-UO'!AF568</f>
        <v>0</v>
      </c>
      <c r="P567" s="99">
        <f>'01-Mapa de riesgo-UO'!AK568</f>
        <v>0</v>
      </c>
      <c r="Q567" s="99">
        <f>'01-Mapa de riesgo-UO'!AP568</f>
        <v>0</v>
      </c>
      <c r="R567" s="562"/>
      <c r="S567" s="577"/>
      <c r="T567" s="578"/>
      <c r="U567" s="100">
        <f>'01-Mapa de riesgo-UO'!AW568</f>
        <v>0</v>
      </c>
      <c r="V567" s="100">
        <f>'01-Mapa de riesgo-UO'!AX568</f>
        <v>0</v>
      </c>
      <c r="W567" s="101">
        <f>'01-Mapa de riesgo-UO'!K568</f>
        <v>0</v>
      </c>
      <c r="X567" s="105"/>
      <c r="Y567" s="106"/>
      <c r="Z567" s="107"/>
      <c r="AA567" s="107"/>
      <c r="AB567" s="576"/>
      <c r="AC567" s="110"/>
    </row>
    <row r="568" spans="1:29" ht="12.75" customHeight="1" x14ac:dyDescent="0.2">
      <c r="A568" s="110"/>
      <c r="B568" s="110"/>
      <c r="C568" s="110"/>
      <c r="D568" s="110"/>
      <c r="E568" s="110"/>
      <c r="F568" s="110"/>
      <c r="G568" s="110"/>
      <c r="H568" s="110"/>
      <c r="I568" s="110"/>
      <c r="J568" s="110"/>
      <c r="K568" s="110"/>
      <c r="L568" s="110"/>
      <c r="M568" s="110"/>
      <c r="N568" s="110"/>
      <c r="O568" s="110"/>
      <c r="P568" s="110"/>
      <c r="Q568" s="110"/>
      <c r="S568" s="110"/>
      <c r="T568" s="110"/>
      <c r="U568" s="110"/>
      <c r="V568" s="110"/>
      <c r="W568" s="110"/>
      <c r="X568" s="110"/>
      <c r="Y568" s="110"/>
      <c r="Z568" s="110"/>
      <c r="AA568" s="110"/>
      <c r="AB568" s="110"/>
      <c r="AC568" s="110"/>
    </row>
    <row r="569" spans="1:29" ht="12.75" hidden="1" customHeight="1" x14ac:dyDescent="0.2">
      <c r="A569" s="111"/>
      <c r="B569" s="111"/>
      <c r="C569" s="111"/>
      <c r="D569" s="111"/>
      <c r="E569" s="111"/>
      <c r="F569" s="111"/>
      <c r="G569" s="111"/>
      <c r="H569" s="111"/>
      <c r="I569" s="111"/>
      <c r="J569" s="111"/>
      <c r="K569" s="111"/>
      <c r="L569" s="111"/>
      <c r="M569" s="111"/>
      <c r="N569" s="111"/>
      <c r="O569" s="111"/>
      <c r="P569" s="111"/>
      <c r="Q569" s="111"/>
      <c r="R569" s="111"/>
      <c r="S569" s="111"/>
      <c r="T569" s="111"/>
      <c r="U569" s="111"/>
      <c r="V569" s="111"/>
      <c r="W569" s="112" t="s">
        <v>87</v>
      </c>
      <c r="X569" s="111" t="s">
        <v>90</v>
      </c>
      <c r="Y569" s="111" t="s">
        <v>88</v>
      </c>
      <c r="Z569" s="111" t="s">
        <v>91</v>
      </c>
      <c r="AA569" s="111" t="s">
        <v>89</v>
      </c>
      <c r="AB569" s="111"/>
      <c r="AC569" s="111"/>
    </row>
    <row r="570" spans="1:29" ht="12.75" hidden="1" customHeight="1" x14ac:dyDescent="0.2">
      <c r="A570" s="110"/>
      <c r="B570" s="110"/>
      <c r="C570" s="110"/>
      <c r="D570" s="110"/>
      <c r="E570" s="110"/>
      <c r="F570" s="110"/>
      <c r="G570" s="110"/>
      <c r="H570" s="110"/>
      <c r="I570" s="110"/>
      <c r="J570" s="110"/>
      <c r="K570" s="110"/>
      <c r="L570" s="110"/>
      <c r="M570" s="110"/>
      <c r="N570" s="110"/>
      <c r="O570" s="110"/>
      <c r="P570" s="110"/>
      <c r="Q570" s="110"/>
      <c r="R570" s="110"/>
      <c r="S570" s="110"/>
      <c r="T570" s="110"/>
      <c r="U570" s="110"/>
      <c r="V570" s="110"/>
      <c r="W570" s="113"/>
      <c r="X570" s="110" t="s">
        <v>540</v>
      </c>
      <c r="Y570" s="110" t="s">
        <v>540</v>
      </c>
      <c r="Z570" s="110" t="s">
        <v>540</v>
      </c>
      <c r="AA570" s="110" t="s">
        <v>540</v>
      </c>
      <c r="AB570" s="110"/>
      <c r="AC570" s="110"/>
    </row>
    <row r="571" spans="1:29" ht="12.75" hidden="1" customHeight="1" x14ac:dyDescent="0.2">
      <c r="A571" s="110"/>
      <c r="B571" s="110"/>
      <c r="C571" s="110"/>
      <c r="D571" s="110"/>
      <c r="E571" s="110"/>
      <c r="F571" s="110"/>
      <c r="G571" s="110"/>
      <c r="H571" s="110"/>
      <c r="I571" s="110"/>
      <c r="J571" s="110"/>
      <c r="K571" s="110"/>
      <c r="L571" s="110"/>
      <c r="M571" s="110"/>
      <c r="N571" s="110"/>
      <c r="O571" s="110"/>
      <c r="P571" s="110"/>
      <c r="Q571" s="110"/>
      <c r="R571" s="110"/>
      <c r="S571" s="110"/>
      <c r="T571" s="110"/>
      <c r="U571" s="110"/>
      <c r="V571" s="110"/>
      <c r="W571" s="113"/>
      <c r="X571" s="110" t="s">
        <v>264</v>
      </c>
      <c r="Y571" s="110" t="s">
        <v>264</v>
      </c>
      <c r="Z571" s="110" t="s">
        <v>264</v>
      </c>
      <c r="AA571" s="110" t="s">
        <v>264</v>
      </c>
      <c r="AB571" s="110"/>
      <c r="AC571" s="110"/>
    </row>
    <row r="572" spans="1:29" ht="12.75" hidden="1" customHeight="1" x14ac:dyDescent="0.2">
      <c r="A572" s="110"/>
      <c r="B572" s="110"/>
      <c r="C572" s="110"/>
      <c r="D572" s="110"/>
      <c r="E572" s="110"/>
      <c r="F572" s="110"/>
      <c r="G572" s="110" t="s">
        <v>86</v>
      </c>
      <c r="H572" s="110" t="s">
        <v>85</v>
      </c>
      <c r="I572" s="110" t="s">
        <v>84</v>
      </c>
      <c r="J572" s="110"/>
      <c r="K572" s="110"/>
      <c r="L572" s="110"/>
      <c r="M572" s="110"/>
      <c r="N572" s="110"/>
      <c r="O572" s="110"/>
      <c r="P572" s="110"/>
      <c r="Q572" s="110"/>
      <c r="R572" s="110"/>
      <c r="S572" s="110"/>
      <c r="T572" s="110"/>
      <c r="U572" s="110"/>
      <c r="V572" s="110"/>
      <c r="W572" s="113"/>
      <c r="X572" s="110" t="s">
        <v>265</v>
      </c>
      <c r="Y572" s="110" t="s">
        <v>265</v>
      </c>
      <c r="Z572" s="110" t="s">
        <v>265</v>
      </c>
      <c r="AA572" s="110" t="s">
        <v>265</v>
      </c>
      <c r="AB572" s="110"/>
      <c r="AC572" s="110"/>
    </row>
    <row r="573" spans="1:29" ht="12.75" hidden="1" customHeight="1" x14ac:dyDescent="0.2">
      <c r="A573" s="110"/>
      <c r="B573" s="110"/>
      <c r="C573" s="110"/>
      <c r="D573" s="110"/>
      <c r="E573" s="110"/>
      <c r="F573" s="110"/>
      <c r="G573" s="110" t="s">
        <v>257</v>
      </c>
      <c r="H573" s="110" t="s">
        <v>257</v>
      </c>
      <c r="I573" s="110" t="s">
        <v>259</v>
      </c>
      <c r="J573" s="110"/>
      <c r="K573" s="110"/>
      <c r="L573" s="110"/>
      <c r="M573" s="110"/>
      <c r="N573" s="110"/>
      <c r="O573" s="110"/>
      <c r="P573" s="110"/>
      <c r="Q573" s="110"/>
      <c r="R573" s="110"/>
      <c r="S573" s="110"/>
      <c r="T573" s="110"/>
      <c r="U573" s="110"/>
      <c r="V573" s="110"/>
      <c r="W573" s="113"/>
      <c r="X573" s="110"/>
      <c r="Y573" s="110"/>
      <c r="Z573" s="110"/>
      <c r="AA573" s="110"/>
      <c r="AB573" s="110"/>
      <c r="AC573" s="110"/>
    </row>
    <row r="574" spans="1:29" ht="12.75" hidden="1" customHeight="1" x14ac:dyDescent="0.2">
      <c r="A574" s="110"/>
      <c r="B574" s="110"/>
      <c r="C574" s="110"/>
      <c r="D574" s="110"/>
      <c r="E574" s="110"/>
      <c r="F574" s="110"/>
      <c r="G574" s="110"/>
      <c r="H574" s="110" t="s">
        <v>258</v>
      </c>
      <c r="I574" s="110" t="s">
        <v>260</v>
      </c>
      <c r="J574" s="110"/>
      <c r="K574" s="110"/>
      <c r="L574" s="110"/>
      <c r="M574" s="110"/>
      <c r="N574" s="110"/>
      <c r="O574" s="110"/>
      <c r="P574" s="110"/>
      <c r="Q574" s="110"/>
      <c r="R574" s="110"/>
      <c r="S574" s="110"/>
      <c r="T574" s="110"/>
      <c r="U574" s="110"/>
      <c r="V574" s="110"/>
      <c r="W574" s="113"/>
      <c r="X574" s="110"/>
      <c r="Y574" s="110"/>
      <c r="Z574" s="110"/>
      <c r="AA574" s="110"/>
      <c r="AB574" s="110"/>
      <c r="AC574" s="110"/>
    </row>
    <row r="575" spans="1:29" ht="12.75" hidden="1" customHeight="1" x14ac:dyDescent="0.2">
      <c r="A575" s="110"/>
      <c r="B575" s="110"/>
      <c r="C575" s="110"/>
      <c r="D575" s="110"/>
      <c r="E575" s="110"/>
      <c r="F575" s="110"/>
      <c r="G575" s="110"/>
      <c r="H575" s="110"/>
      <c r="I575" s="110"/>
      <c r="J575" s="110"/>
      <c r="K575" s="110"/>
      <c r="L575" s="110"/>
      <c r="M575" s="110"/>
      <c r="N575" s="110"/>
      <c r="O575" s="110"/>
      <c r="P575" s="110"/>
      <c r="Q575" s="110"/>
      <c r="R575" s="110"/>
      <c r="S575" s="110"/>
      <c r="T575" s="110"/>
      <c r="U575" s="110"/>
      <c r="V575" s="110"/>
      <c r="W575" s="113"/>
      <c r="X575" s="110"/>
      <c r="Y575" s="110"/>
      <c r="Z575" s="110"/>
      <c r="AA575" s="110"/>
      <c r="AB575" s="110"/>
      <c r="AC575" s="110"/>
    </row>
    <row r="576" spans="1:29" ht="12.75" hidden="1" customHeight="1" x14ac:dyDescent="0.2">
      <c r="A576" s="110"/>
      <c r="B576" s="110"/>
      <c r="C576" s="110"/>
      <c r="D576" s="110"/>
      <c r="E576" s="110"/>
      <c r="F576" s="110"/>
      <c r="G576" s="110"/>
      <c r="H576" s="110"/>
      <c r="I576" s="110"/>
      <c r="J576" s="110"/>
      <c r="K576" s="110"/>
      <c r="L576" s="110"/>
      <c r="M576" s="110"/>
      <c r="N576" s="110"/>
      <c r="O576" s="110"/>
      <c r="P576" s="110"/>
      <c r="Q576" s="110"/>
      <c r="R576" s="110"/>
      <c r="S576" s="110"/>
      <c r="T576" s="110"/>
      <c r="U576" s="110"/>
      <c r="V576" s="110"/>
      <c r="W576" s="113"/>
      <c r="X576" s="110"/>
      <c r="Y576" s="110"/>
      <c r="Z576" s="110"/>
      <c r="AA576" s="110"/>
      <c r="AB576" s="110"/>
      <c r="AC576" s="110"/>
    </row>
    <row r="577" spans="1:29" ht="12.75" hidden="1" customHeight="1" x14ac:dyDescent="0.2">
      <c r="A577" s="110"/>
      <c r="B577" s="110"/>
      <c r="C577" s="110"/>
      <c r="D577" s="110"/>
      <c r="E577" s="110"/>
      <c r="F577" s="110"/>
      <c r="G577" s="110"/>
      <c r="H577" s="110"/>
      <c r="I577" s="110"/>
      <c r="J577" s="110"/>
      <c r="K577" s="110"/>
      <c r="L577" s="110"/>
      <c r="M577" s="110"/>
      <c r="N577" s="110"/>
      <c r="O577" s="110"/>
      <c r="P577" s="110"/>
      <c r="Q577" s="110"/>
      <c r="R577" s="110"/>
      <c r="S577" s="110"/>
      <c r="T577" s="110"/>
      <c r="U577" s="110"/>
      <c r="V577" s="110"/>
      <c r="W577" s="114" t="s">
        <v>264</v>
      </c>
      <c r="X577" s="115" t="s">
        <v>265</v>
      </c>
      <c r="Y577" s="115" t="s">
        <v>540</v>
      </c>
      <c r="Z577" s="110"/>
      <c r="AA577" s="110"/>
      <c r="AB577" s="110"/>
      <c r="AC577" s="110"/>
    </row>
    <row r="578" spans="1:29" ht="12.75" hidden="1" customHeight="1" x14ac:dyDescent="0.2">
      <c r="A578" s="110"/>
      <c r="B578" s="110"/>
      <c r="C578" s="110"/>
      <c r="D578" s="110"/>
      <c r="E578" s="110"/>
      <c r="F578" s="110"/>
      <c r="G578" s="110"/>
      <c r="H578" s="110"/>
      <c r="I578" s="110"/>
      <c r="J578" s="110"/>
      <c r="K578" s="110"/>
      <c r="L578" s="110"/>
      <c r="M578" s="110"/>
      <c r="N578" s="110"/>
      <c r="O578" s="110"/>
      <c r="P578" s="110"/>
      <c r="Q578" s="110"/>
      <c r="R578" s="110"/>
      <c r="S578" s="110"/>
      <c r="T578" s="110"/>
      <c r="U578" s="110"/>
      <c r="V578" s="110"/>
      <c r="W578" s="113" t="s">
        <v>541</v>
      </c>
      <c r="X578" s="110" t="s">
        <v>542</v>
      </c>
      <c r="Y578" s="110" t="s">
        <v>543</v>
      </c>
      <c r="Z578" s="110"/>
      <c r="AA578" s="110"/>
      <c r="AB578" s="110"/>
      <c r="AC578" s="110"/>
    </row>
    <row r="579" spans="1:29" ht="12.75" hidden="1" customHeight="1" x14ac:dyDescent="0.2">
      <c r="A579" s="110"/>
      <c r="B579" s="110"/>
      <c r="C579" s="110"/>
      <c r="D579" s="110"/>
      <c r="E579" s="110"/>
      <c r="F579" s="110"/>
      <c r="G579" s="110"/>
      <c r="H579" s="110"/>
      <c r="I579" s="110"/>
      <c r="J579" s="110"/>
      <c r="K579" s="110"/>
      <c r="L579" s="110"/>
      <c r="M579" s="110"/>
      <c r="N579" s="110"/>
      <c r="O579" s="110"/>
      <c r="P579" s="110"/>
      <c r="Q579" s="110"/>
      <c r="R579" s="110"/>
      <c r="S579" s="110"/>
      <c r="T579" s="110"/>
      <c r="U579" s="110"/>
      <c r="V579" s="110"/>
      <c r="W579" s="113"/>
      <c r="X579" s="110"/>
      <c r="Y579" s="110" t="s">
        <v>544</v>
      </c>
      <c r="Z579" s="110"/>
      <c r="AA579" s="110"/>
      <c r="AB579" s="110"/>
      <c r="AC579" s="110"/>
    </row>
    <row r="580" spans="1:29" ht="12.75" hidden="1" customHeight="1" x14ac:dyDescent="0.2">
      <c r="A580" s="110"/>
      <c r="B580" s="110"/>
      <c r="C580" s="110"/>
      <c r="D580" s="110"/>
      <c r="E580" s="110"/>
      <c r="F580" s="110"/>
      <c r="G580" s="110"/>
      <c r="H580" s="110"/>
      <c r="I580" s="110"/>
      <c r="J580" s="110"/>
      <c r="K580" s="110"/>
      <c r="L580" s="110"/>
      <c r="M580" s="110"/>
      <c r="N580" s="110"/>
      <c r="O580" s="110"/>
      <c r="P580" s="110"/>
      <c r="Q580" s="110"/>
      <c r="R580" s="110"/>
      <c r="S580" s="110"/>
      <c r="T580" s="110"/>
      <c r="U580" s="110"/>
      <c r="V580" s="110"/>
      <c r="W580" s="110"/>
      <c r="X580" s="110"/>
      <c r="Y580" s="110"/>
      <c r="Z580" s="110"/>
      <c r="AA580" s="110"/>
      <c r="AB580" s="110"/>
      <c r="AC580" s="110"/>
    </row>
    <row r="581" spans="1:29" ht="12.75" hidden="1" customHeight="1" x14ac:dyDescent="0.2">
      <c r="A581" s="110"/>
      <c r="B581" s="110"/>
      <c r="C581" s="110"/>
      <c r="D581" s="110"/>
      <c r="E581" s="110"/>
      <c r="F581" s="110"/>
      <c r="G581" s="110"/>
      <c r="H581" s="110"/>
      <c r="I581" s="110"/>
      <c r="J581" s="110"/>
      <c r="K581" s="110"/>
      <c r="L581" s="110"/>
      <c r="M581" s="110"/>
      <c r="N581" s="110"/>
      <c r="O581" s="110"/>
      <c r="P581" s="110"/>
      <c r="Q581" s="110"/>
      <c r="R581" s="110"/>
      <c r="S581" s="110"/>
      <c r="T581" s="110"/>
      <c r="U581" s="110"/>
      <c r="V581" s="110"/>
      <c r="W581" s="110"/>
      <c r="X581" s="110"/>
      <c r="Y581" s="110"/>
      <c r="Z581" s="110"/>
      <c r="AA581" s="110"/>
      <c r="AB581" s="110"/>
      <c r="AC581" s="110"/>
    </row>
    <row r="582" spans="1:29" ht="12.75" hidden="1" customHeight="1" x14ac:dyDescent="0.2">
      <c r="A582" s="110"/>
      <c r="B582" s="110"/>
      <c r="C582" s="110"/>
      <c r="D582" s="110"/>
      <c r="E582" s="110"/>
      <c r="F582" s="110"/>
      <c r="G582" s="110"/>
      <c r="H582" s="110"/>
      <c r="I582" s="110"/>
      <c r="J582" s="110"/>
      <c r="K582" s="110"/>
      <c r="L582" s="110"/>
      <c r="M582" s="110"/>
      <c r="N582" s="110"/>
      <c r="O582" s="110"/>
      <c r="P582" s="110"/>
      <c r="Q582" s="110"/>
      <c r="R582" s="110"/>
      <c r="S582" s="110"/>
      <c r="T582" s="110"/>
      <c r="U582" s="110"/>
      <c r="V582" s="110"/>
      <c r="W582" s="110"/>
      <c r="X582" s="110"/>
      <c r="Y582" s="110"/>
      <c r="Z582" s="110"/>
      <c r="AA582" s="110"/>
      <c r="AB582" s="110"/>
      <c r="AC582" s="110"/>
    </row>
    <row r="583" spans="1:29" ht="12.75" hidden="1" customHeight="1" x14ac:dyDescent="0.2">
      <c r="A583" s="110"/>
      <c r="B583" s="110"/>
      <c r="C583" s="110"/>
      <c r="D583" s="110"/>
      <c r="E583" s="110"/>
      <c r="F583" s="110"/>
      <c r="G583" s="110"/>
      <c r="H583" s="110"/>
      <c r="I583" s="110"/>
      <c r="J583" s="110"/>
      <c r="K583" s="110"/>
      <c r="L583" s="110"/>
      <c r="M583" s="110"/>
      <c r="N583" s="110"/>
      <c r="O583" s="110"/>
      <c r="P583" s="110"/>
      <c r="Q583" s="110"/>
      <c r="R583" s="110"/>
      <c r="S583" s="110"/>
      <c r="T583" s="110"/>
      <c r="U583" s="110"/>
      <c r="V583" s="110"/>
      <c r="W583" s="110"/>
      <c r="X583" s="110"/>
      <c r="Y583" s="110"/>
      <c r="Z583" s="110"/>
      <c r="AA583" s="110"/>
      <c r="AB583" s="110"/>
      <c r="AC583" s="110"/>
    </row>
    <row r="584" spans="1:29" ht="12.75" hidden="1" customHeight="1" x14ac:dyDescent="0.2">
      <c r="A584" s="110"/>
      <c r="B584" s="110"/>
      <c r="C584" s="110"/>
      <c r="D584" s="110"/>
      <c r="E584" s="110"/>
      <c r="F584" s="110"/>
      <c r="G584" s="110"/>
      <c r="H584" s="110"/>
      <c r="I584" s="110"/>
      <c r="J584" s="110"/>
      <c r="K584" s="110"/>
      <c r="L584" s="110"/>
      <c r="M584" s="110"/>
      <c r="N584" s="110"/>
      <c r="O584" s="110"/>
      <c r="P584" s="110"/>
      <c r="Q584" s="110"/>
      <c r="R584" s="110"/>
      <c r="S584" s="110"/>
      <c r="T584" s="110"/>
      <c r="U584" s="110"/>
      <c r="V584" s="110"/>
      <c r="W584" s="110"/>
      <c r="X584" s="110"/>
      <c r="Y584" s="110"/>
      <c r="Z584" s="110"/>
      <c r="AA584" s="110"/>
      <c r="AB584" s="110"/>
      <c r="AC584" s="110"/>
    </row>
    <row r="585" spans="1:29" ht="12.75" hidden="1" customHeight="1" x14ac:dyDescent="0.2">
      <c r="A585" s="110"/>
      <c r="B585" s="110"/>
      <c r="C585" s="110"/>
      <c r="D585" s="110"/>
      <c r="E585" s="110"/>
      <c r="F585" s="110"/>
      <c r="G585" s="110"/>
      <c r="H585" s="110"/>
      <c r="I585" s="110"/>
      <c r="J585" s="110"/>
      <c r="K585" s="110"/>
      <c r="L585" s="110"/>
      <c r="M585" s="110"/>
      <c r="N585" s="110"/>
      <c r="O585" s="110"/>
      <c r="P585" s="110"/>
      <c r="Q585" s="110"/>
      <c r="R585" s="110"/>
      <c r="S585" s="110"/>
      <c r="T585" s="110"/>
      <c r="U585" s="110"/>
      <c r="V585" s="110"/>
      <c r="W585" s="110"/>
      <c r="X585" s="110"/>
      <c r="Y585" s="110"/>
      <c r="Z585" s="110"/>
      <c r="AA585" s="110"/>
      <c r="AB585" s="110"/>
      <c r="AC585" s="110"/>
    </row>
    <row r="586" spans="1:29" ht="12.75" hidden="1" customHeight="1" x14ac:dyDescent="0.2">
      <c r="A586" s="110"/>
      <c r="B586" s="110"/>
      <c r="C586" s="110"/>
      <c r="D586" s="110"/>
      <c r="E586" s="110"/>
      <c r="F586" s="110"/>
      <c r="G586" s="110"/>
      <c r="H586" s="110"/>
      <c r="I586" s="110"/>
      <c r="J586" s="110"/>
      <c r="K586" s="110"/>
      <c r="L586" s="110"/>
      <c r="M586" s="110"/>
      <c r="N586" s="110"/>
      <c r="O586" s="110"/>
      <c r="P586" s="110"/>
      <c r="Q586" s="110"/>
      <c r="R586" s="110"/>
      <c r="S586" s="110"/>
      <c r="T586" s="110"/>
      <c r="U586" s="110"/>
      <c r="V586" s="110"/>
      <c r="W586" s="110"/>
      <c r="X586" s="110"/>
      <c r="Y586" s="110"/>
      <c r="Z586" s="110"/>
      <c r="AA586" s="110"/>
      <c r="AB586" s="110"/>
      <c r="AC586" s="110"/>
    </row>
    <row r="587" spans="1:29" ht="12.75" customHeight="1" x14ac:dyDescent="0.2">
      <c r="A587" s="110"/>
      <c r="B587" s="110"/>
      <c r="C587" s="110"/>
      <c r="D587" s="110"/>
      <c r="E587" s="110"/>
      <c r="F587" s="110"/>
      <c r="G587" s="110"/>
      <c r="H587" s="110"/>
      <c r="I587" s="110"/>
      <c r="J587" s="110"/>
      <c r="K587" s="110"/>
      <c r="L587" s="110"/>
      <c r="M587" s="110"/>
      <c r="N587" s="110"/>
      <c r="O587" s="110"/>
      <c r="P587" s="110"/>
      <c r="Q587" s="110"/>
      <c r="R587" s="110"/>
      <c r="S587" s="110"/>
      <c r="T587" s="110"/>
      <c r="U587" s="110"/>
      <c r="V587" s="110"/>
      <c r="W587" s="110"/>
      <c r="X587" s="110"/>
      <c r="Y587" s="110"/>
      <c r="Z587" s="110"/>
      <c r="AA587" s="110"/>
      <c r="AB587" s="110"/>
      <c r="AC587" s="110"/>
    </row>
    <row r="588" spans="1:29" ht="12.75" customHeight="1" x14ac:dyDescent="0.2">
      <c r="A588" s="110"/>
      <c r="B588" s="110"/>
      <c r="C588" s="110"/>
      <c r="D588" s="110"/>
      <c r="E588" s="110"/>
      <c r="F588" s="110"/>
      <c r="G588" s="110"/>
      <c r="H588" s="110"/>
      <c r="I588" s="110"/>
      <c r="J588" s="110"/>
      <c r="K588" s="110"/>
      <c r="L588" s="110"/>
      <c r="M588" s="110"/>
      <c r="N588" s="110"/>
      <c r="O588" s="110"/>
      <c r="P588" s="110"/>
      <c r="Q588" s="110"/>
      <c r="R588" s="110"/>
      <c r="S588" s="110"/>
      <c r="T588" s="110"/>
      <c r="U588" s="110"/>
      <c r="V588" s="110"/>
      <c r="W588" s="110"/>
      <c r="X588" s="110"/>
      <c r="Y588" s="110"/>
      <c r="Z588" s="110"/>
      <c r="AA588" s="110"/>
      <c r="AB588" s="110"/>
      <c r="AC588" s="110"/>
    </row>
    <row r="589" spans="1:29" ht="12.75" customHeight="1" x14ac:dyDescent="0.2">
      <c r="A589" s="110"/>
      <c r="B589" s="110"/>
      <c r="C589" s="110"/>
      <c r="D589" s="110"/>
      <c r="E589" s="110"/>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row>
    <row r="590" spans="1:29" ht="12.75" customHeight="1" x14ac:dyDescent="0.2">
      <c r="A590" s="110"/>
      <c r="B590" s="110"/>
      <c r="C590" s="110"/>
      <c r="D590" s="110"/>
      <c r="E590" s="11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row>
    <row r="591" spans="1:29" ht="12.75" customHeight="1" x14ac:dyDescent="0.2">
      <c r="A591" s="110"/>
      <c r="B591" s="110"/>
      <c r="C591" s="110"/>
      <c r="D591" s="110"/>
      <c r="E591" s="110"/>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row>
    <row r="592" spans="1:29" ht="12.75" customHeight="1" x14ac:dyDescent="0.2">
      <c r="A592" s="110"/>
      <c r="B592" s="110"/>
      <c r="C592" s="110"/>
      <c r="D592" s="110"/>
      <c r="E592" s="110"/>
      <c r="F592" s="110"/>
      <c r="G592" s="110"/>
      <c r="H592" s="110"/>
      <c r="I592" s="110"/>
      <c r="J592" s="110"/>
      <c r="K592" s="110"/>
      <c r="L592" s="110"/>
      <c r="M592" s="110"/>
      <c r="N592" s="110"/>
      <c r="O592" s="110"/>
      <c r="P592" s="110"/>
      <c r="Q592" s="110"/>
      <c r="R592" s="110"/>
      <c r="S592" s="110"/>
      <c r="T592" s="110"/>
      <c r="U592" s="110"/>
      <c r="V592" s="110"/>
      <c r="W592" s="110"/>
      <c r="X592" s="110"/>
      <c r="Y592" s="110"/>
      <c r="Z592" s="110"/>
      <c r="AA592" s="110"/>
      <c r="AB592" s="110"/>
      <c r="AC592" s="110"/>
    </row>
    <row r="593" spans="1:29" ht="12.75" customHeight="1" x14ac:dyDescent="0.2">
      <c r="A593" s="110"/>
      <c r="B593" s="110"/>
      <c r="C593" s="110"/>
      <c r="D593" s="110"/>
      <c r="E593" s="110"/>
      <c r="F593" s="110"/>
      <c r="G593" s="110"/>
      <c r="H593" s="110"/>
      <c r="I593" s="110"/>
      <c r="J593" s="110"/>
      <c r="K593" s="110"/>
      <c r="L593" s="110"/>
      <c r="M593" s="110"/>
      <c r="N593" s="110"/>
      <c r="O593" s="110"/>
      <c r="P593" s="110"/>
      <c r="Q593" s="110"/>
      <c r="R593" s="110"/>
      <c r="S593" s="110"/>
      <c r="T593" s="110"/>
      <c r="U593" s="110"/>
      <c r="V593" s="110"/>
      <c r="W593" s="110"/>
      <c r="X593" s="110"/>
      <c r="Y593" s="110"/>
      <c r="Z593" s="110"/>
      <c r="AA593" s="110"/>
      <c r="AB593" s="110"/>
      <c r="AC593" s="110"/>
    </row>
    <row r="594" spans="1:29" ht="12.75" customHeight="1" x14ac:dyDescent="0.2">
      <c r="A594" s="110"/>
      <c r="B594" s="110"/>
      <c r="C594" s="110"/>
      <c r="D594" s="110"/>
      <c r="E594" s="110"/>
      <c r="F594" s="110"/>
      <c r="G594" s="110"/>
      <c r="H594" s="110"/>
      <c r="I594" s="110"/>
      <c r="J594" s="110"/>
      <c r="K594" s="110"/>
      <c r="L594" s="110"/>
      <c r="M594" s="110"/>
      <c r="N594" s="110"/>
      <c r="O594" s="110"/>
      <c r="P594" s="110"/>
      <c r="Q594" s="110"/>
      <c r="R594" s="110"/>
      <c r="S594" s="110"/>
      <c r="T594" s="110"/>
      <c r="U594" s="110"/>
      <c r="V594" s="110"/>
      <c r="W594" s="110"/>
      <c r="X594" s="110"/>
      <c r="Y594" s="110"/>
      <c r="Z594" s="110"/>
      <c r="AA594" s="110"/>
      <c r="AB594" s="110"/>
      <c r="AC594" s="110"/>
    </row>
    <row r="595" spans="1:29" ht="12.75" customHeight="1" x14ac:dyDescent="0.2">
      <c r="A595" s="110"/>
      <c r="B595" s="110"/>
      <c r="C595" s="110"/>
      <c r="D595" s="110"/>
      <c r="E595" s="110"/>
      <c r="F595" s="110"/>
      <c r="G595" s="110"/>
      <c r="H595" s="110"/>
      <c r="I595" s="110"/>
      <c r="J595" s="110"/>
      <c r="K595" s="110"/>
      <c r="L595" s="110"/>
      <c r="M595" s="110"/>
      <c r="N595" s="110"/>
      <c r="O595" s="110"/>
      <c r="P595" s="110"/>
      <c r="Q595" s="110"/>
      <c r="R595" s="110"/>
      <c r="S595" s="110"/>
      <c r="T595" s="110"/>
      <c r="U595" s="110"/>
      <c r="V595" s="110"/>
      <c r="W595" s="110"/>
      <c r="X595" s="110"/>
      <c r="Y595" s="110"/>
      <c r="Z595" s="110"/>
      <c r="AA595" s="110"/>
      <c r="AB595" s="110"/>
      <c r="AC595" s="110"/>
    </row>
    <row r="596" spans="1:29" ht="12.75" customHeight="1" x14ac:dyDescent="0.2">
      <c r="A596" s="110"/>
      <c r="B596" s="110"/>
      <c r="C596" s="110"/>
      <c r="D596" s="110"/>
      <c r="E596" s="110"/>
      <c r="F596" s="110"/>
      <c r="G596" s="110"/>
      <c r="H596" s="110"/>
      <c r="I596" s="110"/>
      <c r="J596" s="110"/>
      <c r="K596" s="110"/>
      <c r="L596" s="110"/>
      <c r="M596" s="110"/>
      <c r="N596" s="110"/>
      <c r="O596" s="110"/>
      <c r="P596" s="110"/>
      <c r="Q596" s="110"/>
      <c r="R596" s="110"/>
      <c r="S596" s="110"/>
      <c r="T596" s="110"/>
      <c r="U596" s="110"/>
      <c r="V596" s="110"/>
      <c r="W596" s="110"/>
      <c r="X596" s="110"/>
      <c r="Y596" s="110"/>
      <c r="Z596" s="110"/>
      <c r="AA596" s="110"/>
      <c r="AB596" s="110"/>
      <c r="AC596" s="110"/>
    </row>
    <row r="597" spans="1:29" ht="12.75" customHeight="1" x14ac:dyDescent="0.2">
      <c r="A597" s="110"/>
      <c r="B597" s="110"/>
      <c r="C597" s="110"/>
      <c r="D597" s="110"/>
      <c r="E597" s="110"/>
      <c r="F597" s="110"/>
      <c r="G597" s="110"/>
      <c r="H597" s="110"/>
      <c r="I597" s="110"/>
      <c r="J597" s="110"/>
      <c r="K597" s="110"/>
      <c r="L597" s="110"/>
      <c r="M597" s="110"/>
      <c r="N597" s="110"/>
      <c r="O597" s="110"/>
      <c r="P597" s="110"/>
      <c r="Q597" s="110"/>
      <c r="R597" s="110"/>
      <c r="S597" s="110"/>
      <c r="T597" s="110"/>
      <c r="U597" s="110"/>
      <c r="V597" s="110"/>
      <c r="W597" s="110"/>
      <c r="X597" s="110"/>
      <c r="Y597" s="110"/>
      <c r="Z597" s="110"/>
      <c r="AA597" s="110"/>
      <c r="AB597" s="110"/>
      <c r="AC597" s="110"/>
    </row>
    <row r="598" spans="1:29" ht="12.75" customHeight="1" x14ac:dyDescent="0.2">
      <c r="A598" s="110"/>
      <c r="B598" s="110"/>
      <c r="C598" s="110"/>
      <c r="D598" s="110"/>
      <c r="E598" s="110"/>
      <c r="F598" s="110"/>
      <c r="G598" s="110"/>
      <c r="H598" s="110"/>
      <c r="I598" s="110"/>
      <c r="J598" s="110"/>
      <c r="K598" s="110"/>
      <c r="L598" s="110"/>
      <c r="M598" s="110"/>
      <c r="N598" s="110"/>
      <c r="O598" s="110"/>
      <c r="P598" s="110"/>
      <c r="Q598" s="110"/>
      <c r="R598" s="110"/>
      <c r="S598" s="110"/>
      <c r="T598" s="110"/>
      <c r="U598" s="110"/>
      <c r="V598" s="110"/>
      <c r="W598" s="110"/>
      <c r="X598" s="110"/>
      <c r="Y598" s="110"/>
      <c r="Z598" s="110"/>
      <c r="AA598" s="110"/>
      <c r="AB598" s="110"/>
      <c r="AC598" s="110"/>
    </row>
    <row r="599" spans="1:29" ht="12.75" customHeight="1" x14ac:dyDescent="0.2">
      <c r="A599" s="110"/>
      <c r="B599" s="110"/>
      <c r="C599" s="110"/>
      <c r="D599" s="110"/>
      <c r="E599" s="110"/>
      <c r="F599" s="110"/>
      <c r="G599" s="110"/>
      <c r="H599" s="110"/>
      <c r="I599" s="110"/>
      <c r="J599" s="110"/>
      <c r="K599" s="110"/>
      <c r="L599" s="110"/>
      <c r="M599" s="110"/>
      <c r="N599" s="110"/>
      <c r="O599" s="110"/>
      <c r="P599" s="110"/>
      <c r="Q599" s="110"/>
      <c r="R599" s="110"/>
      <c r="S599" s="110"/>
      <c r="T599" s="110"/>
      <c r="U599" s="110"/>
      <c r="V599" s="110"/>
      <c r="W599" s="110"/>
      <c r="X599" s="110"/>
      <c r="Y599" s="110"/>
      <c r="Z599" s="110"/>
      <c r="AA599" s="110"/>
      <c r="AB599" s="110"/>
      <c r="AC599" s="110"/>
    </row>
    <row r="600" spans="1:29" ht="12.75" customHeight="1" x14ac:dyDescent="0.2">
      <c r="A600" s="110"/>
      <c r="B600" s="110"/>
      <c r="C600" s="110"/>
      <c r="D600" s="110"/>
      <c r="E600" s="110"/>
      <c r="F600" s="110"/>
      <c r="G600" s="110"/>
      <c r="H600" s="110"/>
      <c r="I600" s="110"/>
      <c r="J600" s="110"/>
      <c r="K600" s="110"/>
      <c r="L600" s="110"/>
      <c r="M600" s="110"/>
      <c r="N600" s="110"/>
      <c r="O600" s="110"/>
      <c r="P600" s="110"/>
      <c r="Q600" s="110"/>
      <c r="R600" s="110"/>
      <c r="S600" s="110"/>
      <c r="T600" s="110"/>
      <c r="U600" s="110"/>
      <c r="V600" s="110"/>
      <c r="W600" s="110"/>
      <c r="X600" s="110"/>
      <c r="Y600" s="110"/>
      <c r="Z600" s="110"/>
      <c r="AA600" s="110"/>
      <c r="AB600" s="110"/>
      <c r="AC600" s="110"/>
    </row>
    <row r="601" spans="1:29" ht="12.75" customHeight="1" x14ac:dyDescent="0.2">
      <c r="A601" s="110"/>
      <c r="B601" s="110"/>
      <c r="C601" s="110"/>
      <c r="D601" s="110"/>
      <c r="E601" s="110"/>
      <c r="F601" s="110"/>
      <c r="G601" s="110"/>
      <c r="H601" s="110"/>
      <c r="I601" s="110"/>
      <c r="J601" s="110"/>
      <c r="K601" s="110"/>
      <c r="L601" s="110"/>
      <c r="M601" s="110"/>
      <c r="N601" s="110"/>
      <c r="O601" s="110"/>
      <c r="P601" s="110"/>
      <c r="Q601" s="110"/>
      <c r="R601" s="110"/>
      <c r="S601" s="110"/>
      <c r="T601" s="110"/>
      <c r="U601" s="110"/>
      <c r="V601" s="110"/>
      <c r="W601" s="110"/>
      <c r="X601" s="110"/>
      <c r="Y601" s="110"/>
      <c r="Z601" s="110"/>
      <c r="AA601" s="110"/>
      <c r="AB601" s="110"/>
      <c r="AC601" s="110"/>
    </row>
    <row r="602" spans="1:29" ht="12.75" customHeight="1" x14ac:dyDescent="0.2">
      <c r="A602" s="110"/>
      <c r="B602" s="110"/>
      <c r="C602" s="110"/>
      <c r="D602" s="110"/>
      <c r="E602" s="110"/>
      <c r="F602" s="110"/>
      <c r="G602" s="110"/>
      <c r="H602" s="110"/>
      <c r="I602" s="110"/>
      <c r="J602" s="110"/>
      <c r="K602" s="110"/>
      <c r="L602" s="110"/>
      <c r="M602" s="110"/>
      <c r="N602" s="110"/>
      <c r="O602" s="110"/>
      <c r="P602" s="110"/>
      <c r="Q602" s="110"/>
      <c r="R602" s="110"/>
      <c r="S602" s="110"/>
      <c r="T602" s="110"/>
      <c r="U602" s="110"/>
      <c r="V602" s="110"/>
      <c r="W602" s="110"/>
      <c r="X602" s="110"/>
      <c r="Y602" s="110"/>
      <c r="Z602" s="110"/>
      <c r="AA602" s="110"/>
      <c r="AB602" s="110"/>
      <c r="AC602" s="110"/>
    </row>
    <row r="603" spans="1:29" ht="12.75" customHeight="1" x14ac:dyDescent="0.2">
      <c r="A603" s="110"/>
      <c r="B603" s="110"/>
      <c r="C603" s="110"/>
      <c r="D603" s="110"/>
      <c r="E603" s="110"/>
      <c r="F603" s="110"/>
      <c r="G603" s="110"/>
      <c r="H603" s="110"/>
      <c r="I603" s="110"/>
      <c r="J603" s="110"/>
      <c r="K603" s="110"/>
      <c r="L603" s="110"/>
      <c r="M603" s="110"/>
      <c r="N603" s="110"/>
      <c r="O603" s="110"/>
      <c r="P603" s="110"/>
      <c r="Q603" s="110"/>
      <c r="R603" s="110"/>
      <c r="S603" s="110"/>
      <c r="T603" s="110"/>
      <c r="U603" s="110"/>
      <c r="V603" s="110"/>
      <c r="W603" s="110"/>
      <c r="X603" s="110"/>
      <c r="Y603" s="110"/>
      <c r="Z603" s="110"/>
      <c r="AA603" s="110"/>
      <c r="AB603" s="110"/>
      <c r="AC603" s="110"/>
    </row>
    <row r="604" spans="1:29" ht="12.75" customHeight="1" x14ac:dyDescent="0.2">
      <c r="A604" s="110"/>
      <c r="B604" s="110"/>
      <c r="C604" s="110"/>
      <c r="D604" s="110"/>
      <c r="E604" s="110"/>
      <c r="F604" s="110"/>
      <c r="G604" s="110"/>
      <c r="H604" s="110"/>
      <c r="I604" s="110"/>
      <c r="J604" s="110"/>
      <c r="K604" s="110"/>
      <c r="L604" s="110"/>
      <c r="M604" s="110"/>
      <c r="N604" s="110"/>
      <c r="O604" s="110"/>
      <c r="P604" s="110"/>
      <c r="Q604" s="110"/>
      <c r="R604" s="110"/>
      <c r="S604" s="110"/>
      <c r="T604" s="110"/>
      <c r="U604" s="110"/>
      <c r="V604" s="110"/>
      <c r="W604" s="110"/>
      <c r="X604" s="110"/>
      <c r="Y604" s="110"/>
      <c r="Z604" s="110"/>
      <c r="AA604" s="110"/>
      <c r="AB604" s="110"/>
      <c r="AC604" s="110"/>
    </row>
    <row r="605" spans="1:29" ht="12.75" customHeight="1" x14ac:dyDescent="0.2">
      <c r="A605" s="110"/>
      <c r="B605" s="110"/>
      <c r="C605" s="110"/>
      <c r="D605" s="110"/>
      <c r="E605" s="110"/>
      <c r="F605" s="110"/>
      <c r="G605" s="110"/>
      <c r="H605" s="110"/>
      <c r="I605" s="110"/>
      <c r="J605" s="110"/>
      <c r="K605" s="110"/>
      <c r="L605" s="110"/>
      <c r="M605" s="110"/>
      <c r="N605" s="110"/>
      <c r="O605" s="110"/>
      <c r="P605" s="110"/>
      <c r="Q605" s="110"/>
      <c r="R605" s="110"/>
      <c r="S605" s="110"/>
      <c r="T605" s="110"/>
      <c r="U605" s="110"/>
      <c r="V605" s="110"/>
      <c r="W605" s="110"/>
      <c r="X605" s="110"/>
      <c r="Y605" s="110"/>
      <c r="Z605" s="110"/>
      <c r="AA605" s="110"/>
      <c r="AB605" s="110"/>
      <c r="AC605" s="110"/>
    </row>
    <row r="606" spans="1:29" ht="12.75" customHeight="1" x14ac:dyDescent="0.2">
      <c r="A606" s="110"/>
      <c r="B606" s="110"/>
      <c r="C606" s="110"/>
      <c r="D606" s="110"/>
      <c r="E606" s="110"/>
      <c r="F606" s="110"/>
      <c r="G606" s="110"/>
      <c r="H606" s="110"/>
      <c r="I606" s="110"/>
      <c r="J606" s="110"/>
      <c r="K606" s="110"/>
      <c r="L606" s="110"/>
      <c r="M606" s="110"/>
      <c r="N606" s="110"/>
      <c r="O606" s="110"/>
      <c r="P606" s="110"/>
      <c r="Q606" s="110"/>
      <c r="R606" s="110"/>
      <c r="S606" s="110"/>
      <c r="T606" s="110"/>
      <c r="U606" s="110"/>
      <c r="V606" s="110"/>
      <c r="W606" s="110"/>
      <c r="X606" s="110"/>
      <c r="Y606" s="110"/>
      <c r="Z606" s="110"/>
      <c r="AA606" s="110"/>
      <c r="AB606" s="110"/>
      <c r="AC606" s="110"/>
    </row>
    <row r="607" spans="1:29" ht="12.75" customHeight="1" x14ac:dyDescent="0.2">
      <c r="A607" s="110"/>
      <c r="B607" s="110"/>
      <c r="C607" s="110"/>
      <c r="D607" s="110"/>
      <c r="E607" s="110"/>
      <c r="F607" s="110"/>
      <c r="G607" s="110"/>
      <c r="H607" s="110"/>
      <c r="I607" s="110"/>
      <c r="J607" s="110"/>
      <c r="K607" s="110"/>
      <c r="L607" s="110"/>
      <c r="M607" s="110"/>
      <c r="N607" s="110"/>
      <c r="O607" s="110"/>
      <c r="P607" s="110"/>
      <c r="Q607" s="110"/>
      <c r="R607" s="110"/>
      <c r="S607" s="110"/>
      <c r="T607" s="110"/>
      <c r="U607" s="110"/>
      <c r="V607" s="110"/>
      <c r="W607" s="110"/>
      <c r="X607" s="110"/>
      <c r="Y607" s="110"/>
      <c r="Z607" s="110"/>
      <c r="AA607" s="110"/>
      <c r="AB607" s="110"/>
      <c r="AC607" s="110"/>
    </row>
    <row r="608" spans="1:29" ht="12.75" customHeight="1" x14ac:dyDescent="0.2">
      <c r="A608" s="110"/>
      <c r="B608" s="110"/>
      <c r="C608" s="110"/>
      <c r="D608" s="110"/>
      <c r="E608" s="110"/>
      <c r="F608" s="110"/>
      <c r="G608" s="110"/>
      <c r="H608" s="110"/>
      <c r="I608" s="110"/>
      <c r="J608" s="110"/>
      <c r="K608" s="110"/>
      <c r="L608" s="110"/>
      <c r="M608" s="110"/>
      <c r="N608" s="110"/>
      <c r="O608" s="110"/>
      <c r="P608" s="110"/>
      <c r="Q608" s="110"/>
      <c r="R608" s="110"/>
      <c r="S608" s="110"/>
      <c r="T608" s="110"/>
      <c r="U608" s="110"/>
      <c r="V608" s="110"/>
      <c r="W608" s="110"/>
      <c r="X608" s="110"/>
      <c r="Y608" s="110"/>
      <c r="Z608" s="110"/>
      <c r="AA608" s="110"/>
      <c r="AB608" s="110"/>
      <c r="AC608" s="110"/>
    </row>
    <row r="609" spans="1:29" ht="12.75" customHeight="1" x14ac:dyDescent="0.2">
      <c r="A609" s="110"/>
      <c r="B609" s="110"/>
      <c r="C609" s="110"/>
      <c r="D609" s="110"/>
      <c r="E609" s="110"/>
      <c r="F609" s="110"/>
      <c r="G609" s="110"/>
      <c r="H609" s="110"/>
      <c r="I609" s="110"/>
      <c r="J609" s="110"/>
      <c r="K609" s="110"/>
      <c r="L609" s="110"/>
      <c r="M609" s="110"/>
      <c r="N609" s="110"/>
      <c r="O609" s="110"/>
      <c r="P609" s="110"/>
      <c r="Q609" s="110"/>
      <c r="R609" s="110"/>
      <c r="S609" s="110"/>
      <c r="T609" s="110"/>
      <c r="U609" s="110"/>
      <c r="V609" s="110"/>
      <c r="W609" s="110"/>
      <c r="X609" s="110"/>
      <c r="Y609" s="110"/>
      <c r="Z609" s="110"/>
      <c r="AA609" s="110"/>
      <c r="AB609" s="110"/>
      <c r="AC609" s="110"/>
    </row>
    <row r="610" spans="1:29" ht="12.75" customHeight="1" x14ac:dyDescent="0.2">
      <c r="A610" s="110"/>
      <c r="B610" s="110"/>
      <c r="C610" s="110"/>
      <c r="D610" s="110"/>
      <c r="E610" s="110"/>
      <c r="F610" s="110"/>
      <c r="G610" s="110"/>
      <c r="H610" s="110"/>
      <c r="I610" s="110"/>
      <c r="J610" s="110"/>
      <c r="K610" s="110"/>
      <c r="L610" s="110"/>
      <c r="M610" s="110"/>
      <c r="N610" s="110"/>
      <c r="O610" s="110"/>
      <c r="P610" s="110"/>
      <c r="Q610" s="110"/>
      <c r="R610" s="110"/>
      <c r="S610" s="110"/>
      <c r="T610" s="110"/>
      <c r="U610" s="110"/>
      <c r="V610" s="110"/>
      <c r="W610" s="110"/>
      <c r="X610" s="110"/>
      <c r="Y610" s="110"/>
      <c r="Z610" s="110"/>
      <c r="AA610" s="110"/>
      <c r="AB610" s="110"/>
      <c r="AC610" s="110"/>
    </row>
    <row r="611" spans="1:29" ht="12.75" customHeight="1" x14ac:dyDescent="0.2">
      <c r="A611" s="110"/>
      <c r="B611" s="110"/>
      <c r="C611" s="110"/>
      <c r="D611" s="110"/>
      <c r="E611" s="110"/>
      <c r="F611" s="110"/>
      <c r="G611" s="110"/>
      <c r="H611" s="110"/>
      <c r="I611" s="110"/>
      <c r="J611" s="110"/>
      <c r="K611" s="110"/>
      <c r="L611" s="110"/>
      <c r="M611" s="110"/>
      <c r="N611" s="110"/>
      <c r="O611" s="110"/>
      <c r="P611" s="110"/>
      <c r="Q611" s="110"/>
      <c r="R611" s="110"/>
      <c r="S611" s="110"/>
      <c r="T611" s="110"/>
      <c r="U611" s="110"/>
      <c r="V611" s="110"/>
      <c r="W611" s="110"/>
      <c r="X611" s="110"/>
      <c r="Y611" s="110"/>
      <c r="Z611" s="110"/>
      <c r="AA611" s="110"/>
      <c r="AB611" s="110"/>
      <c r="AC611" s="110"/>
    </row>
    <row r="612" spans="1:29" ht="12.75" customHeight="1" x14ac:dyDescent="0.2">
      <c r="A612" s="110"/>
      <c r="B612" s="110"/>
      <c r="C612" s="110"/>
      <c r="D612" s="110"/>
      <c r="E612" s="110"/>
      <c r="F612" s="110"/>
      <c r="G612" s="110"/>
      <c r="H612" s="110"/>
      <c r="I612" s="110"/>
      <c r="J612" s="110"/>
      <c r="K612" s="110"/>
      <c r="L612" s="110"/>
      <c r="M612" s="110"/>
      <c r="N612" s="110"/>
      <c r="O612" s="110"/>
      <c r="P612" s="110"/>
      <c r="Q612" s="110"/>
      <c r="R612" s="110"/>
      <c r="S612" s="110"/>
      <c r="T612" s="110"/>
      <c r="U612" s="110"/>
      <c r="V612" s="110"/>
      <c r="W612" s="110"/>
      <c r="X612" s="110"/>
      <c r="Y612" s="110"/>
      <c r="Z612" s="110"/>
      <c r="AA612" s="110"/>
      <c r="AB612" s="110"/>
      <c r="AC612" s="110"/>
    </row>
    <row r="613" spans="1:29" ht="12.75" customHeight="1" x14ac:dyDescent="0.2">
      <c r="A613" s="110"/>
      <c r="B613" s="110"/>
      <c r="C613" s="110"/>
      <c r="D613" s="110"/>
      <c r="E613" s="110"/>
      <c r="F613" s="110"/>
      <c r="G613" s="110"/>
      <c r="H613" s="110"/>
      <c r="I613" s="110"/>
      <c r="J613" s="110"/>
      <c r="K613" s="110"/>
      <c r="L613" s="110"/>
      <c r="M613" s="110"/>
      <c r="N613" s="110"/>
      <c r="O613" s="110"/>
      <c r="P613" s="110"/>
      <c r="Q613" s="110"/>
      <c r="R613" s="110"/>
      <c r="S613" s="110"/>
      <c r="T613" s="110"/>
      <c r="U613" s="110"/>
      <c r="V613" s="110"/>
      <c r="W613" s="110"/>
      <c r="X613" s="110"/>
      <c r="Y613" s="110"/>
      <c r="Z613" s="110"/>
      <c r="AA613" s="110"/>
      <c r="AB613" s="110"/>
      <c r="AC613" s="110"/>
    </row>
    <row r="614" spans="1:29" ht="12.75" customHeight="1" x14ac:dyDescent="0.2">
      <c r="A614" s="110"/>
      <c r="B614" s="110"/>
      <c r="C614" s="110"/>
      <c r="D614" s="110"/>
      <c r="E614" s="110"/>
      <c r="F614" s="110"/>
      <c r="G614" s="110"/>
      <c r="H614" s="110"/>
      <c r="I614" s="110"/>
      <c r="J614" s="110"/>
      <c r="K614" s="110"/>
      <c r="L614" s="110"/>
      <c r="M614" s="110"/>
      <c r="N614" s="110"/>
      <c r="O614" s="110"/>
      <c r="P614" s="110"/>
      <c r="Q614" s="110"/>
      <c r="R614" s="110"/>
      <c r="S614" s="110"/>
      <c r="T614" s="110"/>
      <c r="U614" s="110"/>
      <c r="V614" s="110"/>
      <c r="W614" s="110"/>
      <c r="X614" s="110"/>
      <c r="Y614" s="110"/>
      <c r="Z614" s="110"/>
      <c r="AA614" s="110"/>
      <c r="AB614" s="110"/>
      <c r="AC614" s="110"/>
    </row>
    <row r="615" spans="1:29" ht="12.75" customHeight="1" x14ac:dyDescent="0.2">
      <c r="A615" s="110"/>
      <c r="B615" s="110"/>
      <c r="C615" s="110"/>
      <c r="D615" s="110"/>
      <c r="E615" s="110"/>
      <c r="F615" s="110"/>
      <c r="G615" s="110"/>
      <c r="H615" s="110"/>
      <c r="I615" s="110"/>
      <c r="J615" s="110"/>
      <c r="K615" s="110"/>
      <c r="L615" s="110"/>
      <c r="M615" s="110"/>
      <c r="N615" s="110"/>
      <c r="O615" s="110"/>
      <c r="P615" s="110"/>
      <c r="Q615" s="110"/>
      <c r="R615" s="110"/>
      <c r="S615" s="110"/>
      <c r="T615" s="110"/>
      <c r="U615" s="110"/>
      <c r="V615" s="110"/>
      <c r="W615" s="110"/>
      <c r="X615" s="110"/>
      <c r="Y615" s="110"/>
      <c r="Z615" s="110"/>
      <c r="AA615" s="110"/>
      <c r="AB615" s="110"/>
      <c r="AC615" s="110"/>
    </row>
    <row r="616" spans="1:29" ht="12.75" customHeight="1" x14ac:dyDescent="0.2">
      <c r="A616" s="110"/>
      <c r="B616" s="110"/>
      <c r="C616" s="110"/>
      <c r="D616" s="110"/>
      <c r="E616" s="110"/>
      <c r="F616" s="110"/>
      <c r="G616" s="110"/>
      <c r="H616" s="110"/>
      <c r="I616" s="110"/>
      <c r="J616" s="110"/>
      <c r="K616" s="110"/>
      <c r="L616" s="110"/>
      <c r="M616" s="110"/>
      <c r="N616" s="110"/>
      <c r="O616" s="110"/>
      <c r="P616" s="110"/>
      <c r="Q616" s="110"/>
      <c r="R616" s="110"/>
      <c r="S616" s="110"/>
      <c r="T616" s="110"/>
      <c r="U616" s="110"/>
      <c r="V616" s="110"/>
      <c r="W616" s="110"/>
      <c r="X616" s="110"/>
      <c r="Y616" s="110"/>
      <c r="Z616" s="110"/>
      <c r="AA616" s="110"/>
      <c r="AB616" s="110"/>
      <c r="AC616" s="110"/>
    </row>
    <row r="617" spans="1:29" ht="12.75" customHeight="1" x14ac:dyDescent="0.2">
      <c r="A617" s="110"/>
      <c r="B617" s="110"/>
      <c r="C617" s="110"/>
      <c r="D617" s="110"/>
      <c r="E617" s="110"/>
      <c r="F617" s="110"/>
      <c r="G617" s="110"/>
      <c r="H617" s="110"/>
      <c r="I617" s="110"/>
      <c r="J617" s="110"/>
      <c r="K617" s="110"/>
      <c r="L617" s="110"/>
      <c r="M617" s="110"/>
      <c r="N617" s="110"/>
      <c r="O617" s="110"/>
      <c r="P617" s="110"/>
      <c r="Q617" s="110"/>
      <c r="R617" s="110"/>
      <c r="S617" s="110"/>
      <c r="T617" s="110"/>
      <c r="U617" s="110"/>
      <c r="V617" s="110"/>
      <c r="W617" s="110"/>
      <c r="X617" s="110"/>
      <c r="Y617" s="110"/>
      <c r="Z617" s="110"/>
      <c r="AA617" s="110"/>
      <c r="AB617" s="110"/>
      <c r="AC617" s="110"/>
    </row>
    <row r="618" spans="1:29" ht="12.75" customHeight="1" x14ac:dyDescent="0.2">
      <c r="A618" s="110"/>
      <c r="B618" s="110"/>
      <c r="C618" s="110"/>
      <c r="D618" s="110"/>
      <c r="E618" s="110"/>
      <c r="F618" s="110"/>
      <c r="G618" s="110"/>
      <c r="H618" s="110"/>
      <c r="I618" s="110"/>
      <c r="J618" s="110"/>
      <c r="K618" s="110"/>
      <c r="L618" s="110"/>
      <c r="M618" s="110"/>
      <c r="N618" s="110"/>
      <c r="O618" s="110"/>
      <c r="P618" s="110"/>
      <c r="Q618" s="110"/>
      <c r="R618" s="110"/>
      <c r="S618" s="110"/>
      <c r="T618" s="110"/>
      <c r="U618" s="110"/>
      <c r="V618" s="110"/>
      <c r="W618" s="110"/>
      <c r="X618" s="110"/>
      <c r="Y618" s="110"/>
      <c r="Z618" s="110"/>
      <c r="AA618" s="110"/>
      <c r="AB618" s="110"/>
      <c r="AC618" s="110"/>
    </row>
    <row r="619" spans="1:29" ht="12.75" customHeight="1" x14ac:dyDescent="0.2">
      <c r="A619" s="110"/>
      <c r="B619" s="110"/>
      <c r="C619" s="110"/>
      <c r="D619" s="110"/>
      <c r="E619" s="110"/>
      <c r="F619" s="110"/>
      <c r="G619" s="110"/>
      <c r="H619" s="110"/>
      <c r="I619" s="110"/>
      <c r="J619" s="110"/>
      <c r="K619" s="110"/>
      <c r="L619" s="110"/>
      <c r="M619" s="110"/>
      <c r="N619" s="110"/>
      <c r="O619" s="110"/>
      <c r="P619" s="110"/>
      <c r="Q619" s="110"/>
      <c r="R619" s="110"/>
      <c r="S619" s="110"/>
      <c r="T619" s="110"/>
      <c r="U619" s="110"/>
      <c r="V619" s="110"/>
      <c r="W619" s="110"/>
      <c r="X619" s="110"/>
      <c r="Y619" s="110"/>
      <c r="Z619" s="110"/>
      <c r="AA619" s="110"/>
      <c r="AB619" s="110"/>
      <c r="AC619" s="110"/>
    </row>
    <row r="620" spans="1:29" ht="12.75" customHeight="1" x14ac:dyDescent="0.2">
      <c r="A620" s="110"/>
      <c r="B620" s="110"/>
      <c r="C620" s="110"/>
      <c r="D620" s="110"/>
      <c r="E620" s="110"/>
      <c r="F620" s="110"/>
      <c r="G620" s="110"/>
      <c r="H620" s="110"/>
      <c r="I620" s="110"/>
      <c r="J620" s="110"/>
      <c r="K620" s="110"/>
      <c r="L620" s="110"/>
      <c r="M620" s="110"/>
      <c r="N620" s="110"/>
      <c r="O620" s="110"/>
      <c r="P620" s="110"/>
      <c r="Q620" s="110"/>
      <c r="R620" s="110"/>
      <c r="S620" s="110"/>
      <c r="T620" s="110"/>
      <c r="U620" s="110"/>
      <c r="V620" s="110"/>
      <c r="W620" s="110"/>
      <c r="X620" s="110"/>
      <c r="Y620" s="110"/>
      <c r="Z620" s="110"/>
      <c r="AA620" s="110"/>
      <c r="AB620" s="110"/>
      <c r="AC620" s="110"/>
    </row>
    <row r="621" spans="1:29" ht="12.75" customHeight="1" x14ac:dyDescent="0.2">
      <c r="A621" s="110"/>
      <c r="B621" s="110"/>
      <c r="C621" s="110"/>
      <c r="D621" s="110"/>
      <c r="E621" s="110"/>
      <c r="F621" s="110"/>
      <c r="G621" s="110"/>
      <c r="H621" s="110"/>
      <c r="I621" s="110"/>
      <c r="J621" s="110"/>
      <c r="K621" s="110"/>
      <c r="L621" s="110"/>
      <c r="M621" s="110"/>
      <c r="N621" s="110"/>
      <c r="O621" s="110"/>
      <c r="P621" s="110"/>
      <c r="Q621" s="110"/>
      <c r="R621" s="110"/>
      <c r="S621" s="110"/>
      <c r="T621" s="110"/>
      <c r="U621" s="110"/>
      <c r="V621" s="110"/>
      <c r="W621" s="110"/>
      <c r="X621" s="110"/>
      <c r="Y621" s="110"/>
      <c r="Z621" s="110"/>
      <c r="AA621" s="110"/>
      <c r="AB621" s="110"/>
      <c r="AC621" s="110"/>
    </row>
    <row r="622" spans="1:29" ht="12.75" customHeight="1" x14ac:dyDescent="0.2">
      <c r="A622" s="110"/>
      <c r="B622" s="110"/>
      <c r="C622" s="110"/>
      <c r="D622" s="110"/>
      <c r="E622" s="110"/>
      <c r="F622" s="110"/>
      <c r="G622" s="110"/>
      <c r="H622" s="110"/>
      <c r="I622" s="110"/>
      <c r="J622" s="110"/>
      <c r="K622" s="110"/>
      <c r="L622" s="110"/>
      <c r="M622" s="110"/>
      <c r="N622" s="110"/>
      <c r="O622" s="110"/>
      <c r="P622" s="110"/>
      <c r="Q622" s="110"/>
      <c r="R622" s="110"/>
      <c r="S622" s="110"/>
      <c r="T622" s="110"/>
      <c r="U622" s="110"/>
      <c r="V622" s="110"/>
      <c r="W622" s="110"/>
      <c r="X622" s="110"/>
      <c r="Y622" s="110"/>
      <c r="Z622" s="110"/>
      <c r="AA622" s="110"/>
      <c r="AB622" s="110"/>
      <c r="AC622" s="110"/>
    </row>
    <row r="623" spans="1:29" ht="12.75" customHeight="1" x14ac:dyDescent="0.2">
      <c r="A623" s="110"/>
      <c r="B623" s="110"/>
      <c r="C623" s="110"/>
      <c r="D623" s="110"/>
      <c r="E623" s="110"/>
      <c r="F623" s="110"/>
      <c r="G623" s="110"/>
      <c r="H623" s="110"/>
      <c r="I623" s="110"/>
      <c r="J623" s="110"/>
      <c r="K623" s="110"/>
      <c r="L623" s="110"/>
      <c r="M623" s="110"/>
      <c r="N623" s="110"/>
      <c r="O623" s="110"/>
      <c r="P623" s="110"/>
      <c r="Q623" s="110"/>
      <c r="R623" s="110"/>
      <c r="S623" s="110"/>
      <c r="T623" s="110"/>
      <c r="U623" s="110"/>
      <c r="V623" s="110"/>
      <c r="W623" s="110"/>
      <c r="X623" s="110"/>
      <c r="Y623" s="110"/>
      <c r="Z623" s="110"/>
      <c r="AA623" s="110"/>
      <c r="AB623" s="110"/>
      <c r="AC623" s="110"/>
    </row>
    <row r="624" spans="1:29" ht="12.75" customHeight="1" x14ac:dyDescent="0.2">
      <c r="A624" s="110"/>
      <c r="B624" s="110"/>
      <c r="C624" s="110"/>
      <c r="D624" s="110"/>
      <c r="E624" s="110"/>
      <c r="F624" s="110"/>
      <c r="G624" s="110"/>
      <c r="H624" s="110"/>
      <c r="I624" s="110"/>
      <c r="J624" s="110"/>
      <c r="K624" s="110"/>
      <c r="L624" s="110"/>
      <c r="M624" s="110"/>
      <c r="N624" s="110"/>
      <c r="O624" s="110"/>
      <c r="P624" s="110"/>
      <c r="Q624" s="110"/>
      <c r="R624" s="110"/>
      <c r="S624" s="110"/>
      <c r="T624" s="110"/>
      <c r="U624" s="110"/>
      <c r="V624" s="110"/>
      <c r="W624" s="110"/>
      <c r="X624" s="110"/>
      <c r="Y624" s="110"/>
      <c r="Z624" s="110"/>
      <c r="AA624" s="110"/>
      <c r="AB624" s="110"/>
      <c r="AC624" s="110"/>
    </row>
    <row r="625" spans="1:29" ht="12.75" customHeight="1" x14ac:dyDescent="0.2">
      <c r="A625" s="110"/>
      <c r="B625" s="110"/>
      <c r="C625" s="110"/>
      <c r="D625" s="110"/>
      <c r="E625" s="110"/>
      <c r="F625" s="110"/>
      <c r="G625" s="110"/>
      <c r="H625" s="110"/>
      <c r="I625" s="110"/>
      <c r="J625" s="110"/>
      <c r="K625" s="110"/>
      <c r="L625" s="110"/>
      <c r="M625" s="110"/>
      <c r="N625" s="110"/>
      <c r="O625" s="110"/>
      <c r="P625" s="110"/>
      <c r="Q625" s="110"/>
      <c r="R625" s="110"/>
      <c r="S625" s="110"/>
      <c r="T625" s="110"/>
      <c r="U625" s="110"/>
      <c r="V625" s="110"/>
      <c r="W625" s="110"/>
      <c r="X625" s="110"/>
      <c r="Y625" s="110"/>
      <c r="Z625" s="110"/>
      <c r="AA625" s="110"/>
      <c r="AB625" s="110"/>
      <c r="AC625" s="110"/>
    </row>
    <row r="626" spans="1:29" ht="12.75" customHeight="1" x14ac:dyDescent="0.2">
      <c r="A626" s="110"/>
      <c r="B626" s="110"/>
      <c r="C626" s="110"/>
      <c r="D626" s="110"/>
      <c r="E626" s="110"/>
      <c r="F626" s="110"/>
      <c r="G626" s="110"/>
      <c r="H626" s="110"/>
      <c r="I626" s="110"/>
      <c r="J626" s="110"/>
      <c r="K626" s="110"/>
      <c r="L626" s="110"/>
      <c r="M626" s="110"/>
      <c r="N626" s="110"/>
      <c r="O626" s="110"/>
      <c r="P626" s="110"/>
      <c r="Q626" s="110"/>
      <c r="R626" s="110"/>
      <c r="S626" s="110"/>
      <c r="T626" s="110"/>
      <c r="U626" s="110"/>
      <c r="V626" s="110"/>
      <c r="W626" s="110"/>
      <c r="X626" s="110"/>
      <c r="Y626" s="110"/>
      <c r="Z626" s="110"/>
      <c r="AA626" s="110"/>
      <c r="AB626" s="110"/>
      <c r="AC626" s="110"/>
    </row>
    <row r="627" spans="1:29" ht="12.75" customHeight="1" x14ac:dyDescent="0.2">
      <c r="A627" s="110"/>
      <c r="B627" s="110"/>
      <c r="C627" s="110"/>
      <c r="D627" s="110"/>
      <c r="E627" s="110"/>
      <c r="F627" s="110"/>
      <c r="G627" s="110"/>
      <c r="H627" s="110"/>
      <c r="I627" s="110"/>
      <c r="J627" s="110"/>
      <c r="K627" s="110"/>
      <c r="L627" s="110"/>
      <c r="M627" s="110"/>
      <c r="N627" s="110"/>
      <c r="O627" s="110"/>
      <c r="P627" s="110"/>
      <c r="Q627" s="110"/>
      <c r="R627" s="110"/>
      <c r="S627" s="110"/>
      <c r="T627" s="110"/>
      <c r="U627" s="110"/>
      <c r="V627" s="110"/>
      <c r="W627" s="110"/>
      <c r="X627" s="110"/>
      <c r="Y627" s="110"/>
      <c r="Z627" s="110"/>
      <c r="AA627" s="110"/>
      <c r="AB627" s="110"/>
      <c r="AC627" s="110"/>
    </row>
    <row r="628" spans="1:29" ht="12.75" customHeight="1" x14ac:dyDescent="0.2">
      <c r="A628" s="110"/>
      <c r="B628" s="110"/>
      <c r="C628" s="110"/>
      <c r="D628" s="110"/>
      <c r="E628" s="110"/>
      <c r="F628" s="110"/>
      <c r="G628" s="110"/>
      <c r="H628" s="110"/>
      <c r="I628" s="110"/>
      <c r="J628" s="110"/>
      <c r="K628" s="110"/>
      <c r="L628" s="110"/>
      <c r="M628" s="110"/>
      <c r="N628" s="110"/>
      <c r="O628" s="110"/>
      <c r="P628" s="110"/>
      <c r="Q628" s="110"/>
      <c r="R628" s="110"/>
      <c r="S628" s="110"/>
      <c r="T628" s="110"/>
      <c r="U628" s="110"/>
      <c r="V628" s="110"/>
      <c r="W628" s="110"/>
      <c r="X628" s="110"/>
      <c r="Y628" s="110"/>
      <c r="Z628" s="110"/>
      <c r="AA628" s="110"/>
      <c r="AB628" s="110"/>
      <c r="AC628" s="110"/>
    </row>
    <row r="629" spans="1:29" ht="12.75" customHeight="1" x14ac:dyDescent="0.2">
      <c r="A629" s="110"/>
      <c r="B629" s="110"/>
      <c r="C629" s="110"/>
      <c r="D629" s="110"/>
      <c r="E629" s="110"/>
      <c r="F629" s="110"/>
      <c r="G629" s="110"/>
      <c r="H629" s="110"/>
      <c r="I629" s="110"/>
      <c r="J629" s="110"/>
      <c r="K629" s="110"/>
      <c r="L629" s="110"/>
      <c r="M629" s="110"/>
      <c r="N629" s="110"/>
      <c r="O629" s="110"/>
      <c r="P629" s="110"/>
      <c r="Q629" s="110"/>
      <c r="R629" s="110"/>
      <c r="S629" s="110"/>
      <c r="T629" s="110"/>
      <c r="U629" s="110"/>
      <c r="V629" s="110"/>
      <c r="W629" s="110"/>
      <c r="X629" s="110"/>
      <c r="Y629" s="110"/>
      <c r="Z629" s="110"/>
      <c r="AA629" s="110"/>
      <c r="AB629" s="110"/>
      <c r="AC629" s="110"/>
    </row>
    <row r="630" spans="1:29" ht="12.75" customHeight="1" x14ac:dyDescent="0.2">
      <c r="A630" s="110"/>
      <c r="B630" s="110"/>
      <c r="C630" s="110"/>
      <c r="D630" s="110"/>
      <c r="E630" s="110"/>
      <c r="F630" s="110"/>
      <c r="G630" s="110"/>
      <c r="H630" s="110"/>
      <c r="I630" s="110"/>
      <c r="J630" s="110"/>
      <c r="K630" s="110"/>
      <c r="L630" s="110"/>
      <c r="M630" s="110"/>
      <c r="N630" s="110"/>
      <c r="O630" s="110"/>
      <c r="P630" s="110"/>
      <c r="Q630" s="110"/>
      <c r="R630" s="110"/>
      <c r="S630" s="110"/>
      <c r="T630" s="110"/>
      <c r="U630" s="110"/>
      <c r="V630" s="110"/>
      <c r="W630" s="110"/>
      <c r="X630" s="110"/>
      <c r="Y630" s="110"/>
      <c r="Z630" s="110"/>
      <c r="AA630" s="110"/>
      <c r="AB630" s="110"/>
      <c r="AC630" s="110"/>
    </row>
    <row r="631" spans="1:29" ht="12.75" customHeight="1" x14ac:dyDescent="0.2">
      <c r="A631" s="110"/>
      <c r="B631" s="110"/>
      <c r="C631" s="110"/>
      <c r="D631" s="110"/>
      <c r="E631" s="110"/>
      <c r="F631" s="110"/>
      <c r="G631" s="110"/>
      <c r="H631" s="110"/>
      <c r="I631" s="110"/>
      <c r="J631" s="110"/>
      <c r="K631" s="110"/>
      <c r="L631" s="110"/>
      <c r="M631" s="110"/>
      <c r="N631" s="110"/>
      <c r="O631" s="110"/>
      <c r="P631" s="110"/>
      <c r="Q631" s="110"/>
      <c r="R631" s="110"/>
      <c r="S631" s="110"/>
      <c r="T631" s="110"/>
      <c r="U631" s="110"/>
      <c r="V631" s="110"/>
      <c r="W631" s="110"/>
      <c r="X631" s="110"/>
      <c r="Y631" s="110"/>
      <c r="Z631" s="110"/>
      <c r="AA631" s="110"/>
      <c r="AB631" s="110"/>
      <c r="AC631" s="110"/>
    </row>
    <row r="632" spans="1:29" ht="12.75" customHeight="1" x14ac:dyDescent="0.2">
      <c r="A632" s="110"/>
      <c r="B632" s="110"/>
      <c r="C632" s="110"/>
      <c r="D632" s="110"/>
      <c r="E632" s="110"/>
      <c r="F632" s="110"/>
      <c r="G632" s="110"/>
      <c r="H632" s="110"/>
      <c r="I632" s="110"/>
      <c r="J632" s="110"/>
      <c r="K632" s="110"/>
      <c r="L632" s="110"/>
      <c r="M632" s="110"/>
      <c r="N632" s="110"/>
      <c r="O632" s="110"/>
      <c r="P632" s="110"/>
      <c r="Q632" s="110"/>
      <c r="R632" s="110"/>
      <c r="S632" s="110"/>
      <c r="T632" s="110"/>
      <c r="U632" s="110"/>
      <c r="V632" s="110"/>
      <c r="W632" s="110"/>
      <c r="X632" s="110"/>
      <c r="Y632" s="110"/>
      <c r="Z632" s="110"/>
      <c r="AA632" s="110"/>
      <c r="AB632" s="110"/>
      <c r="AC632" s="110"/>
    </row>
    <row r="633" spans="1:29" ht="12.75" customHeight="1" x14ac:dyDescent="0.2">
      <c r="A633" s="110"/>
      <c r="B633" s="110"/>
      <c r="C633" s="110"/>
      <c r="D633" s="110"/>
      <c r="E633" s="110"/>
      <c r="F633" s="110"/>
      <c r="G633" s="110"/>
      <c r="H633" s="110"/>
      <c r="I633" s="110"/>
      <c r="J633" s="110"/>
      <c r="K633" s="110"/>
      <c r="L633" s="110"/>
      <c r="M633" s="110"/>
      <c r="N633" s="110"/>
      <c r="O633" s="110"/>
      <c r="P633" s="110"/>
      <c r="Q633" s="110"/>
      <c r="R633" s="110"/>
      <c r="S633" s="110"/>
      <c r="T633" s="110"/>
      <c r="U633" s="110"/>
      <c r="V633" s="110"/>
      <c r="W633" s="110"/>
      <c r="X633" s="110"/>
      <c r="Y633" s="110"/>
      <c r="Z633" s="110"/>
      <c r="AA633" s="110"/>
      <c r="AB633" s="110"/>
      <c r="AC633" s="110"/>
    </row>
    <row r="634" spans="1:29" ht="12.75" customHeight="1" x14ac:dyDescent="0.2">
      <c r="A634" s="110"/>
      <c r="B634" s="110"/>
      <c r="C634" s="110"/>
      <c r="D634" s="110"/>
      <c r="E634" s="110"/>
      <c r="F634" s="110"/>
      <c r="G634" s="110"/>
      <c r="H634" s="110"/>
      <c r="I634" s="110"/>
      <c r="J634" s="110"/>
      <c r="K634" s="110"/>
      <c r="L634" s="110"/>
      <c r="M634" s="110"/>
      <c r="N634" s="110"/>
      <c r="O634" s="110"/>
      <c r="P634" s="110"/>
      <c r="Q634" s="110"/>
      <c r="R634" s="110"/>
      <c r="S634" s="110"/>
      <c r="T634" s="110"/>
      <c r="U634" s="110"/>
      <c r="V634" s="110"/>
      <c r="W634" s="110"/>
      <c r="X634" s="110"/>
      <c r="Y634" s="110"/>
      <c r="Z634" s="110"/>
      <c r="AA634" s="110"/>
      <c r="AB634" s="110"/>
      <c r="AC634" s="110"/>
    </row>
    <row r="635" spans="1:29" ht="12.75" customHeight="1" x14ac:dyDescent="0.2">
      <c r="A635" s="110"/>
      <c r="B635" s="110"/>
      <c r="C635" s="110"/>
      <c r="D635" s="110"/>
      <c r="E635" s="110"/>
      <c r="F635" s="110"/>
      <c r="G635" s="110"/>
      <c r="H635" s="110"/>
      <c r="I635" s="110"/>
      <c r="J635" s="110"/>
      <c r="K635" s="110"/>
      <c r="L635" s="110"/>
      <c r="M635" s="110"/>
      <c r="N635" s="110"/>
      <c r="O635" s="110"/>
      <c r="P635" s="110"/>
      <c r="Q635" s="110"/>
      <c r="R635" s="110"/>
      <c r="S635" s="110"/>
      <c r="T635" s="110"/>
      <c r="U635" s="110"/>
      <c r="V635" s="110"/>
      <c r="W635" s="110"/>
      <c r="X635" s="110"/>
      <c r="Y635" s="110"/>
      <c r="Z635" s="110"/>
      <c r="AA635" s="110"/>
      <c r="AB635" s="110"/>
      <c r="AC635" s="110"/>
    </row>
    <row r="636" spans="1:29" ht="12.75" customHeight="1" x14ac:dyDescent="0.2">
      <c r="A636" s="110"/>
      <c r="B636" s="110"/>
      <c r="C636" s="110"/>
      <c r="D636" s="110"/>
      <c r="E636" s="110"/>
      <c r="F636" s="110"/>
      <c r="G636" s="110"/>
      <c r="H636" s="110"/>
      <c r="I636" s="110"/>
      <c r="J636" s="110"/>
      <c r="K636" s="110"/>
      <c r="L636" s="110"/>
      <c r="M636" s="110"/>
      <c r="N636" s="110"/>
      <c r="O636" s="110"/>
      <c r="P636" s="110"/>
      <c r="Q636" s="110"/>
      <c r="R636" s="110"/>
      <c r="S636" s="110"/>
      <c r="T636" s="110"/>
      <c r="U636" s="110"/>
      <c r="V636" s="110"/>
      <c r="W636" s="110"/>
      <c r="X636" s="110"/>
      <c r="Y636" s="110"/>
      <c r="Z636" s="110"/>
      <c r="AA636" s="110"/>
      <c r="AB636" s="110"/>
      <c r="AC636" s="110"/>
    </row>
    <row r="637" spans="1:29" ht="12.75" customHeight="1" x14ac:dyDescent="0.2">
      <c r="A637" s="110"/>
      <c r="B637" s="110"/>
      <c r="C637" s="110"/>
      <c r="D637" s="110"/>
      <c r="E637" s="110"/>
      <c r="F637" s="110"/>
      <c r="G637" s="110"/>
      <c r="H637" s="110"/>
      <c r="I637" s="110"/>
      <c r="J637" s="110"/>
      <c r="K637" s="110"/>
      <c r="L637" s="110"/>
      <c r="M637" s="110"/>
      <c r="N637" s="110"/>
      <c r="O637" s="110"/>
      <c r="P637" s="110"/>
      <c r="Q637" s="110"/>
      <c r="R637" s="110"/>
      <c r="S637" s="110"/>
      <c r="T637" s="110"/>
      <c r="U637" s="110"/>
      <c r="V637" s="110"/>
      <c r="W637" s="110"/>
      <c r="X637" s="110"/>
      <c r="Y637" s="110"/>
      <c r="Z637" s="110"/>
      <c r="AA637" s="110"/>
      <c r="AB637" s="110"/>
      <c r="AC637" s="110"/>
    </row>
    <row r="638" spans="1:29" ht="12.75" customHeight="1" x14ac:dyDescent="0.2">
      <c r="A638" s="110"/>
      <c r="B638" s="110"/>
      <c r="C638" s="110"/>
      <c r="D638" s="110"/>
      <c r="E638" s="110"/>
      <c r="F638" s="110"/>
      <c r="G638" s="110"/>
      <c r="H638" s="110"/>
      <c r="I638" s="110"/>
      <c r="J638" s="110"/>
      <c r="K638" s="110"/>
      <c r="L638" s="110"/>
      <c r="M638" s="110"/>
      <c r="N638" s="110"/>
      <c r="O638" s="110"/>
      <c r="P638" s="110"/>
      <c r="Q638" s="110"/>
      <c r="R638" s="110"/>
      <c r="S638" s="110"/>
      <c r="T638" s="110"/>
      <c r="U638" s="110"/>
      <c r="V638" s="110"/>
      <c r="W638" s="110"/>
      <c r="X638" s="110"/>
      <c r="Y638" s="110"/>
      <c r="Z638" s="110"/>
      <c r="AA638" s="110"/>
      <c r="AB638" s="110"/>
      <c r="AC638" s="110"/>
    </row>
    <row r="639" spans="1:29" ht="12.75" customHeight="1" x14ac:dyDescent="0.2">
      <c r="A639" s="110"/>
      <c r="B639" s="110"/>
      <c r="C639" s="110"/>
      <c r="D639" s="110"/>
      <c r="E639" s="110"/>
      <c r="F639" s="110"/>
      <c r="G639" s="110"/>
      <c r="H639" s="110"/>
      <c r="I639" s="110"/>
      <c r="J639" s="110"/>
      <c r="K639" s="110"/>
      <c r="L639" s="110"/>
      <c r="M639" s="110"/>
      <c r="N639" s="110"/>
      <c r="O639" s="110"/>
      <c r="P639" s="110"/>
      <c r="Q639" s="110"/>
      <c r="R639" s="110"/>
      <c r="S639" s="110"/>
      <c r="T639" s="110"/>
      <c r="U639" s="110"/>
      <c r="V639" s="110"/>
      <c r="W639" s="110"/>
      <c r="X639" s="110"/>
      <c r="Y639" s="110"/>
      <c r="Z639" s="110"/>
      <c r="AA639" s="110"/>
      <c r="AB639" s="110"/>
      <c r="AC639" s="110"/>
    </row>
    <row r="640" spans="1:29" ht="12.75" customHeight="1" x14ac:dyDescent="0.2">
      <c r="A640" s="110"/>
      <c r="B640" s="110"/>
      <c r="C640" s="110"/>
      <c r="D640" s="110"/>
      <c r="E640" s="110"/>
      <c r="F640" s="110"/>
      <c r="G640" s="110"/>
      <c r="H640" s="110"/>
      <c r="I640" s="110"/>
      <c r="J640" s="110"/>
      <c r="K640" s="110"/>
      <c r="L640" s="110"/>
      <c r="M640" s="110"/>
      <c r="N640" s="110"/>
      <c r="O640" s="110"/>
      <c r="P640" s="110"/>
      <c r="Q640" s="110"/>
      <c r="R640" s="110"/>
      <c r="S640" s="110"/>
      <c r="T640" s="110"/>
      <c r="U640" s="110"/>
      <c r="V640" s="110"/>
      <c r="W640" s="110"/>
      <c r="X640" s="110"/>
      <c r="Y640" s="110"/>
      <c r="Z640" s="110"/>
      <c r="AA640" s="110"/>
      <c r="AB640" s="110"/>
      <c r="AC640" s="110"/>
    </row>
    <row r="641" spans="1:29" ht="12.75" customHeight="1" x14ac:dyDescent="0.2">
      <c r="A641" s="110"/>
      <c r="B641" s="110"/>
      <c r="C641" s="110"/>
      <c r="D641" s="110"/>
      <c r="E641" s="110"/>
      <c r="F641" s="110"/>
      <c r="G641" s="110"/>
      <c r="H641" s="110"/>
      <c r="I641" s="110"/>
      <c r="J641" s="110"/>
      <c r="K641" s="110"/>
      <c r="L641" s="110"/>
      <c r="M641" s="110"/>
      <c r="N641" s="110"/>
      <c r="O641" s="110"/>
      <c r="P641" s="110"/>
      <c r="Q641" s="110"/>
      <c r="R641" s="110"/>
      <c r="S641" s="110"/>
      <c r="T641" s="110"/>
      <c r="U641" s="110"/>
      <c r="V641" s="110"/>
      <c r="W641" s="110"/>
      <c r="X641" s="110"/>
      <c r="Y641" s="110"/>
      <c r="Z641" s="110"/>
      <c r="AA641" s="110"/>
      <c r="AB641" s="110"/>
      <c r="AC641" s="110"/>
    </row>
    <row r="642" spans="1:29" ht="12.75" customHeight="1" x14ac:dyDescent="0.2">
      <c r="A642" s="110"/>
      <c r="B642" s="110"/>
      <c r="C642" s="110"/>
      <c r="D642" s="110"/>
      <c r="E642" s="110"/>
      <c r="F642" s="110"/>
      <c r="G642" s="110"/>
      <c r="H642" s="110"/>
      <c r="I642" s="110"/>
      <c r="J642" s="110"/>
      <c r="K642" s="110"/>
      <c r="L642" s="110"/>
      <c r="M642" s="110"/>
      <c r="N642" s="110"/>
      <c r="O642" s="110"/>
      <c r="P642" s="110"/>
      <c r="Q642" s="110"/>
      <c r="R642" s="110"/>
      <c r="S642" s="110"/>
      <c r="T642" s="110"/>
      <c r="U642" s="110"/>
      <c r="V642" s="110"/>
      <c r="W642" s="110"/>
      <c r="X642" s="110"/>
      <c r="Y642" s="110"/>
      <c r="Z642" s="110"/>
      <c r="AA642" s="110"/>
      <c r="AB642" s="110"/>
      <c r="AC642" s="110"/>
    </row>
    <row r="643" spans="1:29" ht="12.75" customHeight="1" x14ac:dyDescent="0.2">
      <c r="A643" s="110"/>
      <c r="B643" s="110"/>
      <c r="C643" s="110"/>
      <c r="D643" s="110"/>
      <c r="E643" s="110"/>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row>
    <row r="644" spans="1:29" ht="12.75" customHeight="1" x14ac:dyDescent="0.2">
      <c r="A644" s="110"/>
      <c r="B644" s="110"/>
      <c r="C644" s="110"/>
      <c r="D644" s="110"/>
      <c r="E644" s="11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row>
    <row r="645" spans="1:29" ht="12.75" customHeight="1" x14ac:dyDescent="0.2">
      <c r="A645" s="110"/>
      <c r="B645" s="110"/>
      <c r="C645" s="110"/>
      <c r="D645" s="110"/>
      <c r="E645" s="110"/>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row>
    <row r="646" spans="1:29" ht="12.75" customHeight="1" x14ac:dyDescent="0.2">
      <c r="A646" s="110"/>
      <c r="B646" s="110"/>
      <c r="C646" s="110"/>
      <c r="D646" s="110"/>
      <c r="E646" s="110"/>
      <c r="F646" s="110"/>
      <c r="G646" s="110"/>
      <c r="H646" s="110"/>
      <c r="I646" s="110"/>
      <c r="J646" s="110"/>
      <c r="K646" s="110"/>
      <c r="L646" s="110"/>
      <c r="M646" s="110"/>
      <c r="N646" s="110"/>
      <c r="O646" s="110"/>
      <c r="P646" s="110"/>
      <c r="Q646" s="110"/>
      <c r="R646" s="110"/>
      <c r="S646" s="110"/>
      <c r="T646" s="110"/>
      <c r="U646" s="110"/>
      <c r="V646" s="110"/>
      <c r="W646" s="110"/>
      <c r="X646" s="110"/>
      <c r="Y646" s="110"/>
      <c r="Z646" s="110"/>
      <c r="AA646" s="110"/>
      <c r="AB646" s="110"/>
      <c r="AC646" s="110"/>
    </row>
    <row r="647" spans="1:29" ht="12.75" customHeight="1" x14ac:dyDescent="0.2">
      <c r="A647" s="110"/>
      <c r="B647" s="110"/>
      <c r="C647" s="110"/>
      <c r="D647" s="110"/>
      <c r="E647" s="110"/>
      <c r="F647" s="110"/>
      <c r="G647" s="110"/>
      <c r="H647" s="110"/>
      <c r="I647" s="110"/>
      <c r="J647" s="110"/>
      <c r="K647" s="110"/>
      <c r="L647" s="110"/>
      <c r="M647" s="110"/>
      <c r="N647" s="110"/>
      <c r="O647" s="110"/>
      <c r="P647" s="110"/>
      <c r="Q647" s="110"/>
      <c r="R647" s="110"/>
      <c r="S647" s="110"/>
      <c r="T647" s="110"/>
      <c r="U647" s="110"/>
      <c r="V647" s="110"/>
      <c r="W647" s="110"/>
      <c r="X647" s="110"/>
      <c r="Y647" s="110"/>
      <c r="Z647" s="110"/>
      <c r="AA647" s="110"/>
      <c r="AB647" s="110"/>
      <c r="AC647" s="110"/>
    </row>
    <row r="648" spans="1:29" ht="12.75" customHeight="1" x14ac:dyDescent="0.2">
      <c r="A648" s="110"/>
      <c r="B648" s="110"/>
      <c r="C648" s="110"/>
      <c r="D648" s="110"/>
      <c r="E648" s="110"/>
      <c r="F648" s="110"/>
      <c r="G648" s="110"/>
      <c r="H648" s="110"/>
      <c r="I648" s="110"/>
      <c r="J648" s="110"/>
      <c r="K648" s="110"/>
      <c r="L648" s="110"/>
      <c r="M648" s="110"/>
      <c r="N648" s="110"/>
      <c r="O648" s="110"/>
      <c r="P648" s="110"/>
      <c r="Q648" s="110"/>
      <c r="R648" s="110"/>
      <c r="S648" s="110"/>
      <c r="T648" s="110"/>
      <c r="U648" s="110"/>
      <c r="V648" s="110"/>
      <c r="W648" s="110"/>
      <c r="X648" s="110"/>
      <c r="Y648" s="110"/>
      <c r="Z648" s="110"/>
      <c r="AA648" s="110"/>
      <c r="AB648" s="110"/>
      <c r="AC648" s="110"/>
    </row>
    <row r="649" spans="1:29" ht="12.75" customHeight="1" x14ac:dyDescent="0.2">
      <c r="A649" s="110"/>
      <c r="B649" s="110"/>
      <c r="C649" s="110"/>
      <c r="D649" s="110"/>
      <c r="E649" s="110"/>
      <c r="F649" s="110"/>
      <c r="G649" s="110"/>
      <c r="H649" s="110"/>
      <c r="I649" s="110"/>
      <c r="J649" s="110"/>
      <c r="K649" s="110"/>
      <c r="L649" s="110"/>
      <c r="M649" s="110"/>
      <c r="N649" s="110"/>
      <c r="O649" s="110"/>
      <c r="P649" s="110"/>
      <c r="Q649" s="110"/>
      <c r="R649" s="110"/>
      <c r="S649" s="110"/>
      <c r="T649" s="110"/>
      <c r="U649" s="110"/>
      <c r="V649" s="110"/>
      <c r="W649" s="110"/>
      <c r="X649" s="110"/>
      <c r="Y649" s="110"/>
      <c r="Z649" s="110"/>
      <c r="AA649" s="110"/>
      <c r="AB649" s="110"/>
      <c r="AC649" s="110"/>
    </row>
    <row r="650" spans="1:29" ht="12.75" customHeight="1" x14ac:dyDescent="0.2">
      <c r="A650" s="110"/>
      <c r="B650" s="110"/>
      <c r="C650" s="110"/>
      <c r="D650" s="110"/>
      <c r="E650" s="110"/>
      <c r="F650" s="110"/>
      <c r="G650" s="110"/>
      <c r="H650" s="110"/>
      <c r="I650" s="110"/>
      <c r="J650" s="110"/>
      <c r="K650" s="110"/>
      <c r="L650" s="110"/>
      <c r="M650" s="110"/>
      <c r="N650" s="110"/>
      <c r="O650" s="110"/>
      <c r="P650" s="110"/>
      <c r="Q650" s="110"/>
      <c r="R650" s="110"/>
      <c r="S650" s="110"/>
      <c r="T650" s="110"/>
      <c r="U650" s="110"/>
      <c r="V650" s="110"/>
      <c r="W650" s="110"/>
      <c r="X650" s="110"/>
      <c r="Y650" s="110"/>
      <c r="Z650" s="110"/>
      <c r="AA650" s="110"/>
      <c r="AB650" s="110"/>
      <c r="AC650" s="110"/>
    </row>
    <row r="651" spans="1:29" ht="12.75" customHeight="1" x14ac:dyDescent="0.2">
      <c r="A651" s="110"/>
      <c r="B651" s="110"/>
      <c r="C651" s="110"/>
      <c r="D651" s="110"/>
      <c r="E651" s="110"/>
      <c r="F651" s="110"/>
      <c r="G651" s="110"/>
      <c r="H651" s="110"/>
      <c r="I651" s="110"/>
      <c r="J651" s="110"/>
      <c r="K651" s="110"/>
      <c r="L651" s="110"/>
      <c r="M651" s="110"/>
      <c r="N651" s="110"/>
      <c r="O651" s="110"/>
      <c r="P651" s="110"/>
      <c r="Q651" s="110"/>
      <c r="R651" s="110"/>
      <c r="S651" s="110"/>
      <c r="T651" s="110"/>
      <c r="U651" s="110"/>
      <c r="V651" s="110"/>
      <c r="W651" s="110"/>
      <c r="X651" s="110"/>
      <c r="Y651" s="110"/>
      <c r="Z651" s="110"/>
      <c r="AA651" s="110"/>
      <c r="AB651" s="110"/>
      <c r="AC651" s="110"/>
    </row>
    <row r="652" spans="1:29" ht="12.75" customHeight="1" x14ac:dyDescent="0.2">
      <c r="A652" s="110"/>
      <c r="B652" s="110"/>
      <c r="C652" s="110"/>
      <c r="D652" s="110"/>
      <c r="E652" s="110"/>
      <c r="F652" s="110"/>
      <c r="G652" s="110"/>
      <c r="H652" s="110"/>
      <c r="I652" s="110"/>
      <c r="J652" s="110"/>
      <c r="K652" s="110"/>
      <c r="L652" s="110"/>
      <c r="M652" s="110"/>
      <c r="N652" s="110"/>
      <c r="O652" s="110"/>
      <c r="P652" s="110"/>
      <c r="Q652" s="110"/>
      <c r="R652" s="110"/>
      <c r="S652" s="110"/>
      <c r="T652" s="110"/>
      <c r="U652" s="110"/>
      <c r="V652" s="110"/>
      <c r="W652" s="110"/>
      <c r="X652" s="110"/>
      <c r="Y652" s="110"/>
      <c r="Z652" s="110"/>
      <c r="AA652" s="110"/>
      <c r="AB652" s="110"/>
      <c r="AC652" s="110"/>
    </row>
    <row r="653" spans="1:29" ht="12.75" customHeight="1" x14ac:dyDescent="0.2">
      <c r="A653" s="110"/>
      <c r="B653" s="110"/>
      <c r="C653" s="110"/>
      <c r="D653" s="110"/>
      <c r="E653" s="110"/>
      <c r="F653" s="110"/>
      <c r="G653" s="110"/>
      <c r="H653" s="110"/>
      <c r="I653" s="110"/>
      <c r="J653" s="110"/>
      <c r="K653" s="110"/>
      <c r="L653" s="110"/>
      <c r="M653" s="110"/>
      <c r="N653" s="110"/>
      <c r="O653" s="110"/>
      <c r="P653" s="110"/>
      <c r="Q653" s="110"/>
      <c r="R653" s="110"/>
      <c r="S653" s="110"/>
      <c r="T653" s="110"/>
      <c r="U653" s="110"/>
      <c r="V653" s="110"/>
      <c r="W653" s="110"/>
      <c r="X653" s="110"/>
      <c r="Y653" s="110"/>
      <c r="Z653" s="110"/>
      <c r="AA653" s="110"/>
      <c r="AB653" s="110"/>
      <c r="AC653" s="110"/>
    </row>
    <row r="654" spans="1:29" ht="12.75" customHeight="1" x14ac:dyDescent="0.2">
      <c r="A654" s="110"/>
      <c r="B654" s="110"/>
      <c r="C654" s="110"/>
      <c r="D654" s="110"/>
      <c r="E654" s="110"/>
      <c r="F654" s="110"/>
      <c r="G654" s="110"/>
      <c r="H654" s="110"/>
      <c r="I654" s="110"/>
      <c r="J654" s="110"/>
      <c r="K654" s="110"/>
      <c r="L654" s="110"/>
      <c r="M654" s="110"/>
      <c r="N654" s="110"/>
      <c r="O654" s="110"/>
      <c r="P654" s="110"/>
      <c r="Q654" s="110"/>
      <c r="R654" s="110"/>
      <c r="S654" s="110"/>
      <c r="T654" s="110"/>
      <c r="U654" s="110"/>
      <c r="V654" s="110"/>
      <c r="W654" s="110"/>
      <c r="X654" s="110"/>
      <c r="Y654" s="110"/>
      <c r="Z654" s="110"/>
      <c r="AA654" s="110"/>
      <c r="AB654" s="110"/>
      <c r="AC654" s="110"/>
    </row>
    <row r="655" spans="1:29" ht="12.75" customHeight="1" x14ac:dyDescent="0.2">
      <c r="A655" s="110"/>
      <c r="B655" s="110"/>
      <c r="C655" s="110"/>
      <c r="D655" s="110"/>
      <c r="E655" s="110"/>
      <c r="F655" s="110"/>
      <c r="G655" s="110"/>
      <c r="H655" s="110"/>
      <c r="I655" s="110"/>
      <c r="J655" s="110"/>
      <c r="K655" s="110"/>
      <c r="L655" s="110"/>
      <c r="M655" s="110"/>
      <c r="N655" s="110"/>
      <c r="O655" s="110"/>
      <c r="P655" s="110"/>
      <c r="Q655" s="110"/>
      <c r="R655" s="110"/>
      <c r="S655" s="110"/>
      <c r="T655" s="110"/>
      <c r="U655" s="110"/>
      <c r="V655" s="110"/>
      <c r="W655" s="110"/>
      <c r="X655" s="110"/>
      <c r="Y655" s="110"/>
      <c r="Z655" s="110"/>
      <c r="AA655" s="110"/>
      <c r="AB655" s="110"/>
      <c r="AC655" s="110"/>
    </row>
    <row r="656" spans="1:29" ht="12.75" customHeight="1" x14ac:dyDescent="0.2">
      <c r="A656" s="110"/>
      <c r="B656" s="110"/>
      <c r="C656" s="110"/>
      <c r="D656" s="110"/>
      <c r="E656" s="110"/>
      <c r="F656" s="110"/>
      <c r="G656" s="110"/>
      <c r="H656" s="110"/>
      <c r="I656" s="110"/>
      <c r="J656" s="110"/>
      <c r="K656" s="110"/>
      <c r="L656" s="110"/>
      <c r="M656" s="110"/>
      <c r="N656" s="110"/>
      <c r="O656" s="110"/>
      <c r="P656" s="110"/>
      <c r="Q656" s="110"/>
      <c r="R656" s="110"/>
      <c r="S656" s="110"/>
      <c r="T656" s="110"/>
      <c r="U656" s="110"/>
      <c r="V656" s="110"/>
      <c r="W656" s="110"/>
      <c r="X656" s="110"/>
      <c r="Y656" s="110"/>
      <c r="Z656" s="110"/>
      <c r="AA656" s="110"/>
      <c r="AB656" s="110"/>
      <c r="AC656" s="110"/>
    </row>
    <row r="657" spans="1:29" ht="12.75" customHeight="1" x14ac:dyDescent="0.2">
      <c r="A657" s="110"/>
      <c r="B657" s="110"/>
      <c r="C657" s="110"/>
      <c r="D657" s="110"/>
      <c r="E657" s="110"/>
      <c r="F657" s="110"/>
      <c r="G657" s="110"/>
      <c r="H657" s="110"/>
      <c r="I657" s="110"/>
      <c r="J657" s="110"/>
      <c r="K657" s="110"/>
      <c r="L657" s="110"/>
      <c r="M657" s="110"/>
      <c r="N657" s="110"/>
      <c r="O657" s="110"/>
      <c r="P657" s="110"/>
      <c r="Q657" s="110"/>
      <c r="R657" s="110"/>
      <c r="S657" s="110"/>
      <c r="T657" s="110"/>
      <c r="U657" s="110"/>
      <c r="V657" s="110"/>
      <c r="W657" s="110"/>
      <c r="X657" s="110"/>
      <c r="Y657" s="110"/>
      <c r="Z657" s="110"/>
      <c r="AA657" s="110"/>
      <c r="AB657" s="110"/>
      <c r="AC657" s="110"/>
    </row>
    <row r="658" spans="1:29" ht="12.75" customHeight="1" x14ac:dyDescent="0.2">
      <c r="A658" s="110"/>
      <c r="B658" s="110"/>
      <c r="C658" s="110"/>
      <c r="D658" s="110"/>
      <c r="E658" s="110"/>
      <c r="F658" s="110"/>
      <c r="G658" s="110"/>
      <c r="H658" s="110"/>
      <c r="I658" s="110"/>
      <c r="J658" s="110"/>
      <c r="K658" s="110"/>
      <c r="L658" s="110"/>
      <c r="M658" s="110"/>
      <c r="N658" s="110"/>
      <c r="O658" s="110"/>
      <c r="P658" s="110"/>
      <c r="Q658" s="110"/>
      <c r="R658" s="110"/>
      <c r="S658" s="110"/>
      <c r="T658" s="110"/>
      <c r="U658" s="110"/>
      <c r="V658" s="110"/>
      <c r="W658" s="110"/>
      <c r="X658" s="110"/>
      <c r="Y658" s="110"/>
      <c r="Z658" s="110"/>
      <c r="AA658" s="110"/>
      <c r="AB658" s="110"/>
      <c r="AC658" s="110"/>
    </row>
    <row r="659" spans="1:29" ht="12.75" customHeight="1" x14ac:dyDescent="0.2">
      <c r="A659" s="110"/>
      <c r="B659" s="110"/>
      <c r="C659" s="110"/>
      <c r="D659" s="110"/>
      <c r="E659" s="110"/>
      <c r="F659" s="110"/>
      <c r="G659" s="110"/>
      <c r="H659" s="110"/>
      <c r="I659" s="110"/>
      <c r="J659" s="110"/>
      <c r="K659" s="110"/>
      <c r="L659" s="110"/>
      <c r="M659" s="110"/>
      <c r="N659" s="110"/>
      <c r="O659" s="110"/>
      <c r="P659" s="110"/>
      <c r="Q659" s="110"/>
      <c r="R659" s="110"/>
      <c r="S659" s="110"/>
      <c r="T659" s="110"/>
      <c r="U659" s="110"/>
      <c r="V659" s="110"/>
      <c r="W659" s="110"/>
      <c r="X659" s="110"/>
      <c r="Y659" s="110"/>
      <c r="Z659" s="110"/>
      <c r="AA659" s="110"/>
      <c r="AB659" s="110"/>
      <c r="AC659" s="110"/>
    </row>
    <row r="660" spans="1:29" ht="12.75" customHeight="1" x14ac:dyDescent="0.2">
      <c r="A660" s="110"/>
      <c r="B660" s="110"/>
      <c r="C660" s="110"/>
      <c r="D660" s="110"/>
      <c r="E660" s="110"/>
      <c r="F660" s="110"/>
      <c r="G660" s="110"/>
      <c r="H660" s="110"/>
      <c r="I660" s="110"/>
      <c r="J660" s="110"/>
      <c r="K660" s="110"/>
      <c r="L660" s="110"/>
      <c r="M660" s="110"/>
      <c r="N660" s="110"/>
      <c r="O660" s="110"/>
      <c r="P660" s="110"/>
      <c r="Q660" s="110"/>
      <c r="R660" s="110"/>
      <c r="S660" s="110"/>
      <c r="T660" s="110"/>
      <c r="U660" s="110"/>
      <c r="V660" s="110"/>
      <c r="W660" s="110"/>
      <c r="X660" s="110"/>
      <c r="Y660" s="110"/>
      <c r="Z660" s="110"/>
      <c r="AA660" s="110"/>
      <c r="AB660" s="110"/>
      <c r="AC660" s="110"/>
    </row>
    <row r="661" spans="1:29" ht="12.75" customHeight="1" x14ac:dyDescent="0.2">
      <c r="A661" s="110"/>
      <c r="B661" s="110"/>
      <c r="C661" s="110"/>
      <c r="D661" s="110"/>
      <c r="E661" s="110"/>
      <c r="F661" s="110"/>
      <c r="G661" s="110"/>
      <c r="H661" s="110"/>
      <c r="I661" s="110"/>
      <c r="J661" s="110"/>
      <c r="K661" s="110"/>
      <c r="L661" s="110"/>
      <c r="M661" s="110"/>
      <c r="N661" s="110"/>
      <c r="O661" s="110"/>
      <c r="P661" s="110"/>
      <c r="Q661" s="110"/>
      <c r="R661" s="110"/>
      <c r="S661" s="110"/>
      <c r="T661" s="110"/>
      <c r="U661" s="110"/>
      <c r="V661" s="110"/>
      <c r="W661" s="110"/>
      <c r="X661" s="110"/>
      <c r="Y661" s="110"/>
      <c r="Z661" s="110"/>
      <c r="AA661" s="110"/>
      <c r="AB661" s="110"/>
      <c r="AC661" s="110"/>
    </row>
    <row r="662" spans="1:29" ht="12.75" customHeight="1" x14ac:dyDescent="0.2">
      <c r="A662" s="110"/>
      <c r="B662" s="110"/>
      <c r="C662" s="110"/>
      <c r="D662" s="110"/>
      <c r="E662" s="110"/>
      <c r="F662" s="110"/>
      <c r="G662" s="110"/>
      <c r="H662" s="110"/>
      <c r="I662" s="110"/>
      <c r="J662" s="110"/>
      <c r="K662" s="110"/>
      <c r="L662" s="110"/>
      <c r="M662" s="110"/>
      <c r="N662" s="110"/>
      <c r="O662" s="110"/>
      <c r="P662" s="110"/>
      <c r="Q662" s="110"/>
      <c r="R662" s="110"/>
      <c r="S662" s="110"/>
      <c r="T662" s="110"/>
      <c r="U662" s="110"/>
      <c r="V662" s="110"/>
      <c r="W662" s="110"/>
      <c r="X662" s="110"/>
      <c r="Y662" s="110"/>
      <c r="Z662" s="110"/>
      <c r="AA662" s="110"/>
      <c r="AB662" s="110"/>
      <c r="AC662" s="110"/>
    </row>
    <row r="663" spans="1:29" ht="12.75" customHeight="1" x14ac:dyDescent="0.2">
      <c r="A663" s="110"/>
      <c r="B663" s="110"/>
      <c r="C663" s="110"/>
      <c r="D663" s="110"/>
      <c r="E663" s="110"/>
      <c r="F663" s="110"/>
      <c r="G663" s="110"/>
      <c r="H663" s="110"/>
      <c r="I663" s="110"/>
      <c r="J663" s="110"/>
      <c r="K663" s="110"/>
      <c r="L663" s="110"/>
      <c r="M663" s="110"/>
      <c r="N663" s="110"/>
      <c r="O663" s="110"/>
      <c r="P663" s="110"/>
      <c r="Q663" s="110"/>
      <c r="R663" s="110"/>
      <c r="S663" s="110"/>
      <c r="T663" s="110"/>
      <c r="U663" s="110"/>
      <c r="V663" s="110"/>
      <c r="W663" s="110"/>
      <c r="X663" s="110"/>
      <c r="Y663" s="110"/>
      <c r="Z663" s="110"/>
      <c r="AA663" s="110"/>
      <c r="AB663" s="110"/>
      <c r="AC663" s="110"/>
    </row>
    <row r="664" spans="1:29" ht="12.75" customHeight="1" x14ac:dyDescent="0.2">
      <c r="A664" s="110"/>
      <c r="B664" s="110"/>
      <c r="C664" s="110"/>
      <c r="D664" s="110"/>
      <c r="E664" s="110"/>
      <c r="F664" s="110"/>
      <c r="G664" s="110"/>
      <c r="H664" s="110"/>
      <c r="I664" s="110"/>
      <c r="J664" s="110"/>
      <c r="K664" s="110"/>
      <c r="L664" s="110"/>
      <c r="M664" s="110"/>
      <c r="N664" s="110"/>
      <c r="O664" s="110"/>
      <c r="P664" s="110"/>
      <c r="Q664" s="110"/>
      <c r="R664" s="110"/>
      <c r="S664" s="110"/>
      <c r="T664" s="110"/>
      <c r="U664" s="110"/>
      <c r="V664" s="110"/>
      <c r="W664" s="110"/>
      <c r="X664" s="110"/>
      <c r="Y664" s="110"/>
      <c r="Z664" s="110"/>
      <c r="AA664" s="110"/>
      <c r="AB664" s="110"/>
      <c r="AC664" s="110"/>
    </row>
    <row r="665" spans="1:29" ht="12.75" customHeight="1" x14ac:dyDescent="0.2">
      <c r="A665" s="110"/>
      <c r="B665" s="110"/>
      <c r="C665" s="110"/>
      <c r="D665" s="110"/>
      <c r="E665" s="110"/>
      <c r="F665" s="110"/>
      <c r="G665" s="110"/>
      <c r="H665" s="110"/>
      <c r="I665" s="110"/>
      <c r="J665" s="110"/>
      <c r="K665" s="110"/>
      <c r="L665" s="110"/>
      <c r="M665" s="110"/>
      <c r="N665" s="110"/>
      <c r="O665" s="110"/>
      <c r="P665" s="110"/>
      <c r="Q665" s="110"/>
      <c r="R665" s="110"/>
      <c r="S665" s="110"/>
      <c r="T665" s="110"/>
      <c r="U665" s="110"/>
      <c r="V665" s="110"/>
      <c r="W665" s="110"/>
      <c r="X665" s="110"/>
      <c r="Y665" s="110"/>
      <c r="Z665" s="110"/>
      <c r="AA665" s="110"/>
      <c r="AB665" s="110"/>
      <c r="AC665" s="110"/>
    </row>
    <row r="666" spans="1:29" ht="12.75" customHeight="1" x14ac:dyDescent="0.2">
      <c r="A666" s="110"/>
      <c r="B666" s="110"/>
      <c r="C666" s="110"/>
      <c r="D666" s="110"/>
      <c r="E666" s="110"/>
      <c r="F666" s="110"/>
      <c r="G666" s="110"/>
      <c r="H666" s="110"/>
      <c r="I666" s="110"/>
      <c r="J666" s="110"/>
      <c r="K666" s="110"/>
      <c r="L666" s="110"/>
      <c r="M666" s="110"/>
      <c r="N666" s="110"/>
      <c r="O666" s="110"/>
      <c r="P666" s="110"/>
      <c r="Q666" s="110"/>
      <c r="R666" s="110"/>
      <c r="S666" s="110"/>
      <c r="T666" s="110"/>
      <c r="U666" s="110"/>
      <c r="V666" s="110"/>
      <c r="W666" s="110"/>
      <c r="X666" s="110"/>
      <c r="Y666" s="110"/>
      <c r="Z666" s="110"/>
      <c r="AA666" s="110"/>
      <c r="AB666" s="110"/>
      <c r="AC666" s="110"/>
    </row>
    <row r="667" spans="1:29" ht="12.75" customHeight="1" x14ac:dyDescent="0.2">
      <c r="A667" s="110"/>
      <c r="B667" s="110"/>
      <c r="C667" s="110"/>
      <c r="D667" s="110"/>
      <c r="E667" s="110"/>
      <c r="F667" s="110"/>
      <c r="G667" s="110"/>
      <c r="H667" s="110"/>
      <c r="I667" s="110"/>
      <c r="J667" s="110"/>
      <c r="K667" s="110"/>
      <c r="L667" s="110"/>
      <c r="M667" s="110"/>
      <c r="N667" s="110"/>
      <c r="O667" s="110"/>
      <c r="P667" s="110"/>
      <c r="Q667" s="110"/>
      <c r="R667" s="110"/>
      <c r="S667" s="110"/>
      <c r="T667" s="110"/>
      <c r="U667" s="110"/>
      <c r="V667" s="110"/>
      <c r="W667" s="110"/>
      <c r="X667" s="110"/>
      <c r="Y667" s="110"/>
      <c r="Z667" s="110"/>
      <c r="AA667" s="110"/>
      <c r="AB667" s="110"/>
      <c r="AC667" s="110"/>
    </row>
    <row r="668" spans="1:29" ht="12.75" customHeight="1" x14ac:dyDescent="0.2">
      <c r="A668" s="110"/>
      <c r="B668" s="110"/>
      <c r="C668" s="110"/>
      <c r="D668" s="110"/>
      <c r="E668" s="110"/>
      <c r="F668" s="110"/>
      <c r="G668" s="110"/>
      <c r="H668" s="110"/>
      <c r="I668" s="110"/>
      <c r="J668" s="110"/>
      <c r="K668" s="110"/>
      <c r="L668" s="110"/>
      <c r="M668" s="110"/>
      <c r="N668" s="110"/>
      <c r="O668" s="110"/>
      <c r="P668" s="110"/>
      <c r="Q668" s="110"/>
      <c r="R668" s="110"/>
      <c r="S668" s="110"/>
      <c r="T668" s="110"/>
      <c r="U668" s="110"/>
      <c r="V668" s="110"/>
      <c r="W668" s="110"/>
      <c r="X668" s="110"/>
      <c r="Y668" s="110"/>
      <c r="Z668" s="110"/>
      <c r="AA668" s="110"/>
      <c r="AB668" s="110"/>
      <c r="AC668" s="110"/>
    </row>
    <row r="669" spans="1:29" ht="12.75" customHeight="1" x14ac:dyDescent="0.2">
      <c r="A669" s="110"/>
      <c r="B669" s="110"/>
      <c r="C669" s="110"/>
      <c r="D669" s="110"/>
      <c r="E669" s="110"/>
      <c r="F669" s="110"/>
      <c r="G669" s="110"/>
      <c r="H669" s="110"/>
      <c r="I669" s="110"/>
      <c r="J669" s="110"/>
      <c r="K669" s="110"/>
      <c r="L669" s="110"/>
      <c r="M669" s="110"/>
      <c r="N669" s="110"/>
      <c r="O669" s="110"/>
      <c r="P669" s="110"/>
      <c r="Q669" s="110"/>
      <c r="R669" s="110"/>
      <c r="S669" s="110"/>
      <c r="T669" s="110"/>
      <c r="U669" s="110"/>
      <c r="V669" s="110"/>
      <c r="W669" s="110"/>
      <c r="X669" s="110"/>
      <c r="Y669" s="110"/>
      <c r="Z669" s="110"/>
      <c r="AA669" s="110"/>
      <c r="AB669" s="110"/>
      <c r="AC669" s="110"/>
    </row>
    <row r="670" spans="1:29" ht="12.75" customHeight="1" x14ac:dyDescent="0.2">
      <c r="A670" s="110"/>
      <c r="B670" s="110"/>
      <c r="C670" s="110"/>
      <c r="D670" s="110"/>
      <c r="E670" s="110"/>
      <c r="F670" s="110"/>
      <c r="G670" s="110"/>
      <c r="H670" s="110"/>
      <c r="I670" s="110"/>
      <c r="J670" s="110"/>
      <c r="K670" s="110"/>
      <c r="L670" s="110"/>
      <c r="M670" s="110"/>
      <c r="N670" s="110"/>
      <c r="O670" s="110"/>
      <c r="P670" s="110"/>
      <c r="Q670" s="110"/>
      <c r="R670" s="110"/>
      <c r="S670" s="110"/>
      <c r="T670" s="110"/>
      <c r="U670" s="110"/>
      <c r="V670" s="110"/>
      <c r="W670" s="110"/>
      <c r="X670" s="110"/>
      <c r="Y670" s="110"/>
      <c r="Z670" s="110"/>
      <c r="AA670" s="110"/>
      <c r="AB670" s="110"/>
      <c r="AC670" s="110"/>
    </row>
    <row r="671" spans="1:29" ht="12.75" customHeight="1" x14ac:dyDescent="0.2">
      <c r="A671" s="110"/>
      <c r="B671" s="110"/>
      <c r="C671" s="110"/>
      <c r="D671" s="110"/>
      <c r="E671" s="110"/>
      <c r="F671" s="110"/>
      <c r="G671" s="110"/>
      <c r="H671" s="110"/>
      <c r="I671" s="110"/>
      <c r="J671" s="110"/>
      <c r="K671" s="110"/>
      <c r="L671" s="110"/>
      <c r="M671" s="110"/>
      <c r="N671" s="110"/>
      <c r="O671" s="110"/>
      <c r="P671" s="110"/>
      <c r="Q671" s="110"/>
      <c r="R671" s="110"/>
      <c r="S671" s="110"/>
      <c r="T671" s="110"/>
      <c r="U671" s="110"/>
      <c r="V671" s="110"/>
      <c r="W671" s="110"/>
      <c r="X671" s="110"/>
      <c r="Y671" s="110"/>
      <c r="Z671" s="110"/>
      <c r="AA671" s="110"/>
      <c r="AB671" s="110"/>
      <c r="AC671" s="110"/>
    </row>
    <row r="672" spans="1:29" ht="12.75" customHeight="1" x14ac:dyDescent="0.2">
      <c r="A672" s="110"/>
      <c r="B672" s="110"/>
      <c r="C672" s="110"/>
      <c r="D672" s="110"/>
      <c r="E672" s="110"/>
      <c r="F672" s="110"/>
      <c r="G672" s="110"/>
      <c r="H672" s="110"/>
      <c r="I672" s="110"/>
      <c r="J672" s="110"/>
      <c r="K672" s="110"/>
      <c r="L672" s="110"/>
      <c r="M672" s="110"/>
      <c r="N672" s="110"/>
      <c r="O672" s="110"/>
      <c r="P672" s="110"/>
      <c r="Q672" s="110"/>
      <c r="R672" s="110"/>
      <c r="S672" s="110"/>
      <c r="T672" s="110"/>
      <c r="U672" s="110"/>
      <c r="V672" s="110"/>
      <c r="W672" s="110"/>
      <c r="X672" s="110"/>
      <c r="Y672" s="110"/>
      <c r="Z672" s="110"/>
      <c r="AA672" s="110"/>
      <c r="AB672" s="110"/>
      <c r="AC672" s="110"/>
    </row>
    <row r="673" spans="1:29" ht="12.75" customHeight="1" x14ac:dyDescent="0.2">
      <c r="A673" s="110"/>
      <c r="B673" s="110"/>
      <c r="C673" s="110"/>
      <c r="D673" s="110"/>
      <c r="E673" s="110"/>
      <c r="F673" s="110"/>
      <c r="G673" s="110"/>
      <c r="H673" s="110"/>
      <c r="I673" s="110"/>
      <c r="J673" s="110"/>
      <c r="K673" s="110"/>
      <c r="L673" s="110"/>
      <c r="M673" s="110"/>
      <c r="N673" s="110"/>
      <c r="O673" s="110"/>
      <c r="P673" s="110"/>
      <c r="Q673" s="110"/>
      <c r="R673" s="110"/>
      <c r="S673" s="110"/>
      <c r="T673" s="110"/>
      <c r="U673" s="110"/>
      <c r="V673" s="110"/>
      <c r="W673" s="110"/>
      <c r="X673" s="110"/>
      <c r="Y673" s="110"/>
      <c r="Z673" s="110"/>
      <c r="AA673" s="110"/>
      <c r="AB673" s="110"/>
      <c r="AC673" s="110"/>
    </row>
    <row r="674" spans="1:29" ht="12.75" customHeight="1" x14ac:dyDescent="0.2">
      <c r="A674" s="110"/>
      <c r="B674" s="110"/>
      <c r="C674" s="110"/>
      <c r="D674" s="110"/>
      <c r="E674" s="110"/>
      <c r="F674" s="110"/>
      <c r="G674" s="110"/>
      <c r="H674" s="110"/>
      <c r="I674" s="110"/>
      <c r="J674" s="110"/>
      <c r="K674" s="110"/>
      <c r="L674" s="110"/>
      <c r="M674" s="110"/>
      <c r="N674" s="110"/>
      <c r="O674" s="110"/>
      <c r="P674" s="110"/>
      <c r="Q674" s="110"/>
      <c r="R674" s="110"/>
      <c r="S674" s="110"/>
      <c r="T674" s="110"/>
      <c r="U674" s="110"/>
      <c r="V674" s="110"/>
      <c r="W674" s="110"/>
      <c r="X674" s="110"/>
      <c r="Y674" s="110"/>
      <c r="Z674" s="110"/>
      <c r="AA674" s="110"/>
      <c r="AB674" s="110"/>
      <c r="AC674" s="110"/>
    </row>
    <row r="675" spans="1:29" ht="12.75" customHeight="1" x14ac:dyDescent="0.2">
      <c r="A675" s="110"/>
      <c r="B675" s="110"/>
      <c r="C675" s="110"/>
      <c r="D675" s="110"/>
      <c r="E675" s="110"/>
      <c r="F675" s="110"/>
      <c r="G675" s="110"/>
      <c r="H675" s="110"/>
      <c r="I675" s="110"/>
      <c r="J675" s="110"/>
      <c r="K675" s="110"/>
      <c r="L675" s="110"/>
      <c r="M675" s="110"/>
      <c r="N675" s="110"/>
      <c r="O675" s="110"/>
      <c r="P675" s="110"/>
      <c r="Q675" s="110"/>
      <c r="R675" s="110"/>
      <c r="S675" s="110"/>
      <c r="T675" s="110"/>
      <c r="U675" s="110"/>
      <c r="V675" s="110"/>
      <c r="W675" s="110"/>
      <c r="X675" s="110"/>
      <c r="Y675" s="110"/>
      <c r="Z675" s="110"/>
      <c r="AA675" s="110"/>
      <c r="AB675" s="110"/>
      <c r="AC675" s="110"/>
    </row>
    <row r="676" spans="1:29" ht="12.75" customHeight="1" x14ac:dyDescent="0.2">
      <c r="A676" s="110"/>
      <c r="B676" s="110"/>
      <c r="C676" s="110"/>
      <c r="D676" s="110"/>
      <c r="E676" s="110"/>
      <c r="F676" s="110"/>
      <c r="G676" s="110"/>
      <c r="H676" s="110"/>
      <c r="I676" s="110"/>
      <c r="J676" s="110"/>
      <c r="K676" s="110"/>
      <c r="L676" s="110"/>
      <c r="M676" s="110"/>
      <c r="N676" s="110"/>
      <c r="O676" s="110"/>
      <c r="P676" s="110"/>
      <c r="Q676" s="110"/>
      <c r="R676" s="110"/>
      <c r="S676" s="110"/>
      <c r="T676" s="110"/>
      <c r="U676" s="110"/>
      <c r="V676" s="110"/>
      <c r="W676" s="110"/>
      <c r="X676" s="110"/>
      <c r="Y676" s="110"/>
      <c r="Z676" s="110"/>
      <c r="AA676" s="110"/>
      <c r="AB676" s="110"/>
      <c r="AC676" s="110"/>
    </row>
    <row r="677" spans="1:29" ht="12.75" customHeight="1" x14ac:dyDescent="0.2">
      <c r="A677" s="110"/>
      <c r="B677" s="110"/>
      <c r="C677" s="110"/>
      <c r="D677" s="110"/>
      <c r="E677" s="110"/>
      <c r="F677" s="110"/>
      <c r="G677" s="110"/>
      <c r="H677" s="110"/>
      <c r="I677" s="110"/>
      <c r="J677" s="110"/>
      <c r="K677" s="110"/>
      <c r="L677" s="110"/>
      <c r="M677" s="110"/>
      <c r="N677" s="110"/>
      <c r="O677" s="110"/>
      <c r="P677" s="110"/>
      <c r="Q677" s="110"/>
      <c r="R677" s="110"/>
      <c r="S677" s="110"/>
      <c r="T677" s="110"/>
      <c r="U677" s="110"/>
      <c r="V677" s="110"/>
      <c r="W677" s="110"/>
      <c r="X677" s="110"/>
      <c r="Y677" s="110"/>
      <c r="Z677" s="110"/>
      <c r="AA677" s="110"/>
      <c r="AB677" s="110"/>
      <c r="AC677" s="110"/>
    </row>
    <row r="678" spans="1:29" ht="12.75" customHeight="1" x14ac:dyDescent="0.2">
      <c r="A678" s="110"/>
      <c r="B678" s="110"/>
      <c r="C678" s="110"/>
      <c r="D678" s="110"/>
      <c r="E678" s="110"/>
      <c r="F678" s="110"/>
      <c r="G678" s="110"/>
      <c r="H678" s="110"/>
      <c r="I678" s="110"/>
      <c r="J678" s="110"/>
      <c r="K678" s="110"/>
      <c r="L678" s="110"/>
      <c r="M678" s="110"/>
      <c r="N678" s="110"/>
      <c r="O678" s="110"/>
      <c r="P678" s="110"/>
      <c r="Q678" s="110"/>
      <c r="R678" s="110"/>
      <c r="S678" s="110"/>
      <c r="T678" s="110"/>
      <c r="U678" s="110"/>
      <c r="V678" s="110"/>
      <c r="W678" s="110"/>
      <c r="X678" s="110"/>
      <c r="Y678" s="110"/>
      <c r="Z678" s="110"/>
      <c r="AA678" s="110"/>
      <c r="AB678" s="110"/>
      <c r="AC678" s="110"/>
    </row>
    <row r="679" spans="1:29" ht="12.75" customHeight="1" x14ac:dyDescent="0.2">
      <c r="A679" s="110"/>
      <c r="B679" s="110"/>
      <c r="C679" s="110"/>
      <c r="D679" s="110"/>
      <c r="E679" s="110"/>
      <c r="F679" s="110"/>
      <c r="G679" s="110"/>
      <c r="H679" s="110"/>
      <c r="I679" s="110"/>
      <c r="J679" s="110"/>
      <c r="K679" s="110"/>
      <c r="L679" s="110"/>
      <c r="M679" s="110"/>
      <c r="N679" s="110"/>
      <c r="O679" s="110"/>
      <c r="P679" s="110"/>
      <c r="Q679" s="110"/>
      <c r="R679" s="110"/>
      <c r="S679" s="110"/>
      <c r="T679" s="110"/>
      <c r="U679" s="110"/>
      <c r="V679" s="110"/>
      <c r="W679" s="110"/>
      <c r="X679" s="110"/>
      <c r="Y679" s="110"/>
      <c r="Z679" s="110"/>
      <c r="AA679" s="110"/>
      <c r="AB679" s="110"/>
      <c r="AC679" s="110"/>
    </row>
    <row r="680" spans="1:29" ht="12.75" customHeight="1" x14ac:dyDescent="0.2">
      <c r="A680" s="110"/>
      <c r="B680" s="110"/>
      <c r="C680" s="110"/>
      <c r="D680" s="110"/>
      <c r="E680" s="110"/>
      <c r="F680" s="110"/>
      <c r="G680" s="110"/>
      <c r="H680" s="110"/>
      <c r="I680" s="110"/>
      <c r="J680" s="110"/>
      <c r="K680" s="110"/>
      <c r="L680" s="110"/>
      <c r="M680" s="110"/>
      <c r="N680" s="110"/>
      <c r="O680" s="110"/>
      <c r="P680" s="110"/>
      <c r="Q680" s="110"/>
      <c r="R680" s="110"/>
      <c r="S680" s="110"/>
      <c r="T680" s="110"/>
      <c r="U680" s="110"/>
      <c r="V680" s="110"/>
      <c r="W680" s="110"/>
      <c r="X680" s="110"/>
      <c r="Y680" s="110"/>
      <c r="Z680" s="110"/>
      <c r="AA680" s="110"/>
      <c r="AB680" s="110"/>
      <c r="AC680" s="110"/>
    </row>
    <row r="681" spans="1:29" ht="12.75" customHeight="1" x14ac:dyDescent="0.2">
      <c r="A681" s="110"/>
      <c r="B681" s="110"/>
      <c r="C681" s="110"/>
      <c r="D681" s="110"/>
      <c r="E681" s="110"/>
      <c r="F681" s="110"/>
      <c r="G681" s="110"/>
      <c r="H681" s="110"/>
      <c r="I681" s="110"/>
      <c r="J681" s="110"/>
      <c r="K681" s="110"/>
      <c r="L681" s="110"/>
      <c r="M681" s="110"/>
      <c r="N681" s="110"/>
      <c r="O681" s="110"/>
      <c r="P681" s="110"/>
      <c r="Q681" s="110"/>
      <c r="R681" s="110"/>
      <c r="S681" s="110"/>
      <c r="T681" s="110"/>
      <c r="U681" s="110"/>
      <c r="V681" s="110"/>
      <c r="W681" s="110"/>
      <c r="X681" s="110"/>
      <c r="Y681" s="110"/>
      <c r="Z681" s="110"/>
      <c r="AA681" s="110"/>
      <c r="AB681" s="110"/>
      <c r="AC681" s="110"/>
    </row>
    <row r="682" spans="1:29" ht="12.75" customHeight="1" x14ac:dyDescent="0.2">
      <c r="A682" s="110"/>
      <c r="B682" s="110"/>
      <c r="C682" s="110"/>
      <c r="D682" s="110"/>
      <c r="E682" s="110"/>
      <c r="F682" s="110"/>
      <c r="G682" s="110"/>
      <c r="H682" s="110"/>
      <c r="I682" s="110"/>
      <c r="J682" s="110"/>
      <c r="K682" s="110"/>
      <c r="L682" s="110"/>
      <c r="M682" s="110"/>
      <c r="N682" s="110"/>
      <c r="O682" s="110"/>
      <c r="P682" s="110"/>
      <c r="Q682" s="110"/>
      <c r="R682" s="110"/>
      <c r="S682" s="110"/>
      <c r="T682" s="110"/>
      <c r="U682" s="110"/>
      <c r="V682" s="110"/>
      <c r="W682" s="110"/>
      <c r="X682" s="110"/>
      <c r="Y682" s="110"/>
      <c r="Z682" s="110"/>
      <c r="AA682" s="110"/>
      <c r="AB682" s="110"/>
      <c r="AC682" s="110"/>
    </row>
    <row r="683" spans="1:29" ht="12.75" customHeight="1" x14ac:dyDescent="0.2">
      <c r="A683" s="110"/>
      <c r="B683" s="110"/>
      <c r="C683" s="110"/>
      <c r="D683" s="110"/>
      <c r="E683" s="110"/>
      <c r="F683" s="110"/>
      <c r="G683" s="110"/>
      <c r="H683" s="110"/>
      <c r="I683" s="110"/>
      <c r="J683" s="110"/>
      <c r="K683" s="110"/>
      <c r="L683" s="110"/>
      <c r="M683" s="110"/>
      <c r="N683" s="110"/>
      <c r="O683" s="110"/>
      <c r="P683" s="110"/>
      <c r="Q683" s="110"/>
      <c r="R683" s="110"/>
      <c r="S683" s="110"/>
      <c r="T683" s="110"/>
      <c r="U683" s="110"/>
      <c r="V683" s="110"/>
      <c r="W683" s="110"/>
      <c r="X683" s="110"/>
      <c r="Y683" s="110"/>
      <c r="Z683" s="110"/>
      <c r="AA683" s="110"/>
      <c r="AB683" s="110"/>
      <c r="AC683" s="110"/>
    </row>
    <row r="684" spans="1:29" ht="12.75" customHeight="1" x14ac:dyDescent="0.2">
      <c r="A684" s="110"/>
      <c r="B684" s="110"/>
      <c r="C684" s="110"/>
      <c r="D684" s="110"/>
      <c r="E684" s="110"/>
      <c r="F684" s="110"/>
      <c r="G684" s="110"/>
      <c r="H684" s="110"/>
      <c r="I684" s="110"/>
      <c r="J684" s="110"/>
      <c r="K684" s="110"/>
      <c r="L684" s="110"/>
      <c r="M684" s="110"/>
      <c r="N684" s="110"/>
      <c r="O684" s="110"/>
      <c r="P684" s="110"/>
      <c r="Q684" s="110"/>
      <c r="R684" s="110"/>
      <c r="S684" s="110"/>
      <c r="T684" s="110"/>
      <c r="U684" s="110"/>
      <c r="V684" s="110"/>
      <c r="W684" s="110"/>
      <c r="X684" s="110"/>
      <c r="Y684" s="110"/>
      <c r="Z684" s="110"/>
      <c r="AA684" s="110"/>
      <c r="AB684" s="110"/>
      <c r="AC684" s="110"/>
    </row>
    <row r="685" spans="1:29" ht="12.75" customHeight="1" x14ac:dyDescent="0.2">
      <c r="A685" s="110"/>
      <c r="B685" s="110"/>
      <c r="C685" s="110"/>
      <c r="D685" s="110"/>
      <c r="E685" s="110"/>
      <c r="F685" s="110"/>
      <c r="G685" s="110"/>
      <c r="H685" s="110"/>
      <c r="I685" s="110"/>
      <c r="J685" s="110"/>
      <c r="K685" s="110"/>
      <c r="L685" s="110"/>
      <c r="M685" s="110"/>
      <c r="N685" s="110"/>
      <c r="O685" s="110"/>
      <c r="P685" s="110"/>
      <c r="Q685" s="110"/>
      <c r="R685" s="110"/>
      <c r="S685" s="110"/>
      <c r="T685" s="110"/>
      <c r="U685" s="110"/>
      <c r="V685" s="110"/>
      <c r="W685" s="110"/>
      <c r="X685" s="110"/>
      <c r="Y685" s="110"/>
      <c r="Z685" s="110"/>
      <c r="AA685" s="110"/>
      <c r="AB685" s="110"/>
      <c r="AC685" s="110"/>
    </row>
    <row r="686" spans="1:29" ht="12.75" customHeight="1" x14ac:dyDescent="0.2">
      <c r="A686" s="110"/>
      <c r="B686" s="110"/>
      <c r="C686" s="110"/>
      <c r="D686" s="110"/>
      <c r="E686" s="110"/>
      <c r="F686" s="110"/>
      <c r="G686" s="110"/>
      <c r="H686" s="110"/>
      <c r="I686" s="110"/>
      <c r="J686" s="110"/>
      <c r="K686" s="110"/>
      <c r="L686" s="110"/>
      <c r="M686" s="110"/>
      <c r="N686" s="110"/>
      <c r="O686" s="110"/>
      <c r="P686" s="110"/>
      <c r="Q686" s="110"/>
      <c r="R686" s="110"/>
      <c r="S686" s="110"/>
      <c r="T686" s="110"/>
      <c r="U686" s="110"/>
      <c r="V686" s="110"/>
      <c r="W686" s="110"/>
      <c r="X686" s="110"/>
      <c r="Y686" s="110"/>
      <c r="Z686" s="110"/>
      <c r="AA686" s="110"/>
      <c r="AB686" s="110"/>
      <c r="AC686" s="110"/>
    </row>
    <row r="687" spans="1:29" ht="12.75" customHeight="1" x14ac:dyDescent="0.2">
      <c r="A687" s="110"/>
      <c r="B687" s="110"/>
      <c r="C687" s="110"/>
      <c r="D687" s="110"/>
      <c r="E687" s="110"/>
      <c r="F687" s="110"/>
      <c r="G687" s="110"/>
      <c r="H687" s="110"/>
      <c r="I687" s="110"/>
      <c r="J687" s="110"/>
      <c r="K687" s="110"/>
      <c r="L687" s="110"/>
      <c r="M687" s="110"/>
      <c r="N687" s="110"/>
      <c r="O687" s="110"/>
      <c r="P687" s="110"/>
      <c r="Q687" s="110"/>
      <c r="R687" s="110"/>
      <c r="S687" s="110"/>
      <c r="T687" s="110"/>
      <c r="U687" s="110"/>
      <c r="V687" s="110"/>
      <c r="W687" s="110"/>
      <c r="X687" s="110"/>
      <c r="Y687" s="110"/>
      <c r="Z687" s="110"/>
      <c r="AA687" s="110"/>
      <c r="AB687" s="110"/>
      <c r="AC687" s="110"/>
    </row>
    <row r="688" spans="1:29" ht="12.75" customHeight="1" x14ac:dyDescent="0.2">
      <c r="A688" s="110"/>
      <c r="B688" s="110"/>
      <c r="C688" s="110"/>
      <c r="D688" s="110"/>
      <c r="E688" s="110"/>
      <c r="F688" s="110"/>
      <c r="G688" s="110"/>
      <c r="H688" s="110"/>
      <c r="I688" s="110"/>
      <c r="J688" s="110"/>
      <c r="K688" s="110"/>
      <c r="L688" s="110"/>
      <c r="M688" s="110"/>
      <c r="N688" s="110"/>
      <c r="O688" s="110"/>
      <c r="P688" s="110"/>
      <c r="Q688" s="110"/>
      <c r="R688" s="110"/>
      <c r="S688" s="110"/>
      <c r="T688" s="110"/>
      <c r="U688" s="110"/>
      <c r="V688" s="110"/>
      <c r="W688" s="110"/>
      <c r="X688" s="110"/>
      <c r="Y688" s="110"/>
      <c r="Z688" s="110"/>
      <c r="AA688" s="110"/>
      <c r="AB688" s="110"/>
      <c r="AC688" s="110"/>
    </row>
    <row r="689" spans="1:29" ht="12.75" customHeight="1" x14ac:dyDescent="0.2">
      <c r="A689" s="110"/>
      <c r="B689" s="110"/>
      <c r="C689" s="110"/>
      <c r="D689" s="110"/>
      <c r="E689" s="110"/>
      <c r="F689" s="110"/>
      <c r="G689" s="110"/>
      <c r="H689" s="110"/>
      <c r="I689" s="110"/>
      <c r="J689" s="110"/>
      <c r="K689" s="110"/>
      <c r="L689" s="110"/>
      <c r="M689" s="110"/>
      <c r="N689" s="110"/>
      <c r="O689" s="110"/>
      <c r="P689" s="110"/>
      <c r="Q689" s="110"/>
      <c r="R689" s="110"/>
      <c r="S689" s="110"/>
      <c r="T689" s="110"/>
      <c r="U689" s="110"/>
      <c r="V689" s="110"/>
      <c r="W689" s="110"/>
      <c r="X689" s="110"/>
      <c r="Y689" s="110"/>
      <c r="Z689" s="110"/>
      <c r="AA689" s="110"/>
      <c r="AB689" s="110"/>
      <c r="AC689" s="110"/>
    </row>
    <row r="690" spans="1:29" ht="12.75" customHeight="1" x14ac:dyDescent="0.2">
      <c r="A690" s="110"/>
      <c r="B690" s="110"/>
      <c r="C690" s="110"/>
      <c r="D690" s="110"/>
      <c r="E690" s="110"/>
      <c r="F690" s="110"/>
      <c r="G690" s="110"/>
      <c r="H690" s="110"/>
      <c r="I690" s="110"/>
      <c r="J690" s="110"/>
      <c r="K690" s="110"/>
      <c r="L690" s="110"/>
      <c r="M690" s="110"/>
      <c r="N690" s="110"/>
      <c r="O690" s="110"/>
      <c r="P690" s="110"/>
      <c r="Q690" s="110"/>
      <c r="R690" s="110"/>
      <c r="S690" s="110"/>
      <c r="T690" s="110"/>
      <c r="U690" s="110"/>
      <c r="V690" s="110"/>
      <c r="W690" s="110"/>
      <c r="X690" s="110"/>
      <c r="Y690" s="110"/>
      <c r="Z690" s="110"/>
      <c r="AA690" s="110"/>
      <c r="AB690" s="110"/>
      <c r="AC690" s="110"/>
    </row>
    <row r="691" spans="1:29" ht="12.75" customHeight="1" x14ac:dyDescent="0.2">
      <c r="A691" s="110"/>
      <c r="B691" s="110"/>
      <c r="C691" s="110"/>
      <c r="D691" s="110"/>
      <c r="E691" s="110"/>
      <c r="F691" s="110"/>
      <c r="G691" s="110"/>
      <c r="H691" s="110"/>
      <c r="I691" s="110"/>
      <c r="J691" s="110"/>
      <c r="K691" s="110"/>
      <c r="L691" s="110"/>
      <c r="M691" s="110"/>
      <c r="N691" s="110"/>
      <c r="O691" s="110"/>
      <c r="P691" s="110"/>
      <c r="Q691" s="110"/>
      <c r="R691" s="110"/>
      <c r="S691" s="110"/>
      <c r="T691" s="110"/>
      <c r="U691" s="110"/>
      <c r="V691" s="110"/>
      <c r="W691" s="110"/>
      <c r="X691" s="110"/>
      <c r="Y691" s="110"/>
      <c r="Z691" s="110"/>
      <c r="AA691" s="110"/>
      <c r="AB691" s="110"/>
      <c r="AC691" s="110"/>
    </row>
    <row r="692" spans="1:29" ht="12.75" customHeight="1" x14ac:dyDescent="0.2">
      <c r="A692" s="110"/>
      <c r="B692" s="110"/>
      <c r="C692" s="110"/>
      <c r="D692" s="110"/>
      <c r="E692" s="110"/>
      <c r="F692" s="110"/>
      <c r="G692" s="110"/>
      <c r="H692" s="110"/>
      <c r="I692" s="110"/>
      <c r="J692" s="110"/>
      <c r="K692" s="110"/>
      <c r="L692" s="110"/>
      <c r="M692" s="110"/>
      <c r="N692" s="110"/>
      <c r="O692" s="110"/>
      <c r="P692" s="110"/>
      <c r="Q692" s="110"/>
      <c r="R692" s="110"/>
      <c r="S692" s="110"/>
      <c r="T692" s="110"/>
      <c r="U692" s="110"/>
      <c r="V692" s="110"/>
      <c r="W692" s="110"/>
      <c r="X692" s="110"/>
      <c r="Y692" s="110"/>
      <c r="Z692" s="110"/>
      <c r="AA692" s="110"/>
      <c r="AB692" s="110"/>
      <c r="AC692" s="110"/>
    </row>
    <row r="693" spans="1:29" ht="12.75" customHeight="1" x14ac:dyDescent="0.2">
      <c r="A693" s="110"/>
      <c r="B693" s="110"/>
      <c r="C693" s="110"/>
      <c r="D693" s="110"/>
      <c r="E693" s="110"/>
      <c r="F693" s="110"/>
      <c r="G693" s="110"/>
      <c r="H693" s="110"/>
      <c r="I693" s="110"/>
      <c r="J693" s="110"/>
      <c r="K693" s="110"/>
      <c r="L693" s="110"/>
      <c r="M693" s="110"/>
      <c r="N693" s="110"/>
      <c r="O693" s="110"/>
      <c r="P693" s="110"/>
      <c r="Q693" s="110"/>
      <c r="R693" s="110"/>
      <c r="S693" s="110"/>
      <c r="T693" s="110"/>
      <c r="U693" s="110"/>
      <c r="V693" s="110"/>
      <c r="W693" s="110"/>
      <c r="X693" s="110"/>
      <c r="Y693" s="110"/>
      <c r="Z693" s="110"/>
      <c r="AA693" s="110"/>
      <c r="AB693" s="110"/>
      <c r="AC693" s="110"/>
    </row>
    <row r="694" spans="1:29" ht="12.75" customHeight="1" x14ac:dyDescent="0.2">
      <c r="A694" s="110"/>
      <c r="B694" s="110"/>
      <c r="C694" s="110"/>
      <c r="D694" s="110"/>
      <c r="E694" s="110"/>
      <c r="F694" s="110"/>
      <c r="G694" s="110"/>
      <c r="H694" s="110"/>
      <c r="I694" s="110"/>
      <c r="J694" s="110"/>
      <c r="K694" s="110"/>
      <c r="L694" s="110"/>
      <c r="M694" s="110"/>
      <c r="N694" s="110"/>
      <c r="O694" s="110"/>
      <c r="P694" s="110"/>
      <c r="Q694" s="110"/>
      <c r="R694" s="110"/>
      <c r="S694" s="110"/>
      <c r="T694" s="110"/>
      <c r="U694" s="110"/>
      <c r="V694" s="110"/>
      <c r="W694" s="110"/>
      <c r="X694" s="110"/>
      <c r="Y694" s="110"/>
      <c r="Z694" s="110"/>
      <c r="AA694" s="110"/>
      <c r="AB694" s="110"/>
      <c r="AC694" s="110"/>
    </row>
    <row r="695" spans="1:29" ht="12.75" customHeight="1" x14ac:dyDescent="0.2">
      <c r="A695" s="110"/>
      <c r="B695" s="110"/>
      <c r="C695" s="110"/>
      <c r="D695" s="110"/>
      <c r="E695" s="110"/>
      <c r="F695" s="110"/>
      <c r="G695" s="110"/>
      <c r="H695" s="110"/>
      <c r="I695" s="110"/>
      <c r="J695" s="110"/>
      <c r="K695" s="110"/>
      <c r="L695" s="110"/>
      <c r="M695" s="110"/>
      <c r="N695" s="110"/>
      <c r="O695" s="110"/>
      <c r="P695" s="110"/>
      <c r="Q695" s="110"/>
      <c r="R695" s="110"/>
      <c r="S695" s="110"/>
      <c r="T695" s="110"/>
      <c r="U695" s="110"/>
      <c r="V695" s="110"/>
      <c r="W695" s="110"/>
      <c r="X695" s="110"/>
      <c r="Y695" s="110"/>
      <c r="Z695" s="110"/>
      <c r="AA695" s="110"/>
      <c r="AB695" s="110"/>
      <c r="AC695" s="110"/>
    </row>
    <row r="696" spans="1:29" ht="12.75" customHeight="1" x14ac:dyDescent="0.2">
      <c r="A696" s="110"/>
      <c r="B696" s="110"/>
      <c r="C696" s="110"/>
      <c r="D696" s="110"/>
      <c r="E696" s="110"/>
      <c r="F696" s="110"/>
      <c r="G696" s="110"/>
      <c r="H696" s="110"/>
      <c r="I696" s="110"/>
      <c r="J696" s="110"/>
      <c r="K696" s="110"/>
      <c r="L696" s="110"/>
      <c r="M696" s="110"/>
      <c r="N696" s="110"/>
      <c r="O696" s="110"/>
      <c r="P696" s="110"/>
      <c r="Q696" s="110"/>
      <c r="R696" s="110"/>
      <c r="S696" s="110"/>
      <c r="T696" s="110"/>
      <c r="U696" s="110"/>
      <c r="V696" s="110"/>
      <c r="W696" s="110"/>
      <c r="X696" s="110"/>
      <c r="Y696" s="110"/>
      <c r="Z696" s="110"/>
      <c r="AA696" s="110"/>
      <c r="AB696" s="110"/>
      <c r="AC696" s="110"/>
    </row>
    <row r="697" spans="1:29" ht="12.75" customHeight="1" x14ac:dyDescent="0.2">
      <c r="A697" s="110"/>
      <c r="B697" s="110"/>
      <c r="C697" s="110"/>
      <c r="D697" s="110"/>
      <c r="E697" s="110"/>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row>
    <row r="698" spans="1:29" ht="12.75" customHeight="1" x14ac:dyDescent="0.2">
      <c r="A698" s="110"/>
      <c r="B698" s="110"/>
      <c r="C698" s="110"/>
      <c r="D698" s="110"/>
      <c r="E698" s="11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row>
    <row r="699" spans="1:29" ht="12.75" customHeight="1" x14ac:dyDescent="0.2">
      <c r="A699" s="110"/>
      <c r="B699" s="110"/>
      <c r="C699" s="110"/>
      <c r="D699" s="110"/>
      <c r="E699" s="110"/>
      <c r="F699" s="110"/>
      <c r="G699" s="110"/>
      <c r="H699" s="110"/>
      <c r="I699" s="110"/>
      <c r="J699" s="110"/>
      <c r="K699" s="110"/>
      <c r="L699" s="110"/>
      <c r="M699" s="110"/>
      <c r="N699" s="110"/>
      <c r="O699" s="110"/>
      <c r="P699" s="110"/>
      <c r="Q699" s="110"/>
      <c r="R699" s="110"/>
      <c r="S699" s="110"/>
      <c r="T699" s="110"/>
      <c r="U699" s="110"/>
      <c r="V699" s="110"/>
      <c r="W699" s="110"/>
      <c r="X699" s="110"/>
      <c r="Y699" s="110"/>
      <c r="Z699" s="110"/>
      <c r="AA699" s="110"/>
      <c r="AB699" s="110"/>
      <c r="AC699" s="110"/>
    </row>
    <row r="700" spans="1:29" ht="12.75" customHeight="1" x14ac:dyDescent="0.2">
      <c r="A700" s="110"/>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row>
    <row r="701" spans="1:29" ht="12.75" customHeight="1" x14ac:dyDescent="0.2">
      <c r="A701" s="110"/>
      <c r="B701" s="110"/>
      <c r="C701" s="110"/>
      <c r="D701" s="110"/>
      <c r="E701" s="110"/>
      <c r="F701" s="110"/>
      <c r="G701" s="110"/>
      <c r="H701" s="110"/>
      <c r="I701" s="110"/>
      <c r="J701" s="110"/>
      <c r="K701" s="110"/>
      <c r="L701" s="110"/>
      <c r="M701" s="110"/>
      <c r="N701" s="110"/>
      <c r="O701" s="110"/>
      <c r="P701" s="110"/>
      <c r="Q701" s="110"/>
      <c r="R701" s="110"/>
      <c r="S701" s="110"/>
      <c r="T701" s="110"/>
      <c r="U701" s="110"/>
      <c r="V701" s="110"/>
      <c r="W701" s="110"/>
      <c r="X701" s="110"/>
      <c r="Y701" s="110"/>
      <c r="Z701" s="110"/>
      <c r="AA701" s="110"/>
      <c r="AB701" s="110"/>
      <c r="AC701" s="110"/>
    </row>
    <row r="702" spans="1:29" ht="12.75" customHeight="1" x14ac:dyDescent="0.2">
      <c r="A702" s="110"/>
      <c r="B702" s="110"/>
      <c r="C702" s="110"/>
      <c r="D702" s="110"/>
      <c r="E702" s="110"/>
      <c r="F702" s="110"/>
      <c r="G702" s="110"/>
      <c r="H702" s="110"/>
      <c r="I702" s="110"/>
      <c r="J702" s="110"/>
      <c r="K702" s="110"/>
      <c r="L702" s="110"/>
      <c r="M702" s="110"/>
      <c r="N702" s="110"/>
      <c r="O702" s="110"/>
      <c r="P702" s="110"/>
      <c r="Q702" s="110"/>
      <c r="R702" s="110"/>
      <c r="S702" s="110"/>
      <c r="T702" s="110"/>
      <c r="U702" s="110"/>
      <c r="V702" s="110"/>
      <c r="W702" s="110"/>
      <c r="X702" s="110"/>
      <c r="Y702" s="110"/>
      <c r="Z702" s="110"/>
      <c r="AA702" s="110"/>
      <c r="AB702" s="110"/>
      <c r="AC702" s="110"/>
    </row>
    <row r="703" spans="1:29" ht="12.75" customHeight="1" x14ac:dyDescent="0.2">
      <c r="A703" s="110"/>
      <c r="B703" s="110"/>
      <c r="C703" s="110"/>
      <c r="D703" s="110"/>
      <c r="E703" s="110"/>
      <c r="F703" s="110"/>
      <c r="G703" s="110"/>
      <c r="H703" s="110"/>
      <c r="I703" s="110"/>
      <c r="J703" s="110"/>
      <c r="K703" s="110"/>
      <c r="L703" s="110"/>
      <c r="M703" s="110"/>
      <c r="N703" s="110"/>
      <c r="O703" s="110"/>
      <c r="P703" s="110"/>
      <c r="Q703" s="110"/>
      <c r="R703" s="110"/>
      <c r="S703" s="110"/>
      <c r="T703" s="110"/>
      <c r="U703" s="110"/>
      <c r="V703" s="110"/>
      <c r="W703" s="110"/>
      <c r="X703" s="110"/>
      <c r="Y703" s="110"/>
      <c r="Z703" s="110"/>
      <c r="AA703" s="110"/>
      <c r="AB703" s="110"/>
      <c r="AC703" s="110"/>
    </row>
    <row r="704" spans="1:29" ht="12.75" customHeight="1" x14ac:dyDescent="0.2">
      <c r="A704" s="110"/>
      <c r="B704" s="110"/>
      <c r="C704" s="110"/>
      <c r="D704" s="110"/>
      <c r="E704" s="110"/>
      <c r="F704" s="110"/>
      <c r="G704" s="110"/>
      <c r="H704" s="110"/>
      <c r="I704" s="110"/>
      <c r="J704" s="110"/>
      <c r="K704" s="110"/>
      <c r="L704" s="110"/>
      <c r="M704" s="110"/>
      <c r="N704" s="110"/>
      <c r="O704" s="110"/>
      <c r="P704" s="110"/>
      <c r="Q704" s="110"/>
      <c r="R704" s="110"/>
      <c r="S704" s="110"/>
      <c r="T704" s="110"/>
      <c r="U704" s="110"/>
      <c r="V704" s="110"/>
      <c r="W704" s="110"/>
      <c r="X704" s="110"/>
      <c r="Y704" s="110"/>
      <c r="Z704" s="110"/>
      <c r="AA704" s="110"/>
      <c r="AB704" s="110"/>
      <c r="AC704" s="110"/>
    </row>
    <row r="705" spans="1:29" ht="12.75" customHeight="1" x14ac:dyDescent="0.2">
      <c r="A705" s="110"/>
      <c r="B705" s="110"/>
      <c r="C705" s="110"/>
      <c r="D705" s="110"/>
      <c r="E705" s="110"/>
      <c r="F705" s="110"/>
      <c r="G705" s="110"/>
      <c r="H705" s="110"/>
      <c r="I705" s="110"/>
      <c r="J705" s="110"/>
      <c r="K705" s="110"/>
      <c r="L705" s="110"/>
      <c r="M705" s="110"/>
      <c r="N705" s="110"/>
      <c r="O705" s="110"/>
      <c r="P705" s="110"/>
      <c r="Q705" s="110"/>
      <c r="R705" s="110"/>
      <c r="S705" s="110"/>
      <c r="T705" s="110"/>
      <c r="U705" s="110"/>
      <c r="V705" s="110"/>
      <c r="W705" s="110"/>
      <c r="X705" s="110"/>
      <c r="Y705" s="110"/>
      <c r="Z705" s="110"/>
      <c r="AA705" s="110"/>
      <c r="AB705" s="110"/>
      <c r="AC705" s="110"/>
    </row>
    <row r="706" spans="1:29" ht="12.75" customHeight="1" x14ac:dyDescent="0.2">
      <c r="A706" s="110"/>
      <c r="B706" s="110"/>
      <c r="C706" s="110"/>
      <c r="D706" s="110"/>
      <c r="E706" s="110"/>
      <c r="F706" s="110"/>
      <c r="G706" s="110"/>
      <c r="H706" s="110"/>
      <c r="I706" s="110"/>
      <c r="J706" s="110"/>
      <c r="K706" s="110"/>
      <c r="L706" s="110"/>
      <c r="M706" s="110"/>
      <c r="N706" s="110"/>
      <c r="O706" s="110"/>
      <c r="P706" s="110"/>
      <c r="Q706" s="110"/>
      <c r="R706" s="110"/>
      <c r="S706" s="110"/>
      <c r="T706" s="110"/>
      <c r="U706" s="110"/>
      <c r="V706" s="110"/>
      <c r="W706" s="110"/>
      <c r="X706" s="110"/>
      <c r="Y706" s="110"/>
      <c r="Z706" s="110"/>
      <c r="AA706" s="110"/>
      <c r="AB706" s="110"/>
      <c r="AC706" s="110"/>
    </row>
    <row r="707" spans="1:29" ht="12.75" customHeight="1" x14ac:dyDescent="0.2">
      <c r="A707" s="110"/>
      <c r="B707" s="110"/>
      <c r="C707" s="110"/>
      <c r="D707" s="110"/>
      <c r="E707" s="110"/>
      <c r="F707" s="110"/>
      <c r="G707" s="110"/>
      <c r="H707" s="110"/>
      <c r="I707" s="110"/>
      <c r="J707" s="110"/>
      <c r="K707" s="110"/>
      <c r="L707" s="110"/>
      <c r="M707" s="110"/>
      <c r="N707" s="110"/>
      <c r="O707" s="110"/>
      <c r="P707" s="110"/>
      <c r="Q707" s="110"/>
      <c r="R707" s="110"/>
      <c r="S707" s="110"/>
      <c r="T707" s="110"/>
      <c r="U707" s="110"/>
      <c r="V707" s="110"/>
      <c r="W707" s="110"/>
      <c r="X707" s="110"/>
      <c r="Y707" s="110"/>
      <c r="Z707" s="110"/>
      <c r="AA707" s="110"/>
      <c r="AB707" s="110"/>
      <c r="AC707" s="110"/>
    </row>
    <row r="708" spans="1:29" ht="12.75" customHeight="1" x14ac:dyDescent="0.2">
      <c r="A708" s="110"/>
      <c r="B708" s="110"/>
      <c r="C708" s="110"/>
      <c r="D708" s="110"/>
      <c r="E708" s="110"/>
      <c r="F708" s="110"/>
      <c r="G708" s="110"/>
      <c r="H708" s="110"/>
      <c r="I708" s="110"/>
      <c r="J708" s="110"/>
      <c r="K708" s="110"/>
      <c r="L708" s="110"/>
      <c r="M708" s="110"/>
      <c r="N708" s="110"/>
      <c r="O708" s="110"/>
      <c r="P708" s="110"/>
      <c r="Q708" s="110"/>
      <c r="R708" s="110"/>
      <c r="S708" s="110"/>
      <c r="T708" s="110"/>
      <c r="U708" s="110"/>
      <c r="V708" s="110"/>
      <c r="W708" s="110"/>
      <c r="X708" s="110"/>
      <c r="Y708" s="110"/>
      <c r="Z708" s="110"/>
      <c r="AA708" s="110"/>
      <c r="AB708" s="110"/>
      <c r="AC708" s="110"/>
    </row>
    <row r="709" spans="1:29" ht="12.75" customHeight="1" x14ac:dyDescent="0.2">
      <c r="A709" s="110"/>
      <c r="B709" s="110"/>
      <c r="C709" s="110"/>
      <c r="D709" s="110"/>
      <c r="E709" s="110"/>
      <c r="F709" s="110"/>
      <c r="G709" s="110"/>
      <c r="H709" s="110"/>
      <c r="I709" s="110"/>
      <c r="J709" s="110"/>
      <c r="K709" s="110"/>
      <c r="L709" s="110"/>
      <c r="M709" s="110"/>
      <c r="N709" s="110"/>
      <c r="O709" s="110"/>
      <c r="P709" s="110"/>
      <c r="Q709" s="110"/>
      <c r="R709" s="110"/>
      <c r="S709" s="110"/>
      <c r="T709" s="110"/>
      <c r="U709" s="110"/>
      <c r="V709" s="110"/>
      <c r="W709" s="110"/>
      <c r="X709" s="110"/>
      <c r="Y709" s="110"/>
      <c r="Z709" s="110"/>
      <c r="AA709" s="110"/>
      <c r="AB709" s="110"/>
      <c r="AC709" s="110"/>
    </row>
    <row r="710" spans="1:29" ht="12.75" customHeight="1" x14ac:dyDescent="0.2">
      <c r="A710" s="110"/>
      <c r="B710" s="110"/>
      <c r="C710" s="110"/>
      <c r="D710" s="110"/>
      <c r="E710" s="110"/>
      <c r="F710" s="110"/>
      <c r="G710" s="110"/>
      <c r="H710" s="110"/>
      <c r="I710" s="110"/>
      <c r="J710" s="110"/>
      <c r="K710" s="110"/>
      <c r="L710" s="110"/>
      <c r="M710" s="110"/>
      <c r="N710" s="110"/>
      <c r="O710" s="110"/>
      <c r="P710" s="110"/>
      <c r="Q710" s="110"/>
      <c r="R710" s="110"/>
      <c r="S710" s="110"/>
      <c r="T710" s="110"/>
      <c r="U710" s="110"/>
      <c r="V710" s="110"/>
      <c r="W710" s="110"/>
      <c r="X710" s="110"/>
      <c r="Y710" s="110"/>
      <c r="Z710" s="110"/>
      <c r="AA710" s="110"/>
      <c r="AB710" s="110"/>
      <c r="AC710" s="110"/>
    </row>
    <row r="711" spans="1:29" ht="12.75" customHeight="1" x14ac:dyDescent="0.2">
      <c r="A711" s="110"/>
      <c r="B711" s="110"/>
      <c r="C711" s="110"/>
      <c r="D711" s="110"/>
      <c r="E711" s="110"/>
      <c r="F711" s="110"/>
      <c r="G711" s="110"/>
      <c r="H711" s="110"/>
      <c r="I711" s="110"/>
      <c r="J711" s="110"/>
      <c r="K711" s="110"/>
      <c r="L711" s="110"/>
      <c r="M711" s="110"/>
      <c r="N711" s="110"/>
      <c r="O711" s="110"/>
      <c r="P711" s="110"/>
      <c r="Q711" s="110"/>
      <c r="R711" s="110"/>
      <c r="S711" s="110"/>
      <c r="T711" s="110"/>
      <c r="U711" s="110"/>
      <c r="V711" s="110"/>
      <c r="W711" s="110"/>
      <c r="X711" s="110"/>
      <c r="Y711" s="110"/>
      <c r="Z711" s="110"/>
      <c r="AA711" s="110"/>
      <c r="AB711" s="110"/>
      <c r="AC711" s="110"/>
    </row>
    <row r="712" spans="1:29" ht="12.75" customHeight="1" x14ac:dyDescent="0.2">
      <c r="A712" s="110"/>
      <c r="B712" s="110"/>
      <c r="C712" s="110"/>
      <c r="D712" s="110"/>
      <c r="E712" s="110"/>
      <c r="F712" s="110"/>
      <c r="G712" s="110"/>
      <c r="H712" s="110"/>
      <c r="I712" s="110"/>
      <c r="J712" s="110"/>
      <c r="K712" s="110"/>
      <c r="L712" s="110"/>
      <c r="M712" s="110"/>
      <c r="N712" s="110"/>
      <c r="O712" s="110"/>
      <c r="P712" s="110"/>
      <c r="Q712" s="110"/>
      <c r="R712" s="110"/>
      <c r="S712" s="110"/>
      <c r="T712" s="110"/>
      <c r="U712" s="110"/>
      <c r="V712" s="110"/>
      <c r="W712" s="110"/>
      <c r="X712" s="110"/>
      <c r="Y712" s="110"/>
      <c r="Z712" s="110"/>
      <c r="AA712" s="110"/>
      <c r="AB712" s="110"/>
      <c r="AC712" s="110"/>
    </row>
    <row r="713" spans="1:29" ht="12.75" customHeight="1" x14ac:dyDescent="0.2">
      <c r="A713" s="110"/>
      <c r="B713" s="110"/>
      <c r="C713" s="110"/>
      <c r="D713" s="110"/>
      <c r="E713" s="110"/>
      <c r="F713" s="110"/>
      <c r="G713" s="110"/>
      <c r="H713" s="110"/>
      <c r="I713" s="110"/>
      <c r="J713" s="110"/>
      <c r="K713" s="110"/>
      <c r="L713" s="110"/>
      <c r="M713" s="110"/>
      <c r="N713" s="110"/>
      <c r="O713" s="110"/>
      <c r="P713" s="110"/>
      <c r="Q713" s="110"/>
      <c r="R713" s="110"/>
      <c r="S713" s="110"/>
      <c r="T713" s="110"/>
      <c r="U713" s="110"/>
      <c r="V713" s="110"/>
      <c r="W713" s="110"/>
      <c r="X713" s="110"/>
      <c r="Y713" s="110"/>
      <c r="Z713" s="110"/>
      <c r="AA713" s="110"/>
      <c r="AB713" s="110"/>
      <c r="AC713" s="110"/>
    </row>
    <row r="714" spans="1:29" ht="12.75" customHeight="1" x14ac:dyDescent="0.2">
      <c r="A714" s="110"/>
      <c r="B714" s="110"/>
      <c r="C714" s="110"/>
      <c r="D714" s="110"/>
      <c r="E714" s="110"/>
      <c r="F714" s="110"/>
      <c r="G714" s="110"/>
      <c r="H714" s="110"/>
      <c r="I714" s="110"/>
      <c r="J714" s="110"/>
      <c r="K714" s="110"/>
      <c r="L714" s="110"/>
      <c r="M714" s="110"/>
      <c r="N714" s="110"/>
      <c r="O714" s="110"/>
      <c r="P714" s="110"/>
      <c r="Q714" s="110"/>
      <c r="R714" s="110"/>
      <c r="S714" s="110"/>
      <c r="T714" s="110"/>
      <c r="U714" s="110"/>
      <c r="V714" s="110"/>
      <c r="W714" s="110"/>
      <c r="X714" s="110"/>
      <c r="Y714" s="110"/>
      <c r="Z714" s="110"/>
      <c r="AA714" s="110"/>
      <c r="AB714" s="110"/>
      <c r="AC714" s="110"/>
    </row>
    <row r="715" spans="1:29" ht="12.75" customHeight="1" x14ac:dyDescent="0.2">
      <c r="A715" s="110"/>
      <c r="B715" s="110"/>
      <c r="C715" s="110"/>
      <c r="D715" s="110"/>
      <c r="E715" s="110"/>
      <c r="F715" s="110"/>
      <c r="G715" s="110"/>
      <c r="H715" s="110"/>
      <c r="I715" s="110"/>
      <c r="J715" s="110"/>
      <c r="K715" s="110"/>
      <c r="L715" s="110"/>
      <c r="M715" s="110"/>
      <c r="N715" s="110"/>
      <c r="O715" s="110"/>
      <c r="P715" s="110"/>
      <c r="Q715" s="110"/>
      <c r="R715" s="110"/>
      <c r="S715" s="110"/>
      <c r="T715" s="110"/>
      <c r="U715" s="110"/>
      <c r="V715" s="110"/>
      <c r="W715" s="110"/>
      <c r="X715" s="110"/>
      <c r="Y715" s="110"/>
      <c r="Z715" s="110"/>
      <c r="AA715" s="110"/>
      <c r="AB715" s="110"/>
      <c r="AC715" s="110"/>
    </row>
    <row r="716" spans="1:29" ht="12.75" customHeight="1" x14ac:dyDescent="0.2">
      <c r="A716" s="110"/>
      <c r="B716" s="110"/>
      <c r="C716" s="110"/>
      <c r="D716" s="110"/>
      <c r="E716" s="110"/>
      <c r="F716" s="110"/>
      <c r="G716" s="110"/>
      <c r="H716" s="110"/>
      <c r="I716" s="110"/>
      <c r="J716" s="110"/>
      <c r="K716" s="110"/>
      <c r="L716" s="110"/>
      <c r="M716" s="110"/>
      <c r="N716" s="110"/>
      <c r="O716" s="110"/>
      <c r="P716" s="110"/>
      <c r="Q716" s="110"/>
      <c r="R716" s="110"/>
      <c r="S716" s="110"/>
      <c r="T716" s="110"/>
      <c r="U716" s="110"/>
      <c r="V716" s="110"/>
      <c r="W716" s="110"/>
      <c r="X716" s="110"/>
      <c r="Y716" s="110"/>
      <c r="Z716" s="110"/>
      <c r="AA716" s="110"/>
      <c r="AB716" s="110"/>
      <c r="AC716" s="110"/>
    </row>
    <row r="717" spans="1:29" ht="12.75" customHeight="1" x14ac:dyDescent="0.2">
      <c r="A717" s="110"/>
      <c r="B717" s="110"/>
      <c r="C717" s="110"/>
      <c r="D717" s="110"/>
      <c r="E717" s="110"/>
      <c r="F717" s="110"/>
      <c r="G717" s="110"/>
      <c r="H717" s="110"/>
      <c r="I717" s="110"/>
      <c r="J717" s="110"/>
      <c r="K717" s="110"/>
      <c r="L717" s="110"/>
      <c r="M717" s="110"/>
      <c r="N717" s="110"/>
      <c r="O717" s="110"/>
      <c r="P717" s="110"/>
      <c r="Q717" s="110"/>
      <c r="R717" s="110"/>
      <c r="S717" s="110"/>
      <c r="T717" s="110"/>
      <c r="U717" s="110"/>
      <c r="V717" s="110"/>
      <c r="W717" s="110"/>
      <c r="X717" s="110"/>
      <c r="Y717" s="110"/>
      <c r="Z717" s="110"/>
      <c r="AA717" s="110"/>
      <c r="AB717" s="110"/>
      <c r="AC717" s="110"/>
    </row>
    <row r="718" spans="1:29" ht="12.75" customHeight="1" x14ac:dyDescent="0.2">
      <c r="A718" s="110"/>
      <c r="B718" s="110"/>
      <c r="C718" s="110"/>
      <c r="D718" s="110"/>
      <c r="E718" s="110"/>
      <c r="F718" s="110"/>
      <c r="G718" s="110"/>
      <c r="H718" s="110"/>
      <c r="I718" s="110"/>
      <c r="J718" s="110"/>
      <c r="K718" s="110"/>
      <c r="L718" s="110"/>
      <c r="M718" s="110"/>
      <c r="N718" s="110"/>
      <c r="O718" s="110"/>
      <c r="P718" s="110"/>
      <c r="Q718" s="110"/>
      <c r="R718" s="110"/>
      <c r="S718" s="110"/>
      <c r="T718" s="110"/>
      <c r="U718" s="110"/>
      <c r="V718" s="110"/>
      <c r="W718" s="110"/>
      <c r="X718" s="110"/>
      <c r="Y718" s="110"/>
      <c r="Z718" s="110"/>
      <c r="AA718" s="110"/>
      <c r="AB718" s="110"/>
      <c r="AC718" s="110"/>
    </row>
    <row r="719" spans="1:29" ht="12.75" customHeight="1" x14ac:dyDescent="0.2">
      <c r="A719" s="110"/>
      <c r="B719" s="110"/>
      <c r="C719" s="110"/>
      <c r="D719" s="110"/>
      <c r="E719" s="110"/>
      <c r="F719" s="110"/>
      <c r="G719" s="110"/>
      <c r="H719" s="110"/>
      <c r="I719" s="110"/>
      <c r="J719" s="110"/>
      <c r="K719" s="110"/>
      <c r="L719" s="110"/>
      <c r="M719" s="110"/>
      <c r="N719" s="110"/>
      <c r="O719" s="110"/>
      <c r="P719" s="110"/>
      <c r="Q719" s="110"/>
      <c r="R719" s="110"/>
      <c r="S719" s="110"/>
      <c r="T719" s="110"/>
      <c r="U719" s="110"/>
      <c r="V719" s="110"/>
      <c r="W719" s="110"/>
      <c r="X719" s="110"/>
      <c r="Y719" s="110"/>
      <c r="Z719" s="110"/>
      <c r="AA719" s="110"/>
      <c r="AB719" s="110"/>
      <c r="AC719" s="110"/>
    </row>
    <row r="720" spans="1:29" ht="12.75" customHeight="1" x14ac:dyDescent="0.2">
      <c r="A720" s="110"/>
      <c r="B720" s="110"/>
      <c r="C720" s="110"/>
      <c r="D720" s="110"/>
      <c r="E720" s="110"/>
      <c r="F720" s="110"/>
      <c r="G720" s="110"/>
      <c r="H720" s="110"/>
      <c r="I720" s="110"/>
      <c r="J720" s="110"/>
      <c r="K720" s="110"/>
      <c r="L720" s="110"/>
      <c r="M720" s="110"/>
      <c r="N720" s="110"/>
      <c r="O720" s="110"/>
      <c r="P720" s="110"/>
      <c r="Q720" s="110"/>
      <c r="R720" s="110"/>
      <c r="S720" s="110"/>
      <c r="T720" s="110"/>
      <c r="U720" s="110"/>
      <c r="V720" s="110"/>
      <c r="W720" s="110"/>
      <c r="X720" s="110"/>
      <c r="Y720" s="110"/>
      <c r="Z720" s="110"/>
      <c r="AA720" s="110"/>
      <c r="AB720" s="110"/>
      <c r="AC720" s="110"/>
    </row>
    <row r="721" spans="1:29" ht="12.75" customHeight="1" x14ac:dyDescent="0.2">
      <c r="A721" s="110"/>
      <c r="B721" s="110"/>
      <c r="C721" s="110"/>
      <c r="D721" s="110"/>
      <c r="E721" s="110"/>
      <c r="F721" s="110"/>
      <c r="G721" s="110"/>
      <c r="H721" s="110"/>
      <c r="I721" s="110"/>
      <c r="J721" s="110"/>
      <c r="K721" s="110"/>
      <c r="L721" s="110"/>
      <c r="M721" s="110"/>
      <c r="N721" s="110"/>
      <c r="O721" s="110"/>
      <c r="P721" s="110"/>
      <c r="Q721" s="110"/>
      <c r="R721" s="110"/>
      <c r="S721" s="110"/>
      <c r="T721" s="110"/>
      <c r="U721" s="110"/>
      <c r="V721" s="110"/>
      <c r="W721" s="110"/>
      <c r="X721" s="110"/>
      <c r="Y721" s="110"/>
      <c r="Z721" s="110"/>
      <c r="AA721" s="110"/>
      <c r="AB721" s="110"/>
      <c r="AC721" s="110"/>
    </row>
    <row r="722" spans="1:29" ht="12.75" customHeight="1" x14ac:dyDescent="0.2">
      <c r="A722" s="110"/>
      <c r="B722" s="110"/>
      <c r="C722" s="110"/>
      <c r="D722" s="110"/>
      <c r="E722" s="110"/>
      <c r="F722" s="110"/>
      <c r="G722" s="110"/>
      <c r="H722" s="110"/>
      <c r="I722" s="110"/>
      <c r="J722" s="110"/>
      <c r="K722" s="110"/>
      <c r="L722" s="110"/>
      <c r="M722" s="110"/>
      <c r="N722" s="110"/>
      <c r="O722" s="110"/>
      <c r="P722" s="110"/>
      <c r="Q722" s="110"/>
      <c r="R722" s="110"/>
      <c r="S722" s="110"/>
      <c r="T722" s="110"/>
      <c r="U722" s="110"/>
      <c r="V722" s="110"/>
      <c r="W722" s="110"/>
      <c r="X722" s="110"/>
      <c r="Y722" s="110"/>
      <c r="Z722" s="110"/>
      <c r="AA722" s="110"/>
      <c r="AB722" s="110"/>
      <c r="AC722" s="110"/>
    </row>
    <row r="723" spans="1:29" ht="12.75" customHeight="1" x14ac:dyDescent="0.2">
      <c r="A723" s="110"/>
      <c r="B723" s="110"/>
      <c r="C723" s="110"/>
      <c r="D723" s="110"/>
      <c r="E723" s="110"/>
      <c r="F723" s="110"/>
      <c r="G723" s="110"/>
      <c r="H723" s="110"/>
      <c r="I723" s="110"/>
      <c r="J723" s="110"/>
      <c r="K723" s="110"/>
      <c r="L723" s="110"/>
      <c r="M723" s="110"/>
      <c r="N723" s="110"/>
      <c r="O723" s="110"/>
      <c r="P723" s="110"/>
      <c r="Q723" s="110"/>
      <c r="R723" s="110"/>
      <c r="S723" s="110"/>
      <c r="T723" s="110"/>
      <c r="U723" s="110"/>
      <c r="V723" s="110"/>
      <c r="W723" s="110"/>
      <c r="X723" s="110"/>
      <c r="Y723" s="110"/>
      <c r="Z723" s="110"/>
      <c r="AA723" s="110"/>
      <c r="AB723" s="110"/>
      <c r="AC723" s="110"/>
    </row>
    <row r="724" spans="1:29" ht="12.75" customHeight="1" x14ac:dyDescent="0.2">
      <c r="A724" s="110"/>
      <c r="B724" s="110"/>
      <c r="C724" s="110"/>
      <c r="D724" s="110"/>
      <c r="E724" s="110"/>
      <c r="F724" s="110"/>
      <c r="G724" s="110"/>
      <c r="H724" s="110"/>
      <c r="I724" s="110"/>
      <c r="J724" s="110"/>
      <c r="K724" s="110"/>
      <c r="L724" s="110"/>
      <c r="M724" s="110"/>
      <c r="N724" s="110"/>
      <c r="O724" s="110"/>
      <c r="P724" s="110"/>
      <c r="Q724" s="110"/>
      <c r="R724" s="110"/>
      <c r="S724" s="110"/>
      <c r="T724" s="110"/>
      <c r="U724" s="110"/>
      <c r="V724" s="110"/>
      <c r="W724" s="110"/>
      <c r="X724" s="110"/>
      <c r="Y724" s="110"/>
      <c r="Z724" s="110"/>
      <c r="AA724" s="110"/>
      <c r="AB724" s="110"/>
      <c r="AC724" s="110"/>
    </row>
    <row r="725" spans="1:29" ht="12.75" customHeight="1" x14ac:dyDescent="0.2">
      <c r="A725" s="110"/>
      <c r="B725" s="110"/>
      <c r="C725" s="110"/>
      <c r="D725" s="110"/>
      <c r="E725" s="110"/>
      <c r="F725" s="110"/>
      <c r="G725" s="110"/>
      <c r="H725" s="110"/>
      <c r="I725" s="110"/>
      <c r="J725" s="110"/>
      <c r="K725" s="110"/>
      <c r="L725" s="110"/>
      <c r="M725" s="110"/>
      <c r="N725" s="110"/>
      <c r="O725" s="110"/>
      <c r="P725" s="110"/>
      <c r="Q725" s="110"/>
      <c r="R725" s="110"/>
      <c r="S725" s="110"/>
      <c r="T725" s="110"/>
      <c r="U725" s="110"/>
      <c r="V725" s="110"/>
      <c r="W725" s="110"/>
      <c r="X725" s="110"/>
      <c r="Y725" s="110"/>
      <c r="Z725" s="110"/>
      <c r="AA725" s="110"/>
      <c r="AB725" s="110"/>
      <c r="AC725" s="110"/>
    </row>
    <row r="726" spans="1:29" ht="12.75" customHeight="1" x14ac:dyDescent="0.2">
      <c r="A726" s="110"/>
      <c r="B726" s="110"/>
      <c r="C726" s="110"/>
      <c r="D726" s="110"/>
      <c r="E726" s="110"/>
      <c r="F726" s="110"/>
      <c r="G726" s="110"/>
      <c r="H726" s="110"/>
      <c r="I726" s="110"/>
      <c r="J726" s="110"/>
      <c r="K726" s="110"/>
      <c r="L726" s="110"/>
      <c r="M726" s="110"/>
      <c r="N726" s="110"/>
      <c r="O726" s="110"/>
      <c r="P726" s="110"/>
      <c r="Q726" s="110"/>
      <c r="R726" s="110"/>
      <c r="S726" s="110"/>
      <c r="T726" s="110"/>
      <c r="U726" s="110"/>
      <c r="V726" s="110"/>
      <c r="W726" s="110"/>
      <c r="X726" s="110"/>
      <c r="Y726" s="110"/>
      <c r="Z726" s="110"/>
      <c r="AA726" s="110"/>
      <c r="AB726" s="110"/>
      <c r="AC726" s="110"/>
    </row>
    <row r="727" spans="1:29" ht="12.75" customHeight="1" x14ac:dyDescent="0.2">
      <c r="A727" s="110"/>
      <c r="B727" s="110"/>
      <c r="C727" s="110"/>
      <c r="D727" s="110"/>
      <c r="E727" s="110"/>
      <c r="F727" s="110"/>
      <c r="G727" s="110"/>
      <c r="H727" s="110"/>
      <c r="I727" s="110"/>
      <c r="J727" s="110"/>
      <c r="K727" s="110"/>
      <c r="L727" s="110"/>
      <c r="M727" s="110"/>
      <c r="N727" s="110"/>
      <c r="O727" s="110"/>
      <c r="P727" s="110"/>
      <c r="Q727" s="110"/>
      <c r="R727" s="110"/>
      <c r="S727" s="110"/>
      <c r="T727" s="110"/>
      <c r="U727" s="110"/>
      <c r="V727" s="110"/>
      <c r="W727" s="110"/>
      <c r="X727" s="110"/>
      <c r="Y727" s="110"/>
      <c r="Z727" s="110"/>
      <c r="AA727" s="110"/>
      <c r="AB727" s="110"/>
      <c r="AC727" s="110"/>
    </row>
    <row r="728" spans="1:29" ht="12.75" customHeight="1" x14ac:dyDescent="0.2">
      <c r="A728" s="110"/>
      <c r="B728" s="110"/>
      <c r="C728" s="110"/>
      <c r="D728" s="110"/>
      <c r="E728" s="110"/>
      <c r="F728" s="110"/>
      <c r="G728" s="110"/>
      <c r="H728" s="110"/>
      <c r="I728" s="110"/>
      <c r="J728" s="110"/>
      <c r="K728" s="110"/>
      <c r="L728" s="110"/>
      <c r="M728" s="110"/>
      <c r="N728" s="110"/>
      <c r="O728" s="110"/>
      <c r="P728" s="110"/>
      <c r="Q728" s="110"/>
      <c r="R728" s="110"/>
      <c r="S728" s="110"/>
      <c r="T728" s="110"/>
      <c r="U728" s="110"/>
      <c r="V728" s="110"/>
      <c r="W728" s="110"/>
      <c r="X728" s="110"/>
      <c r="Y728" s="110"/>
      <c r="Z728" s="110"/>
      <c r="AA728" s="110"/>
      <c r="AB728" s="110"/>
      <c r="AC728" s="110"/>
    </row>
    <row r="729" spans="1:29" ht="12.75" customHeight="1" x14ac:dyDescent="0.2">
      <c r="A729" s="110"/>
      <c r="B729" s="110"/>
      <c r="C729" s="110"/>
      <c r="D729" s="110"/>
      <c r="E729" s="110"/>
      <c r="F729" s="110"/>
      <c r="G729" s="110"/>
      <c r="H729" s="110"/>
      <c r="I729" s="110"/>
      <c r="J729" s="110"/>
      <c r="K729" s="110"/>
      <c r="L729" s="110"/>
      <c r="M729" s="110"/>
      <c r="N729" s="110"/>
      <c r="O729" s="110"/>
      <c r="P729" s="110"/>
      <c r="Q729" s="110"/>
      <c r="R729" s="110"/>
      <c r="S729" s="110"/>
      <c r="T729" s="110"/>
      <c r="U729" s="110"/>
      <c r="V729" s="110"/>
      <c r="W729" s="110"/>
      <c r="X729" s="110"/>
      <c r="Y729" s="110"/>
      <c r="Z729" s="110"/>
      <c r="AA729" s="110"/>
      <c r="AB729" s="110"/>
      <c r="AC729" s="110"/>
    </row>
    <row r="730" spans="1:29" ht="12.75" customHeight="1" x14ac:dyDescent="0.2">
      <c r="A730" s="110"/>
      <c r="B730" s="110"/>
      <c r="C730" s="110"/>
      <c r="D730" s="110"/>
      <c r="E730" s="110"/>
      <c r="F730" s="110"/>
      <c r="G730" s="110"/>
      <c r="H730" s="110"/>
      <c r="I730" s="110"/>
      <c r="J730" s="110"/>
      <c r="K730" s="110"/>
      <c r="L730" s="110"/>
      <c r="M730" s="110"/>
      <c r="N730" s="110"/>
      <c r="O730" s="110"/>
      <c r="P730" s="110"/>
      <c r="Q730" s="110"/>
      <c r="R730" s="110"/>
      <c r="S730" s="110"/>
      <c r="T730" s="110"/>
      <c r="U730" s="110"/>
      <c r="V730" s="110"/>
      <c r="W730" s="110"/>
      <c r="X730" s="110"/>
      <c r="Y730" s="110"/>
      <c r="Z730" s="110"/>
      <c r="AA730" s="110"/>
      <c r="AB730" s="110"/>
      <c r="AC730" s="110"/>
    </row>
    <row r="731" spans="1:29" ht="12.75" customHeight="1" x14ac:dyDescent="0.2">
      <c r="A731" s="110"/>
      <c r="B731" s="110"/>
      <c r="C731" s="110"/>
      <c r="D731" s="110"/>
      <c r="E731" s="110"/>
      <c r="F731" s="110"/>
      <c r="G731" s="110"/>
      <c r="H731" s="110"/>
      <c r="I731" s="110"/>
      <c r="J731" s="110"/>
      <c r="K731" s="110"/>
      <c r="L731" s="110"/>
      <c r="M731" s="110"/>
      <c r="N731" s="110"/>
      <c r="O731" s="110"/>
      <c r="P731" s="110"/>
      <c r="Q731" s="110"/>
      <c r="R731" s="110"/>
      <c r="S731" s="110"/>
      <c r="T731" s="110"/>
      <c r="U731" s="110"/>
      <c r="V731" s="110"/>
      <c r="W731" s="110"/>
      <c r="X731" s="110"/>
      <c r="Y731" s="110"/>
      <c r="Z731" s="110"/>
      <c r="AA731" s="110"/>
      <c r="AB731" s="110"/>
      <c r="AC731" s="110"/>
    </row>
    <row r="732" spans="1:29" ht="12.75" customHeight="1" x14ac:dyDescent="0.2">
      <c r="A732" s="110"/>
      <c r="B732" s="110"/>
      <c r="C732" s="110"/>
      <c r="D732" s="110"/>
      <c r="E732" s="110"/>
      <c r="F732" s="110"/>
      <c r="G732" s="110"/>
      <c r="H732" s="110"/>
      <c r="I732" s="110"/>
      <c r="J732" s="110"/>
      <c r="K732" s="110"/>
      <c r="L732" s="110"/>
      <c r="M732" s="110"/>
      <c r="N732" s="110"/>
      <c r="O732" s="110"/>
      <c r="P732" s="110"/>
      <c r="Q732" s="110"/>
      <c r="R732" s="110"/>
      <c r="S732" s="110"/>
      <c r="T732" s="110"/>
      <c r="U732" s="110"/>
      <c r="V732" s="110"/>
      <c r="W732" s="110"/>
      <c r="X732" s="110"/>
      <c r="Y732" s="110"/>
      <c r="Z732" s="110"/>
      <c r="AA732" s="110"/>
      <c r="AB732" s="110"/>
      <c r="AC732" s="110"/>
    </row>
    <row r="733" spans="1:29" ht="12.75" customHeight="1" x14ac:dyDescent="0.2">
      <c r="A733" s="110"/>
      <c r="B733" s="110"/>
      <c r="C733" s="110"/>
      <c r="D733" s="110"/>
      <c r="E733" s="110"/>
      <c r="F733" s="110"/>
      <c r="G733" s="110"/>
      <c r="H733" s="110"/>
      <c r="I733" s="110"/>
      <c r="J733" s="110"/>
      <c r="K733" s="110"/>
      <c r="L733" s="110"/>
      <c r="M733" s="110"/>
      <c r="N733" s="110"/>
      <c r="O733" s="110"/>
      <c r="P733" s="110"/>
      <c r="Q733" s="110"/>
      <c r="R733" s="110"/>
      <c r="S733" s="110"/>
      <c r="T733" s="110"/>
      <c r="U733" s="110"/>
      <c r="V733" s="110"/>
      <c r="W733" s="110"/>
      <c r="X733" s="110"/>
      <c r="Y733" s="110"/>
      <c r="Z733" s="110"/>
      <c r="AA733" s="110"/>
      <c r="AB733" s="110"/>
      <c r="AC733" s="110"/>
    </row>
    <row r="734" spans="1:29" ht="12.75" customHeight="1" x14ac:dyDescent="0.2">
      <c r="A734" s="110"/>
      <c r="B734" s="110"/>
      <c r="C734" s="110"/>
      <c r="D734" s="110"/>
      <c r="E734" s="110"/>
      <c r="F734" s="110"/>
      <c r="G734" s="110"/>
      <c r="H734" s="110"/>
      <c r="I734" s="110"/>
      <c r="J734" s="110"/>
      <c r="K734" s="110"/>
      <c r="L734" s="110"/>
      <c r="M734" s="110"/>
      <c r="N734" s="110"/>
      <c r="O734" s="110"/>
      <c r="P734" s="110"/>
      <c r="Q734" s="110"/>
      <c r="R734" s="110"/>
      <c r="S734" s="110"/>
      <c r="T734" s="110"/>
      <c r="U734" s="110"/>
      <c r="V734" s="110"/>
      <c r="W734" s="110"/>
      <c r="X734" s="110"/>
      <c r="Y734" s="110"/>
      <c r="Z734" s="110"/>
      <c r="AA734" s="110"/>
      <c r="AB734" s="110"/>
      <c r="AC734" s="110"/>
    </row>
    <row r="735" spans="1:29" ht="12.75" customHeight="1" x14ac:dyDescent="0.2">
      <c r="A735" s="110"/>
      <c r="B735" s="110"/>
      <c r="C735" s="110"/>
      <c r="D735" s="110"/>
      <c r="E735" s="110"/>
      <c r="F735" s="110"/>
      <c r="G735" s="110"/>
      <c r="H735" s="110"/>
      <c r="I735" s="110"/>
      <c r="J735" s="110"/>
      <c r="K735" s="110"/>
      <c r="L735" s="110"/>
      <c r="M735" s="110"/>
      <c r="N735" s="110"/>
      <c r="O735" s="110"/>
      <c r="P735" s="110"/>
      <c r="Q735" s="110"/>
      <c r="R735" s="110"/>
      <c r="S735" s="110"/>
      <c r="T735" s="110"/>
      <c r="U735" s="110"/>
      <c r="V735" s="110"/>
      <c r="W735" s="110"/>
      <c r="X735" s="110"/>
      <c r="Y735" s="110"/>
      <c r="Z735" s="110"/>
      <c r="AA735" s="110"/>
      <c r="AB735" s="110"/>
      <c r="AC735" s="110"/>
    </row>
    <row r="736" spans="1:29" ht="12.75" customHeight="1" x14ac:dyDescent="0.2">
      <c r="A736" s="110"/>
      <c r="B736" s="110"/>
      <c r="C736" s="110"/>
      <c r="D736" s="110"/>
      <c r="E736" s="110"/>
      <c r="F736" s="110"/>
      <c r="G736" s="110"/>
      <c r="H736" s="110"/>
      <c r="I736" s="110"/>
      <c r="J736" s="110"/>
      <c r="K736" s="110"/>
      <c r="L736" s="110"/>
      <c r="M736" s="110"/>
      <c r="N736" s="110"/>
      <c r="O736" s="110"/>
      <c r="P736" s="110"/>
      <c r="Q736" s="110"/>
      <c r="R736" s="110"/>
      <c r="S736" s="110"/>
      <c r="T736" s="110"/>
      <c r="U736" s="110"/>
      <c r="V736" s="110"/>
      <c r="W736" s="110"/>
      <c r="X736" s="110"/>
      <c r="Y736" s="110"/>
      <c r="Z736" s="110"/>
      <c r="AA736" s="110"/>
      <c r="AB736" s="110"/>
      <c r="AC736" s="110"/>
    </row>
    <row r="737" spans="1:29" ht="12.75" customHeight="1" x14ac:dyDescent="0.2">
      <c r="A737" s="110"/>
      <c r="B737" s="110"/>
      <c r="C737" s="110"/>
      <c r="D737" s="110"/>
      <c r="E737" s="110"/>
      <c r="F737" s="110"/>
      <c r="G737" s="110"/>
      <c r="H737" s="110"/>
      <c r="I737" s="110"/>
      <c r="J737" s="110"/>
      <c r="K737" s="110"/>
      <c r="L737" s="110"/>
      <c r="M737" s="110"/>
      <c r="N737" s="110"/>
      <c r="O737" s="110"/>
      <c r="P737" s="110"/>
      <c r="Q737" s="110"/>
      <c r="R737" s="110"/>
      <c r="S737" s="110"/>
      <c r="T737" s="110"/>
      <c r="U737" s="110"/>
      <c r="V737" s="110"/>
      <c r="W737" s="110"/>
      <c r="X737" s="110"/>
      <c r="Y737" s="110"/>
      <c r="Z737" s="110"/>
      <c r="AA737" s="110"/>
      <c r="AB737" s="110"/>
      <c r="AC737" s="110"/>
    </row>
    <row r="738" spans="1:29" ht="12.75" customHeight="1" x14ac:dyDescent="0.2">
      <c r="A738" s="110"/>
      <c r="B738" s="110"/>
      <c r="C738" s="110"/>
      <c r="D738" s="110"/>
      <c r="E738" s="110"/>
      <c r="F738" s="110"/>
      <c r="G738" s="110"/>
      <c r="H738" s="110"/>
      <c r="I738" s="110"/>
      <c r="J738" s="110"/>
      <c r="K738" s="110"/>
      <c r="L738" s="110"/>
      <c r="M738" s="110"/>
      <c r="N738" s="110"/>
      <c r="O738" s="110"/>
      <c r="P738" s="110"/>
      <c r="Q738" s="110"/>
      <c r="R738" s="110"/>
      <c r="S738" s="110"/>
      <c r="T738" s="110"/>
      <c r="U738" s="110"/>
      <c r="V738" s="110"/>
      <c r="W738" s="110"/>
      <c r="X738" s="110"/>
      <c r="Y738" s="110"/>
      <c r="Z738" s="110"/>
      <c r="AA738" s="110"/>
      <c r="AB738" s="110"/>
      <c r="AC738" s="110"/>
    </row>
    <row r="739" spans="1:29" ht="12.75" customHeight="1" x14ac:dyDescent="0.2">
      <c r="A739" s="110"/>
      <c r="B739" s="110"/>
      <c r="C739" s="110"/>
      <c r="D739" s="110"/>
      <c r="E739" s="110"/>
      <c r="F739" s="110"/>
      <c r="G739" s="110"/>
      <c r="H739" s="110"/>
      <c r="I739" s="110"/>
      <c r="J739" s="110"/>
      <c r="K739" s="110"/>
      <c r="L739" s="110"/>
      <c r="M739" s="110"/>
      <c r="N739" s="110"/>
      <c r="O739" s="110"/>
      <c r="P739" s="110"/>
      <c r="Q739" s="110"/>
      <c r="R739" s="110"/>
      <c r="S739" s="110"/>
      <c r="T739" s="110"/>
      <c r="U739" s="110"/>
      <c r="V739" s="110"/>
      <c r="W739" s="110"/>
      <c r="X739" s="110"/>
      <c r="Y739" s="110"/>
      <c r="Z739" s="110"/>
      <c r="AA739" s="110"/>
      <c r="AB739" s="110"/>
      <c r="AC739" s="110"/>
    </row>
    <row r="740" spans="1:29" ht="12.75" customHeight="1" x14ac:dyDescent="0.2">
      <c r="A740" s="110"/>
      <c r="B740" s="110"/>
      <c r="C740" s="110"/>
      <c r="D740" s="110"/>
      <c r="E740" s="110"/>
      <c r="F740" s="110"/>
      <c r="G740" s="110"/>
      <c r="H740" s="110"/>
      <c r="I740" s="110"/>
      <c r="J740" s="110"/>
      <c r="K740" s="110"/>
      <c r="L740" s="110"/>
      <c r="M740" s="110"/>
      <c r="N740" s="110"/>
      <c r="O740" s="110"/>
      <c r="P740" s="110"/>
      <c r="Q740" s="110"/>
      <c r="R740" s="110"/>
      <c r="S740" s="110"/>
      <c r="T740" s="110"/>
      <c r="U740" s="110"/>
      <c r="V740" s="110"/>
      <c r="W740" s="110"/>
      <c r="X740" s="110"/>
      <c r="Y740" s="110"/>
      <c r="Z740" s="110"/>
      <c r="AA740" s="110"/>
      <c r="AB740" s="110"/>
      <c r="AC740" s="110"/>
    </row>
    <row r="741" spans="1:29" ht="12.75" customHeight="1" x14ac:dyDescent="0.2">
      <c r="A741" s="110"/>
      <c r="B741" s="110"/>
      <c r="C741" s="110"/>
      <c r="D741" s="110"/>
      <c r="E741" s="110"/>
      <c r="F741" s="110"/>
      <c r="G741" s="110"/>
      <c r="H741" s="110"/>
      <c r="I741" s="110"/>
      <c r="J741" s="110"/>
      <c r="K741" s="110"/>
      <c r="L741" s="110"/>
      <c r="M741" s="110"/>
      <c r="N741" s="110"/>
      <c r="O741" s="110"/>
      <c r="P741" s="110"/>
      <c r="Q741" s="110"/>
      <c r="R741" s="110"/>
      <c r="S741" s="110"/>
      <c r="T741" s="110"/>
      <c r="U741" s="110"/>
      <c r="V741" s="110"/>
      <c r="W741" s="110"/>
      <c r="X741" s="110"/>
      <c r="Y741" s="110"/>
      <c r="Z741" s="110"/>
      <c r="AA741" s="110"/>
      <c r="AB741" s="110"/>
      <c r="AC741" s="110"/>
    </row>
    <row r="742" spans="1:29" ht="12.75" customHeight="1" x14ac:dyDescent="0.2">
      <c r="A742" s="110"/>
      <c r="B742" s="110"/>
      <c r="C742" s="110"/>
      <c r="D742" s="110"/>
      <c r="E742" s="110"/>
      <c r="F742" s="110"/>
      <c r="G742" s="110"/>
      <c r="H742" s="110"/>
      <c r="I742" s="110"/>
      <c r="J742" s="110"/>
      <c r="K742" s="110"/>
      <c r="L742" s="110"/>
      <c r="M742" s="110"/>
      <c r="N742" s="110"/>
      <c r="O742" s="110"/>
      <c r="P742" s="110"/>
      <c r="Q742" s="110"/>
      <c r="R742" s="110"/>
      <c r="S742" s="110"/>
      <c r="T742" s="110"/>
      <c r="U742" s="110"/>
      <c r="V742" s="110"/>
      <c r="W742" s="110"/>
      <c r="X742" s="110"/>
      <c r="Y742" s="110"/>
      <c r="Z742" s="110"/>
      <c r="AA742" s="110"/>
      <c r="AB742" s="110"/>
      <c r="AC742" s="110"/>
    </row>
    <row r="743" spans="1:29" ht="12.75" customHeight="1" x14ac:dyDescent="0.2">
      <c r="A743" s="110"/>
      <c r="B743" s="110"/>
      <c r="C743" s="110"/>
      <c r="D743" s="110"/>
      <c r="E743" s="110"/>
      <c r="F743" s="110"/>
      <c r="G743" s="110"/>
      <c r="H743" s="110"/>
      <c r="I743" s="110"/>
      <c r="J743" s="110"/>
      <c r="K743" s="110"/>
      <c r="L743" s="110"/>
      <c r="M743" s="110"/>
      <c r="N743" s="110"/>
      <c r="O743" s="110"/>
      <c r="P743" s="110"/>
      <c r="Q743" s="110"/>
      <c r="R743" s="110"/>
      <c r="S743" s="110"/>
      <c r="T743" s="110"/>
      <c r="U743" s="110"/>
      <c r="V743" s="110"/>
      <c r="W743" s="110"/>
      <c r="X743" s="110"/>
      <c r="Y743" s="110"/>
      <c r="Z743" s="110"/>
      <c r="AA743" s="110"/>
      <c r="AB743" s="110"/>
      <c r="AC743" s="110"/>
    </row>
    <row r="744" spans="1:29" ht="12.75" customHeight="1" x14ac:dyDescent="0.2">
      <c r="A744" s="110"/>
      <c r="B744" s="110"/>
      <c r="C744" s="110"/>
      <c r="D744" s="110"/>
      <c r="E744" s="110"/>
      <c r="F744" s="110"/>
      <c r="G744" s="110"/>
      <c r="H744" s="110"/>
      <c r="I744" s="110"/>
      <c r="J744" s="110"/>
      <c r="K744" s="110"/>
      <c r="L744" s="110"/>
      <c r="M744" s="110"/>
      <c r="N744" s="110"/>
      <c r="O744" s="110"/>
      <c r="P744" s="110"/>
      <c r="Q744" s="110"/>
      <c r="R744" s="110"/>
      <c r="S744" s="110"/>
      <c r="T744" s="110"/>
      <c r="U744" s="110"/>
      <c r="V744" s="110"/>
      <c r="W744" s="110"/>
      <c r="X744" s="110"/>
      <c r="Y744" s="110"/>
      <c r="Z744" s="110"/>
      <c r="AA744" s="110"/>
      <c r="AB744" s="110"/>
      <c r="AC744" s="110"/>
    </row>
    <row r="745" spans="1:29" ht="12.75" customHeight="1" x14ac:dyDescent="0.2">
      <c r="A745" s="110"/>
      <c r="B745" s="110"/>
      <c r="C745" s="110"/>
      <c r="D745" s="110"/>
      <c r="E745" s="110"/>
      <c r="F745" s="110"/>
      <c r="G745" s="110"/>
      <c r="H745" s="110"/>
      <c r="I745" s="110"/>
      <c r="J745" s="110"/>
      <c r="K745" s="110"/>
      <c r="L745" s="110"/>
      <c r="M745" s="110"/>
      <c r="N745" s="110"/>
      <c r="O745" s="110"/>
      <c r="P745" s="110"/>
      <c r="Q745" s="110"/>
      <c r="R745" s="110"/>
      <c r="S745" s="110"/>
      <c r="T745" s="110"/>
      <c r="U745" s="110"/>
      <c r="V745" s="110"/>
      <c r="W745" s="110"/>
      <c r="X745" s="110"/>
      <c r="Y745" s="110"/>
      <c r="Z745" s="110"/>
      <c r="AA745" s="110"/>
      <c r="AB745" s="110"/>
      <c r="AC745" s="110"/>
    </row>
    <row r="746" spans="1:29" ht="12.75" customHeight="1" x14ac:dyDescent="0.2">
      <c r="A746" s="110"/>
      <c r="B746" s="110"/>
      <c r="C746" s="110"/>
      <c r="D746" s="110"/>
      <c r="E746" s="110"/>
      <c r="F746" s="110"/>
      <c r="G746" s="110"/>
      <c r="H746" s="110"/>
      <c r="I746" s="110"/>
      <c r="J746" s="110"/>
      <c r="K746" s="110"/>
      <c r="L746" s="110"/>
      <c r="M746" s="110"/>
      <c r="N746" s="110"/>
      <c r="O746" s="110"/>
      <c r="P746" s="110"/>
      <c r="Q746" s="110"/>
      <c r="R746" s="110"/>
      <c r="S746" s="110"/>
      <c r="T746" s="110"/>
      <c r="U746" s="110"/>
      <c r="V746" s="110"/>
      <c r="W746" s="110"/>
      <c r="X746" s="110"/>
      <c r="Y746" s="110"/>
      <c r="Z746" s="110"/>
      <c r="AA746" s="110"/>
      <c r="AB746" s="110"/>
      <c r="AC746" s="110"/>
    </row>
    <row r="747" spans="1:29" ht="12.75" customHeight="1" x14ac:dyDescent="0.2">
      <c r="A747" s="110"/>
      <c r="B747" s="110"/>
      <c r="C747" s="110"/>
      <c r="D747" s="110"/>
      <c r="E747" s="110"/>
      <c r="F747" s="110"/>
      <c r="G747" s="110"/>
      <c r="H747" s="110"/>
      <c r="I747" s="110"/>
      <c r="J747" s="110"/>
      <c r="K747" s="110"/>
      <c r="L747" s="110"/>
      <c r="M747" s="110"/>
      <c r="N747" s="110"/>
      <c r="O747" s="110"/>
      <c r="P747" s="110"/>
      <c r="Q747" s="110"/>
      <c r="R747" s="110"/>
      <c r="S747" s="110"/>
      <c r="T747" s="110"/>
      <c r="U747" s="110"/>
      <c r="V747" s="110"/>
      <c r="W747" s="110"/>
      <c r="X747" s="110"/>
      <c r="Y747" s="110"/>
      <c r="Z747" s="110"/>
      <c r="AA747" s="110"/>
      <c r="AB747" s="110"/>
      <c r="AC747" s="110"/>
    </row>
    <row r="748" spans="1:29" ht="12.75" customHeight="1" x14ac:dyDescent="0.2">
      <c r="A748" s="110"/>
      <c r="B748" s="110"/>
      <c r="C748" s="110"/>
      <c r="D748" s="110"/>
      <c r="E748" s="110"/>
      <c r="F748" s="110"/>
      <c r="G748" s="110"/>
      <c r="H748" s="110"/>
      <c r="I748" s="110"/>
      <c r="J748" s="110"/>
      <c r="K748" s="110"/>
      <c r="L748" s="110"/>
      <c r="M748" s="110"/>
      <c r="N748" s="110"/>
      <c r="O748" s="110"/>
      <c r="P748" s="110"/>
      <c r="Q748" s="110"/>
      <c r="R748" s="110"/>
      <c r="S748" s="110"/>
      <c r="T748" s="110"/>
      <c r="U748" s="110"/>
      <c r="V748" s="110"/>
      <c r="W748" s="110"/>
      <c r="X748" s="110"/>
      <c r="Y748" s="110"/>
      <c r="Z748" s="110"/>
      <c r="AA748" s="110"/>
      <c r="AB748" s="110"/>
      <c r="AC748" s="110"/>
    </row>
    <row r="749" spans="1:29" ht="12.75" customHeight="1" x14ac:dyDescent="0.2">
      <c r="A749" s="110"/>
      <c r="B749" s="110"/>
      <c r="C749" s="110"/>
      <c r="D749" s="110"/>
      <c r="E749" s="110"/>
      <c r="F749" s="110"/>
      <c r="G749" s="110"/>
      <c r="H749" s="110"/>
      <c r="I749" s="110"/>
      <c r="J749" s="110"/>
      <c r="K749" s="110"/>
      <c r="L749" s="110"/>
      <c r="M749" s="110"/>
      <c r="N749" s="110"/>
      <c r="O749" s="110"/>
      <c r="P749" s="110"/>
      <c r="Q749" s="110"/>
      <c r="R749" s="110"/>
      <c r="S749" s="110"/>
      <c r="T749" s="110"/>
      <c r="U749" s="110"/>
      <c r="V749" s="110"/>
      <c r="W749" s="110"/>
      <c r="X749" s="110"/>
      <c r="Y749" s="110"/>
      <c r="Z749" s="110"/>
      <c r="AA749" s="110"/>
      <c r="AB749" s="110"/>
      <c r="AC749" s="110"/>
    </row>
    <row r="750" spans="1:29" ht="12.75" customHeight="1" x14ac:dyDescent="0.2">
      <c r="A750" s="110"/>
      <c r="B750" s="110"/>
      <c r="C750" s="110"/>
      <c r="D750" s="110"/>
      <c r="E750" s="110"/>
      <c r="F750" s="110"/>
      <c r="G750" s="110"/>
      <c r="H750" s="110"/>
      <c r="I750" s="110"/>
      <c r="J750" s="110"/>
      <c r="K750" s="110"/>
      <c r="L750" s="110"/>
      <c r="M750" s="110"/>
      <c r="N750" s="110"/>
      <c r="O750" s="110"/>
      <c r="P750" s="110"/>
      <c r="Q750" s="110"/>
      <c r="R750" s="110"/>
      <c r="S750" s="110"/>
      <c r="T750" s="110"/>
      <c r="U750" s="110"/>
      <c r="V750" s="110"/>
      <c r="W750" s="110"/>
      <c r="X750" s="110"/>
      <c r="Y750" s="110"/>
      <c r="Z750" s="110"/>
      <c r="AA750" s="110"/>
      <c r="AB750" s="110"/>
      <c r="AC750" s="110"/>
    </row>
    <row r="751" spans="1:29" ht="12.75" customHeight="1" x14ac:dyDescent="0.2">
      <c r="A751" s="110"/>
      <c r="B751" s="110"/>
      <c r="C751" s="110"/>
      <c r="D751" s="110"/>
      <c r="E751" s="110"/>
      <c r="F751" s="110"/>
      <c r="G751" s="110"/>
      <c r="H751" s="110"/>
      <c r="I751" s="110"/>
      <c r="J751" s="110"/>
      <c r="K751" s="110"/>
      <c r="L751" s="110"/>
      <c r="M751" s="110"/>
      <c r="N751" s="110"/>
      <c r="O751" s="110"/>
      <c r="P751" s="110"/>
      <c r="Q751" s="110"/>
      <c r="R751" s="110"/>
      <c r="S751" s="110"/>
      <c r="T751" s="110"/>
      <c r="U751" s="110"/>
      <c r="V751" s="110"/>
      <c r="W751" s="110"/>
      <c r="X751" s="110"/>
      <c r="Y751" s="110"/>
      <c r="Z751" s="110"/>
      <c r="AA751" s="110"/>
      <c r="AB751" s="110"/>
      <c r="AC751" s="110"/>
    </row>
    <row r="752" spans="1:29" ht="12.75" customHeight="1" x14ac:dyDescent="0.2">
      <c r="A752" s="110"/>
      <c r="B752" s="110"/>
      <c r="C752" s="110"/>
      <c r="D752" s="110"/>
      <c r="E752" s="110"/>
      <c r="F752" s="110"/>
      <c r="G752" s="110"/>
      <c r="H752" s="110"/>
      <c r="I752" s="110"/>
      <c r="J752" s="110"/>
      <c r="K752" s="110"/>
      <c r="L752" s="110"/>
      <c r="M752" s="110"/>
      <c r="N752" s="110"/>
      <c r="O752" s="110"/>
      <c r="P752" s="110"/>
      <c r="Q752" s="110"/>
      <c r="R752" s="110"/>
      <c r="S752" s="110"/>
      <c r="T752" s="110"/>
      <c r="U752" s="110"/>
      <c r="V752" s="110"/>
      <c r="W752" s="110"/>
      <c r="X752" s="110"/>
      <c r="Y752" s="110"/>
      <c r="Z752" s="110"/>
      <c r="AA752" s="110"/>
      <c r="AB752" s="110"/>
      <c r="AC752" s="110"/>
    </row>
    <row r="753" spans="1:29" ht="12.75" customHeight="1" x14ac:dyDescent="0.2">
      <c r="A753" s="110"/>
      <c r="B753" s="110"/>
      <c r="C753" s="110"/>
      <c r="D753" s="110"/>
      <c r="E753" s="110"/>
      <c r="F753" s="110"/>
      <c r="G753" s="110"/>
      <c r="H753" s="110"/>
      <c r="I753" s="110"/>
      <c r="J753" s="110"/>
      <c r="K753" s="110"/>
      <c r="L753" s="110"/>
      <c r="M753" s="110"/>
      <c r="N753" s="110"/>
      <c r="O753" s="110"/>
      <c r="P753" s="110"/>
      <c r="Q753" s="110"/>
      <c r="R753" s="110"/>
      <c r="S753" s="110"/>
      <c r="T753" s="110"/>
      <c r="U753" s="110"/>
      <c r="V753" s="110"/>
      <c r="W753" s="110"/>
      <c r="X753" s="110"/>
      <c r="Y753" s="110"/>
      <c r="Z753" s="110"/>
      <c r="AA753" s="110"/>
      <c r="AB753" s="110"/>
      <c r="AC753" s="110"/>
    </row>
    <row r="754" spans="1:29" ht="12.75" customHeight="1" x14ac:dyDescent="0.2">
      <c r="A754" s="110"/>
      <c r="B754" s="110"/>
      <c r="C754" s="110"/>
      <c r="D754" s="110"/>
      <c r="E754" s="110"/>
      <c r="F754" s="110"/>
      <c r="G754" s="110"/>
      <c r="H754" s="110"/>
      <c r="I754" s="110"/>
      <c r="J754" s="110"/>
      <c r="K754" s="110"/>
      <c r="L754" s="110"/>
      <c r="M754" s="110"/>
      <c r="N754" s="110"/>
      <c r="O754" s="110"/>
      <c r="P754" s="110"/>
      <c r="Q754" s="110"/>
      <c r="R754" s="110"/>
      <c r="S754" s="110"/>
      <c r="T754" s="110"/>
      <c r="U754" s="110"/>
      <c r="V754" s="110"/>
      <c r="W754" s="110"/>
      <c r="X754" s="110"/>
      <c r="Y754" s="110"/>
      <c r="Z754" s="110"/>
      <c r="AA754" s="110"/>
      <c r="AB754" s="110"/>
      <c r="AC754" s="110"/>
    </row>
    <row r="755" spans="1:29" ht="12.75" customHeight="1" x14ac:dyDescent="0.2">
      <c r="A755" s="110"/>
      <c r="B755" s="110"/>
      <c r="C755" s="110"/>
      <c r="D755" s="110"/>
      <c r="E755" s="110"/>
      <c r="F755" s="110"/>
      <c r="G755" s="110"/>
      <c r="H755" s="110"/>
      <c r="I755" s="110"/>
      <c r="J755" s="110"/>
      <c r="K755" s="110"/>
      <c r="L755" s="110"/>
      <c r="M755" s="110"/>
      <c r="N755" s="110"/>
      <c r="O755" s="110"/>
      <c r="P755" s="110"/>
      <c r="Q755" s="110"/>
      <c r="R755" s="110"/>
      <c r="S755" s="110"/>
      <c r="T755" s="110"/>
      <c r="U755" s="110"/>
      <c r="V755" s="110"/>
      <c r="W755" s="110"/>
      <c r="X755" s="110"/>
      <c r="Y755" s="110"/>
      <c r="Z755" s="110"/>
      <c r="AA755" s="110"/>
      <c r="AB755" s="110"/>
      <c r="AC755" s="110"/>
    </row>
    <row r="756" spans="1:29" ht="12.75" customHeight="1" x14ac:dyDescent="0.2">
      <c r="A756" s="110"/>
      <c r="B756" s="110"/>
      <c r="C756" s="110"/>
      <c r="D756" s="110"/>
      <c r="E756" s="110"/>
      <c r="F756" s="110"/>
      <c r="G756" s="110"/>
      <c r="H756" s="110"/>
      <c r="I756" s="110"/>
      <c r="J756" s="110"/>
      <c r="K756" s="110"/>
      <c r="L756" s="110"/>
      <c r="M756" s="110"/>
      <c r="N756" s="110"/>
      <c r="O756" s="110"/>
      <c r="P756" s="110"/>
      <c r="Q756" s="110"/>
      <c r="R756" s="110"/>
      <c r="S756" s="110"/>
      <c r="T756" s="110"/>
      <c r="U756" s="110"/>
      <c r="V756" s="110"/>
      <c r="W756" s="110"/>
      <c r="X756" s="110"/>
      <c r="Y756" s="110"/>
      <c r="Z756" s="110"/>
      <c r="AA756" s="110"/>
      <c r="AB756" s="110"/>
      <c r="AC756" s="110"/>
    </row>
    <row r="757" spans="1:29" ht="12.75" customHeight="1" x14ac:dyDescent="0.2">
      <c r="A757" s="110"/>
      <c r="B757" s="110"/>
      <c r="C757" s="110"/>
      <c r="D757" s="110"/>
      <c r="E757" s="110"/>
      <c r="F757" s="110"/>
      <c r="G757" s="110"/>
      <c r="H757" s="110"/>
      <c r="I757" s="110"/>
      <c r="J757" s="110"/>
      <c r="K757" s="110"/>
      <c r="L757" s="110"/>
      <c r="M757" s="110"/>
      <c r="N757" s="110"/>
      <c r="O757" s="110"/>
      <c r="P757" s="110"/>
      <c r="Q757" s="110"/>
      <c r="R757" s="110"/>
      <c r="S757" s="110"/>
      <c r="T757" s="110"/>
      <c r="U757" s="110"/>
      <c r="V757" s="110"/>
      <c r="W757" s="110"/>
      <c r="X757" s="110"/>
      <c r="Y757" s="110"/>
      <c r="Z757" s="110"/>
      <c r="AA757" s="110"/>
      <c r="AB757" s="110"/>
      <c r="AC757" s="110"/>
    </row>
    <row r="758" spans="1:29" ht="12.75" customHeight="1" x14ac:dyDescent="0.2">
      <c r="A758" s="110"/>
      <c r="B758" s="110"/>
      <c r="C758" s="110"/>
      <c r="D758" s="110"/>
      <c r="E758" s="110"/>
      <c r="F758" s="110"/>
      <c r="G758" s="110"/>
      <c r="H758" s="110"/>
      <c r="I758" s="110"/>
      <c r="J758" s="110"/>
      <c r="K758" s="110"/>
      <c r="L758" s="110"/>
      <c r="M758" s="110"/>
      <c r="N758" s="110"/>
      <c r="O758" s="110"/>
      <c r="P758" s="110"/>
      <c r="Q758" s="110"/>
      <c r="R758" s="110"/>
      <c r="S758" s="110"/>
      <c r="T758" s="110"/>
      <c r="U758" s="110"/>
      <c r="V758" s="110"/>
      <c r="W758" s="110"/>
      <c r="X758" s="110"/>
      <c r="Y758" s="110"/>
      <c r="Z758" s="110"/>
      <c r="AA758" s="110"/>
      <c r="AB758" s="110"/>
      <c r="AC758" s="110"/>
    </row>
    <row r="759" spans="1:29" ht="12.75" customHeight="1" x14ac:dyDescent="0.2">
      <c r="A759" s="110"/>
      <c r="B759" s="110"/>
      <c r="C759" s="110"/>
      <c r="D759" s="110"/>
      <c r="E759" s="110"/>
      <c r="F759" s="110"/>
      <c r="G759" s="110"/>
      <c r="H759" s="110"/>
      <c r="I759" s="110"/>
      <c r="J759" s="110"/>
      <c r="K759" s="110"/>
      <c r="L759" s="110"/>
      <c r="M759" s="110"/>
      <c r="N759" s="110"/>
      <c r="O759" s="110"/>
      <c r="P759" s="110"/>
      <c r="Q759" s="110"/>
      <c r="R759" s="110"/>
      <c r="S759" s="110"/>
      <c r="T759" s="110"/>
      <c r="U759" s="110"/>
      <c r="V759" s="110"/>
      <c r="W759" s="110"/>
      <c r="X759" s="110"/>
      <c r="Y759" s="110"/>
      <c r="Z759" s="110"/>
      <c r="AA759" s="110"/>
      <c r="AB759" s="110"/>
      <c r="AC759" s="110"/>
    </row>
    <row r="760" spans="1:29" ht="12.75" customHeight="1" x14ac:dyDescent="0.2">
      <c r="A760" s="110"/>
      <c r="B760" s="110"/>
      <c r="C760" s="110"/>
      <c r="D760" s="110"/>
      <c r="E760" s="110"/>
      <c r="F760" s="110"/>
      <c r="G760" s="110"/>
      <c r="H760" s="110"/>
      <c r="I760" s="110"/>
      <c r="J760" s="110"/>
      <c r="K760" s="110"/>
      <c r="L760" s="110"/>
      <c r="M760" s="110"/>
      <c r="N760" s="110"/>
      <c r="O760" s="110"/>
      <c r="P760" s="110"/>
      <c r="Q760" s="110"/>
      <c r="R760" s="110"/>
      <c r="S760" s="110"/>
      <c r="T760" s="110"/>
      <c r="U760" s="110"/>
      <c r="V760" s="110"/>
      <c r="W760" s="110"/>
      <c r="X760" s="110"/>
      <c r="Y760" s="110"/>
      <c r="Z760" s="110"/>
      <c r="AA760" s="110"/>
      <c r="AB760" s="110"/>
      <c r="AC760" s="110"/>
    </row>
    <row r="761" spans="1:29" ht="12.75" customHeight="1" x14ac:dyDescent="0.2">
      <c r="A761" s="110"/>
      <c r="B761" s="110"/>
      <c r="C761" s="110"/>
      <c r="D761" s="110"/>
      <c r="E761" s="110"/>
      <c r="F761" s="110"/>
      <c r="G761" s="110"/>
      <c r="H761" s="110"/>
      <c r="I761" s="110"/>
      <c r="J761" s="110"/>
      <c r="K761" s="110"/>
      <c r="L761" s="110"/>
      <c r="M761" s="110"/>
      <c r="N761" s="110"/>
      <c r="O761" s="110"/>
      <c r="P761" s="110"/>
      <c r="Q761" s="110"/>
      <c r="R761" s="110"/>
      <c r="S761" s="110"/>
      <c r="T761" s="110"/>
      <c r="U761" s="110"/>
      <c r="V761" s="110"/>
      <c r="W761" s="110"/>
      <c r="X761" s="110"/>
      <c r="Y761" s="110"/>
      <c r="Z761" s="110"/>
      <c r="AA761" s="110"/>
      <c r="AB761" s="110"/>
      <c r="AC761" s="110"/>
    </row>
    <row r="762" spans="1:29" ht="12.75" customHeight="1" x14ac:dyDescent="0.2">
      <c r="A762" s="110"/>
      <c r="B762" s="110"/>
      <c r="C762" s="110"/>
      <c r="D762" s="110"/>
      <c r="E762" s="110"/>
      <c r="F762" s="110"/>
      <c r="G762" s="110"/>
      <c r="H762" s="110"/>
      <c r="I762" s="110"/>
      <c r="J762" s="110"/>
      <c r="K762" s="110"/>
      <c r="L762" s="110"/>
      <c r="M762" s="110"/>
      <c r="N762" s="110"/>
      <c r="O762" s="110"/>
      <c r="P762" s="110"/>
      <c r="Q762" s="110"/>
      <c r="R762" s="110"/>
      <c r="S762" s="110"/>
      <c r="T762" s="110"/>
      <c r="U762" s="110"/>
      <c r="V762" s="110"/>
      <c r="W762" s="110"/>
      <c r="X762" s="110"/>
      <c r="Y762" s="110"/>
      <c r="Z762" s="110"/>
      <c r="AA762" s="110"/>
      <c r="AB762" s="110"/>
      <c r="AC762" s="110"/>
    </row>
    <row r="763" spans="1:29" ht="12.75" customHeight="1" x14ac:dyDescent="0.2">
      <c r="A763" s="110"/>
      <c r="B763" s="110"/>
      <c r="C763" s="110"/>
      <c r="D763" s="110"/>
      <c r="E763" s="110"/>
      <c r="F763" s="110"/>
      <c r="G763" s="110"/>
      <c r="H763" s="110"/>
      <c r="I763" s="110"/>
      <c r="J763" s="110"/>
      <c r="K763" s="110"/>
      <c r="L763" s="110"/>
      <c r="M763" s="110"/>
      <c r="N763" s="110"/>
      <c r="O763" s="110"/>
      <c r="P763" s="110"/>
      <c r="Q763" s="110"/>
      <c r="R763" s="110"/>
      <c r="S763" s="110"/>
      <c r="T763" s="110"/>
      <c r="U763" s="110"/>
      <c r="V763" s="110"/>
      <c r="W763" s="110"/>
      <c r="X763" s="110"/>
      <c r="Y763" s="110"/>
      <c r="Z763" s="110"/>
      <c r="AA763" s="110"/>
      <c r="AB763" s="110"/>
      <c r="AC763" s="110"/>
    </row>
    <row r="764" spans="1:29" ht="12.75" customHeight="1" x14ac:dyDescent="0.2">
      <c r="A764" s="110"/>
      <c r="B764" s="110"/>
      <c r="C764" s="110"/>
      <c r="D764" s="110"/>
      <c r="E764" s="110"/>
      <c r="F764" s="110"/>
      <c r="G764" s="110"/>
      <c r="H764" s="110"/>
      <c r="I764" s="110"/>
      <c r="J764" s="110"/>
      <c r="K764" s="110"/>
      <c r="L764" s="110"/>
      <c r="M764" s="110"/>
      <c r="N764" s="110"/>
      <c r="O764" s="110"/>
      <c r="P764" s="110"/>
      <c r="Q764" s="110"/>
      <c r="R764" s="110"/>
      <c r="S764" s="110"/>
      <c r="T764" s="110"/>
      <c r="U764" s="110"/>
      <c r="V764" s="110"/>
      <c r="W764" s="110"/>
      <c r="X764" s="110"/>
      <c r="Y764" s="110"/>
      <c r="Z764" s="110"/>
      <c r="AA764" s="110"/>
      <c r="AB764" s="110"/>
      <c r="AC764" s="110"/>
    </row>
    <row r="765" spans="1:29" ht="12.75" customHeight="1" x14ac:dyDescent="0.2">
      <c r="A765" s="110"/>
      <c r="B765" s="110"/>
      <c r="C765" s="110"/>
      <c r="D765" s="110"/>
      <c r="E765" s="110"/>
      <c r="F765" s="110"/>
      <c r="G765" s="110"/>
      <c r="H765" s="110"/>
      <c r="I765" s="110"/>
      <c r="J765" s="110"/>
      <c r="K765" s="110"/>
      <c r="L765" s="110"/>
      <c r="M765" s="110"/>
      <c r="N765" s="110"/>
      <c r="O765" s="110"/>
      <c r="P765" s="110"/>
      <c r="Q765" s="110"/>
      <c r="R765" s="110"/>
      <c r="S765" s="110"/>
      <c r="T765" s="110"/>
      <c r="U765" s="110"/>
      <c r="V765" s="110"/>
      <c r="W765" s="110"/>
      <c r="X765" s="110"/>
      <c r="Y765" s="110"/>
      <c r="Z765" s="110"/>
      <c r="AA765" s="110"/>
      <c r="AB765" s="110"/>
      <c r="AC765" s="110"/>
    </row>
    <row r="766" spans="1:29" ht="12.75" customHeight="1" x14ac:dyDescent="0.2">
      <c r="A766" s="110"/>
      <c r="B766" s="110"/>
      <c r="C766" s="110"/>
      <c r="D766" s="110"/>
      <c r="E766" s="110"/>
      <c r="F766" s="110"/>
      <c r="G766" s="110"/>
      <c r="H766" s="110"/>
      <c r="I766" s="110"/>
      <c r="J766" s="110"/>
      <c r="K766" s="110"/>
      <c r="L766" s="110"/>
      <c r="M766" s="110"/>
      <c r="N766" s="110"/>
      <c r="O766" s="110"/>
      <c r="P766" s="110"/>
      <c r="Q766" s="110"/>
      <c r="R766" s="110"/>
      <c r="S766" s="110"/>
      <c r="T766" s="110"/>
      <c r="U766" s="110"/>
      <c r="V766" s="110"/>
      <c r="W766" s="110"/>
      <c r="X766" s="110"/>
      <c r="Y766" s="110"/>
      <c r="Z766" s="110"/>
      <c r="AA766" s="110"/>
      <c r="AB766" s="110"/>
      <c r="AC766" s="110"/>
    </row>
    <row r="767" spans="1:29" ht="12.75" customHeight="1" x14ac:dyDescent="0.2">
      <c r="A767" s="110"/>
      <c r="B767" s="110"/>
      <c r="C767" s="110"/>
      <c r="D767" s="110"/>
      <c r="E767" s="110"/>
      <c r="F767" s="110"/>
      <c r="G767" s="110"/>
      <c r="H767" s="110"/>
      <c r="I767" s="110"/>
      <c r="J767" s="110"/>
      <c r="K767" s="110"/>
      <c r="L767" s="110"/>
      <c r="M767" s="110"/>
      <c r="N767" s="110"/>
      <c r="O767" s="110"/>
      <c r="P767" s="110"/>
      <c r="Q767" s="110"/>
      <c r="R767" s="110"/>
      <c r="S767" s="110"/>
      <c r="T767" s="110"/>
      <c r="U767" s="110"/>
      <c r="V767" s="110"/>
      <c r="W767" s="110"/>
      <c r="X767" s="110"/>
      <c r="Y767" s="110"/>
      <c r="Z767" s="110"/>
      <c r="AA767" s="110"/>
      <c r="AB767" s="110"/>
      <c r="AC767" s="110"/>
    </row>
    <row r="768" spans="1:29" ht="12.75" customHeight="1" x14ac:dyDescent="0.2">
      <c r="A768" s="110"/>
      <c r="B768" s="110"/>
      <c r="C768" s="110"/>
      <c r="D768" s="110"/>
      <c r="E768" s="110"/>
      <c r="F768" s="110"/>
      <c r="G768" s="110"/>
      <c r="H768" s="110"/>
      <c r="I768" s="110"/>
      <c r="J768" s="110"/>
      <c r="K768" s="110"/>
      <c r="L768" s="110"/>
      <c r="M768" s="110"/>
      <c r="N768" s="110"/>
      <c r="O768" s="110"/>
      <c r="P768" s="110"/>
      <c r="Q768" s="110"/>
      <c r="R768" s="110"/>
      <c r="S768" s="110"/>
      <c r="T768" s="110"/>
      <c r="U768" s="110"/>
      <c r="V768" s="110"/>
      <c r="W768" s="110"/>
      <c r="X768" s="110"/>
      <c r="Y768" s="110"/>
      <c r="Z768" s="110"/>
      <c r="AA768" s="110"/>
      <c r="AB768" s="110"/>
      <c r="AC768" s="110"/>
    </row>
    <row r="769" spans="1:29" ht="12.75" customHeight="1" x14ac:dyDescent="0.2">
      <c r="A769" s="110"/>
      <c r="B769" s="110"/>
      <c r="C769" s="110"/>
      <c r="D769" s="110"/>
      <c r="E769" s="110"/>
      <c r="F769" s="110"/>
      <c r="G769" s="110"/>
      <c r="H769" s="110"/>
      <c r="I769" s="110"/>
      <c r="J769" s="110"/>
      <c r="K769" s="110"/>
      <c r="L769" s="110"/>
      <c r="M769" s="110"/>
      <c r="N769" s="110"/>
      <c r="O769" s="110"/>
      <c r="P769" s="110"/>
      <c r="Q769" s="110"/>
      <c r="R769" s="110"/>
      <c r="S769" s="110"/>
      <c r="T769" s="110"/>
      <c r="U769" s="110"/>
      <c r="V769" s="110"/>
      <c r="W769" s="110"/>
      <c r="X769" s="110"/>
      <c r="Y769" s="110"/>
      <c r="Z769" s="110"/>
      <c r="AA769" s="110"/>
      <c r="AB769" s="110"/>
      <c r="AC769" s="110"/>
    </row>
    <row r="770" spans="1:29" ht="12.75" customHeight="1" x14ac:dyDescent="0.2">
      <c r="A770" s="110"/>
      <c r="B770" s="110"/>
      <c r="C770" s="110"/>
      <c r="D770" s="110"/>
      <c r="E770" s="110"/>
      <c r="F770" s="110"/>
      <c r="G770" s="110"/>
      <c r="H770" s="110"/>
      <c r="I770" s="110"/>
      <c r="J770" s="110"/>
      <c r="K770" s="110"/>
      <c r="L770" s="110"/>
      <c r="M770" s="110"/>
      <c r="N770" s="110"/>
      <c r="O770" s="110"/>
      <c r="P770" s="110"/>
      <c r="Q770" s="110"/>
      <c r="R770" s="110"/>
      <c r="S770" s="110"/>
      <c r="T770" s="110"/>
      <c r="U770" s="110"/>
      <c r="V770" s="110"/>
      <c r="W770" s="110"/>
      <c r="X770" s="110"/>
      <c r="Y770" s="110"/>
      <c r="Z770" s="110"/>
      <c r="AA770" s="110"/>
      <c r="AB770" s="110"/>
      <c r="AC770" s="110"/>
    </row>
    <row r="771" spans="1:29" ht="12.75" customHeight="1" x14ac:dyDescent="0.2">
      <c r="A771" s="110"/>
      <c r="B771" s="110"/>
      <c r="C771" s="110"/>
      <c r="D771" s="110"/>
      <c r="E771" s="110"/>
      <c r="F771" s="110"/>
      <c r="G771" s="110"/>
      <c r="H771" s="110"/>
      <c r="I771" s="110"/>
      <c r="J771" s="110"/>
      <c r="K771" s="110"/>
      <c r="L771" s="110"/>
      <c r="M771" s="110"/>
      <c r="N771" s="110"/>
      <c r="O771" s="110"/>
      <c r="P771" s="110"/>
      <c r="Q771" s="110"/>
      <c r="R771" s="110"/>
      <c r="S771" s="110"/>
      <c r="T771" s="110"/>
      <c r="U771" s="110"/>
      <c r="V771" s="110"/>
      <c r="W771" s="110"/>
      <c r="X771" s="110"/>
      <c r="Y771" s="110"/>
      <c r="Z771" s="110"/>
      <c r="AA771" s="110"/>
      <c r="AB771" s="110"/>
      <c r="AC771" s="110"/>
    </row>
    <row r="772" spans="1:29" ht="12.75" customHeight="1" x14ac:dyDescent="0.2">
      <c r="A772" s="110"/>
      <c r="B772" s="110"/>
      <c r="C772" s="110"/>
      <c r="D772" s="110"/>
      <c r="E772" s="110"/>
      <c r="F772" s="110"/>
      <c r="G772" s="110"/>
      <c r="H772" s="110"/>
      <c r="I772" s="110"/>
      <c r="J772" s="110"/>
      <c r="K772" s="110"/>
      <c r="L772" s="110"/>
      <c r="M772" s="110"/>
      <c r="N772" s="110"/>
      <c r="O772" s="110"/>
      <c r="P772" s="110"/>
      <c r="Q772" s="110"/>
      <c r="R772" s="110"/>
      <c r="S772" s="110"/>
      <c r="T772" s="110"/>
      <c r="U772" s="110"/>
      <c r="V772" s="110"/>
      <c r="W772" s="110"/>
      <c r="X772" s="110"/>
      <c r="Y772" s="110"/>
      <c r="Z772" s="110"/>
      <c r="AA772" s="110"/>
      <c r="AB772" s="110"/>
      <c r="AC772" s="110"/>
    </row>
    <row r="773" spans="1:29" ht="12.75" customHeight="1" x14ac:dyDescent="0.2">
      <c r="A773" s="110"/>
      <c r="B773" s="110"/>
      <c r="C773" s="110"/>
      <c r="D773" s="110"/>
      <c r="E773" s="110"/>
      <c r="F773" s="110"/>
      <c r="G773" s="110"/>
      <c r="H773" s="110"/>
      <c r="I773" s="110"/>
      <c r="J773" s="110"/>
      <c r="K773" s="110"/>
      <c r="L773" s="110"/>
      <c r="M773" s="110"/>
      <c r="N773" s="110"/>
      <c r="O773" s="110"/>
      <c r="P773" s="110"/>
      <c r="Q773" s="110"/>
      <c r="R773" s="110"/>
      <c r="S773" s="110"/>
      <c r="T773" s="110"/>
      <c r="U773" s="110"/>
      <c r="V773" s="110"/>
      <c r="W773" s="110"/>
      <c r="X773" s="110"/>
      <c r="Y773" s="110"/>
      <c r="Z773" s="110"/>
      <c r="AA773" s="110"/>
      <c r="AB773" s="110"/>
      <c r="AC773" s="110"/>
    </row>
    <row r="774" spans="1:29" ht="12.75" customHeight="1" x14ac:dyDescent="0.2">
      <c r="A774" s="110"/>
      <c r="B774" s="110"/>
      <c r="C774" s="110"/>
      <c r="D774" s="110"/>
      <c r="E774" s="110"/>
      <c r="F774" s="110"/>
      <c r="G774" s="110"/>
      <c r="H774" s="110"/>
      <c r="I774" s="110"/>
      <c r="J774" s="110"/>
      <c r="K774" s="110"/>
      <c r="L774" s="110"/>
      <c r="M774" s="110"/>
      <c r="N774" s="110"/>
      <c r="O774" s="110"/>
      <c r="P774" s="110"/>
      <c r="Q774" s="110"/>
      <c r="R774" s="110"/>
      <c r="S774" s="110"/>
      <c r="T774" s="110"/>
      <c r="U774" s="110"/>
      <c r="V774" s="110"/>
      <c r="W774" s="110"/>
      <c r="X774" s="110"/>
      <c r="Y774" s="110"/>
      <c r="Z774" s="110"/>
      <c r="AA774" s="110"/>
      <c r="AB774" s="110"/>
      <c r="AC774" s="110"/>
    </row>
    <row r="775" spans="1:29" ht="12.75" customHeight="1" x14ac:dyDescent="0.2">
      <c r="A775" s="110"/>
      <c r="B775" s="110"/>
      <c r="C775" s="110"/>
      <c r="D775" s="110"/>
      <c r="E775" s="110"/>
      <c r="F775" s="110"/>
      <c r="G775" s="110"/>
      <c r="H775" s="110"/>
      <c r="I775" s="110"/>
      <c r="J775" s="110"/>
      <c r="K775" s="110"/>
      <c r="L775" s="110"/>
      <c r="M775" s="110"/>
      <c r="N775" s="110"/>
      <c r="O775" s="110"/>
      <c r="P775" s="110"/>
      <c r="Q775" s="110"/>
      <c r="R775" s="110"/>
      <c r="S775" s="110"/>
      <c r="T775" s="110"/>
      <c r="U775" s="110"/>
      <c r="V775" s="110"/>
      <c r="W775" s="110"/>
      <c r="X775" s="110"/>
      <c r="Y775" s="110"/>
      <c r="Z775" s="110"/>
      <c r="AA775" s="110"/>
      <c r="AB775" s="110"/>
      <c r="AC775" s="110"/>
    </row>
    <row r="776" spans="1:29" ht="12.75" customHeight="1" x14ac:dyDescent="0.2">
      <c r="A776" s="110"/>
      <c r="B776" s="110"/>
      <c r="C776" s="110"/>
      <c r="D776" s="110"/>
      <c r="E776" s="110"/>
      <c r="F776" s="110"/>
      <c r="G776" s="110"/>
      <c r="H776" s="110"/>
      <c r="I776" s="110"/>
      <c r="J776" s="110"/>
      <c r="K776" s="110"/>
      <c r="L776" s="110"/>
      <c r="M776" s="110"/>
      <c r="N776" s="110"/>
      <c r="O776" s="110"/>
      <c r="P776" s="110"/>
      <c r="Q776" s="110"/>
      <c r="R776" s="110"/>
      <c r="S776" s="110"/>
      <c r="T776" s="110"/>
      <c r="U776" s="110"/>
      <c r="V776" s="110"/>
      <c r="W776" s="110"/>
      <c r="X776" s="110"/>
      <c r="Y776" s="110"/>
      <c r="Z776" s="110"/>
      <c r="AA776" s="110"/>
      <c r="AB776" s="110"/>
      <c r="AC776" s="110"/>
    </row>
    <row r="777" spans="1:29" ht="12.75" customHeight="1" x14ac:dyDescent="0.2">
      <c r="A777" s="110"/>
      <c r="B777" s="110"/>
      <c r="C777" s="110"/>
      <c r="D777" s="110"/>
      <c r="E777" s="110"/>
      <c r="F777" s="110"/>
      <c r="G777" s="110"/>
      <c r="H777" s="110"/>
      <c r="I777" s="110"/>
      <c r="J777" s="110"/>
      <c r="K777" s="110"/>
      <c r="L777" s="110"/>
      <c r="M777" s="110"/>
      <c r="N777" s="110"/>
      <c r="O777" s="110"/>
      <c r="P777" s="110"/>
      <c r="Q777" s="110"/>
      <c r="R777" s="110"/>
      <c r="S777" s="110"/>
      <c r="T777" s="110"/>
      <c r="U777" s="110"/>
      <c r="V777" s="110"/>
      <c r="W777" s="110"/>
      <c r="X777" s="110"/>
      <c r="Y777" s="110"/>
      <c r="Z777" s="110"/>
      <c r="AA777" s="110"/>
      <c r="AB777" s="110"/>
      <c r="AC777" s="110"/>
    </row>
    <row r="778" spans="1:29" ht="12.75" customHeight="1" x14ac:dyDescent="0.2">
      <c r="A778" s="110"/>
      <c r="B778" s="110"/>
      <c r="C778" s="110"/>
      <c r="D778" s="110"/>
      <c r="E778" s="110"/>
      <c r="F778" s="110"/>
      <c r="G778" s="110"/>
      <c r="H778" s="110"/>
      <c r="I778" s="110"/>
      <c r="J778" s="110"/>
      <c r="K778" s="110"/>
      <c r="L778" s="110"/>
      <c r="M778" s="110"/>
      <c r="N778" s="110"/>
      <c r="O778" s="110"/>
      <c r="P778" s="110"/>
      <c r="Q778" s="110"/>
      <c r="R778" s="110"/>
      <c r="S778" s="110"/>
      <c r="T778" s="110"/>
      <c r="U778" s="110"/>
      <c r="V778" s="110"/>
      <c r="W778" s="110"/>
      <c r="X778" s="110"/>
      <c r="Y778" s="110"/>
      <c r="Z778" s="110"/>
      <c r="AA778" s="110"/>
      <c r="AB778" s="110"/>
      <c r="AC778" s="110"/>
    </row>
    <row r="779" spans="1:29" ht="12.75" customHeight="1" x14ac:dyDescent="0.2">
      <c r="A779" s="110"/>
      <c r="B779" s="110"/>
      <c r="C779" s="110"/>
      <c r="D779" s="110"/>
      <c r="E779" s="110"/>
      <c r="F779" s="110"/>
      <c r="G779" s="110"/>
      <c r="H779" s="110"/>
      <c r="I779" s="110"/>
      <c r="J779" s="110"/>
      <c r="K779" s="110"/>
      <c r="L779" s="110"/>
      <c r="M779" s="110"/>
      <c r="N779" s="110"/>
      <c r="O779" s="110"/>
      <c r="P779" s="110"/>
      <c r="Q779" s="110"/>
      <c r="R779" s="110"/>
      <c r="S779" s="110"/>
      <c r="T779" s="110"/>
      <c r="U779" s="110"/>
      <c r="V779" s="110"/>
      <c r="W779" s="110"/>
      <c r="X779" s="110"/>
      <c r="Y779" s="110"/>
      <c r="Z779" s="110"/>
      <c r="AA779" s="110"/>
      <c r="AB779" s="110"/>
      <c r="AC779" s="110"/>
    </row>
    <row r="780" spans="1:29" ht="12.75" customHeight="1" x14ac:dyDescent="0.2">
      <c r="A780" s="110"/>
      <c r="B780" s="110"/>
      <c r="C780" s="110"/>
      <c r="D780" s="110"/>
      <c r="E780" s="110"/>
      <c r="F780" s="110"/>
      <c r="G780" s="110"/>
      <c r="H780" s="110"/>
      <c r="I780" s="110"/>
      <c r="J780" s="110"/>
      <c r="K780" s="110"/>
      <c r="L780" s="110"/>
      <c r="M780" s="110"/>
      <c r="N780" s="110"/>
      <c r="O780" s="110"/>
      <c r="P780" s="110"/>
      <c r="Q780" s="110"/>
      <c r="R780" s="110"/>
      <c r="S780" s="110"/>
      <c r="T780" s="110"/>
      <c r="U780" s="110"/>
      <c r="V780" s="110"/>
      <c r="W780" s="110"/>
      <c r="X780" s="110"/>
      <c r="Y780" s="110"/>
      <c r="Z780" s="110"/>
      <c r="AA780" s="110"/>
      <c r="AB780" s="110"/>
      <c r="AC780" s="110"/>
    </row>
    <row r="781" spans="1:29" ht="12.75" customHeight="1" x14ac:dyDescent="0.2">
      <c r="A781" s="110"/>
      <c r="B781" s="110"/>
      <c r="C781" s="110"/>
      <c r="D781" s="110"/>
      <c r="E781" s="110"/>
      <c r="F781" s="110"/>
      <c r="G781" s="110"/>
      <c r="H781" s="110"/>
      <c r="I781" s="110"/>
      <c r="J781" s="110"/>
      <c r="K781" s="110"/>
      <c r="L781" s="110"/>
      <c r="M781" s="110"/>
      <c r="N781" s="110"/>
      <c r="O781" s="110"/>
      <c r="P781" s="110"/>
      <c r="Q781" s="110"/>
      <c r="R781" s="110"/>
      <c r="S781" s="110"/>
      <c r="T781" s="110"/>
      <c r="U781" s="110"/>
      <c r="V781" s="110"/>
      <c r="W781" s="110"/>
      <c r="X781" s="110"/>
      <c r="Y781" s="110"/>
      <c r="Z781" s="110"/>
      <c r="AA781" s="110"/>
      <c r="AB781" s="110"/>
      <c r="AC781" s="110"/>
    </row>
    <row r="782" spans="1:29" ht="12.75" customHeight="1" x14ac:dyDescent="0.2">
      <c r="A782" s="110"/>
      <c r="B782" s="110"/>
      <c r="C782" s="110"/>
      <c r="D782" s="110"/>
      <c r="E782" s="110"/>
      <c r="F782" s="110"/>
      <c r="G782" s="110"/>
      <c r="H782" s="110"/>
      <c r="I782" s="110"/>
      <c r="J782" s="110"/>
      <c r="K782" s="110"/>
      <c r="L782" s="110"/>
      <c r="M782" s="110"/>
      <c r="N782" s="110"/>
      <c r="O782" s="110"/>
      <c r="P782" s="110"/>
      <c r="Q782" s="110"/>
      <c r="R782" s="110"/>
      <c r="S782" s="110"/>
      <c r="T782" s="110"/>
      <c r="U782" s="110"/>
      <c r="V782" s="110"/>
      <c r="W782" s="110"/>
      <c r="X782" s="110"/>
      <c r="Y782" s="110"/>
      <c r="Z782" s="110"/>
      <c r="AA782" s="110"/>
      <c r="AB782" s="110"/>
      <c r="AC782" s="110"/>
    </row>
    <row r="783" spans="1:29" ht="12.75" customHeight="1" x14ac:dyDescent="0.2">
      <c r="A783" s="110"/>
      <c r="B783" s="110"/>
      <c r="C783" s="110"/>
      <c r="D783" s="110"/>
      <c r="E783" s="110"/>
      <c r="F783" s="110"/>
      <c r="G783" s="110"/>
      <c r="H783" s="110"/>
      <c r="I783" s="110"/>
      <c r="J783" s="110"/>
      <c r="K783" s="110"/>
      <c r="L783" s="110"/>
      <c r="M783" s="110"/>
      <c r="N783" s="110"/>
      <c r="O783" s="110"/>
      <c r="P783" s="110"/>
      <c r="Q783" s="110"/>
      <c r="R783" s="110"/>
      <c r="S783" s="110"/>
      <c r="T783" s="110"/>
      <c r="U783" s="110"/>
      <c r="V783" s="110"/>
      <c r="W783" s="110"/>
      <c r="X783" s="110"/>
      <c r="Y783" s="110"/>
      <c r="Z783" s="110"/>
      <c r="AA783" s="110"/>
      <c r="AB783" s="110"/>
      <c r="AC783" s="110"/>
    </row>
    <row r="784" spans="1:29" ht="12.75" customHeight="1" x14ac:dyDescent="0.2">
      <c r="A784" s="110"/>
      <c r="B784" s="110"/>
      <c r="C784" s="110"/>
      <c r="D784" s="110"/>
      <c r="E784" s="110"/>
      <c r="F784" s="110"/>
      <c r="G784" s="110"/>
      <c r="H784" s="110"/>
      <c r="I784" s="110"/>
      <c r="J784" s="110"/>
      <c r="K784" s="110"/>
      <c r="L784" s="110"/>
      <c r="M784" s="110"/>
      <c r="N784" s="110"/>
      <c r="O784" s="110"/>
      <c r="P784" s="110"/>
      <c r="Q784" s="110"/>
      <c r="R784" s="110"/>
      <c r="S784" s="110"/>
      <c r="T784" s="110"/>
      <c r="U784" s="110"/>
      <c r="V784" s="110"/>
      <c r="W784" s="110"/>
      <c r="X784" s="110"/>
      <c r="Y784" s="110"/>
      <c r="Z784" s="110"/>
      <c r="AA784" s="110"/>
      <c r="AB784" s="110"/>
      <c r="AC784" s="110"/>
    </row>
    <row r="785" spans="1:29" ht="12.75" customHeight="1" x14ac:dyDescent="0.2">
      <c r="A785" s="110"/>
      <c r="B785" s="110"/>
      <c r="C785" s="110"/>
      <c r="D785" s="110"/>
      <c r="E785" s="110"/>
      <c r="F785" s="110"/>
      <c r="G785" s="110"/>
      <c r="H785" s="110"/>
      <c r="I785" s="110"/>
      <c r="J785" s="110"/>
      <c r="K785" s="110"/>
      <c r="L785" s="110"/>
      <c r="M785" s="110"/>
      <c r="N785" s="110"/>
      <c r="O785" s="110"/>
      <c r="P785" s="110"/>
      <c r="Q785" s="110"/>
      <c r="R785" s="110"/>
      <c r="S785" s="110"/>
      <c r="T785" s="110"/>
      <c r="U785" s="110"/>
      <c r="V785" s="110"/>
      <c r="W785" s="110"/>
      <c r="X785" s="110"/>
      <c r="Y785" s="110"/>
      <c r="Z785" s="110"/>
      <c r="AA785" s="110"/>
      <c r="AB785" s="110"/>
      <c r="AC785" s="110"/>
    </row>
    <row r="786" spans="1:29" ht="12.75" customHeight="1" x14ac:dyDescent="0.2">
      <c r="A786" s="110"/>
      <c r="B786" s="110"/>
      <c r="C786" s="110"/>
      <c r="D786" s="110"/>
      <c r="E786" s="110"/>
      <c r="F786" s="110"/>
      <c r="G786" s="110"/>
      <c r="H786" s="110"/>
      <c r="I786" s="110"/>
      <c r="J786" s="110"/>
      <c r="K786" s="110"/>
      <c r="L786" s="110"/>
      <c r="M786" s="110"/>
      <c r="N786" s="110"/>
      <c r="O786" s="110"/>
      <c r="P786" s="110"/>
      <c r="Q786" s="110"/>
      <c r="R786" s="110"/>
      <c r="S786" s="110"/>
      <c r="T786" s="110"/>
      <c r="U786" s="110"/>
      <c r="V786" s="110"/>
      <c r="W786" s="110"/>
      <c r="X786" s="110"/>
      <c r="Y786" s="110"/>
      <c r="Z786" s="110"/>
      <c r="AA786" s="110"/>
      <c r="AB786" s="110"/>
      <c r="AC786" s="110"/>
    </row>
    <row r="787" spans="1:29" ht="12.75" customHeight="1" x14ac:dyDescent="0.2">
      <c r="A787" s="110"/>
      <c r="B787" s="110"/>
      <c r="C787" s="110"/>
      <c r="D787" s="110"/>
      <c r="E787" s="110"/>
      <c r="F787" s="110"/>
      <c r="G787" s="110"/>
      <c r="H787" s="110"/>
      <c r="I787" s="110"/>
      <c r="J787" s="110"/>
      <c r="K787" s="110"/>
      <c r="L787" s="110"/>
      <c r="M787" s="110"/>
      <c r="N787" s="110"/>
      <c r="O787" s="110"/>
      <c r="P787" s="110"/>
      <c r="Q787" s="110"/>
      <c r="R787" s="110"/>
      <c r="S787" s="110"/>
      <c r="T787" s="110"/>
      <c r="U787" s="110"/>
      <c r="V787" s="110"/>
      <c r="W787" s="110"/>
      <c r="X787" s="110"/>
      <c r="Y787" s="110"/>
      <c r="Z787" s="110"/>
      <c r="AA787" s="110"/>
      <c r="AB787" s="110"/>
      <c r="AC787" s="110"/>
    </row>
    <row r="788" spans="1:29" ht="12.75" customHeight="1" x14ac:dyDescent="0.2">
      <c r="A788" s="110"/>
      <c r="B788" s="110"/>
      <c r="C788" s="110"/>
      <c r="D788" s="110"/>
      <c r="E788" s="110"/>
      <c r="F788" s="110"/>
      <c r="G788" s="110"/>
      <c r="H788" s="110"/>
      <c r="I788" s="110"/>
      <c r="J788" s="110"/>
      <c r="K788" s="110"/>
      <c r="L788" s="110"/>
      <c r="M788" s="110"/>
      <c r="N788" s="110"/>
      <c r="O788" s="110"/>
      <c r="P788" s="110"/>
      <c r="Q788" s="110"/>
      <c r="R788" s="110"/>
      <c r="S788" s="110"/>
      <c r="T788" s="110"/>
      <c r="U788" s="110"/>
      <c r="V788" s="110"/>
      <c r="W788" s="110"/>
      <c r="X788" s="110"/>
      <c r="Y788" s="110"/>
      <c r="Z788" s="110"/>
      <c r="AA788" s="110"/>
      <c r="AB788" s="110"/>
      <c r="AC788" s="110"/>
    </row>
    <row r="789" spans="1:29" ht="12.75" customHeight="1" x14ac:dyDescent="0.2">
      <c r="A789" s="110"/>
      <c r="B789" s="110"/>
      <c r="C789" s="110"/>
      <c r="D789" s="110"/>
      <c r="E789" s="110"/>
      <c r="F789" s="110"/>
      <c r="G789" s="110"/>
      <c r="H789" s="110"/>
      <c r="I789" s="110"/>
      <c r="J789" s="110"/>
      <c r="K789" s="110"/>
      <c r="L789" s="110"/>
      <c r="M789" s="110"/>
      <c r="N789" s="110"/>
      <c r="O789" s="110"/>
      <c r="P789" s="110"/>
      <c r="Q789" s="110"/>
      <c r="R789" s="110"/>
      <c r="S789" s="110"/>
      <c r="T789" s="110"/>
      <c r="U789" s="110"/>
      <c r="V789" s="110"/>
      <c r="W789" s="110"/>
      <c r="X789" s="110"/>
      <c r="Y789" s="110"/>
      <c r="Z789" s="110"/>
      <c r="AA789" s="110"/>
      <c r="AB789" s="110"/>
      <c r="AC789" s="110"/>
    </row>
    <row r="790" spans="1:29" ht="12.75" customHeight="1" x14ac:dyDescent="0.2">
      <c r="A790" s="110"/>
      <c r="B790" s="110"/>
      <c r="C790" s="110"/>
      <c r="D790" s="110"/>
      <c r="E790" s="110"/>
      <c r="F790" s="110"/>
      <c r="G790" s="110"/>
      <c r="H790" s="110"/>
      <c r="I790" s="110"/>
      <c r="J790" s="110"/>
      <c r="K790" s="110"/>
      <c r="L790" s="110"/>
      <c r="M790" s="110"/>
      <c r="N790" s="110"/>
      <c r="O790" s="110"/>
      <c r="P790" s="110"/>
      <c r="Q790" s="110"/>
      <c r="R790" s="110"/>
      <c r="S790" s="110"/>
      <c r="T790" s="110"/>
      <c r="U790" s="110"/>
      <c r="V790" s="110"/>
      <c r="W790" s="110"/>
      <c r="X790" s="110"/>
      <c r="Y790" s="110"/>
      <c r="Z790" s="110"/>
      <c r="AA790" s="110"/>
      <c r="AB790" s="110"/>
      <c r="AC790" s="110"/>
    </row>
    <row r="791" spans="1:29" ht="12.75" customHeight="1" x14ac:dyDescent="0.2">
      <c r="A791" s="110"/>
      <c r="B791" s="110"/>
      <c r="C791" s="110"/>
      <c r="D791" s="110"/>
      <c r="E791" s="110"/>
      <c r="F791" s="110"/>
      <c r="G791" s="110"/>
      <c r="H791" s="110"/>
      <c r="I791" s="110"/>
      <c r="J791" s="110"/>
      <c r="K791" s="110"/>
      <c r="L791" s="110"/>
      <c r="M791" s="110"/>
      <c r="N791" s="110"/>
      <c r="O791" s="110"/>
      <c r="P791" s="110"/>
      <c r="Q791" s="110"/>
      <c r="R791" s="110"/>
      <c r="S791" s="110"/>
      <c r="T791" s="110"/>
      <c r="U791" s="110"/>
      <c r="V791" s="110"/>
      <c r="W791" s="110"/>
      <c r="X791" s="110"/>
      <c r="Y791" s="110"/>
      <c r="Z791" s="110"/>
      <c r="AA791" s="110"/>
      <c r="AB791" s="110"/>
      <c r="AC791" s="110"/>
    </row>
    <row r="792" spans="1:29" ht="12.75" customHeight="1" x14ac:dyDescent="0.2">
      <c r="A792" s="110"/>
      <c r="B792" s="110"/>
      <c r="C792" s="110"/>
      <c r="D792" s="110"/>
      <c r="E792" s="110"/>
      <c r="F792" s="110"/>
      <c r="G792" s="110"/>
      <c r="H792" s="110"/>
      <c r="I792" s="110"/>
      <c r="J792" s="110"/>
      <c r="K792" s="110"/>
      <c r="L792" s="110"/>
      <c r="M792" s="110"/>
      <c r="N792" s="110"/>
      <c r="O792" s="110"/>
      <c r="P792" s="110"/>
      <c r="Q792" s="110"/>
      <c r="R792" s="110"/>
      <c r="S792" s="110"/>
      <c r="T792" s="110"/>
      <c r="U792" s="110"/>
      <c r="V792" s="110"/>
      <c r="W792" s="110"/>
      <c r="X792" s="110"/>
      <c r="Y792" s="110"/>
      <c r="Z792" s="110"/>
      <c r="AA792" s="110"/>
      <c r="AB792" s="110"/>
      <c r="AC792" s="110"/>
    </row>
    <row r="793" spans="1:29" ht="12.75" customHeight="1" x14ac:dyDescent="0.2">
      <c r="A793" s="110"/>
      <c r="B793" s="110"/>
      <c r="C793" s="110"/>
      <c r="D793" s="110"/>
      <c r="E793" s="110"/>
      <c r="F793" s="110"/>
      <c r="G793" s="110"/>
      <c r="H793" s="110"/>
      <c r="I793" s="110"/>
      <c r="J793" s="110"/>
      <c r="K793" s="110"/>
      <c r="L793" s="110"/>
      <c r="M793" s="110"/>
      <c r="N793" s="110"/>
      <c r="O793" s="110"/>
      <c r="P793" s="110"/>
      <c r="Q793" s="110"/>
      <c r="R793" s="110"/>
      <c r="S793" s="110"/>
      <c r="T793" s="110"/>
      <c r="U793" s="110"/>
      <c r="V793" s="110"/>
      <c r="W793" s="110"/>
      <c r="X793" s="110"/>
      <c r="Y793" s="110"/>
      <c r="Z793" s="110"/>
      <c r="AA793" s="110"/>
      <c r="AB793" s="110"/>
      <c r="AC793" s="110"/>
    </row>
    <row r="794" spans="1:29" ht="12.75" customHeight="1" x14ac:dyDescent="0.2">
      <c r="A794" s="110"/>
      <c r="B794" s="110"/>
      <c r="C794" s="110"/>
      <c r="D794" s="110"/>
      <c r="E794" s="110"/>
      <c r="F794" s="110"/>
      <c r="G794" s="110"/>
      <c r="H794" s="110"/>
      <c r="I794" s="110"/>
      <c r="J794" s="110"/>
      <c r="K794" s="110"/>
      <c r="L794" s="110"/>
      <c r="M794" s="110"/>
      <c r="N794" s="110"/>
      <c r="O794" s="110"/>
      <c r="P794" s="110"/>
      <c r="Q794" s="110"/>
      <c r="R794" s="110"/>
      <c r="S794" s="110"/>
      <c r="T794" s="110"/>
      <c r="U794" s="110"/>
      <c r="V794" s="110"/>
      <c r="W794" s="110"/>
      <c r="X794" s="110"/>
      <c r="Y794" s="110"/>
      <c r="Z794" s="110"/>
      <c r="AA794" s="110"/>
      <c r="AB794" s="110"/>
      <c r="AC794" s="110"/>
    </row>
    <row r="795" spans="1:29" ht="12.75" customHeight="1" x14ac:dyDescent="0.2">
      <c r="A795" s="110"/>
      <c r="B795" s="110"/>
      <c r="C795" s="110"/>
      <c r="D795" s="110"/>
      <c r="E795" s="110"/>
      <c r="F795" s="110"/>
      <c r="G795" s="110"/>
      <c r="H795" s="110"/>
      <c r="I795" s="110"/>
      <c r="J795" s="110"/>
      <c r="K795" s="110"/>
      <c r="L795" s="110"/>
      <c r="M795" s="110"/>
      <c r="N795" s="110"/>
      <c r="O795" s="110"/>
      <c r="P795" s="110"/>
      <c r="Q795" s="110"/>
      <c r="R795" s="110"/>
      <c r="S795" s="110"/>
      <c r="T795" s="110"/>
      <c r="U795" s="110"/>
      <c r="V795" s="110"/>
      <c r="W795" s="110"/>
      <c r="X795" s="110"/>
      <c r="Y795" s="110"/>
      <c r="Z795" s="110"/>
      <c r="AA795" s="110"/>
      <c r="AB795" s="110"/>
      <c r="AC795" s="110"/>
    </row>
    <row r="796" spans="1:29" ht="12.75" customHeight="1" x14ac:dyDescent="0.2">
      <c r="A796" s="110"/>
      <c r="B796" s="110"/>
      <c r="C796" s="110"/>
      <c r="D796" s="110"/>
      <c r="E796" s="110"/>
      <c r="F796" s="110"/>
      <c r="G796" s="110"/>
      <c r="H796" s="110"/>
      <c r="I796" s="110"/>
      <c r="J796" s="110"/>
      <c r="K796" s="110"/>
      <c r="L796" s="110"/>
      <c r="M796" s="110"/>
      <c r="N796" s="110"/>
      <c r="O796" s="110"/>
      <c r="P796" s="110"/>
      <c r="Q796" s="110"/>
      <c r="R796" s="110"/>
      <c r="S796" s="110"/>
      <c r="T796" s="110"/>
      <c r="U796" s="110"/>
      <c r="V796" s="110"/>
      <c r="W796" s="110"/>
      <c r="X796" s="110"/>
      <c r="Y796" s="110"/>
      <c r="Z796" s="110"/>
      <c r="AA796" s="110"/>
      <c r="AB796" s="110"/>
      <c r="AC796" s="110"/>
    </row>
    <row r="797" spans="1:29" ht="12.75" customHeight="1" x14ac:dyDescent="0.2">
      <c r="A797" s="110"/>
      <c r="B797" s="110"/>
      <c r="C797" s="110"/>
      <c r="D797" s="110"/>
      <c r="E797" s="110"/>
      <c r="F797" s="110"/>
      <c r="G797" s="110"/>
      <c r="H797" s="110"/>
      <c r="I797" s="110"/>
      <c r="J797" s="110"/>
      <c r="K797" s="110"/>
      <c r="L797" s="110"/>
      <c r="M797" s="110"/>
      <c r="N797" s="110"/>
      <c r="O797" s="110"/>
      <c r="P797" s="110"/>
      <c r="Q797" s="110"/>
      <c r="R797" s="110"/>
      <c r="S797" s="110"/>
      <c r="T797" s="110"/>
      <c r="U797" s="110"/>
      <c r="V797" s="110"/>
      <c r="W797" s="110"/>
      <c r="X797" s="110"/>
      <c r="Y797" s="110"/>
      <c r="Z797" s="110"/>
      <c r="AA797" s="110"/>
      <c r="AB797" s="110"/>
      <c r="AC797" s="110"/>
    </row>
    <row r="798" spans="1:29" ht="12.75" customHeight="1" x14ac:dyDescent="0.2">
      <c r="A798" s="110"/>
      <c r="B798" s="110"/>
      <c r="C798" s="110"/>
      <c r="D798" s="110"/>
      <c r="E798" s="110"/>
      <c r="F798" s="110"/>
      <c r="G798" s="110"/>
      <c r="H798" s="110"/>
      <c r="I798" s="110"/>
      <c r="J798" s="110"/>
      <c r="K798" s="110"/>
      <c r="L798" s="110"/>
      <c r="M798" s="110"/>
      <c r="N798" s="110"/>
      <c r="O798" s="110"/>
      <c r="P798" s="110"/>
      <c r="Q798" s="110"/>
      <c r="R798" s="110"/>
      <c r="S798" s="110"/>
      <c r="T798" s="110"/>
      <c r="U798" s="110"/>
      <c r="V798" s="110"/>
      <c r="W798" s="110"/>
      <c r="X798" s="110"/>
      <c r="Y798" s="110"/>
      <c r="Z798" s="110"/>
      <c r="AA798" s="110"/>
      <c r="AB798" s="110"/>
      <c r="AC798" s="110"/>
    </row>
    <row r="799" spans="1:29" ht="12.75" customHeight="1" x14ac:dyDescent="0.2">
      <c r="A799" s="110"/>
      <c r="B799" s="110"/>
      <c r="C799" s="110"/>
      <c r="D799" s="110"/>
      <c r="E799" s="110"/>
      <c r="F799" s="110"/>
      <c r="G799" s="110"/>
      <c r="H799" s="110"/>
      <c r="I799" s="110"/>
      <c r="J799" s="110"/>
      <c r="K799" s="110"/>
      <c r="L799" s="110"/>
      <c r="M799" s="110"/>
      <c r="N799" s="110"/>
      <c r="O799" s="110"/>
      <c r="P799" s="110"/>
      <c r="Q799" s="110"/>
      <c r="R799" s="110"/>
      <c r="S799" s="110"/>
      <c r="T799" s="110"/>
      <c r="U799" s="110"/>
      <c r="V799" s="110"/>
      <c r="W799" s="110"/>
      <c r="X799" s="110"/>
      <c r="Y799" s="110"/>
      <c r="Z799" s="110"/>
      <c r="AA799" s="110"/>
      <c r="AB799" s="110"/>
      <c r="AC799" s="110"/>
    </row>
    <row r="800" spans="1:29" ht="12.75" customHeight="1" x14ac:dyDescent="0.2">
      <c r="A800" s="110"/>
      <c r="B800" s="110"/>
      <c r="C800" s="110"/>
      <c r="D800" s="110"/>
      <c r="E800" s="110"/>
      <c r="F800" s="110"/>
      <c r="G800" s="110"/>
      <c r="H800" s="110"/>
      <c r="I800" s="110"/>
      <c r="J800" s="110"/>
      <c r="K800" s="110"/>
      <c r="L800" s="110"/>
      <c r="M800" s="110"/>
      <c r="N800" s="110"/>
      <c r="O800" s="110"/>
      <c r="P800" s="110"/>
      <c r="Q800" s="110"/>
      <c r="R800" s="110"/>
      <c r="S800" s="110"/>
      <c r="T800" s="110"/>
      <c r="U800" s="110"/>
      <c r="V800" s="110"/>
      <c r="W800" s="110"/>
      <c r="X800" s="110"/>
      <c r="Y800" s="110"/>
      <c r="Z800" s="110"/>
      <c r="AA800" s="110"/>
      <c r="AB800" s="110"/>
      <c r="AC800" s="110"/>
    </row>
    <row r="801" spans="1:29" ht="12.75" customHeight="1" x14ac:dyDescent="0.2">
      <c r="A801" s="110"/>
      <c r="B801" s="110"/>
      <c r="C801" s="110"/>
      <c r="D801" s="110"/>
      <c r="E801" s="110"/>
      <c r="F801" s="110"/>
      <c r="G801" s="110"/>
      <c r="H801" s="110"/>
      <c r="I801" s="110"/>
      <c r="J801" s="110"/>
      <c r="K801" s="110"/>
      <c r="L801" s="110"/>
      <c r="M801" s="110"/>
      <c r="N801" s="110"/>
      <c r="O801" s="110"/>
      <c r="P801" s="110"/>
      <c r="Q801" s="110"/>
      <c r="R801" s="110"/>
      <c r="S801" s="110"/>
      <c r="T801" s="110"/>
      <c r="U801" s="110"/>
      <c r="V801" s="110"/>
      <c r="W801" s="110"/>
      <c r="X801" s="110"/>
      <c r="Y801" s="110"/>
      <c r="Z801" s="110"/>
      <c r="AA801" s="110"/>
      <c r="AB801" s="110"/>
      <c r="AC801" s="110"/>
    </row>
    <row r="802" spans="1:29" ht="12.75" customHeight="1" x14ac:dyDescent="0.2">
      <c r="A802" s="110"/>
      <c r="B802" s="110"/>
      <c r="C802" s="110"/>
      <c r="D802" s="110"/>
      <c r="E802" s="110"/>
      <c r="F802" s="110"/>
      <c r="G802" s="110"/>
      <c r="H802" s="110"/>
      <c r="I802" s="110"/>
      <c r="J802" s="110"/>
      <c r="K802" s="110"/>
      <c r="L802" s="110"/>
      <c r="M802" s="110"/>
      <c r="N802" s="110"/>
      <c r="O802" s="110"/>
      <c r="P802" s="110"/>
      <c r="Q802" s="110"/>
      <c r="R802" s="110"/>
      <c r="S802" s="110"/>
      <c r="T802" s="110"/>
      <c r="U802" s="110"/>
      <c r="V802" s="110"/>
      <c r="W802" s="110"/>
      <c r="X802" s="110"/>
      <c r="Y802" s="110"/>
      <c r="Z802" s="110"/>
      <c r="AA802" s="110"/>
      <c r="AB802" s="110"/>
      <c r="AC802" s="110"/>
    </row>
    <row r="803" spans="1:29" ht="12.75" customHeight="1" x14ac:dyDescent="0.2">
      <c r="A803" s="110"/>
      <c r="B803" s="110"/>
      <c r="C803" s="110"/>
      <c r="D803" s="110"/>
      <c r="E803" s="110"/>
      <c r="F803" s="110"/>
      <c r="G803" s="110"/>
      <c r="H803" s="110"/>
      <c r="I803" s="110"/>
      <c r="J803" s="110"/>
      <c r="K803" s="110"/>
      <c r="L803" s="110"/>
      <c r="M803" s="110"/>
      <c r="N803" s="110"/>
      <c r="O803" s="110"/>
      <c r="P803" s="110"/>
      <c r="Q803" s="110"/>
      <c r="R803" s="110"/>
      <c r="S803" s="110"/>
      <c r="T803" s="110"/>
      <c r="U803" s="110"/>
      <c r="V803" s="110"/>
      <c r="W803" s="110"/>
      <c r="X803" s="110"/>
      <c r="Y803" s="110"/>
      <c r="Z803" s="110"/>
      <c r="AA803" s="110"/>
      <c r="AB803" s="110"/>
      <c r="AC803" s="110"/>
    </row>
    <row r="804" spans="1:29" ht="12.75" customHeight="1" x14ac:dyDescent="0.2">
      <c r="A804" s="110"/>
      <c r="B804" s="110"/>
      <c r="C804" s="110"/>
      <c r="D804" s="110"/>
      <c r="E804" s="110"/>
      <c r="F804" s="110"/>
      <c r="G804" s="110"/>
      <c r="H804" s="110"/>
      <c r="I804" s="110"/>
      <c r="J804" s="110"/>
      <c r="K804" s="110"/>
      <c r="L804" s="110"/>
      <c r="M804" s="110"/>
      <c r="N804" s="110"/>
      <c r="O804" s="110"/>
      <c r="P804" s="110"/>
      <c r="Q804" s="110"/>
      <c r="R804" s="110"/>
      <c r="S804" s="110"/>
      <c r="T804" s="110"/>
      <c r="U804" s="110"/>
      <c r="V804" s="110"/>
      <c r="W804" s="110"/>
      <c r="X804" s="110"/>
      <c r="Y804" s="110"/>
      <c r="Z804" s="110"/>
      <c r="AA804" s="110"/>
      <c r="AB804" s="110"/>
      <c r="AC804" s="110"/>
    </row>
    <row r="805" spans="1:29" ht="12.75" customHeight="1" x14ac:dyDescent="0.2">
      <c r="A805" s="110"/>
      <c r="B805" s="110"/>
      <c r="C805" s="110"/>
      <c r="D805" s="110"/>
      <c r="E805" s="110"/>
      <c r="F805" s="110"/>
      <c r="G805" s="110"/>
      <c r="H805" s="110"/>
      <c r="I805" s="110"/>
      <c r="J805" s="110"/>
      <c r="K805" s="110"/>
      <c r="L805" s="110"/>
      <c r="M805" s="110"/>
      <c r="N805" s="110"/>
      <c r="O805" s="110"/>
      <c r="P805" s="110"/>
      <c r="Q805" s="110"/>
      <c r="R805" s="110"/>
      <c r="S805" s="110"/>
      <c r="T805" s="110"/>
      <c r="U805" s="110"/>
      <c r="V805" s="110"/>
      <c r="W805" s="110"/>
      <c r="X805" s="110"/>
      <c r="Y805" s="110"/>
      <c r="Z805" s="110"/>
      <c r="AA805" s="110"/>
      <c r="AB805" s="110"/>
      <c r="AC805" s="110"/>
    </row>
    <row r="806" spans="1:29" ht="12.75" customHeight="1" x14ac:dyDescent="0.2">
      <c r="A806" s="110"/>
      <c r="B806" s="110"/>
      <c r="C806" s="110"/>
      <c r="D806" s="110"/>
      <c r="E806" s="110"/>
      <c r="F806" s="110"/>
      <c r="G806" s="110"/>
      <c r="H806" s="110"/>
      <c r="I806" s="110"/>
      <c r="J806" s="110"/>
      <c r="K806" s="110"/>
      <c r="L806" s="110"/>
      <c r="M806" s="110"/>
      <c r="N806" s="110"/>
      <c r="O806" s="110"/>
      <c r="P806" s="110"/>
      <c r="Q806" s="110"/>
      <c r="R806" s="110"/>
      <c r="S806" s="110"/>
      <c r="T806" s="110"/>
      <c r="U806" s="110"/>
      <c r="V806" s="110"/>
      <c r="W806" s="110"/>
      <c r="X806" s="110"/>
      <c r="Y806" s="110"/>
      <c r="Z806" s="110"/>
      <c r="AA806" s="110"/>
      <c r="AB806" s="110"/>
      <c r="AC806" s="110"/>
    </row>
    <row r="807" spans="1:29" ht="12.75" customHeight="1" x14ac:dyDescent="0.2">
      <c r="A807" s="110"/>
      <c r="B807" s="110"/>
      <c r="C807" s="110"/>
      <c r="D807" s="110"/>
      <c r="E807" s="110"/>
      <c r="F807" s="110"/>
      <c r="G807" s="110"/>
      <c r="H807" s="110"/>
      <c r="I807" s="110"/>
      <c r="J807" s="110"/>
      <c r="K807" s="110"/>
      <c r="L807" s="110"/>
      <c r="M807" s="110"/>
      <c r="N807" s="110"/>
      <c r="O807" s="110"/>
      <c r="P807" s="110"/>
      <c r="Q807" s="110"/>
      <c r="R807" s="110"/>
      <c r="S807" s="110"/>
      <c r="T807" s="110"/>
      <c r="U807" s="110"/>
      <c r="V807" s="110"/>
      <c r="W807" s="110"/>
      <c r="X807" s="110"/>
      <c r="Y807" s="110"/>
      <c r="Z807" s="110"/>
      <c r="AA807" s="110"/>
      <c r="AB807" s="110"/>
      <c r="AC807" s="110"/>
    </row>
    <row r="808" spans="1:29" ht="12.75" customHeight="1" x14ac:dyDescent="0.2">
      <c r="A808" s="110"/>
      <c r="B808" s="110"/>
      <c r="C808" s="110"/>
      <c r="D808" s="110"/>
      <c r="E808" s="110"/>
      <c r="F808" s="110"/>
      <c r="G808" s="110"/>
      <c r="H808" s="110"/>
      <c r="I808" s="110"/>
      <c r="J808" s="110"/>
      <c r="K808" s="110"/>
      <c r="L808" s="110"/>
      <c r="M808" s="110"/>
      <c r="N808" s="110"/>
      <c r="O808" s="110"/>
      <c r="P808" s="110"/>
      <c r="Q808" s="110"/>
      <c r="R808" s="110"/>
      <c r="S808" s="110"/>
      <c r="T808" s="110"/>
      <c r="U808" s="110"/>
      <c r="V808" s="110"/>
      <c r="W808" s="110"/>
      <c r="X808" s="110"/>
      <c r="Y808" s="110"/>
      <c r="Z808" s="110"/>
      <c r="AA808" s="110"/>
      <c r="AB808" s="110"/>
      <c r="AC808" s="110"/>
    </row>
    <row r="809" spans="1:29" ht="12.75" customHeight="1" x14ac:dyDescent="0.2">
      <c r="A809" s="110"/>
      <c r="B809" s="110"/>
      <c r="C809" s="110"/>
      <c r="D809" s="110"/>
      <c r="E809" s="110"/>
      <c r="F809" s="110"/>
      <c r="G809" s="110"/>
      <c r="H809" s="110"/>
      <c r="I809" s="110"/>
      <c r="J809" s="110"/>
      <c r="K809" s="110"/>
      <c r="L809" s="110"/>
      <c r="M809" s="110"/>
      <c r="N809" s="110"/>
      <c r="O809" s="110"/>
      <c r="P809" s="110"/>
      <c r="Q809" s="110"/>
      <c r="R809" s="110"/>
      <c r="S809" s="110"/>
      <c r="T809" s="110"/>
      <c r="U809" s="110"/>
      <c r="V809" s="110"/>
      <c r="W809" s="110"/>
      <c r="X809" s="110"/>
      <c r="Y809" s="110"/>
      <c r="Z809" s="110"/>
      <c r="AA809" s="110"/>
      <c r="AB809" s="110"/>
      <c r="AC809" s="110"/>
    </row>
    <row r="810" spans="1:29" ht="12.75" customHeight="1" x14ac:dyDescent="0.2">
      <c r="A810" s="110"/>
      <c r="B810" s="110"/>
      <c r="C810" s="110"/>
      <c r="D810" s="110"/>
      <c r="E810" s="110"/>
      <c r="F810" s="110"/>
      <c r="G810" s="110"/>
      <c r="H810" s="110"/>
      <c r="I810" s="110"/>
      <c r="J810" s="110"/>
      <c r="K810" s="110"/>
      <c r="L810" s="110"/>
      <c r="M810" s="110"/>
      <c r="N810" s="110"/>
      <c r="O810" s="110"/>
      <c r="P810" s="110"/>
      <c r="Q810" s="110"/>
      <c r="R810" s="110"/>
      <c r="S810" s="110"/>
      <c r="T810" s="110"/>
      <c r="U810" s="110"/>
      <c r="V810" s="110"/>
      <c r="W810" s="110"/>
      <c r="X810" s="110"/>
      <c r="Y810" s="110"/>
      <c r="Z810" s="110"/>
      <c r="AA810" s="110"/>
      <c r="AB810" s="110"/>
      <c r="AC810" s="110"/>
    </row>
    <row r="811" spans="1:29" ht="12.75" customHeight="1" x14ac:dyDescent="0.2">
      <c r="A811" s="110"/>
      <c r="B811" s="110"/>
      <c r="C811" s="110"/>
      <c r="D811" s="110"/>
      <c r="E811" s="110"/>
      <c r="F811" s="110"/>
      <c r="G811" s="110"/>
      <c r="H811" s="110"/>
      <c r="I811" s="110"/>
      <c r="J811" s="110"/>
      <c r="K811" s="110"/>
      <c r="L811" s="110"/>
      <c r="M811" s="110"/>
      <c r="N811" s="110"/>
      <c r="O811" s="110"/>
      <c r="P811" s="110"/>
      <c r="Q811" s="110"/>
      <c r="R811" s="110"/>
      <c r="S811" s="110"/>
      <c r="T811" s="110"/>
      <c r="U811" s="110"/>
      <c r="V811" s="110"/>
      <c r="W811" s="110"/>
      <c r="X811" s="110"/>
      <c r="Y811" s="110"/>
      <c r="Z811" s="110"/>
      <c r="AA811" s="110"/>
      <c r="AB811" s="110"/>
      <c r="AC811" s="110"/>
    </row>
    <row r="812" spans="1:29" ht="12.75" customHeight="1" x14ac:dyDescent="0.2">
      <c r="A812" s="110"/>
      <c r="B812" s="110"/>
      <c r="C812" s="110"/>
      <c r="D812" s="110"/>
      <c r="E812" s="110"/>
      <c r="F812" s="110"/>
      <c r="G812" s="110"/>
      <c r="H812" s="110"/>
      <c r="I812" s="110"/>
      <c r="J812" s="110"/>
      <c r="K812" s="110"/>
      <c r="L812" s="110"/>
      <c r="M812" s="110"/>
      <c r="N812" s="110"/>
      <c r="O812" s="110"/>
      <c r="P812" s="110"/>
      <c r="Q812" s="110"/>
      <c r="R812" s="110"/>
      <c r="S812" s="110"/>
      <c r="T812" s="110"/>
      <c r="U812" s="110"/>
      <c r="V812" s="110"/>
      <c r="W812" s="110"/>
      <c r="X812" s="110"/>
      <c r="Y812" s="110"/>
      <c r="Z812" s="110"/>
      <c r="AA812" s="110"/>
      <c r="AB812" s="110"/>
      <c r="AC812" s="110"/>
    </row>
    <row r="813" spans="1:29" ht="12.75" customHeight="1" x14ac:dyDescent="0.2">
      <c r="A813" s="110"/>
      <c r="B813" s="110"/>
      <c r="C813" s="110"/>
      <c r="D813" s="110"/>
      <c r="E813" s="110"/>
      <c r="F813" s="110"/>
      <c r="G813" s="110"/>
      <c r="H813" s="110"/>
      <c r="I813" s="110"/>
      <c r="J813" s="110"/>
      <c r="K813" s="110"/>
      <c r="L813" s="110"/>
      <c r="M813" s="110"/>
      <c r="N813" s="110"/>
      <c r="O813" s="110"/>
      <c r="P813" s="110"/>
      <c r="Q813" s="110"/>
      <c r="R813" s="110"/>
      <c r="S813" s="110"/>
      <c r="T813" s="110"/>
      <c r="U813" s="110"/>
      <c r="V813" s="110"/>
      <c r="W813" s="110"/>
      <c r="X813" s="110"/>
      <c r="Y813" s="110"/>
      <c r="Z813" s="110"/>
      <c r="AA813" s="110"/>
      <c r="AB813" s="110"/>
      <c r="AC813" s="110"/>
    </row>
    <row r="814" spans="1:29" ht="12.75" customHeight="1" x14ac:dyDescent="0.2">
      <c r="A814" s="110"/>
      <c r="B814" s="110"/>
      <c r="C814" s="110"/>
      <c r="D814" s="110"/>
      <c r="E814" s="110"/>
      <c r="F814" s="110"/>
      <c r="G814" s="110"/>
      <c r="H814" s="110"/>
      <c r="I814" s="110"/>
      <c r="J814" s="110"/>
      <c r="K814" s="110"/>
      <c r="L814" s="110"/>
      <c r="M814" s="110"/>
      <c r="N814" s="110"/>
      <c r="O814" s="110"/>
      <c r="P814" s="110"/>
      <c r="Q814" s="110"/>
      <c r="R814" s="110"/>
      <c r="S814" s="110"/>
      <c r="T814" s="110"/>
      <c r="U814" s="110"/>
      <c r="V814" s="110"/>
      <c r="W814" s="110"/>
      <c r="X814" s="110"/>
      <c r="Y814" s="110"/>
      <c r="Z814" s="110"/>
      <c r="AA814" s="110"/>
      <c r="AB814" s="110"/>
      <c r="AC814" s="110"/>
    </row>
    <row r="815" spans="1:29" ht="12.75" customHeight="1" x14ac:dyDescent="0.2">
      <c r="A815" s="110"/>
      <c r="B815" s="110"/>
      <c r="C815" s="110"/>
      <c r="D815" s="110"/>
      <c r="E815" s="110"/>
      <c r="F815" s="110"/>
      <c r="G815" s="110"/>
      <c r="H815" s="110"/>
      <c r="I815" s="110"/>
      <c r="J815" s="110"/>
      <c r="K815" s="110"/>
      <c r="L815" s="110"/>
      <c r="M815" s="110"/>
      <c r="N815" s="110"/>
      <c r="O815" s="110"/>
      <c r="P815" s="110"/>
      <c r="Q815" s="110"/>
      <c r="R815" s="110"/>
      <c r="S815" s="110"/>
      <c r="T815" s="110"/>
      <c r="U815" s="110"/>
      <c r="V815" s="110"/>
      <c r="W815" s="110"/>
      <c r="X815" s="110"/>
      <c r="Y815" s="110"/>
      <c r="Z815" s="110"/>
      <c r="AA815" s="110"/>
      <c r="AB815" s="110"/>
      <c r="AC815" s="110"/>
    </row>
    <row r="816" spans="1:29" ht="12.75" customHeight="1" x14ac:dyDescent="0.2">
      <c r="A816" s="110"/>
      <c r="B816" s="110"/>
      <c r="C816" s="110"/>
      <c r="D816" s="110"/>
      <c r="E816" s="110"/>
      <c r="F816" s="110"/>
      <c r="G816" s="110"/>
      <c r="H816" s="110"/>
      <c r="I816" s="110"/>
      <c r="J816" s="110"/>
      <c r="K816" s="110"/>
      <c r="L816" s="110"/>
      <c r="M816" s="110"/>
      <c r="N816" s="110"/>
      <c r="O816" s="110"/>
      <c r="P816" s="110"/>
      <c r="Q816" s="110"/>
      <c r="R816" s="110"/>
      <c r="S816" s="110"/>
      <c r="T816" s="110"/>
      <c r="U816" s="110"/>
      <c r="V816" s="110"/>
      <c r="W816" s="110"/>
      <c r="X816" s="110"/>
      <c r="Y816" s="110"/>
      <c r="Z816" s="110"/>
      <c r="AA816" s="110"/>
      <c r="AB816" s="110"/>
      <c r="AC816" s="110"/>
    </row>
    <row r="817" spans="1:29" ht="12.75" customHeight="1" x14ac:dyDescent="0.2">
      <c r="A817" s="110"/>
      <c r="B817" s="110"/>
      <c r="C817" s="110"/>
      <c r="D817" s="110"/>
      <c r="E817" s="110"/>
      <c r="F817" s="110"/>
      <c r="G817" s="110"/>
      <c r="H817" s="110"/>
      <c r="I817" s="110"/>
      <c r="J817" s="110"/>
      <c r="K817" s="110"/>
      <c r="L817" s="110"/>
      <c r="M817" s="110"/>
      <c r="N817" s="110"/>
      <c r="O817" s="110"/>
      <c r="P817" s="110"/>
      <c r="Q817" s="110"/>
      <c r="R817" s="110"/>
      <c r="S817" s="110"/>
      <c r="T817" s="110"/>
      <c r="U817" s="110"/>
      <c r="V817" s="110"/>
      <c r="W817" s="110"/>
      <c r="X817" s="110"/>
      <c r="Y817" s="110"/>
      <c r="Z817" s="110"/>
      <c r="AA817" s="110"/>
      <c r="AB817" s="110"/>
      <c r="AC817" s="110"/>
    </row>
    <row r="818" spans="1:29" ht="12.75" customHeight="1" x14ac:dyDescent="0.2">
      <c r="A818" s="110"/>
      <c r="B818" s="110"/>
      <c r="C818" s="110"/>
      <c r="D818" s="110"/>
      <c r="E818" s="110"/>
      <c r="F818" s="110"/>
      <c r="G818" s="110"/>
      <c r="H818" s="110"/>
      <c r="I818" s="110"/>
      <c r="J818" s="110"/>
      <c r="K818" s="110"/>
      <c r="L818" s="110"/>
      <c r="M818" s="110"/>
      <c r="N818" s="110"/>
      <c r="O818" s="110"/>
      <c r="P818" s="110"/>
      <c r="Q818" s="110"/>
      <c r="R818" s="110"/>
      <c r="S818" s="110"/>
      <c r="T818" s="110"/>
      <c r="U818" s="110"/>
      <c r="V818" s="110"/>
      <c r="W818" s="110"/>
      <c r="X818" s="110"/>
      <c r="Y818" s="110"/>
      <c r="Z818" s="110"/>
      <c r="AA818" s="110"/>
      <c r="AB818" s="110"/>
      <c r="AC818" s="110"/>
    </row>
    <row r="819" spans="1:29" ht="12.75" customHeight="1" x14ac:dyDescent="0.2">
      <c r="A819" s="110"/>
      <c r="B819" s="110"/>
      <c r="C819" s="110"/>
      <c r="D819" s="110"/>
      <c r="E819" s="110"/>
      <c r="F819" s="110"/>
      <c r="G819" s="110"/>
      <c r="H819" s="110"/>
      <c r="I819" s="110"/>
      <c r="J819" s="110"/>
      <c r="K819" s="110"/>
      <c r="L819" s="110"/>
      <c r="M819" s="110"/>
      <c r="N819" s="110"/>
      <c r="O819" s="110"/>
      <c r="P819" s="110"/>
      <c r="Q819" s="110"/>
      <c r="R819" s="110"/>
      <c r="S819" s="110"/>
      <c r="T819" s="110"/>
      <c r="U819" s="110"/>
      <c r="V819" s="110"/>
      <c r="W819" s="110"/>
      <c r="X819" s="110"/>
      <c r="Y819" s="110"/>
      <c r="Z819" s="110"/>
      <c r="AA819" s="110"/>
      <c r="AB819" s="110"/>
      <c r="AC819" s="110"/>
    </row>
    <row r="820" spans="1:29" ht="12.75" customHeight="1" x14ac:dyDescent="0.2">
      <c r="A820" s="110"/>
      <c r="B820" s="110"/>
      <c r="C820" s="110"/>
      <c r="D820" s="110"/>
      <c r="E820" s="110"/>
      <c r="F820" s="110"/>
      <c r="G820" s="110"/>
      <c r="H820" s="110"/>
      <c r="I820" s="110"/>
      <c r="J820" s="110"/>
      <c r="K820" s="110"/>
      <c r="L820" s="110"/>
      <c r="M820" s="110"/>
      <c r="N820" s="110"/>
      <c r="O820" s="110"/>
      <c r="P820" s="110"/>
      <c r="Q820" s="110"/>
      <c r="R820" s="110"/>
      <c r="S820" s="110"/>
      <c r="T820" s="110"/>
      <c r="U820" s="110"/>
      <c r="V820" s="110"/>
      <c r="W820" s="110"/>
      <c r="X820" s="110"/>
      <c r="Y820" s="110"/>
      <c r="Z820" s="110"/>
      <c r="AA820" s="110"/>
      <c r="AB820" s="110"/>
      <c r="AC820" s="110"/>
    </row>
    <row r="821" spans="1:29" ht="12.75" customHeight="1" x14ac:dyDescent="0.2">
      <c r="A821" s="110"/>
      <c r="B821" s="110"/>
      <c r="C821" s="110"/>
      <c r="D821" s="110"/>
      <c r="E821" s="110"/>
      <c r="F821" s="110"/>
      <c r="G821" s="110"/>
      <c r="H821" s="110"/>
      <c r="I821" s="110"/>
      <c r="J821" s="110"/>
      <c r="K821" s="110"/>
      <c r="L821" s="110"/>
      <c r="M821" s="110"/>
      <c r="N821" s="110"/>
      <c r="O821" s="110"/>
      <c r="P821" s="110"/>
      <c r="Q821" s="110"/>
      <c r="R821" s="110"/>
      <c r="S821" s="110"/>
      <c r="T821" s="110"/>
      <c r="U821" s="110"/>
      <c r="V821" s="110"/>
      <c r="W821" s="110"/>
      <c r="X821" s="110"/>
      <c r="Y821" s="110"/>
      <c r="Z821" s="110"/>
      <c r="AA821" s="110"/>
      <c r="AB821" s="110"/>
      <c r="AC821" s="110"/>
    </row>
    <row r="822" spans="1:29" ht="12.75" customHeight="1" x14ac:dyDescent="0.2">
      <c r="A822" s="110"/>
      <c r="B822" s="110"/>
      <c r="C822" s="110"/>
      <c r="D822" s="110"/>
      <c r="E822" s="110"/>
      <c r="F822" s="110"/>
      <c r="G822" s="110"/>
      <c r="H822" s="110"/>
      <c r="I822" s="110"/>
      <c r="J822" s="110"/>
      <c r="K822" s="110"/>
      <c r="L822" s="110"/>
      <c r="M822" s="110"/>
      <c r="N822" s="110"/>
      <c r="O822" s="110"/>
      <c r="P822" s="110"/>
      <c r="Q822" s="110"/>
      <c r="R822" s="110"/>
      <c r="S822" s="110"/>
      <c r="T822" s="110"/>
      <c r="U822" s="110"/>
      <c r="V822" s="110"/>
      <c r="W822" s="110"/>
      <c r="X822" s="110"/>
      <c r="Y822" s="110"/>
      <c r="Z822" s="110"/>
      <c r="AA822" s="110"/>
      <c r="AB822" s="110"/>
      <c r="AC822" s="110"/>
    </row>
    <row r="823" spans="1:29" ht="12.75" customHeight="1" x14ac:dyDescent="0.2">
      <c r="A823" s="110"/>
      <c r="B823" s="110"/>
      <c r="C823" s="110"/>
      <c r="D823" s="110"/>
      <c r="E823" s="110"/>
      <c r="F823" s="110"/>
      <c r="G823" s="110"/>
      <c r="H823" s="110"/>
      <c r="I823" s="110"/>
      <c r="J823" s="110"/>
      <c r="K823" s="110"/>
      <c r="L823" s="110"/>
      <c r="M823" s="110"/>
      <c r="N823" s="110"/>
      <c r="O823" s="110"/>
      <c r="P823" s="110"/>
      <c r="Q823" s="110"/>
      <c r="R823" s="110"/>
      <c r="S823" s="110"/>
      <c r="T823" s="110"/>
      <c r="U823" s="110"/>
      <c r="V823" s="110"/>
      <c r="W823" s="110"/>
      <c r="X823" s="110"/>
      <c r="Y823" s="110"/>
      <c r="Z823" s="110"/>
      <c r="AA823" s="110"/>
      <c r="AB823" s="110"/>
      <c r="AC823" s="110"/>
    </row>
    <row r="824" spans="1:29" ht="12.75" customHeight="1" x14ac:dyDescent="0.2">
      <c r="A824" s="110"/>
      <c r="B824" s="110"/>
      <c r="C824" s="110"/>
      <c r="D824" s="110"/>
      <c r="E824" s="110"/>
      <c r="F824" s="110"/>
      <c r="G824" s="110"/>
      <c r="H824" s="110"/>
      <c r="I824" s="110"/>
      <c r="J824" s="110"/>
      <c r="K824" s="110"/>
      <c r="L824" s="110"/>
      <c r="M824" s="110"/>
      <c r="N824" s="110"/>
      <c r="O824" s="110"/>
      <c r="P824" s="110"/>
      <c r="Q824" s="110"/>
      <c r="R824" s="110"/>
      <c r="S824" s="110"/>
      <c r="T824" s="110"/>
      <c r="U824" s="110"/>
      <c r="V824" s="110"/>
      <c r="W824" s="110"/>
      <c r="X824" s="110"/>
      <c r="Y824" s="110"/>
      <c r="Z824" s="110"/>
      <c r="AA824" s="110"/>
      <c r="AB824" s="110"/>
      <c r="AC824" s="110"/>
    </row>
    <row r="825" spans="1:29" ht="12.75" customHeight="1" x14ac:dyDescent="0.2">
      <c r="A825" s="110"/>
      <c r="B825" s="110"/>
      <c r="C825" s="110"/>
      <c r="D825" s="110"/>
      <c r="E825" s="110"/>
      <c r="F825" s="110"/>
      <c r="G825" s="110"/>
      <c r="H825" s="110"/>
      <c r="I825" s="110"/>
      <c r="J825" s="110"/>
      <c r="K825" s="110"/>
      <c r="L825" s="110"/>
      <c r="M825" s="110"/>
      <c r="N825" s="110"/>
      <c r="O825" s="110"/>
      <c r="P825" s="110"/>
      <c r="Q825" s="110"/>
      <c r="R825" s="110"/>
      <c r="S825" s="110"/>
      <c r="T825" s="110"/>
      <c r="U825" s="110"/>
      <c r="V825" s="110"/>
      <c r="W825" s="110"/>
      <c r="X825" s="110"/>
      <c r="Y825" s="110"/>
      <c r="Z825" s="110"/>
      <c r="AA825" s="110"/>
      <c r="AB825" s="110"/>
      <c r="AC825" s="110"/>
    </row>
    <row r="826" spans="1:29" ht="12.75" customHeight="1" x14ac:dyDescent="0.2">
      <c r="A826" s="110"/>
      <c r="B826" s="110"/>
      <c r="C826" s="110"/>
      <c r="D826" s="110"/>
      <c r="E826" s="110"/>
      <c r="F826" s="110"/>
      <c r="G826" s="110"/>
      <c r="H826" s="110"/>
      <c r="I826" s="110"/>
      <c r="J826" s="110"/>
      <c r="K826" s="110"/>
      <c r="L826" s="110"/>
      <c r="M826" s="110"/>
      <c r="N826" s="110"/>
      <c r="O826" s="110"/>
      <c r="P826" s="110"/>
      <c r="Q826" s="110"/>
      <c r="R826" s="110"/>
      <c r="S826" s="110"/>
      <c r="T826" s="110"/>
      <c r="U826" s="110"/>
      <c r="V826" s="110"/>
      <c r="W826" s="110"/>
      <c r="X826" s="110"/>
      <c r="Y826" s="110"/>
      <c r="Z826" s="110"/>
      <c r="AA826" s="110"/>
      <c r="AB826" s="110"/>
      <c r="AC826" s="110"/>
    </row>
    <row r="827" spans="1:29" ht="12.75" customHeight="1" x14ac:dyDescent="0.2">
      <c r="A827" s="110"/>
      <c r="B827" s="110"/>
      <c r="C827" s="110"/>
      <c r="D827" s="110"/>
      <c r="E827" s="110"/>
      <c r="F827" s="110"/>
      <c r="G827" s="110"/>
      <c r="H827" s="110"/>
      <c r="I827" s="110"/>
      <c r="J827" s="110"/>
      <c r="K827" s="110"/>
      <c r="L827" s="110"/>
      <c r="M827" s="110"/>
      <c r="N827" s="110"/>
      <c r="O827" s="110"/>
      <c r="P827" s="110"/>
      <c r="Q827" s="110"/>
      <c r="R827" s="110"/>
      <c r="S827" s="110"/>
      <c r="T827" s="110"/>
      <c r="U827" s="110"/>
      <c r="V827" s="110"/>
      <c r="W827" s="110"/>
      <c r="X827" s="110"/>
      <c r="Y827" s="110"/>
      <c r="Z827" s="110"/>
      <c r="AA827" s="110"/>
      <c r="AB827" s="110"/>
      <c r="AC827" s="110"/>
    </row>
    <row r="828" spans="1:29" ht="12.75" customHeight="1" x14ac:dyDescent="0.2">
      <c r="A828" s="110"/>
      <c r="B828" s="110"/>
      <c r="C828" s="110"/>
      <c r="D828" s="110"/>
      <c r="E828" s="110"/>
      <c r="F828" s="110"/>
      <c r="G828" s="110"/>
      <c r="H828" s="110"/>
      <c r="I828" s="110"/>
      <c r="J828" s="110"/>
      <c r="K828" s="110"/>
      <c r="L828" s="110"/>
      <c r="M828" s="110"/>
      <c r="N828" s="110"/>
      <c r="O828" s="110"/>
      <c r="P828" s="110"/>
      <c r="Q828" s="110"/>
      <c r="R828" s="110"/>
      <c r="S828" s="110"/>
      <c r="T828" s="110"/>
      <c r="U828" s="110"/>
      <c r="V828" s="110"/>
      <c r="W828" s="110"/>
      <c r="X828" s="110"/>
      <c r="Y828" s="110"/>
      <c r="Z828" s="110"/>
      <c r="AA828" s="110"/>
      <c r="AB828" s="110"/>
      <c r="AC828" s="110"/>
    </row>
    <row r="829" spans="1:29" ht="12.75" customHeight="1" x14ac:dyDescent="0.2">
      <c r="A829" s="110"/>
      <c r="B829" s="110"/>
      <c r="C829" s="110"/>
      <c r="D829" s="110"/>
      <c r="E829" s="110"/>
      <c r="F829" s="110"/>
      <c r="G829" s="110"/>
      <c r="H829" s="110"/>
      <c r="I829" s="110"/>
      <c r="J829" s="110"/>
      <c r="K829" s="110"/>
      <c r="L829" s="110"/>
      <c r="M829" s="110"/>
      <c r="N829" s="110"/>
      <c r="O829" s="110"/>
      <c r="P829" s="110"/>
      <c r="Q829" s="110"/>
      <c r="R829" s="110"/>
      <c r="S829" s="110"/>
      <c r="T829" s="110"/>
      <c r="U829" s="110"/>
      <c r="V829" s="110"/>
      <c r="W829" s="110"/>
      <c r="X829" s="110"/>
      <c r="Y829" s="110"/>
      <c r="Z829" s="110"/>
      <c r="AA829" s="110"/>
      <c r="AB829" s="110"/>
      <c r="AC829" s="110"/>
    </row>
    <row r="830" spans="1:29" ht="12.75" customHeight="1" x14ac:dyDescent="0.2">
      <c r="A830" s="110"/>
      <c r="B830" s="110"/>
      <c r="C830" s="110"/>
      <c r="D830" s="110"/>
      <c r="E830" s="110"/>
      <c r="F830" s="110"/>
      <c r="G830" s="110"/>
      <c r="H830" s="110"/>
      <c r="I830" s="110"/>
      <c r="J830" s="110"/>
      <c r="K830" s="110"/>
      <c r="L830" s="110"/>
      <c r="M830" s="110"/>
      <c r="N830" s="110"/>
      <c r="O830" s="110"/>
      <c r="P830" s="110"/>
      <c r="Q830" s="110"/>
      <c r="R830" s="110"/>
      <c r="S830" s="110"/>
      <c r="T830" s="110"/>
      <c r="U830" s="110"/>
      <c r="V830" s="110"/>
      <c r="W830" s="110"/>
      <c r="X830" s="110"/>
      <c r="Y830" s="110"/>
      <c r="Z830" s="110"/>
      <c r="AA830" s="110"/>
      <c r="AB830" s="110"/>
      <c r="AC830" s="110"/>
    </row>
    <row r="831" spans="1:29" ht="12.75" customHeight="1" x14ac:dyDescent="0.2">
      <c r="A831" s="110"/>
      <c r="B831" s="110"/>
      <c r="C831" s="110"/>
      <c r="D831" s="110"/>
      <c r="E831" s="110"/>
      <c r="F831" s="110"/>
      <c r="G831" s="110"/>
      <c r="H831" s="110"/>
      <c r="I831" s="110"/>
      <c r="J831" s="110"/>
      <c r="K831" s="110"/>
      <c r="L831" s="110"/>
      <c r="M831" s="110"/>
      <c r="N831" s="110"/>
      <c r="O831" s="110"/>
      <c r="P831" s="110"/>
      <c r="Q831" s="110"/>
      <c r="R831" s="110"/>
      <c r="S831" s="110"/>
      <c r="T831" s="110"/>
      <c r="U831" s="110"/>
      <c r="V831" s="110"/>
      <c r="W831" s="110"/>
      <c r="X831" s="110"/>
      <c r="Y831" s="110"/>
      <c r="Z831" s="110"/>
      <c r="AA831" s="110"/>
      <c r="AB831" s="110"/>
      <c r="AC831" s="110"/>
    </row>
    <row r="832" spans="1:29" ht="12.75" customHeight="1" x14ac:dyDescent="0.2">
      <c r="A832" s="110"/>
      <c r="B832" s="110"/>
      <c r="C832" s="110"/>
      <c r="D832" s="110"/>
      <c r="E832" s="110"/>
      <c r="F832" s="110"/>
      <c r="G832" s="110"/>
      <c r="H832" s="110"/>
      <c r="I832" s="110"/>
      <c r="J832" s="110"/>
      <c r="K832" s="110"/>
      <c r="L832" s="110"/>
      <c r="M832" s="110"/>
      <c r="N832" s="110"/>
      <c r="O832" s="110"/>
      <c r="P832" s="110"/>
      <c r="Q832" s="110"/>
      <c r="R832" s="110"/>
      <c r="S832" s="110"/>
      <c r="T832" s="110"/>
      <c r="U832" s="110"/>
      <c r="V832" s="110"/>
      <c r="W832" s="110"/>
      <c r="X832" s="110"/>
      <c r="Y832" s="110"/>
      <c r="Z832" s="110"/>
      <c r="AA832" s="110"/>
      <c r="AB832" s="110"/>
      <c r="AC832" s="110"/>
    </row>
    <row r="833" spans="1:29" ht="12.75" customHeight="1" x14ac:dyDescent="0.2">
      <c r="A833" s="110"/>
      <c r="B833" s="110"/>
      <c r="C833" s="110"/>
      <c r="D833" s="110"/>
      <c r="E833" s="110"/>
      <c r="F833" s="110"/>
      <c r="G833" s="110"/>
      <c r="H833" s="110"/>
      <c r="I833" s="110"/>
      <c r="J833" s="110"/>
      <c r="K833" s="110"/>
      <c r="L833" s="110"/>
      <c r="M833" s="110"/>
      <c r="N833" s="110"/>
      <c r="O833" s="110"/>
      <c r="P833" s="110"/>
      <c r="Q833" s="110"/>
      <c r="R833" s="110"/>
      <c r="S833" s="110"/>
      <c r="T833" s="110"/>
      <c r="U833" s="110"/>
      <c r="V833" s="110"/>
      <c r="W833" s="110"/>
      <c r="X833" s="110"/>
      <c r="Y833" s="110"/>
      <c r="Z833" s="110"/>
      <c r="AA833" s="110"/>
      <c r="AB833" s="110"/>
      <c r="AC833" s="110"/>
    </row>
    <row r="834" spans="1:29" ht="12.75" customHeight="1" x14ac:dyDescent="0.2">
      <c r="A834" s="110"/>
      <c r="B834" s="110"/>
      <c r="C834" s="110"/>
      <c r="D834" s="110"/>
      <c r="E834" s="110"/>
      <c r="F834" s="110"/>
      <c r="G834" s="110"/>
      <c r="H834" s="110"/>
      <c r="I834" s="110"/>
      <c r="J834" s="110"/>
      <c r="K834" s="110"/>
      <c r="L834" s="110"/>
      <c r="M834" s="110"/>
      <c r="N834" s="110"/>
      <c r="O834" s="110"/>
      <c r="P834" s="110"/>
      <c r="Q834" s="110"/>
      <c r="R834" s="110"/>
      <c r="S834" s="110"/>
      <c r="T834" s="110"/>
      <c r="U834" s="110"/>
      <c r="V834" s="110"/>
      <c r="W834" s="110"/>
      <c r="X834" s="110"/>
      <c r="Y834" s="110"/>
      <c r="Z834" s="110"/>
      <c r="AA834" s="110"/>
      <c r="AB834" s="110"/>
      <c r="AC834" s="110"/>
    </row>
    <row r="835" spans="1:29" ht="12.75" customHeight="1" x14ac:dyDescent="0.2">
      <c r="A835" s="110"/>
      <c r="B835" s="110"/>
      <c r="C835" s="110"/>
      <c r="D835" s="110"/>
      <c r="E835" s="110"/>
      <c r="F835" s="110"/>
      <c r="G835" s="110"/>
      <c r="H835" s="110"/>
      <c r="I835" s="110"/>
      <c r="J835" s="110"/>
      <c r="K835" s="110"/>
      <c r="L835" s="110"/>
      <c r="M835" s="110"/>
      <c r="N835" s="110"/>
      <c r="O835" s="110"/>
      <c r="P835" s="110"/>
      <c r="Q835" s="110"/>
      <c r="R835" s="110"/>
      <c r="S835" s="110"/>
      <c r="T835" s="110"/>
      <c r="U835" s="110"/>
      <c r="V835" s="110"/>
      <c r="W835" s="110"/>
      <c r="X835" s="110"/>
      <c r="Y835" s="110"/>
      <c r="Z835" s="110"/>
      <c r="AA835" s="110"/>
      <c r="AB835" s="110"/>
      <c r="AC835" s="110"/>
    </row>
    <row r="836" spans="1:29" ht="12.75" customHeight="1" x14ac:dyDescent="0.2">
      <c r="A836" s="110"/>
      <c r="B836" s="110"/>
      <c r="C836" s="110"/>
      <c r="D836" s="110"/>
      <c r="E836" s="110"/>
      <c r="F836" s="110"/>
      <c r="G836" s="110"/>
      <c r="H836" s="110"/>
      <c r="I836" s="110"/>
      <c r="J836" s="110"/>
      <c r="K836" s="110"/>
      <c r="L836" s="110"/>
      <c r="M836" s="110"/>
      <c r="N836" s="110"/>
      <c r="O836" s="110"/>
      <c r="P836" s="110"/>
      <c r="Q836" s="110"/>
      <c r="R836" s="110"/>
      <c r="S836" s="110"/>
      <c r="T836" s="110"/>
      <c r="U836" s="110"/>
      <c r="V836" s="110"/>
      <c r="W836" s="110"/>
      <c r="X836" s="110"/>
      <c r="Y836" s="110"/>
      <c r="Z836" s="110"/>
      <c r="AA836" s="110"/>
      <c r="AB836" s="110"/>
      <c r="AC836" s="110"/>
    </row>
    <row r="837" spans="1:29" ht="12.75" customHeight="1" x14ac:dyDescent="0.2">
      <c r="A837" s="110"/>
      <c r="B837" s="110"/>
      <c r="C837" s="110"/>
      <c r="D837" s="110"/>
      <c r="E837" s="110"/>
      <c r="F837" s="110"/>
      <c r="G837" s="110"/>
      <c r="H837" s="110"/>
      <c r="I837" s="110"/>
      <c r="J837" s="110"/>
      <c r="K837" s="110"/>
      <c r="L837" s="110"/>
      <c r="M837" s="110"/>
      <c r="N837" s="110"/>
      <c r="O837" s="110"/>
      <c r="P837" s="110"/>
      <c r="Q837" s="110"/>
      <c r="R837" s="110"/>
      <c r="S837" s="110"/>
      <c r="T837" s="110"/>
      <c r="U837" s="110"/>
      <c r="V837" s="110"/>
      <c r="W837" s="110"/>
      <c r="X837" s="110"/>
      <c r="Y837" s="110"/>
      <c r="Z837" s="110"/>
      <c r="AA837" s="110"/>
      <c r="AB837" s="110"/>
      <c r="AC837" s="110"/>
    </row>
    <row r="838" spans="1:29" ht="12.75" customHeight="1" x14ac:dyDescent="0.2">
      <c r="A838" s="110"/>
      <c r="B838" s="110"/>
      <c r="C838" s="110"/>
      <c r="D838" s="110"/>
      <c r="E838" s="110"/>
      <c r="F838" s="110"/>
      <c r="G838" s="110"/>
      <c r="H838" s="110"/>
      <c r="I838" s="110"/>
      <c r="J838" s="110"/>
      <c r="K838" s="110"/>
      <c r="L838" s="110"/>
      <c r="M838" s="110"/>
      <c r="N838" s="110"/>
      <c r="O838" s="110"/>
      <c r="P838" s="110"/>
      <c r="Q838" s="110"/>
      <c r="R838" s="110"/>
      <c r="S838" s="110"/>
      <c r="T838" s="110"/>
      <c r="U838" s="110"/>
      <c r="V838" s="110"/>
      <c r="W838" s="110"/>
      <c r="X838" s="110"/>
      <c r="Y838" s="110"/>
      <c r="Z838" s="110"/>
      <c r="AA838" s="110"/>
      <c r="AB838" s="110"/>
      <c r="AC838" s="110"/>
    </row>
    <row r="839" spans="1:29" ht="12.75" customHeight="1" x14ac:dyDescent="0.2">
      <c r="A839" s="110"/>
      <c r="B839" s="110"/>
      <c r="C839" s="110"/>
      <c r="D839" s="110"/>
      <c r="E839" s="110"/>
      <c r="F839" s="110"/>
      <c r="G839" s="110"/>
      <c r="H839" s="110"/>
      <c r="I839" s="110"/>
      <c r="J839" s="110"/>
      <c r="K839" s="110"/>
      <c r="L839" s="110"/>
      <c r="M839" s="110"/>
      <c r="N839" s="110"/>
      <c r="O839" s="110"/>
      <c r="P839" s="110"/>
      <c r="Q839" s="110"/>
      <c r="R839" s="110"/>
      <c r="S839" s="110"/>
      <c r="T839" s="110"/>
      <c r="U839" s="110"/>
      <c r="V839" s="110"/>
      <c r="W839" s="110"/>
      <c r="X839" s="110"/>
      <c r="Y839" s="110"/>
      <c r="Z839" s="110"/>
      <c r="AA839" s="110"/>
      <c r="AB839" s="110"/>
      <c r="AC839" s="110"/>
    </row>
    <row r="840" spans="1:29" ht="12.75" customHeight="1" x14ac:dyDescent="0.2">
      <c r="A840" s="110"/>
      <c r="B840" s="110"/>
      <c r="C840" s="110"/>
      <c r="D840" s="110"/>
      <c r="E840" s="110"/>
      <c r="F840" s="110"/>
      <c r="G840" s="110"/>
      <c r="H840" s="110"/>
      <c r="I840" s="110"/>
      <c r="J840" s="110"/>
      <c r="K840" s="110"/>
      <c r="L840" s="110"/>
      <c r="M840" s="110"/>
      <c r="N840" s="110"/>
      <c r="O840" s="110"/>
      <c r="P840" s="110"/>
      <c r="Q840" s="110"/>
      <c r="R840" s="110"/>
      <c r="S840" s="110"/>
      <c r="T840" s="110"/>
      <c r="U840" s="110"/>
      <c r="V840" s="110"/>
      <c r="W840" s="110"/>
      <c r="X840" s="110"/>
      <c r="Y840" s="110"/>
      <c r="Z840" s="110"/>
      <c r="AA840" s="110"/>
      <c r="AB840" s="110"/>
      <c r="AC840" s="110"/>
    </row>
    <row r="841" spans="1:29" ht="12.75" customHeight="1" x14ac:dyDescent="0.2">
      <c r="A841" s="110"/>
      <c r="B841" s="110"/>
      <c r="C841" s="110"/>
      <c r="D841" s="110"/>
      <c r="E841" s="110"/>
      <c r="F841" s="110"/>
      <c r="G841" s="110"/>
      <c r="H841" s="110"/>
      <c r="I841" s="110"/>
      <c r="J841" s="110"/>
      <c r="K841" s="110"/>
      <c r="L841" s="110"/>
      <c r="M841" s="110"/>
      <c r="N841" s="110"/>
      <c r="O841" s="110"/>
      <c r="P841" s="110"/>
      <c r="Q841" s="110"/>
      <c r="R841" s="110"/>
      <c r="S841" s="110"/>
      <c r="T841" s="110"/>
      <c r="U841" s="110"/>
      <c r="V841" s="110"/>
      <c r="W841" s="110"/>
      <c r="X841" s="110"/>
      <c r="Y841" s="110"/>
      <c r="Z841" s="110"/>
      <c r="AA841" s="110"/>
      <c r="AB841" s="110"/>
      <c r="AC841" s="110"/>
    </row>
    <row r="842" spans="1:29" ht="12.75" customHeight="1" x14ac:dyDescent="0.2">
      <c r="A842" s="110"/>
      <c r="B842" s="110"/>
      <c r="C842" s="110"/>
      <c r="D842" s="110"/>
      <c r="E842" s="110"/>
      <c r="F842" s="110"/>
      <c r="G842" s="110"/>
      <c r="H842" s="110"/>
      <c r="I842" s="110"/>
      <c r="J842" s="110"/>
      <c r="K842" s="110"/>
      <c r="L842" s="110"/>
      <c r="M842" s="110"/>
      <c r="N842" s="110"/>
      <c r="O842" s="110"/>
      <c r="P842" s="110"/>
      <c r="Q842" s="110"/>
      <c r="R842" s="110"/>
      <c r="S842" s="110"/>
      <c r="T842" s="110"/>
      <c r="U842" s="110"/>
      <c r="V842" s="110"/>
      <c r="W842" s="110"/>
      <c r="X842" s="110"/>
      <c r="Y842" s="110"/>
      <c r="Z842" s="110"/>
      <c r="AA842" s="110"/>
      <c r="AB842" s="110"/>
      <c r="AC842" s="110"/>
    </row>
    <row r="843" spans="1:29" ht="12.75" customHeight="1" x14ac:dyDescent="0.2">
      <c r="A843" s="110"/>
      <c r="B843" s="110"/>
      <c r="C843" s="110"/>
      <c r="D843" s="110"/>
      <c r="E843" s="110"/>
      <c r="F843" s="110"/>
      <c r="G843" s="110"/>
      <c r="H843" s="110"/>
      <c r="I843" s="110"/>
      <c r="J843" s="110"/>
      <c r="K843" s="110"/>
      <c r="L843" s="110"/>
      <c r="M843" s="110"/>
      <c r="N843" s="110"/>
      <c r="O843" s="110"/>
      <c r="P843" s="110"/>
      <c r="Q843" s="110"/>
      <c r="R843" s="110"/>
      <c r="S843" s="110"/>
      <c r="T843" s="110"/>
      <c r="U843" s="110"/>
      <c r="V843" s="110"/>
      <c r="W843" s="110"/>
      <c r="X843" s="110"/>
      <c r="Y843" s="110"/>
      <c r="Z843" s="110"/>
      <c r="AA843" s="110"/>
      <c r="AB843" s="110"/>
      <c r="AC843" s="110"/>
    </row>
    <row r="844" spans="1:29" ht="12.75" customHeight="1" x14ac:dyDescent="0.2">
      <c r="A844" s="110"/>
      <c r="B844" s="110"/>
      <c r="C844" s="110"/>
      <c r="D844" s="110"/>
      <c r="E844" s="110"/>
      <c r="F844" s="110"/>
      <c r="G844" s="110"/>
      <c r="H844" s="110"/>
      <c r="I844" s="110"/>
      <c r="J844" s="110"/>
      <c r="K844" s="110"/>
      <c r="L844" s="110"/>
      <c r="M844" s="110"/>
      <c r="N844" s="110"/>
      <c r="O844" s="110"/>
      <c r="P844" s="110"/>
      <c r="Q844" s="110"/>
      <c r="R844" s="110"/>
      <c r="S844" s="110"/>
      <c r="T844" s="110"/>
      <c r="U844" s="110"/>
      <c r="V844" s="110"/>
      <c r="W844" s="110"/>
      <c r="X844" s="110"/>
      <c r="Y844" s="110"/>
      <c r="Z844" s="110"/>
      <c r="AA844" s="110"/>
      <c r="AB844" s="110"/>
      <c r="AC844" s="110"/>
    </row>
    <row r="845" spans="1:29" ht="12.75" customHeight="1" x14ac:dyDescent="0.2">
      <c r="A845" s="110"/>
      <c r="B845" s="110"/>
      <c r="C845" s="110"/>
      <c r="D845" s="110"/>
      <c r="E845" s="110"/>
      <c r="F845" s="110"/>
      <c r="G845" s="110"/>
      <c r="H845" s="110"/>
      <c r="I845" s="110"/>
      <c r="J845" s="110"/>
      <c r="K845" s="110"/>
      <c r="L845" s="110"/>
      <c r="M845" s="110"/>
      <c r="N845" s="110"/>
      <c r="O845" s="110"/>
      <c r="P845" s="110"/>
      <c r="Q845" s="110"/>
      <c r="R845" s="110"/>
      <c r="S845" s="110"/>
      <c r="T845" s="110"/>
      <c r="U845" s="110"/>
      <c r="V845" s="110"/>
      <c r="W845" s="110"/>
      <c r="X845" s="110"/>
      <c r="Y845" s="110"/>
      <c r="Z845" s="110"/>
      <c r="AA845" s="110"/>
      <c r="AB845" s="110"/>
      <c r="AC845" s="110"/>
    </row>
    <row r="846" spans="1:29" ht="12.75" customHeight="1" x14ac:dyDescent="0.2">
      <c r="A846" s="110"/>
      <c r="B846" s="110"/>
      <c r="C846" s="110"/>
      <c r="D846" s="110"/>
      <c r="E846" s="110"/>
      <c r="F846" s="110"/>
      <c r="G846" s="110"/>
      <c r="H846" s="110"/>
      <c r="I846" s="110"/>
      <c r="J846" s="110"/>
      <c r="K846" s="110"/>
      <c r="L846" s="110"/>
      <c r="M846" s="110"/>
      <c r="N846" s="110"/>
      <c r="O846" s="110"/>
      <c r="P846" s="110"/>
      <c r="Q846" s="110"/>
      <c r="R846" s="110"/>
      <c r="S846" s="110"/>
      <c r="T846" s="110"/>
      <c r="U846" s="110"/>
      <c r="V846" s="110"/>
      <c r="W846" s="110"/>
      <c r="X846" s="110"/>
      <c r="Y846" s="110"/>
      <c r="Z846" s="110"/>
      <c r="AA846" s="110"/>
      <c r="AB846" s="110"/>
      <c r="AC846" s="110"/>
    </row>
    <row r="847" spans="1:29" ht="12.75" customHeight="1" x14ac:dyDescent="0.2">
      <c r="A847" s="110"/>
      <c r="B847" s="110"/>
      <c r="C847" s="110"/>
      <c r="D847" s="110"/>
      <c r="E847" s="110"/>
      <c r="F847" s="110"/>
      <c r="G847" s="110"/>
      <c r="H847" s="110"/>
      <c r="I847" s="110"/>
      <c r="J847" s="110"/>
      <c r="K847" s="110"/>
      <c r="L847" s="110"/>
      <c r="M847" s="110"/>
      <c r="N847" s="110"/>
      <c r="O847" s="110"/>
      <c r="P847" s="110"/>
      <c r="Q847" s="110"/>
      <c r="R847" s="110"/>
      <c r="S847" s="110"/>
      <c r="T847" s="110"/>
      <c r="U847" s="110"/>
      <c r="V847" s="110"/>
      <c r="W847" s="110"/>
      <c r="X847" s="110"/>
      <c r="Y847" s="110"/>
      <c r="Z847" s="110"/>
      <c r="AA847" s="110"/>
      <c r="AB847" s="110"/>
      <c r="AC847" s="110"/>
    </row>
    <row r="848" spans="1:29" ht="12.75" customHeight="1" x14ac:dyDescent="0.2">
      <c r="A848" s="110"/>
      <c r="B848" s="110"/>
      <c r="C848" s="110"/>
      <c r="D848" s="110"/>
      <c r="E848" s="110"/>
      <c r="F848" s="110"/>
      <c r="G848" s="110"/>
      <c r="H848" s="110"/>
      <c r="I848" s="110"/>
      <c r="J848" s="110"/>
      <c r="K848" s="110"/>
      <c r="L848" s="110"/>
      <c r="M848" s="110"/>
      <c r="N848" s="110"/>
      <c r="O848" s="110"/>
      <c r="P848" s="110"/>
      <c r="Q848" s="110"/>
      <c r="R848" s="110"/>
      <c r="S848" s="110"/>
      <c r="T848" s="110"/>
      <c r="U848" s="110"/>
      <c r="V848" s="110"/>
      <c r="W848" s="110"/>
      <c r="X848" s="110"/>
      <c r="Y848" s="110"/>
      <c r="Z848" s="110"/>
      <c r="AA848" s="110"/>
      <c r="AB848" s="110"/>
      <c r="AC848" s="110"/>
    </row>
    <row r="849" spans="1:29" ht="12.75" customHeight="1" x14ac:dyDescent="0.2">
      <c r="A849" s="110"/>
      <c r="B849" s="110"/>
      <c r="C849" s="110"/>
      <c r="D849" s="110"/>
      <c r="E849" s="110"/>
      <c r="F849" s="110"/>
      <c r="G849" s="110"/>
      <c r="H849" s="110"/>
      <c r="I849" s="110"/>
      <c r="J849" s="110"/>
      <c r="K849" s="110"/>
      <c r="L849" s="110"/>
      <c r="M849" s="110"/>
      <c r="N849" s="110"/>
      <c r="O849" s="110"/>
      <c r="P849" s="110"/>
      <c r="Q849" s="110"/>
      <c r="R849" s="110"/>
      <c r="S849" s="110"/>
      <c r="T849" s="110"/>
      <c r="U849" s="110"/>
      <c r="V849" s="110"/>
      <c r="W849" s="110"/>
      <c r="X849" s="110"/>
      <c r="Y849" s="110"/>
      <c r="Z849" s="110"/>
      <c r="AA849" s="110"/>
      <c r="AB849" s="110"/>
      <c r="AC849" s="110"/>
    </row>
    <row r="850" spans="1:29" ht="12.75" customHeight="1" x14ac:dyDescent="0.2">
      <c r="A850" s="110"/>
      <c r="B850" s="110"/>
      <c r="C850" s="110"/>
      <c r="D850" s="110"/>
      <c r="E850" s="110"/>
      <c r="F850" s="110"/>
      <c r="G850" s="110"/>
      <c r="H850" s="110"/>
      <c r="I850" s="110"/>
      <c r="J850" s="110"/>
      <c r="K850" s="110"/>
      <c r="L850" s="110"/>
      <c r="M850" s="110"/>
      <c r="N850" s="110"/>
      <c r="O850" s="110"/>
      <c r="P850" s="110"/>
      <c r="Q850" s="110"/>
      <c r="R850" s="110"/>
      <c r="S850" s="110"/>
      <c r="T850" s="110"/>
      <c r="U850" s="110"/>
      <c r="V850" s="110"/>
      <c r="W850" s="110"/>
      <c r="X850" s="110"/>
      <c r="Y850" s="110"/>
      <c r="Z850" s="110"/>
      <c r="AA850" s="110"/>
      <c r="AB850" s="110"/>
      <c r="AC850" s="110"/>
    </row>
    <row r="851" spans="1:29" ht="12.75" customHeight="1" x14ac:dyDescent="0.2">
      <c r="A851" s="110"/>
      <c r="B851" s="110"/>
      <c r="C851" s="110"/>
      <c r="D851" s="110"/>
      <c r="E851" s="110"/>
      <c r="F851" s="110"/>
      <c r="G851" s="110"/>
      <c r="H851" s="110"/>
      <c r="I851" s="110"/>
      <c r="J851" s="110"/>
      <c r="K851" s="110"/>
      <c r="L851" s="110"/>
      <c r="M851" s="110"/>
      <c r="N851" s="110"/>
      <c r="O851" s="110"/>
      <c r="P851" s="110"/>
      <c r="Q851" s="110"/>
      <c r="R851" s="110"/>
      <c r="S851" s="110"/>
      <c r="T851" s="110"/>
      <c r="U851" s="110"/>
      <c r="V851" s="110"/>
      <c r="W851" s="110"/>
      <c r="X851" s="110"/>
      <c r="Y851" s="110"/>
      <c r="Z851" s="110"/>
      <c r="AA851" s="110"/>
      <c r="AB851" s="110"/>
      <c r="AC851" s="110"/>
    </row>
    <row r="852" spans="1:29" ht="12.75" customHeight="1" x14ac:dyDescent="0.2">
      <c r="A852" s="110"/>
      <c r="B852" s="110"/>
      <c r="C852" s="110"/>
      <c r="D852" s="110"/>
      <c r="E852" s="110"/>
      <c r="F852" s="110"/>
      <c r="G852" s="110"/>
      <c r="H852" s="110"/>
      <c r="I852" s="110"/>
      <c r="J852" s="110"/>
      <c r="K852" s="110"/>
      <c r="L852" s="110"/>
      <c r="M852" s="110"/>
      <c r="N852" s="110"/>
      <c r="O852" s="110"/>
      <c r="P852" s="110"/>
      <c r="Q852" s="110"/>
      <c r="R852" s="110"/>
      <c r="S852" s="110"/>
      <c r="T852" s="110"/>
      <c r="U852" s="110"/>
      <c r="V852" s="110"/>
      <c r="W852" s="110"/>
      <c r="X852" s="110"/>
      <c r="Y852" s="110"/>
      <c r="Z852" s="110"/>
      <c r="AA852" s="110"/>
      <c r="AB852" s="110"/>
      <c r="AC852" s="110"/>
    </row>
    <row r="853" spans="1:29" ht="12.75" customHeight="1" x14ac:dyDescent="0.2">
      <c r="A853" s="110"/>
      <c r="B853" s="110"/>
      <c r="C853" s="110"/>
      <c r="D853" s="110"/>
      <c r="E853" s="110"/>
      <c r="F853" s="110"/>
      <c r="G853" s="110"/>
      <c r="H853" s="110"/>
      <c r="I853" s="110"/>
      <c r="J853" s="110"/>
      <c r="K853" s="110"/>
      <c r="L853" s="110"/>
      <c r="M853" s="110"/>
      <c r="N853" s="110"/>
      <c r="O853" s="110"/>
      <c r="P853" s="110"/>
      <c r="Q853" s="110"/>
      <c r="R853" s="110"/>
      <c r="S853" s="110"/>
      <c r="T853" s="110"/>
      <c r="U853" s="110"/>
      <c r="V853" s="110"/>
      <c r="W853" s="110"/>
      <c r="X853" s="110"/>
      <c r="Y853" s="110"/>
      <c r="Z853" s="110"/>
      <c r="AA853" s="110"/>
      <c r="AB853" s="110"/>
      <c r="AC853" s="110"/>
    </row>
    <row r="854" spans="1:29" ht="12.75" customHeight="1" x14ac:dyDescent="0.2">
      <c r="A854" s="110"/>
      <c r="B854" s="110"/>
      <c r="C854" s="110"/>
      <c r="D854" s="110"/>
      <c r="E854" s="110"/>
      <c r="F854" s="110"/>
      <c r="G854" s="110"/>
      <c r="H854" s="110"/>
      <c r="I854" s="110"/>
      <c r="J854" s="110"/>
      <c r="K854" s="110"/>
      <c r="L854" s="110"/>
      <c r="M854" s="110"/>
      <c r="N854" s="110"/>
      <c r="O854" s="110"/>
      <c r="P854" s="110"/>
      <c r="Q854" s="110"/>
      <c r="R854" s="110"/>
      <c r="S854" s="110"/>
      <c r="T854" s="110"/>
      <c r="U854" s="110"/>
      <c r="V854" s="110"/>
      <c r="W854" s="110"/>
      <c r="X854" s="110"/>
      <c r="Y854" s="110"/>
      <c r="Z854" s="110"/>
      <c r="AA854" s="110"/>
      <c r="AB854" s="110"/>
      <c r="AC854" s="110"/>
    </row>
    <row r="855" spans="1:29" ht="12.75" customHeight="1" x14ac:dyDescent="0.2">
      <c r="A855" s="110"/>
      <c r="B855" s="110"/>
      <c r="C855" s="110"/>
      <c r="D855" s="110"/>
      <c r="E855" s="110"/>
      <c r="F855" s="110"/>
      <c r="G855" s="110"/>
      <c r="H855" s="110"/>
      <c r="I855" s="110"/>
      <c r="J855" s="110"/>
      <c r="K855" s="110"/>
      <c r="L855" s="110"/>
      <c r="M855" s="110"/>
      <c r="N855" s="110"/>
      <c r="O855" s="110"/>
      <c r="P855" s="110"/>
      <c r="Q855" s="110"/>
      <c r="R855" s="110"/>
      <c r="S855" s="110"/>
      <c r="T855" s="110"/>
      <c r="U855" s="110"/>
      <c r="V855" s="110"/>
      <c r="W855" s="110"/>
      <c r="X855" s="110"/>
      <c r="Y855" s="110"/>
      <c r="Z855" s="110"/>
      <c r="AA855" s="110"/>
      <c r="AB855" s="110"/>
      <c r="AC855" s="110"/>
    </row>
    <row r="856" spans="1:29" ht="12.75" customHeight="1" x14ac:dyDescent="0.2">
      <c r="A856" s="110"/>
      <c r="B856" s="110"/>
      <c r="C856" s="110"/>
      <c r="D856" s="110"/>
      <c r="E856" s="110"/>
      <c r="F856" s="110"/>
      <c r="G856" s="110"/>
      <c r="H856" s="110"/>
      <c r="I856" s="110"/>
      <c r="J856" s="110"/>
      <c r="K856" s="110"/>
      <c r="L856" s="110"/>
      <c r="M856" s="110"/>
      <c r="N856" s="110"/>
      <c r="O856" s="110"/>
      <c r="P856" s="110"/>
      <c r="Q856" s="110"/>
      <c r="R856" s="110"/>
      <c r="S856" s="110"/>
      <c r="T856" s="110"/>
      <c r="U856" s="110"/>
      <c r="V856" s="110"/>
      <c r="W856" s="110"/>
      <c r="X856" s="110"/>
      <c r="Y856" s="110"/>
      <c r="Z856" s="110"/>
      <c r="AA856" s="110"/>
      <c r="AB856" s="110"/>
      <c r="AC856" s="110"/>
    </row>
    <row r="857" spans="1:29" ht="12.75" customHeight="1" x14ac:dyDescent="0.2">
      <c r="A857" s="110"/>
      <c r="B857" s="110"/>
      <c r="C857" s="110"/>
      <c r="D857" s="110"/>
      <c r="E857" s="110"/>
      <c r="F857" s="110"/>
      <c r="G857" s="110"/>
      <c r="H857" s="110"/>
      <c r="I857" s="110"/>
      <c r="J857" s="110"/>
      <c r="K857" s="110"/>
      <c r="L857" s="110"/>
      <c r="M857" s="110"/>
      <c r="N857" s="110"/>
      <c r="O857" s="110"/>
      <c r="P857" s="110"/>
      <c r="Q857" s="110"/>
      <c r="R857" s="110"/>
      <c r="S857" s="110"/>
      <c r="T857" s="110"/>
      <c r="U857" s="110"/>
      <c r="V857" s="110"/>
      <c r="W857" s="110"/>
      <c r="X857" s="110"/>
      <c r="Y857" s="110"/>
      <c r="Z857" s="110"/>
      <c r="AA857" s="110"/>
      <c r="AB857" s="110"/>
      <c r="AC857" s="110"/>
    </row>
    <row r="858" spans="1:29" ht="12.75" customHeight="1" x14ac:dyDescent="0.2">
      <c r="A858" s="110"/>
      <c r="B858" s="110"/>
      <c r="C858" s="110"/>
      <c r="D858" s="110"/>
      <c r="E858" s="110"/>
      <c r="F858" s="110"/>
      <c r="G858" s="110"/>
      <c r="H858" s="110"/>
      <c r="I858" s="110"/>
      <c r="J858" s="110"/>
      <c r="K858" s="110"/>
      <c r="L858" s="110"/>
      <c r="M858" s="110"/>
      <c r="N858" s="110"/>
      <c r="O858" s="110"/>
      <c r="P858" s="110"/>
      <c r="Q858" s="110"/>
      <c r="R858" s="110"/>
      <c r="S858" s="110"/>
      <c r="T858" s="110"/>
      <c r="U858" s="110"/>
      <c r="V858" s="110"/>
      <c r="W858" s="110"/>
      <c r="X858" s="110"/>
      <c r="Y858" s="110"/>
      <c r="Z858" s="110"/>
      <c r="AA858" s="110"/>
      <c r="AB858" s="110"/>
      <c r="AC858" s="110"/>
    </row>
    <row r="859" spans="1:29" ht="12.75" customHeight="1" x14ac:dyDescent="0.2">
      <c r="A859" s="110"/>
      <c r="B859" s="110"/>
      <c r="C859" s="110"/>
      <c r="D859" s="110"/>
      <c r="E859" s="110"/>
      <c r="F859" s="110"/>
      <c r="G859" s="110"/>
      <c r="H859" s="110"/>
      <c r="I859" s="110"/>
      <c r="J859" s="110"/>
      <c r="K859" s="110"/>
      <c r="L859" s="110"/>
      <c r="M859" s="110"/>
      <c r="N859" s="110"/>
      <c r="O859" s="110"/>
      <c r="P859" s="110"/>
      <c r="Q859" s="110"/>
      <c r="R859" s="110"/>
      <c r="S859" s="110"/>
      <c r="T859" s="110"/>
      <c r="U859" s="110"/>
      <c r="V859" s="110"/>
      <c r="W859" s="110"/>
      <c r="X859" s="110"/>
      <c r="Y859" s="110"/>
      <c r="Z859" s="110"/>
      <c r="AA859" s="110"/>
      <c r="AB859" s="110"/>
      <c r="AC859" s="110"/>
    </row>
    <row r="860" spans="1:29" ht="12.75" customHeight="1" x14ac:dyDescent="0.2">
      <c r="A860" s="110"/>
      <c r="B860" s="110"/>
      <c r="C860" s="110"/>
      <c r="D860" s="110"/>
      <c r="E860" s="110"/>
      <c r="F860" s="110"/>
      <c r="G860" s="110"/>
      <c r="H860" s="110"/>
      <c r="I860" s="110"/>
      <c r="J860" s="110"/>
      <c r="K860" s="110"/>
      <c r="L860" s="110"/>
      <c r="M860" s="110"/>
      <c r="N860" s="110"/>
      <c r="O860" s="110"/>
      <c r="P860" s="110"/>
      <c r="Q860" s="110"/>
      <c r="R860" s="110"/>
      <c r="S860" s="110"/>
      <c r="T860" s="110"/>
      <c r="U860" s="110"/>
      <c r="V860" s="110"/>
      <c r="W860" s="110"/>
      <c r="X860" s="110"/>
      <c r="Y860" s="110"/>
      <c r="Z860" s="110"/>
      <c r="AA860" s="110"/>
      <c r="AB860" s="110"/>
      <c r="AC860" s="110"/>
    </row>
    <row r="861" spans="1:29" ht="12.75" customHeight="1" x14ac:dyDescent="0.2">
      <c r="A861" s="110"/>
      <c r="B861" s="110"/>
      <c r="C861" s="110"/>
      <c r="D861" s="110"/>
      <c r="E861" s="110"/>
      <c r="F861" s="110"/>
      <c r="G861" s="110"/>
      <c r="H861" s="110"/>
      <c r="I861" s="110"/>
      <c r="J861" s="110"/>
      <c r="K861" s="110"/>
      <c r="L861" s="110"/>
      <c r="M861" s="110"/>
      <c r="N861" s="110"/>
      <c r="O861" s="110"/>
      <c r="P861" s="110"/>
      <c r="Q861" s="110"/>
      <c r="R861" s="110"/>
      <c r="S861" s="110"/>
      <c r="T861" s="110"/>
      <c r="U861" s="110"/>
      <c r="V861" s="110"/>
      <c r="W861" s="110"/>
      <c r="X861" s="110"/>
      <c r="Y861" s="110"/>
      <c r="Z861" s="110"/>
      <c r="AA861" s="110"/>
      <c r="AB861" s="110"/>
      <c r="AC861" s="110"/>
    </row>
    <row r="862" spans="1:29" ht="12.75" customHeight="1" x14ac:dyDescent="0.2">
      <c r="A862" s="110"/>
      <c r="B862" s="110"/>
      <c r="C862" s="110"/>
      <c r="D862" s="110"/>
      <c r="E862" s="110"/>
      <c r="F862" s="110"/>
      <c r="G862" s="110"/>
      <c r="H862" s="110"/>
      <c r="I862" s="110"/>
      <c r="J862" s="110"/>
      <c r="K862" s="110"/>
      <c r="L862" s="110"/>
      <c r="M862" s="110"/>
      <c r="N862" s="110"/>
      <c r="O862" s="110"/>
      <c r="P862" s="110"/>
      <c r="Q862" s="110"/>
      <c r="R862" s="110"/>
      <c r="S862" s="110"/>
      <c r="T862" s="110"/>
      <c r="U862" s="110"/>
      <c r="V862" s="110"/>
      <c r="W862" s="110"/>
      <c r="X862" s="110"/>
      <c r="Y862" s="110"/>
      <c r="Z862" s="110"/>
      <c r="AA862" s="110"/>
      <c r="AB862" s="110"/>
      <c r="AC862" s="110"/>
    </row>
    <row r="863" spans="1:29" ht="12.75" customHeight="1" x14ac:dyDescent="0.2">
      <c r="A863" s="110"/>
      <c r="B863" s="110"/>
      <c r="C863" s="110"/>
      <c r="D863" s="110"/>
      <c r="E863" s="110"/>
      <c r="F863" s="110"/>
      <c r="G863" s="110"/>
      <c r="H863" s="110"/>
      <c r="I863" s="110"/>
      <c r="J863" s="110"/>
      <c r="K863" s="110"/>
      <c r="L863" s="110"/>
      <c r="M863" s="110"/>
      <c r="N863" s="110"/>
      <c r="O863" s="110"/>
      <c r="P863" s="110"/>
      <c r="Q863" s="110"/>
      <c r="R863" s="110"/>
      <c r="S863" s="110"/>
      <c r="T863" s="110"/>
      <c r="U863" s="110"/>
      <c r="V863" s="110"/>
      <c r="W863" s="110"/>
      <c r="X863" s="110"/>
      <c r="Y863" s="110"/>
      <c r="Z863" s="110"/>
      <c r="AA863" s="110"/>
      <c r="AB863" s="110"/>
      <c r="AC863" s="110"/>
    </row>
    <row r="864" spans="1:29" ht="12.75" customHeight="1" x14ac:dyDescent="0.2">
      <c r="A864" s="110"/>
      <c r="B864" s="110"/>
      <c r="C864" s="110"/>
      <c r="D864" s="110"/>
      <c r="E864" s="110"/>
      <c r="F864" s="110"/>
      <c r="G864" s="110"/>
      <c r="H864" s="110"/>
      <c r="I864" s="110"/>
      <c r="J864" s="110"/>
      <c r="K864" s="110"/>
      <c r="L864" s="110"/>
      <c r="M864" s="110"/>
      <c r="N864" s="110"/>
      <c r="O864" s="110"/>
      <c r="P864" s="110"/>
      <c r="Q864" s="110"/>
      <c r="R864" s="110"/>
      <c r="S864" s="110"/>
      <c r="T864" s="110"/>
      <c r="U864" s="110"/>
      <c r="V864" s="110"/>
      <c r="W864" s="110"/>
      <c r="X864" s="110"/>
      <c r="Y864" s="110"/>
      <c r="Z864" s="110"/>
      <c r="AA864" s="110"/>
      <c r="AB864" s="110"/>
      <c r="AC864" s="110"/>
    </row>
    <row r="865" spans="1:29" ht="12.75" customHeight="1" x14ac:dyDescent="0.2">
      <c r="A865" s="110"/>
      <c r="B865" s="110"/>
      <c r="C865" s="110"/>
      <c r="D865" s="110"/>
      <c r="E865" s="110"/>
      <c r="F865" s="110"/>
      <c r="G865" s="110"/>
      <c r="H865" s="110"/>
      <c r="I865" s="110"/>
      <c r="J865" s="110"/>
      <c r="K865" s="110"/>
      <c r="L865" s="110"/>
      <c r="M865" s="110"/>
      <c r="N865" s="110"/>
      <c r="O865" s="110"/>
      <c r="P865" s="110"/>
      <c r="Q865" s="110"/>
      <c r="R865" s="110"/>
      <c r="S865" s="110"/>
      <c r="T865" s="110"/>
      <c r="U865" s="110"/>
      <c r="V865" s="110"/>
      <c r="W865" s="110"/>
      <c r="X865" s="110"/>
      <c r="Y865" s="110"/>
      <c r="Z865" s="110"/>
      <c r="AA865" s="110"/>
      <c r="AB865" s="110"/>
      <c r="AC865" s="110"/>
    </row>
    <row r="866" spans="1:29" ht="12.75" customHeight="1" x14ac:dyDescent="0.2">
      <c r="A866" s="110"/>
      <c r="B866" s="110"/>
      <c r="C866" s="110"/>
      <c r="D866" s="110"/>
      <c r="E866" s="110"/>
      <c r="F866" s="110"/>
      <c r="G866" s="110"/>
      <c r="H866" s="110"/>
      <c r="I866" s="110"/>
      <c r="J866" s="110"/>
      <c r="K866" s="110"/>
      <c r="L866" s="110"/>
      <c r="M866" s="110"/>
      <c r="N866" s="110"/>
      <c r="O866" s="110"/>
      <c r="P866" s="110"/>
      <c r="Q866" s="110"/>
      <c r="R866" s="110"/>
      <c r="S866" s="110"/>
      <c r="T866" s="110"/>
      <c r="U866" s="110"/>
      <c r="V866" s="110"/>
      <c r="W866" s="110"/>
      <c r="X866" s="110"/>
      <c r="Y866" s="110"/>
      <c r="Z866" s="110"/>
      <c r="AA866" s="110"/>
      <c r="AB866" s="110"/>
      <c r="AC866" s="110"/>
    </row>
    <row r="867" spans="1:29" ht="12.75" customHeight="1" x14ac:dyDescent="0.2">
      <c r="A867" s="110"/>
      <c r="B867" s="110"/>
      <c r="C867" s="110"/>
      <c r="D867" s="110"/>
      <c r="E867" s="110"/>
      <c r="F867" s="110"/>
      <c r="G867" s="110"/>
      <c r="H867" s="110"/>
      <c r="I867" s="110"/>
      <c r="J867" s="110"/>
      <c r="K867" s="110"/>
      <c r="L867" s="110"/>
      <c r="M867" s="110"/>
      <c r="N867" s="110"/>
      <c r="O867" s="110"/>
      <c r="P867" s="110"/>
      <c r="Q867" s="110"/>
      <c r="R867" s="110"/>
      <c r="S867" s="110"/>
      <c r="T867" s="110"/>
      <c r="U867" s="110"/>
      <c r="V867" s="110"/>
      <c r="W867" s="110"/>
      <c r="X867" s="110"/>
      <c r="Y867" s="110"/>
      <c r="Z867" s="110"/>
      <c r="AA867" s="110"/>
      <c r="AB867" s="110"/>
      <c r="AC867" s="110"/>
    </row>
    <row r="868" spans="1:29" ht="12.75" customHeight="1" x14ac:dyDescent="0.2">
      <c r="A868" s="110"/>
      <c r="B868" s="110"/>
      <c r="C868" s="110"/>
      <c r="D868" s="110"/>
      <c r="E868" s="110"/>
      <c r="F868" s="110"/>
      <c r="G868" s="110"/>
      <c r="H868" s="110"/>
      <c r="I868" s="110"/>
      <c r="J868" s="110"/>
      <c r="K868" s="110"/>
      <c r="L868" s="110"/>
      <c r="M868" s="110"/>
      <c r="N868" s="110"/>
      <c r="O868" s="110"/>
      <c r="P868" s="110"/>
      <c r="Q868" s="110"/>
      <c r="R868" s="110"/>
      <c r="S868" s="110"/>
      <c r="T868" s="110"/>
      <c r="U868" s="110"/>
      <c r="V868" s="110"/>
      <c r="W868" s="110"/>
      <c r="X868" s="110"/>
      <c r="Y868" s="110"/>
      <c r="Z868" s="110"/>
      <c r="AA868" s="110"/>
      <c r="AB868" s="110"/>
      <c r="AC868" s="110"/>
    </row>
    <row r="869" spans="1:29" ht="12.75" customHeight="1" x14ac:dyDescent="0.2">
      <c r="A869" s="110"/>
      <c r="B869" s="110"/>
      <c r="C869" s="110"/>
      <c r="D869" s="110"/>
      <c r="E869" s="110"/>
      <c r="F869" s="110"/>
      <c r="G869" s="110"/>
      <c r="H869" s="110"/>
      <c r="I869" s="110"/>
      <c r="J869" s="110"/>
      <c r="K869" s="110"/>
      <c r="L869" s="110"/>
      <c r="M869" s="110"/>
      <c r="N869" s="110"/>
      <c r="O869" s="110"/>
      <c r="P869" s="110"/>
      <c r="Q869" s="110"/>
      <c r="R869" s="110"/>
      <c r="S869" s="110"/>
      <c r="T869" s="110"/>
      <c r="U869" s="110"/>
      <c r="V869" s="110"/>
      <c r="W869" s="110"/>
      <c r="X869" s="110"/>
      <c r="Y869" s="110"/>
      <c r="Z869" s="110"/>
      <c r="AA869" s="110"/>
      <c r="AB869" s="110"/>
      <c r="AC869" s="110"/>
    </row>
    <row r="870" spans="1:29" ht="12.75" customHeight="1" x14ac:dyDescent="0.2">
      <c r="A870" s="110"/>
      <c r="B870" s="110"/>
      <c r="C870" s="110"/>
      <c r="D870" s="110"/>
      <c r="E870" s="110"/>
      <c r="F870" s="110"/>
      <c r="G870" s="110"/>
      <c r="H870" s="110"/>
      <c r="I870" s="110"/>
      <c r="J870" s="110"/>
      <c r="K870" s="110"/>
      <c r="L870" s="110"/>
      <c r="M870" s="110"/>
      <c r="N870" s="110"/>
      <c r="O870" s="110"/>
      <c r="P870" s="110"/>
      <c r="Q870" s="110"/>
      <c r="R870" s="110"/>
      <c r="S870" s="110"/>
      <c r="T870" s="110"/>
      <c r="U870" s="110"/>
      <c r="V870" s="110"/>
      <c r="W870" s="110"/>
      <c r="X870" s="110"/>
      <c r="Y870" s="110"/>
      <c r="Z870" s="110"/>
      <c r="AA870" s="110"/>
      <c r="AB870" s="110"/>
      <c r="AC870" s="110"/>
    </row>
    <row r="871" spans="1:29" ht="12.75" customHeight="1" x14ac:dyDescent="0.2">
      <c r="A871" s="110"/>
      <c r="B871" s="110"/>
      <c r="C871" s="110"/>
      <c r="D871" s="110"/>
      <c r="E871" s="110"/>
      <c r="F871" s="110"/>
      <c r="G871" s="110"/>
      <c r="H871" s="110"/>
      <c r="I871" s="110"/>
      <c r="J871" s="110"/>
      <c r="K871" s="110"/>
      <c r="L871" s="110"/>
      <c r="M871" s="110"/>
      <c r="N871" s="110"/>
      <c r="O871" s="110"/>
      <c r="P871" s="110"/>
      <c r="Q871" s="110"/>
      <c r="R871" s="110"/>
      <c r="S871" s="110"/>
      <c r="T871" s="110"/>
      <c r="U871" s="110"/>
      <c r="V871" s="110"/>
      <c r="W871" s="110"/>
      <c r="X871" s="110"/>
      <c r="Y871" s="110"/>
      <c r="Z871" s="110"/>
      <c r="AA871" s="110"/>
      <c r="AB871" s="110"/>
      <c r="AC871" s="110"/>
    </row>
    <row r="872" spans="1:29" ht="12.75" customHeight="1" x14ac:dyDescent="0.2">
      <c r="A872" s="110"/>
      <c r="B872" s="110"/>
      <c r="C872" s="110"/>
      <c r="D872" s="110"/>
      <c r="E872" s="110"/>
      <c r="F872" s="110"/>
      <c r="G872" s="110"/>
      <c r="H872" s="110"/>
      <c r="I872" s="110"/>
      <c r="J872" s="110"/>
      <c r="K872" s="110"/>
      <c r="L872" s="110"/>
      <c r="M872" s="110"/>
      <c r="N872" s="110"/>
      <c r="O872" s="110"/>
      <c r="P872" s="110"/>
      <c r="Q872" s="110"/>
      <c r="R872" s="110"/>
      <c r="S872" s="110"/>
      <c r="T872" s="110"/>
      <c r="U872" s="110"/>
      <c r="V872" s="110"/>
      <c r="W872" s="110"/>
      <c r="X872" s="110"/>
      <c r="Y872" s="110"/>
      <c r="Z872" s="110"/>
      <c r="AA872" s="110"/>
      <c r="AB872" s="110"/>
      <c r="AC872" s="110"/>
    </row>
    <row r="873" spans="1:29" ht="12.75" customHeight="1" x14ac:dyDescent="0.2">
      <c r="A873" s="110"/>
      <c r="B873" s="110"/>
      <c r="C873" s="110"/>
      <c r="D873" s="110"/>
      <c r="E873" s="110"/>
      <c r="F873" s="110"/>
      <c r="G873" s="110"/>
      <c r="H873" s="110"/>
      <c r="I873" s="110"/>
      <c r="J873" s="110"/>
      <c r="K873" s="110"/>
      <c r="L873" s="110"/>
      <c r="M873" s="110"/>
      <c r="N873" s="110"/>
      <c r="O873" s="110"/>
      <c r="P873" s="110"/>
      <c r="Q873" s="110"/>
      <c r="R873" s="110"/>
      <c r="S873" s="110"/>
      <c r="T873" s="110"/>
      <c r="U873" s="110"/>
      <c r="V873" s="110"/>
      <c r="W873" s="110"/>
      <c r="X873" s="110"/>
      <c r="Y873" s="110"/>
      <c r="Z873" s="110"/>
      <c r="AA873" s="110"/>
      <c r="AB873" s="110"/>
      <c r="AC873" s="110"/>
    </row>
    <row r="874" spans="1:29" ht="12.75" customHeight="1" x14ac:dyDescent="0.2">
      <c r="A874" s="110"/>
      <c r="B874" s="110"/>
      <c r="C874" s="110"/>
      <c r="D874" s="110"/>
      <c r="E874" s="110"/>
      <c r="F874" s="110"/>
      <c r="G874" s="110"/>
      <c r="H874" s="110"/>
      <c r="I874" s="110"/>
      <c r="J874" s="110"/>
      <c r="K874" s="110"/>
      <c r="L874" s="110"/>
      <c r="M874" s="110"/>
      <c r="N874" s="110"/>
      <c r="O874" s="110"/>
      <c r="P874" s="110"/>
      <c r="Q874" s="110"/>
      <c r="R874" s="110"/>
      <c r="S874" s="110"/>
      <c r="T874" s="110"/>
      <c r="U874" s="110"/>
      <c r="V874" s="110"/>
      <c r="W874" s="110"/>
      <c r="X874" s="110"/>
      <c r="Y874" s="110"/>
      <c r="Z874" s="110"/>
      <c r="AA874" s="110"/>
      <c r="AB874" s="110"/>
      <c r="AC874" s="110"/>
    </row>
    <row r="875" spans="1:29" ht="12.75" customHeight="1" x14ac:dyDescent="0.2">
      <c r="A875" s="110"/>
      <c r="B875" s="110"/>
      <c r="C875" s="110"/>
      <c r="D875" s="110"/>
      <c r="E875" s="110"/>
      <c r="F875" s="110"/>
      <c r="G875" s="110"/>
      <c r="H875" s="110"/>
      <c r="I875" s="110"/>
      <c r="J875" s="110"/>
      <c r="K875" s="110"/>
      <c r="L875" s="110"/>
      <c r="M875" s="110"/>
      <c r="N875" s="110"/>
      <c r="O875" s="110"/>
      <c r="P875" s="110"/>
      <c r="Q875" s="110"/>
      <c r="R875" s="110"/>
      <c r="S875" s="110"/>
      <c r="T875" s="110"/>
      <c r="U875" s="110"/>
      <c r="V875" s="110"/>
      <c r="W875" s="110"/>
      <c r="X875" s="110"/>
      <c r="Y875" s="110"/>
      <c r="Z875" s="110"/>
      <c r="AA875" s="110"/>
      <c r="AB875" s="110"/>
      <c r="AC875" s="110"/>
    </row>
    <row r="876" spans="1:29" ht="12.75" customHeight="1" x14ac:dyDescent="0.2">
      <c r="A876" s="110"/>
      <c r="B876" s="110"/>
      <c r="C876" s="110"/>
      <c r="D876" s="110"/>
      <c r="E876" s="110"/>
      <c r="F876" s="110"/>
      <c r="G876" s="110"/>
      <c r="H876" s="110"/>
      <c r="I876" s="110"/>
      <c r="J876" s="110"/>
      <c r="K876" s="110"/>
      <c r="L876" s="110"/>
      <c r="M876" s="110"/>
      <c r="N876" s="110"/>
      <c r="O876" s="110"/>
      <c r="P876" s="110"/>
      <c r="Q876" s="110"/>
      <c r="R876" s="110"/>
      <c r="S876" s="110"/>
      <c r="T876" s="110"/>
      <c r="U876" s="110"/>
      <c r="V876" s="110"/>
      <c r="W876" s="110"/>
      <c r="X876" s="110"/>
      <c r="Y876" s="110"/>
      <c r="Z876" s="110"/>
      <c r="AA876" s="110"/>
      <c r="AB876" s="110"/>
      <c r="AC876" s="110"/>
    </row>
    <row r="877" spans="1:29" ht="12.75" customHeight="1" x14ac:dyDescent="0.2">
      <c r="A877" s="110"/>
      <c r="B877" s="110"/>
      <c r="C877" s="110"/>
      <c r="D877" s="110"/>
      <c r="E877" s="110"/>
      <c r="F877" s="110"/>
      <c r="G877" s="110"/>
      <c r="H877" s="110"/>
      <c r="I877" s="110"/>
      <c r="J877" s="110"/>
      <c r="K877" s="110"/>
      <c r="L877" s="110"/>
      <c r="M877" s="110"/>
      <c r="N877" s="110"/>
      <c r="O877" s="110"/>
      <c r="P877" s="110"/>
      <c r="Q877" s="110"/>
      <c r="R877" s="110"/>
      <c r="S877" s="110"/>
      <c r="T877" s="110"/>
      <c r="U877" s="110"/>
      <c r="V877" s="110"/>
      <c r="W877" s="110"/>
      <c r="X877" s="110"/>
      <c r="Y877" s="110"/>
      <c r="Z877" s="110"/>
      <c r="AA877" s="110"/>
      <c r="AB877" s="110"/>
      <c r="AC877" s="110"/>
    </row>
    <row r="878" spans="1:29" ht="12.75" customHeight="1" x14ac:dyDescent="0.2">
      <c r="A878" s="110"/>
      <c r="B878" s="110"/>
      <c r="C878" s="110"/>
      <c r="D878" s="110"/>
      <c r="E878" s="110"/>
      <c r="F878" s="110"/>
      <c r="G878" s="110"/>
      <c r="H878" s="110"/>
      <c r="I878" s="110"/>
      <c r="J878" s="110"/>
      <c r="K878" s="110"/>
      <c r="L878" s="110"/>
      <c r="M878" s="110"/>
      <c r="N878" s="110"/>
      <c r="O878" s="110"/>
      <c r="P878" s="110"/>
      <c r="Q878" s="110"/>
      <c r="R878" s="110"/>
      <c r="S878" s="110"/>
      <c r="T878" s="110"/>
      <c r="U878" s="110"/>
      <c r="V878" s="110"/>
      <c r="W878" s="110"/>
      <c r="X878" s="110"/>
      <c r="Y878" s="110"/>
      <c r="Z878" s="110"/>
      <c r="AA878" s="110"/>
      <c r="AB878" s="110"/>
      <c r="AC878" s="110"/>
    </row>
    <row r="879" spans="1:29" ht="12.75" customHeight="1" x14ac:dyDescent="0.2">
      <c r="A879" s="110"/>
      <c r="B879" s="110"/>
      <c r="C879" s="110"/>
      <c r="D879" s="110"/>
      <c r="E879" s="110"/>
      <c r="F879" s="110"/>
      <c r="G879" s="110"/>
      <c r="H879" s="110"/>
      <c r="I879" s="110"/>
      <c r="J879" s="110"/>
      <c r="K879" s="110"/>
      <c r="L879" s="110"/>
      <c r="M879" s="110"/>
      <c r="N879" s="110"/>
      <c r="O879" s="110"/>
      <c r="P879" s="110"/>
      <c r="Q879" s="110"/>
      <c r="R879" s="110"/>
      <c r="S879" s="110"/>
      <c r="T879" s="110"/>
      <c r="U879" s="110"/>
      <c r="V879" s="110"/>
      <c r="W879" s="110"/>
      <c r="X879" s="110"/>
      <c r="Y879" s="110"/>
      <c r="Z879" s="110"/>
      <c r="AA879" s="110"/>
      <c r="AB879" s="110"/>
      <c r="AC879" s="110"/>
    </row>
    <row r="880" spans="1:29" ht="12.75" customHeight="1" x14ac:dyDescent="0.2">
      <c r="A880" s="110"/>
      <c r="B880" s="110"/>
      <c r="C880" s="110"/>
      <c r="D880" s="110"/>
      <c r="E880" s="110"/>
      <c r="F880" s="110"/>
      <c r="G880" s="110"/>
      <c r="H880" s="110"/>
      <c r="I880" s="110"/>
      <c r="J880" s="110"/>
      <c r="K880" s="110"/>
      <c r="L880" s="110"/>
      <c r="M880" s="110"/>
      <c r="N880" s="110"/>
      <c r="O880" s="110"/>
      <c r="P880" s="110"/>
      <c r="Q880" s="110"/>
      <c r="R880" s="110"/>
      <c r="S880" s="110"/>
      <c r="T880" s="110"/>
      <c r="U880" s="110"/>
      <c r="V880" s="110"/>
      <c r="W880" s="110"/>
      <c r="X880" s="110"/>
      <c r="Y880" s="110"/>
      <c r="Z880" s="110"/>
      <c r="AA880" s="110"/>
      <c r="AB880" s="110"/>
      <c r="AC880" s="110"/>
    </row>
    <row r="881" spans="1:29" ht="12.75" customHeight="1" x14ac:dyDescent="0.2">
      <c r="A881" s="110"/>
      <c r="B881" s="110"/>
      <c r="C881" s="110"/>
      <c r="D881" s="110"/>
      <c r="E881" s="110"/>
      <c r="F881" s="110"/>
      <c r="G881" s="110"/>
      <c r="H881" s="110"/>
      <c r="I881" s="110"/>
      <c r="J881" s="110"/>
      <c r="K881" s="110"/>
      <c r="L881" s="110"/>
      <c r="M881" s="110"/>
      <c r="N881" s="110"/>
      <c r="O881" s="110"/>
      <c r="P881" s="110"/>
      <c r="Q881" s="110"/>
      <c r="R881" s="110"/>
      <c r="S881" s="110"/>
      <c r="T881" s="110"/>
      <c r="U881" s="110"/>
      <c r="V881" s="110"/>
      <c r="W881" s="110"/>
      <c r="X881" s="110"/>
      <c r="Y881" s="110"/>
      <c r="Z881" s="110"/>
      <c r="AA881" s="110"/>
      <c r="AB881" s="110"/>
      <c r="AC881" s="110"/>
    </row>
    <row r="882" spans="1:29" ht="12.75" customHeight="1" x14ac:dyDescent="0.2">
      <c r="A882" s="110"/>
      <c r="B882" s="110"/>
      <c r="C882" s="110"/>
      <c r="D882" s="110"/>
      <c r="E882" s="110"/>
      <c r="F882" s="110"/>
      <c r="G882" s="110"/>
      <c r="H882" s="110"/>
      <c r="I882" s="110"/>
      <c r="J882" s="110"/>
      <c r="K882" s="110"/>
      <c r="L882" s="110"/>
      <c r="M882" s="110"/>
      <c r="N882" s="110"/>
      <c r="O882" s="110"/>
      <c r="P882" s="110"/>
      <c r="Q882" s="110"/>
      <c r="R882" s="110"/>
      <c r="S882" s="110"/>
      <c r="T882" s="110"/>
      <c r="U882" s="110"/>
      <c r="V882" s="110"/>
      <c r="W882" s="110"/>
      <c r="X882" s="110"/>
      <c r="Y882" s="110"/>
      <c r="Z882" s="110"/>
      <c r="AA882" s="110"/>
      <c r="AB882" s="110"/>
      <c r="AC882" s="110"/>
    </row>
    <row r="883" spans="1:29" ht="12.75" customHeight="1" x14ac:dyDescent="0.2">
      <c r="A883" s="110"/>
      <c r="B883" s="110"/>
      <c r="C883" s="110"/>
      <c r="D883" s="110"/>
      <c r="E883" s="110"/>
      <c r="F883" s="110"/>
      <c r="G883" s="110"/>
      <c r="H883" s="110"/>
      <c r="I883" s="110"/>
      <c r="J883" s="110"/>
      <c r="K883" s="110"/>
      <c r="L883" s="110"/>
      <c r="M883" s="110"/>
      <c r="N883" s="110"/>
      <c r="O883" s="110"/>
      <c r="P883" s="110"/>
      <c r="Q883" s="110"/>
      <c r="R883" s="110"/>
      <c r="S883" s="110"/>
      <c r="T883" s="110"/>
      <c r="U883" s="110"/>
      <c r="V883" s="110"/>
      <c r="W883" s="110"/>
      <c r="X883" s="110"/>
      <c r="Y883" s="110"/>
      <c r="Z883" s="110"/>
      <c r="AA883" s="110"/>
      <c r="AB883" s="110"/>
      <c r="AC883" s="110"/>
    </row>
    <row r="884" spans="1:29" ht="12.75" customHeight="1" x14ac:dyDescent="0.2">
      <c r="A884" s="110"/>
      <c r="B884" s="110"/>
      <c r="C884" s="110"/>
      <c r="D884" s="110"/>
      <c r="E884" s="110"/>
      <c r="F884" s="110"/>
      <c r="G884" s="110"/>
      <c r="H884" s="110"/>
      <c r="I884" s="110"/>
      <c r="J884" s="110"/>
      <c r="K884" s="110"/>
      <c r="L884" s="110"/>
      <c r="M884" s="110"/>
      <c r="N884" s="110"/>
      <c r="O884" s="110"/>
      <c r="P884" s="110"/>
      <c r="Q884" s="110"/>
      <c r="R884" s="110"/>
      <c r="S884" s="110"/>
      <c r="T884" s="110"/>
      <c r="U884" s="110"/>
      <c r="V884" s="110"/>
      <c r="W884" s="110"/>
      <c r="X884" s="110"/>
      <c r="Y884" s="110"/>
      <c r="Z884" s="110"/>
      <c r="AA884" s="110"/>
      <c r="AB884" s="110"/>
      <c r="AC884" s="110"/>
    </row>
    <row r="885" spans="1:29" ht="12.75" customHeight="1" x14ac:dyDescent="0.2">
      <c r="A885" s="110"/>
      <c r="B885" s="110"/>
      <c r="C885" s="110"/>
      <c r="D885" s="110"/>
      <c r="E885" s="110"/>
      <c r="F885" s="110"/>
      <c r="G885" s="110"/>
      <c r="H885" s="110"/>
      <c r="I885" s="110"/>
      <c r="J885" s="110"/>
      <c r="K885" s="110"/>
      <c r="L885" s="110"/>
      <c r="M885" s="110"/>
      <c r="N885" s="110"/>
      <c r="O885" s="110"/>
      <c r="P885" s="110"/>
      <c r="Q885" s="110"/>
      <c r="R885" s="110"/>
      <c r="S885" s="110"/>
      <c r="T885" s="110"/>
      <c r="U885" s="110"/>
      <c r="V885" s="110"/>
      <c r="W885" s="110"/>
      <c r="X885" s="110"/>
      <c r="Y885" s="110"/>
      <c r="Z885" s="110"/>
      <c r="AA885" s="110"/>
      <c r="AB885" s="110"/>
      <c r="AC885" s="110"/>
    </row>
    <row r="886" spans="1:29" ht="12.75" customHeight="1" x14ac:dyDescent="0.2">
      <c r="A886" s="110"/>
      <c r="B886" s="110"/>
      <c r="C886" s="110"/>
      <c r="D886" s="110"/>
      <c r="E886" s="110"/>
      <c r="F886" s="110"/>
      <c r="G886" s="110"/>
      <c r="H886" s="110"/>
      <c r="I886" s="110"/>
      <c r="J886" s="110"/>
      <c r="K886" s="110"/>
      <c r="L886" s="110"/>
      <c r="M886" s="110"/>
      <c r="N886" s="110"/>
      <c r="O886" s="110"/>
      <c r="P886" s="110"/>
      <c r="Q886" s="110"/>
      <c r="R886" s="110"/>
      <c r="S886" s="110"/>
      <c r="T886" s="110"/>
      <c r="U886" s="110"/>
      <c r="V886" s="110"/>
      <c r="W886" s="110"/>
      <c r="X886" s="110"/>
      <c r="Y886" s="110"/>
      <c r="Z886" s="110"/>
      <c r="AA886" s="110"/>
      <c r="AB886" s="110"/>
      <c r="AC886" s="110"/>
    </row>
    <row r="887" spans="1:29" ht="12.75" customHeight="1" x14ac:dyDescent="0.2">
      <c r="A887" s="110"/>
      <c r="B887" s="110"/>
      <c r="C887" s="110"/>
      <c r="D887" s="110"/>
      <c r="E887" s="110"/>
      <c r="F887" s="110"/>
      <c r="G887" s="110"/>
      <c r="H887" s="110"/>
      <c r="I887" s="110"/>
      <c r="J887" s="110"/>
      <c r="K887" s="110"/>
      <c r="L887" s="110"/>
      <c r="M887" s="110"/>
      <c r="N887" s="110"/>
      <c r="O887" s="110"/>
      <c r="P887" s="110"/>
      <c r="Q887" s="110"/>
      <c r="R887" s="110"/>
      <c r="S887" s="110"/>
      <c r="T887" s="110"/>
      <c r="U887" s="110"/>
      <c r="V887" s="110"/>
      <c r="W887" s="110"/>
      <c r="X887" s="110"/>
      <c r="Y887" s="110"/>
      <c r="Z887" s="110"/>
      <c r="AA887" s="110"/>
      <c r="AB887" s="110"/>
      <c r="AC887" s="110"/>
    </row>
    <row r="888" spans="1:29" ht="12.75" customHeight="1" x14ac:dyDescent="0.2">
      <c r="A888" s="110"/>
      <c r="B888" s="110"/>
      <c r="C888" s="110"/>
      <c r="D888" s="110"/>
      <c r="E888" s="110"/>
      <c r="F888" s="110"/>
      <c r="G888" s="110"/>
      <c r="H888" s="110"/>
      <c r="I888" s="110"/>
      <c r="J888" s="110"/>
      <c r="K888" s="110"/>
      <c r="L888" s="110"/>
      <c r="M888" s="110"/>
      <c r="N888" s="110"/>
      <c r="O888" s="110"/>
      <c r="P888" s="110"/>
      <c r="Q888" s="110"/>
      <c r="R888" s="110"/>
      <c r="S888" s="110"/>
      <c r="T888" s="110"/>
      <c r="U888" s="110"/>
      <c r="V888" s="110"/>
      <c r="W888" s="110"/>
      <c r="X888" s="110"/>
      <c r="Y888" s="110"/>
      <c r="Z888" s="110"/>
      <c r="AA888" s="110"/>
      <c r="AB888" s="110"/>
      <c r="AC888" s="110"/>
    </row>
    <row r="889" spans="1:29" ht="12.75" customHeight="1" x14ac:dyDescent="0.2">
      <c r="A889" s="110"/>
      <c r="B889" s="110"/>
      <c r="C889" s="110"/>
      <c r="D889" s="110"/>
      <c r="E889" s="110"/>
      <c r="F889" s="110"/>
      <c r="G889" s="110"/>
      <c r="H889" s="110"/>
      <c r="I889" s="110"/>
      <c r="J889" s="110"/>
      <c r="K889" s="110"/>
      <c r="L889" s="110"/>
      <c r="M889" s="110"/>
      <c r="N889" s="110"/>
      <c r="O889" s="110"/>
      <c r="P889" s="110"/>
      <c r="Q889" s="110"/>
      <c r="R889" s="110"/>
      <c r="S889" s="110"/>
      <c r="T889" s="110"/>
      <c r="U889" s="110"/>
      <c r="V889" s="110"/>
      <c r="W889" s="110"/>
      <c r="X889" s="110"/>
      <c r="Y889" s="110"/>
      <c r="Z889" s="110"/>
      <c r="AA889" s="110"/>
      <c r="AB889" s="110"/>
      <c r="AC889" s="110"/>
    </row>
    <row r="890" spans="1:29" ht="12.75" customHeight="1" x14ac:dyDescent="0.2">
      <c r="A890" s="110"/>
      <c r="B890" s="110"/>
      <c r="C890" s="110"/>
      <c r="D890" s="110"/>
      <c r="E890" s="110"/>
      <c r="F890" s="110"/>
      <c r="G890" s="110"/>
      <c r="H890" s="110"/>
      <c r="I890" s="110"/>
      <c r="J890" s="110"/>
      <c r="K890" s="110"/>
      <c r="L890" s="110"/>
      <c r="M890" s="110"/>
      <c r="N890" s="110"/>
      <c r="O890" s="110"/>
      <c r="P890" s="110"/>
      <c r="Q890" s="110"/>
      <c r="R890" s="110"/>
      <c r="S890" s="110"/>
      <c r="T890" s="110"/>
      <c r="U890" s="110"/>
      <c r="V890" s="110"/>
      <c r="W890" s="110"/>
      <c r="X890" s="110"/>
      <c r="Y890" s="110"/>
      <c r="Z890" s="110"/>
      <c r="AA890" s="110"/>
      <c r="AB890" s="110"/>
      <c r="AC890" s="110"/>
    </row>
    <row r="891" spans="1:29" ht="12.75" customHeight="1" x14ac:dyDescent="0.2">
      <c r="A891" s="110"/>
      <c r="B891" s="110"/>
      <c r="C891" s="110"/>
      <c r="D891" s="110"/>
      <c r="E891" s="110"/>
      <c r="F891" s="110"/>
      <c r="G891" s="110"/>
      <c r="H891" s="110"/>
      <c r="I891" s="110"/>
      <c r="J891" s="110"/>
      <c r="K891" s="110"/>
      <c r="L891" s="110"/>
      <c r="M891" s="110"/>
      <c r="N891" s="110"/>
      <c r="O891" s="110"/>
      <c r="P891" s="110"/>
      <c r="Q891" s="110"/>
      <c r="R891" s="110"/>
      <c r="S891" s="110"/>
      <c r="T891" s="110"/>
      <c r="U891" s="110"/>
      <c r="V891" s="110"/>
      <c r="W891" s="110"/>
      <c r="X891" s="110"/>
      <c r="Y891" s="110"/>
      <c r="Z891" s="110"/>
      <c r="AA891" s="110"/>
      <c r="AB891" s="110"/>
      <c r="AC891" s="110"/>
    </row>
    <row r="892" spans="1:29" ht="12.75" customHeight="1" x14ac:dyDescent="0.2">
      <c r="A892" s="110"/>
      <c r="B892" s="110"/>
      <c r="C892" s="110"/>
      <c r="D892" s="110"/>
      <c r="E892" s="110"/>
      <c r="F892" s="110"/>
      <c r="G892" s="110"/>
      <c r="H892" s="110"/>
      <c r="I892" s="110"/>
      <c r="J892" s="110"/>
      <c r="K892" s="110"/>
      <c r="L892" s="110"/>
      <c r="M892" s="110"/>
      <c r="N892" s="110"/>
      <c r="O892" s="110"/>
      <c r="P892" s="110"/>
      <c r="Q892" s="110"/>
      <c r="R892" s="110"/>
      <c r="S892" s="110"/>
      <c r="T892" s="110"/>
      <c r="U892" s="110"/>
      <c r="V892" s="110"/>
      <c r="W892" s="110"/>
      <c r="X892" s="110"/>
      <c r="Y892" s="110"/>
      <c r="Z892" s="110"/>
      <c r="AA892" s="110"/>
      <c r="AB892" s="110"/>
      <c r="AC892" s="110"/>
    </row>
    <row r="893" spans="1:29" ht="12.75" customHeight="1" x14ac:dyDescent="0.2">
      <c r="A893" s="110"/>
      <c r="B893" s="110"/>
      <c r="C893" s="110"/>
      <c r="D893" s="110"/>
      <c r="E893" s="110"/>
      <c r="F893" s="110"/>
      <c r="G893" s="110"/>
      <c r="H893" s="110"/>
      <c r="I893" s="110"/>
      <c r="J893" s="110"/>
      <c r="K893" s="110"/>
      <c r="L893" s="110"/>
      <c r="M893" s="110"/>
      <c r="N893" s="110"/>
      <c r="O893" s="110"/>
      <c r="P893" s="110"/>
      <c r="Q893" s="110"/>
      <c r="R893" s="110"/>
      <c r="S893" s="110"/>
      <c r="T893" s="110"/>
      <c r="U893" s="110"/>
      <c r="V893" s="110"/>
      <c r="W893" s="110"/>
      <c r="X893" s="110"/>
      <c r="Y893" s="110"/>
      <c r="Z893" s="110"/>
      <c r="AA893" s="110"/>
      <c r="AB893" s="110"/>
      <c r="AC893" s="110"/>
    </row>
    <row r="894" spans="1:29" ht="12.75" customHeight="1" x14ac:dyDescent="0.2">
      <c r="A894" s="110"/>
      <c r="B894" s="110"/>
      <c r="C894" s="110"/>
      <c r="D894" s="110"/>
      <c r="E894" s="110"/>
      <c r="F894" s="110"/>
      <c r="G894" s="110"/>
      <c r="H894" s="110"/>
      <c r="I894" s="110"/>
      <c r="J894" s="110"/>
      <c r="K894" s="110"/>
      <c r="L894" s="110"/>
      <c r="M894" s="110"/>
      <c r="N894" s="110"/>
      <c r="O894" s="110"/>
      <c r="P894" s="110"/>
      <c r="Q894" s="110"/>
      <c r="R894" s="110"/>
      <c r="S894" s="110"/>
      <c r="T894" s="110"/>
      <c r="U894" s="110"/>
      <c r="V894" s="110"/>
      <c r="W894" s="110"/>
      <c r="X894" s="110"/>
      <c r="Y894" s="110"/>
      <c r="Z894" s="110"/>
      <c r="AA894" s="110"/>
      <c r="AB894" s="110"/>
      <c r="AC894" s="110"/>
    </row>
    <row r="895" spans="1:29" ht="12.75" customHeight="1" x14ac:dyDescent="0.2">
      <c r="A895" s="110"/>
      <c r="B895" s="110"/>
      <c r="C895" s="110"/>
      <c r="D895" s="110"/>
      <c r="E895" s="110"/>
      <c r="F895" s="110"/>
      <c r="G895" s="110"/>
      <c r="H895" s="110"/>
      <c r="I895" s="110"/>
      <c r="J895" s="110"/>
      <c r="K895" s="110"/>
      <c r="L895" s="110"/>
      <c r="M895" s="110"/>
      <c r="N895" s="110"/>
      <c r="O895" s="110"/>
      <c r="P895" s="110"/>
      <c r="Q895" s="110"/>
      <c r="R895" s="110"/>
      <c r="S895" s="110"/>
      <c r="T895" s="110"/>
      <c r="U895" s="110"/>
      <c r="V895" s="110"/>
      <c r="W895" s="110"/>
      <c r="X895" s="110"/>
      <c r="Y895" s="110"/>
      <c r="Z895" s="110"/>
      <c r="AA895" s="110"/>
      <c r="AB895" s="110"/>
      <c r="AC895" s="110"/>
    </row>
    <row r="896" spans="1:29" ht="12.75" customHeight="1" x14ac:dyDescent="0.2">
      <c r="A896" s="110"/>
      <c r="B896" s="110"/>
      <c r="C896" s="110"/>
      <c r="D896" s="110"/>
      <c r="E896" s="110"/>
      <c r="F896" s="110"/>
      <c r="G896" s="110"/>
      <c r="H896" s="110"/>
      <c r="I896" s="110"/>
      <c r="J896" s="110"/>
      <c r="K896" s="110"/>
      <c r="L896" s="110"/>
      <c r="M896" s="110"/>
      <c r="N896" s="110"/>
      <c r="O896" s="110"/>
      <c r="P896" s="110"/>
      <c r="Q896" s="110"/>
      <c r="R896" s="110"/>
      <c r="S896" s="110"/>
      <c r="T896" s="110"/>
      <c r="U896" s="110"/>
      <c r="V896" s="110"/>
      <c r="W896" s="110"/>
      <c r="X896" s="110"/>
      <c r="Y896" s="110"/>
      <c r="Z896" s="110"/>
      <c r="AA896" s="110"/>
      <c r="AB896" s="110"/>
      <c r="AC896" s="110"/>
    </row>
    <row r="897" spans="1:29" ht="12.75" customHeight="1" x14ac:dyDescent="0.2">
      <c r="A897" s="110"/>
      <c r="B897" s="110"/>
      <c r="C897" s="110"/>
      <c r="D897" s="110"/>
      <c r="E897" s="110"/>
      <c r="F897" s="110"/>
      <c r="G897" s="110"/>
      <c r="H897" s="110"/>
      <c r="I897" s="110"/>
      <c r="J897" s="110"/>
      <c r="K897" s="110"/>
      <c r="L897" s="110"/>
      <c r="M897" s="110"/>
      <c r="N897" s="110"/>
      <c r="O897" s="110"/>
      <c r="P897" s="110"/>
      <c r="Q897" s="110"/>
      <c r="R897" s="110"/>
      <c r="S897" s="110"/>
      <c r="T897" s="110"/>
      <c r="U897" s="110"/>
      <c r="V897" s="110"/>
      <c r="W897" s="110"/>
      <c r="X897" s="110"/>
      <c r="Y897" s="110"/>
      <c r="Z897" s="110"/>
      <c r="AA897" s="110"/>
      <c r="AB897" s="110"/>
      <c r="AC897" s="110"/>
    </row>
    <row r="898" spans="1:29" ht="12.75" customHeight="1" x14ac:dyDescent="0.2">
      <c r="A898" s="110"/>
      <c r="B898" s="110"/>
      <c r="C898" s="110"/>
      <c r="D898" s="110"/>
      <c r="E898" s="110"/>
      <c r="F898" s="110"/>
      <c r="G898" s="110"/>
      <c r="H898" s="110"/>
      <c r="I898" s="110"/>
      <c r="J898" s="110"/>
      <c r="K898" s="110"/>
      <c r="L898" s="110"/>
      <c r="M898" s="110"/>
      <c r="N898" s="110"/>
      <c r="O898" s="110"/>
      <c r="P898" s="110"/>
      <c r="Q898" s="110"/>
      <c r="R898" s="110"/>
      <c r="S898" s="110"/>
      <c r="T898" s="110"/>
      <c r="U898" s="110"/>
      <c r="V898" s="110"/>
      <c r="W898" s="110"/>
      <c r="X898" s="110"/>
      <c r="Y898" s="110"/>
      <c r="Z898" s="110"/>
      <c r="AA898" s="110"/>
      <c r="AB898" s="110"/>
      <c r="AC898" s="110"/>
    </row>
    <row r="899" spans="1:29" ht="12.75" customHeight="1" x14ac:dyDescent="0.2">
      <c r="A899" s="110"/>
      <c r="B899" s="110"/>
      <c r="C899" s="110"/>
      <c r="D899" s="110"/>
      <c r="E899" s="110"/>
      <c r="F899" s="110"/>
      <c r="G899" s="110"/>
      <c r="H899" s="110"/>
      <c r="I899" s="110"/>
      <c r="J899" s="110"/>
      <c r="K899" s="110"/>
      <c r="L899" s="110"/>
      <c r="M899" s="110"/>
      <c r="N899" s="110"/>
      <c r="O899" s="110"/>
      <c r="P899" s="110"/>
      <c r="Q899" s="110"/>
      <c r="R899" s="110"/>
      <c r="S899" s="110"/>
      <c r="T899" s="110"/>
      <c r="U899" s="110"/>
      <c r="V899" s="110"/>
      <c r="W899" s="110"/>
      <c r="X899" s="110"/>
      <c r="Y899" s="110"/>
      <c r="Z899" s="110"/>
      <c r="AA899" s="110"/>
      <c r="AB899" s="110"/>
      <c r="AC899" s="110"/>
    </row>
    <row r="900" spans="1:29" ht="12.75" customHeight="1" x14ac:dyDescent="0.2">
      <c r="A900" s="110"/>
      <c r="B900" s="110"/>
      <c r="C900" s="110"/>
      <c r="D900" s="110"/>
      <c r="E900" s="110"/>
      <c r="F900" s="110"/>
      <c r="G900" s="110"/>
      <c r="H900" s="110"/>
      <c r="I900" s="110"/>
      <c r="J900" s="110"/>
      <c r="K900" s="110"/>
      <c r="L900" s="110"/>
      <c r="M900" s="110"/>
      <c r="N900" s="110"/>
      <c r="O900" s="110"/>
      <c r="P900" s="110"/>
      <c r="Q900" s="110"/>
      <c r="R900" s="110"/>
      <c r="S900" s="110"/>
      <c r="T900" s="110"/>
      <c r="U900" s="110"/>
      <c r="V900" s="110"/>
      <c r="W900" s="110"/>
      <c r="X900" s="110"/>
      <c r="Y900" s="110"/>
      <c r="Z900" s="110"/>
      <c r="AA900" s="110"/>
      <c r="AB900" s="110"/>
      <c r="AC900" s="110"/>
    </row>
    <row r="901" spans="1:29" ht="12.75" customHeight="1" x14ac:dyDescent="0.2">
      <c r="A901" s="110"/>
      <c r="B901" s="110"/>
      <c r="C901" s="110"/>
      <c r="D901" s="110"/>
      <c r="E901" s="110"/>
      <c r="F901" s="110"/>
      <c r="G901" s="110"/>
      <c r="H901" s="110"/>
      <c r="I901" s="110"/>
      <c r="J901" s="110"/>
      <c r="K901" s="110"/>
      <c r="L901" s="110"/>
      <c r="M901" s="110"/>
      <c r="N901" s="110"/>
      <c r="O901" s="110"/>
      <c r="P901" s="110"/>
      <c r="Q901" s="110"/>
      <c r="R901" s="110"/>
      <c r="S901" s="110"/>
      <c r="T901" s="110"/>
      <c r="U901" s="110"/>
      <c r="V901" s="110"/>
      <c r="W901" s="110"/>
      <c r="X901" s="110"/>
      <c r="Y901" s="110"/>
      <c r="Z901" s="110"/>
      <c r="AA901" s="110"/>
      <c r="AB901" s="110"/>
      <c r="AC901" s="110"/>
    </row>
    <row r="902" spans="1:29" ht="12.75" customHeight="1" x14ac:dyDescent="0.2">
      <c r="A902" s="110"/>
      <c r="B902" s="110"/>
      <c r="C902" s="110"/>
      <c r="D902" s="110"/>
      <c r="E902" s="110"/>
      <c r="F902" s="110"/>
      <c r="G902" s="110"/>
      <c r="H902" s="110"/>
      <c r="I902" s="110"/>
      <c r="J902" s="110"/>
      <c r="K902" s="110"/>
      <c r="L902" s="110"/>
      <c r="M902" s="110"/>
      <c r="N902" s="110"/>
      <c r="O902" s="110"/>
      <c r="P902" s="110"/>
      <c r="Q902" s="110"/>
      <c r="R902" s="110"/>
      <c r="S902" s="110"/>
      <c r="T902" s="110"/>
      <c r="U902" s="110"/>
      <c r="V902" s="110"/>
      <c r="W902" s="110"/>
      <c r="X902" s="110"/>
      <c r="Y902" s="110"/>
      <c r="Z902" s="110"/>
      <c r="AA902" s="110"/>
      <c r="AB902" s="110"/>
      <c r="AC902" s="110"/>
    </row>
    <row r="903" spans="1:29" ht="12.75" customHeight="1" x14ac:dyDescent="0.2">
      <c r="A903" s="110"/>
      <c r="B903" s="110"/>
      <c r="C903" s="110"/>
      <c r="D903" s="110"/>
      <c r="E903" s="110"/>
      <c r="F903" s="110"/>
      <c r="G903" s="110"/>
      <c r="H903" s="110"/>
      <c r="I903" s="110"/>
      <c r="J903" s="110"/>
      <c r="K903" s="110"/>
      <c r="L903" s="110"/>
      <c r="M903" s="110"/>
      <c r="N903" s="110"/>
      <c r="O903" s="110"/>
      <c r="P903" s="110"/>
      <c r="Q903" s="110"/>
      <c r="R903" s="110"/>
      <c r="S903" s="110"/>
      <c r="T903" s="110"/>
      <c r="U903" s="110"/>
      <c r="V903" s="110"/>
      <c r="W903" s="110"/>
      <c r="X903" s="110"/>
      <c r="Y903" s="110"/>
      <c r="Z903" s="110"/>
      <c r="AA903" s="110"/>
      <c r="AB903" s="110"/>
      <c r="AC903" s="110"/>
    </row>
    <row r="904" spans="1:29" ht="12.75" customHeight="1" x14ac:dyDescent="0.2">
      <c r="A904" s="110"/>
      <c r="B904" s="110"/>
      <c r="C904" s="110"/>
      <c r="D904" s="110"/>
      <c r="E904" s="110"/>
      <c r="F904" s="110"/>
      <c r="G904" s="110"/>
      <c r="H904" s="110"/>
      <c r="I904" s="110"/>
      <c r="J904" s="110"/>
      <c r="K904" s="110"/>
      <c r="L904" s="110"/>
      <c r="M904" s="110"/>
      <c r="N904" s="110"/>
      <c r="O904" s="110"/>
      <c r="P904" s="110"/>
      <c r="Q904" s="110"/>
      <c r="R904" s="110"/>
      <c r="S904" s="110"/>
      <c r="T904" s="110"/>
      <c r="U904" s="110"/>
      <c r="V904" s="110"/>
      <c r="W904" s="110"/>
      <c r="X904" s="110"/>
      <c r="Y904" s="110"/>
      <c r="Z904" s="110"/>
      <c r="AA904" s="110"/>
      <c r="AB904" s="110"/>
      <c r="AC904" s="110"/>
    </row>
    <row r="905" spans="1:29" ht="12.75" customHeight="1" x14ac:dyDescent="0.2">
      <c r="A905" s="110"/>
      <c r="B905" s="110"/>
      <c r="C905" s="110"/>
      <c r="D905" s="110"/>
      <c r="E905" s="110"/>
      <c r="F905" s="110"/>
      <c r="G905" s="110"/>
      <c r="H905" s="110"/>
      <c r="I905" s="110"/>
      <c r="J905" s="110"/>
      <c r="K905" s="110"/>
      <c r="L905" s="110"/>
      <c r="M905" s="110"/>
      <c r="N905" s="110"/>
      <c r="O905" s="110"/>
      <c r="P905" s="110"/>
      <c r="Q905" s="110"/>
      <c r="R905" s="110"/>
      <c r="S905" s="110"/>
      <c r="T905" s="110"/>
      <c r="U905" s="110"/>
      <c r="V905" s="110"/>
      <c r="W905" s="110"/>
      <c r="X905" s="110"/>
      <c r="Y905" s="110"/>
      <c r="Z905" s="110"/>
      <c r="AA905" s="110"/>
      <c r="AB905" s="110"/>
      <c r="AC905" s="110"/>
    </row>
    <row r="906" spans="1:29" ht="12.75" customHeight="1" x14ac:dyDescent="0.2">
      <c r="A906" s="110"/>
      <c r="B906" s="110"/>
      <c r="C906" s="110"/>
      <c r="D906" s="110"/>
      <c r="E906" s="110"/>
      <c r="F906" s="110"/>
      <c r="G906" s="110"/>
      <c r="H906" s="110"/>
      <c r="I906" s="110"/>
      <c r="J906" s="110"/>
      <c r="K906" s="110"/>
      <c r="L906" s="110"/>
      <c r="M906" s="110"/>
      <c r="N906" s="110"/>
      <c r="O906" s="110"/>
      <c r="P906" s="110"/>
      <c r="Q906" s="110"/>
      <c r="R906" s="110"/>
      <c r="S906" s="110"/>
      <c r="T906" s="110"/>
      <c r="U906" s="110"/>
      <c r="V906" s="110"/>
      <c r="W906" s="110"/>
      <c r="X906" s="110"/>
      <c r="Y906" s="110"/>
      <c r="Z906" s="110"/>
      <c r="AA906" s="110"/>
      <c r="AB906" s="110"/>
      <c r="AC906" s="110"/>
    </row>
    <row r="907" spans="1:29" ht="12.75" customHeight="1" x14ac:dyDescent="0.2">
      <c r="A907" s="110"/>
      <c r="B907" s="110"/>
      <c r="C907" s="110"/>
      <c r="D907" s="110"/>
      <c r="E907" s="110"/>
      <c r="F907" s="110"/>
      <c r="G907" s="110"/>
      <c r="H907" s="110"/>
      <c r="I907" s="110"/>
      <c r="J907" s="110"/>
      <c r="K907" s="110"/>
      <c r="L907" s="110"/>
      <c r="M907" s="110"/>
      <c r="N907" s="110"/>
      <c r="O907" s="110"/>
      <c r="P907" s="110"/>
      <c r="Q907" s="110"/>
      <c r="R907" s="110"/>
      <c r="S907" s="110"/>
      <c r="T907" s="110"/>
      <c r="U907" s="110"/>
      <c r="V907" s="110"/>
      <c r="W907" s="110"/>
      <c r="X907" s="110"/>
      <c r="Y907" s="110"/>
      <c r="Z907" s="110"/>
      <c r="AA907" s="110"/>
      <c r="AB907" s="110"/>
      <c r="AC907" s="110"/>
    </row>
    <row r="908" spans="1:29" ht="12.75" customHeight="1" x14ac:dyDescent="0.2">
      <c r="A908" s="110"/>
      <c r="B908" s="110"/>
      <c r="C908" s="110"/>
      <c r="D908" s="110"/>
      <c r="E908" s="110"/>
      <c r="F908" s="110"/>
      <c r="G908" s="110"/>
      <c r="H908" s="110"/>
      <c r="I908" s="110"/>
      <c r="J908" s="110"/>
      <c r="K908" s="110"/>
      <c r="L908" s="110"/>
      <c r="M908" s="110"/>
      <c r="N908" s="110"/>
      <c r="O908" s="110"/>
      <c r="P908" s="110"/>
      <c r="Q908" s="110"/>
      <c r="R908" s="110"/>
      <c r="S908" s="110"/>
      <c r="T908" s="110"/>
      <c r="U908" s="110"/>
      <c r="V908" s="110"/>
      <c r="W908" s="110"/>
      <c r="X908" s="110"/>
      <c r="Y908" s="110"/>
      <c r="Z908" s="110"/>
      <c r="AA908" s="110"/>
      <c r="AB908" s="110"/>
      <c r="AC908" s="110"/>
    </row>
    <row r="909" spans="1:29" ht="12.75" customHeight="1" x14ac:dyDescent="0.2">
      <c r="A909" s="110"/>
      <c r="B909" s="110"/>
      <c r="C909" s="110"/>
      <c r="D909" s="110"/>
      <c r="E909" s="110"/>
      <c r="F909" s="110"/>
      <c r="G909" s="110"/>
      <c r="H909" s="110"/>
      <c r="I909" s="110"/>
      <c r="J909" s="110"/>
      <c r="K909" s="110"/>
      <c r="L909" s="110"/>
      <c r="M909" s="110"/>
      <c r="N909" s="110"/>
      <c r="O909" s="110"/>
      <c r="P909" s="110"/>
      <c r="Q909" s="110"/>
      <c r="R909" s="110"/>
      <c r="S909" s="110"/>
      <c r="T909" s="110"/>
      <c r="U909" s="110"/>
      <c r="V909" s="110"/>
      <c r="W909" s="110"/>
      <c r="X909" s="110"/>
      <c r="Y909" s="110"/>
      <c r="Z909" s="110"/>
      <c r="AA909" s="110"/>
      <c r="AB909" s="110"/>
      <c r="AC909" s="110"/>
    </row>
    <row r="910" spans="1:29" ht="12.75" customHeight="1" x14ac:dyDescent="0.2">
      <c r="A910" s="110"/>
      <c r="B910" s="110"/>
      <c r="C910" s="110"/>
      <c r="D910" s="110"/>
      <c r="E910" s="110"/>
      <c r="F910" s="110"/>
      <c r="G910" s="110"/>
      <c r="H910" s="110"/>
      <c r="I910" s="110"/>
      <c r="J910" s="110"/>
      <c r="K910" s="110"/>
      <c r="L910" s="110"/>
      <c r="M910" s="110"/>
      <c r="N910" s="110"/>
      <c r="O910" s="110"/>
      <c r="P910" s="110"/>
      <c r="Q910" s="110"/>
      <c r="R910" s="110"/>
      <c r="S910" s="110"/>
      <c r="T910" s="110"/>
      <c r="U910" s="110"/>
      <c r="V910" s="110"/>
      <c r="W910" s="110"/>
      <c r="X910" s="110"/>
      <c r="Y910" s="110"/>
      <c r="Z910" s="110"/>
      <c r="AA910" s="110"/>
      <c r="AB910" s="110"/>
      <c r="AC910" s="110"/>
    </row>
    <row r="911" spans="1:29" ht="12.75" customHeight="1" x14ac:dyDescent="0.2">
      <c r="A911" s="110"/>
      <c r="B911" s="110"/>
      <c r="C911" s="110"/>
      <c r="D911" s="110"/>
      <c r="E911" s="110"/>
      <c r="F911" s="110"/>
      <c r="G911" s="110"/>
      <c r="H911" s="110"/>
      <c r="I911" s="110"/>
      <c r="J911" s="110"/>
      <c r="K911" s="110"/>
      <c r="L911" s="110"/>
      <c r="M911" s="110"/>
      <c r="N911" s="110"/>
      <c r="O911" s="110"/>
      <c r="P911" s="110"/>
      <c r="Q911" s="110"/>
      <c r="R911" s="110"/>
      <c r="S911" s="110"/>
      <c r="T911" s="110"/>
      <c r="U911" s="110"/>
      <c r="V911" s="110"/>
      <c r="W911" s="110"/>
      <c r="X911" s="110"/>
      <c r="Y911" s="110"/>
      <c r="Z911" s="110"/>
      <c r="AA911" s="110"/>
      <c r="AB911" s="110"/>
      <c r="AC911" s="110"/>
    </row>
    <row r="912" spans="1:29" ht="12.75" customHeight="1" x14ac:dyDescent="0.2">
      <c r="A912" s="110"/>
      <c r="B912" s="110"/>
      <c r="C912" s="110"/>
      <c r="D912" s="110"/>
      <c r="E912" s="110"/>
      <c r="F912" s="110"/>
      <c r="G912" s="110"/>
      <c r="H912" s="110"/>
      <c r="I912" s="110"/>
      <c r="J912" s="110"/>
      <c r="K912" s="110"/>
      <c r="L912" s="110"/>
      <c r="M912" s="110"/>
      <c r="N912" s="110"/>
      <c r="O912" s="110"/>
      <c r="P912" s="110"/>
      <c r="Q912" s="110"/>
      <c r="R912" s="110"/>
      <c r="S912" s="110"/>
      <c r="T912" s="110"/>
      <c r="U912" s="110"/>
      <c r="V912" s="110"/>
      <c r="W912" s="110"/>
      <c r="X912" s="110"/>
      <c r="Y912" s="110"/>
      <c r="Z912" s="110"/>
      <c r="AA912" s="110"/>
      <c r="AB912" s="110"/>
      <c r="AC912" s="110"/>
    </row>
    <row r="913" spans="1:29" ht="12.75" customHeight="1" x14ac:dyDescent="0.2">
      <c r="A913" s="110"/>
      <c r="B913" s="110"/>
      <c r="C913" s="110"/>
      <c r="D913" s="110"/>
      <c r="E913" s="110"/>
      <c r="F913" s="110"/>
      <c r="G913" s="110"/>
      <c r="H913" s="110"/>
      <c r="I913" s="110"/>
      <c r="J913" s="110"/>
      <c r="K913" s="110"/>
      <c r="L913" s="110"/>
      <c r="M913" s="110"/>
      <c r="N913" s="110"/>
      <c r="O913" s="110"/>
      <c r="P913" s="110"/>
      <c r="Q913" s="110"/>
      <c r="R913" s="110"/>
      <c r="S913" s="110"/>
      <c r="T913" s="110"/>
      <c r="U913" s="110"/>
      <c r="V913" s="110"/>
      <c r="W913" s="110"/>
      <c r="X913" s="110"/>
      <c r="Y913" s="110"/>
      <c r="Z913" s="110"/>
      <c r="AA913" s="110"/>
      <c r="AB913" s="110"/>
      <c r="AC913" s="110"/>
    </row>
    <row r="914" spans="1:29" ht="12.75" customHeight="1" x14ac:dyDescent="0.2">
      <c r="A914" s="110"/>
      <c r="B914" s="110"/>
      <c r="C914" s="110"/>
      <c r="D914" s="110"/>
      <c r="E914" s="110"/>
      <c r="F914" s="110"/>
      <c r="G914" s="110"/>
      <c r="H914" s="110"/>
      <c r="I914" s="110"/>
      <c r="J914" s="110"/>
      <c r="K914" s="110"/>
      <c r="L914" s="110"/>
      <c r="M914" s="110"/>
      <c r="N914" s="110"/>
      <c r="O914" s="110"/>
      <c r="P914" s="110"/>
      <c r="Q914" s="110"/>
      <c r="R914" s="110"/>
      <c r="S914" s="110"/>
      <c r="T914" s="110"/>
      <c r="U914" s="110"/>
      <c r="V914" s="110"/>
      <c r="W914" s="110"/>
      <c r="X914" s="110"/>
      <c r="Y914" s="110"/>
      <c r="Z914" s="110"/>
      <c r="AA914" s="110"/>
      <c r="AB914" s="110"/>
      <c r="AC914" s="110"/>
    </row>
    <row r="915" spans="1:29" ht="12.75" customHeight="1" x14ac:dyDescent="0.2">
      <c r="A915" s="110"/>
      <c r="B915" s="110"/>
      <c r="C915" s="110"/>
      <c r="D915" s="110"/>
      <c r="E915" s="110"/>
      <c r="F915" s="110"/>
      <c r="G915" s="110"/>
      <c r="H915" s="110"/>
      <c r="I915" s="110"/>
      <c r="J915" s="110"/>
      <c r="K915" s="110"/>
      <c r="L915" s="110"/>
      <c r="M915" s="110"/>
      <c r="N915" s="110"/>
      <c r="O915" s="110"/>
      <c r="P915" s="110"/>
      <c r="Q915" s="110"/>
      <c r="R915" s="110"/>
      <c r="S915" s="110"/>
      <c r="T915" s="110"/>
      <c r="U915" s="110"/>
      <c r="V915" s="110"/>
      <c r="W915" s="110"/>
      <c r="X915" s="110"/>
      <c r="Y915" s="110"/>
      <c r="Z915" s="110"/>
      <c r="AA915" s="110"/>
      <c r="AB915" s="110"/>
      <c r="AC915" s="110"/>
    </row>
    <row r="916" spans="1:29" ht="12.75" customHeight="1" x14ac:dyDescent="0.2">
      <c r="A916" s="110"/>
      <c r="B916" s="110"/>
      <c r="C916" s="110"/>
      <c r="D916" s="110"/>
      <c r="E916" s="110"/>
      <c r="F916" s="110"/>
      <c r="G916" s="110"/>
      <c r="H916" s="110"/>
      <c r="I916" s="110"/>
      <c r="J916" s="110"/>
      <c r="K916" s="110"/>
      <c r="L916" s="110"/>
      <c r="M916" s="110"/>
      <c r="N916" s="110"/>
      <c r="O916" s="110"/>
      <c r="P916" s="110"/>
      <c r="Q916" s="110"/>
      <c r="R916" s="110"/>
      <c r="S916" s="110"/>
      <c r="T916" s="110"/>
      <c r="U916" s="110"/>
      <c r="V916" s="110"/>
      <c r="W916" s="110"/>
      <c r="X916" s="110"/>
      <c r="Y916" s="110"/>
      <c r="Z916" s="110"/>
      <c r="AA916" s="110"/>
      <c r="AB916" s="110"/>
      <c r="AC916" s="110"/>
    </row>
    <row r="917" spans="1:29" ht="12.75" customHeight="1" x14ac:dyDescent="0.2">
      <c r="A917" s="110"/>
      <c r="B917" s="110"/>
      <c r="C917" s="110"/>
      <c r="D917" s="110"/>
      <c r="E917" s="110"/>
      <c r="F917" s="110"/>
      <c r="G917" s="110"/>
      <c r="H917" s="110"/>
      <c r="I917" s="110"/>
      <c r="J917" s="110"/>
      <c r="K917" s="110"/>
      <c r="L917" s="110"/>
      <c r="M917" s="110"/>
      <c r="N917" s="110"/>
      <c r="O917" s="110"/>
      <c r="P917" s="110"/>
      <c r="Q917" s="110"/>
      <c r="R917" s="110"/>
      <c r="S917" s="110"/>
      <c r="T917" s="110"/>
      <c r="U917" s="110"/>
      <c r="V917" s="110"/>
      <c r="W917" s="110"/>
      <c r="X917" s="110"/>
      <c r="Y917" s="110"/>
      <c r="Z917" s="110"/>
      <c r="AA917" s="110"/>
      <c r="AB917" s="110"/>
      <c r="AC917" s="110"/>
    </row>
    <row r="918" spans="1:29" ht="12.75" customHeight="1" x14ac:dyDescent="0.2">
      <c r="A918" s="110"/>
      <c r="B918" s="110"/>
      <c r="C918" s="110"/>
      <c r="D918" s="110"/>
      <c r="E918" s="110"/>
      <c r="F918" s="110"/>
      <c r="G918" s="110"/>
      <c r="H918" s="110"/>
      <c r="I918" s="110"/>
      <c r="J918" s="110"/>
      <c r="K918" s="110"/>
      <c r="L918" s="110"/>
      <c r="M918" s="110"/>
      <c r="N918" s="110"/>
      <c r="O918" s="110"/>
      <c r="P918" s="110"/>
      <c r="Q918" s="110"/>
      <c r="R918" s="110"/>
      <c r="S918" s="110"/>
      <c r="T918" s="110"/>
      <c r="U918" s="110"/>
      <c r="V918" s="110"/>
      <c r="W918" s="110"/>
      <c r="X918" s="110"/>
      <c r="Y918" s="110"/>
      <c r="Z918" s="110"/>
      <c r="AA918" s="110"/>
      <c r="AB918" s="110"/>
      <c r="AC918" s="110"/>
    </row>
    <row r="919" spans="1:29" ht="12.75" customHeight="1" x14ac:dyDescent="0.2">
      <c r="A919" s="110"/>
      <c r="B919" s="110"/>
      <c r="C919" s="110"/>
      <c r="D919" s="110"/>
      <c r="E919" s="110"/>
      <c r="F919" s="110"/>
      <c r="G919" s="110"/>
      <c r="H919" s="110"/>
      <c r="I919" s="110"/>
      <c r="J919" s="110"/>
      <c r="K919" s="110"/>
      <c r="L919" s="110"/>
      <c r="M919" s="110"/>
      <c r="N919" s="110"/>
      <c r="O919" s="110"/>
      <c r="P919" s="110"/>
      <c r="Q919" s="110"/>
      <c r="R919" s="110"/>
      <c r="S919" s="110"/>
      <c r="T919" s="110"/>
      <c r="U919" s="110"/>
      <c r="V919" s="110"/>
      <c r="W919" s="110"/>
      <c r="X919" s="110"/>
      <c r="Y919" s="110"/>
      <c r="Z919" s="110"/>
      <c r="AA919" s="110"/>
      <c r="AB919" s="110"/>
      <c r="AC919" s="110"/>
    </row>
    <row r="920" spans="1:29" ht="12.75" customHeight="1" x14ac:dyDescent="0.2">
      <c r="A920" s="110"/>
      <c r="B920" s="110"/>
      <c r="C920" s="110"/>
      <c r="D920" s="110"/>
      <c r="E920" s="110"/>
      <c r="F920" s="110"/>
      <c r="G920" s="110"/>
      <c r="H920" s="110"/>
      <c r="I920" s="110"/>
      <c r="J920" s="110"/>
      <c r="K920" s="110"/>
      <c r="L920" s="110"/>
      <c r="M920" s="110"/>
      <c r="N920" s="110"/>
      <c r="O920" s="110"/>
      <c r="P920" s="110"/>
      <c r="Q920" s="110"/>
      <c r="R920" s="110"/>
      <c r="S920" s="110"/>
      <c r="T920" s="110"/>
      <c r="U920" s="110"/>
      <c r="V920" s="110"/>
      <c r="W920" s="110"/>
      <c r="X920" s="110"/>
      <c r="Y920" s="110"/>
      <c r="Z920" s="110"/>
      <c r="AA920" s="110"/>
      <c r="AB920" s="110"/>
      <c r="AC920" s="110"/>
    </row>
    <row r="921" spans="1:29" ht="12.75" customHeight="1" x14ac:dyDescent="0.2">
      <c r="A921" s="110"/>
      <c r="B921" s="110"/>
      <c r="C921" s="110"/>
      <c r="D921" s="110"/>
      <c r="E921" s="110"/>
      <c r="F921" s="110"/>
      <c r="G921" s="110"/>
      <c r="H921" s="110"/>
      <c r="I921" s="110"/>
      <c r="J921" s="110"/>
      <c r="K921" s="110"/>
      <c r="L921" s="110"/>
      <c r="M921" s="110"/>
      <c r="N921" s="110"/>
      <c r="O921" s="110"/>
      <c r="P921" s="110"/>
      <c r="Q921" s="110"/>
      <c r="R921" s="110"/>
      <c r="S921" s="110"/>
      <c r="T921" s="110"/>
      <c r="U921" s="110"/>
      <c r="V921" s="110"/>
      <c r="W921" s="110"/>
      <c r="X921" s="110"/>
      <c r="Y921" s="110"/>
      <c r="Z921" s="110"/>
      <c r="AA921" s="110"/>
      <c r="AB921" s="110"/>
      <c r="AC921" s="110"/>
    </row>
    <row r="922" spans="1:29" ht="12.75" customHeight="1" x14ac:dyDescent="0.2">
      <c r="A922" s="110"/>
      <c r="B922" s="110"/>
      <c r="C922" s="110"/>
      <c r="D922" s="110"/>
      <c r="E922" s="110"/>
      <c r="F922" s="110"/>
      <c r="G922" s="110"/>
      <c r="H922" s="110"/>
      <c r="I922" s="110"/>
      <c r="J922" s="110"/>
      <c r="K922" s="110"/>
      <c r="L922" s="110"/>
      <c r="M922" s="110"/>
      <c r="N922" s="110"/>
      <c r="O922" s="110"/>
      <c r="P922" s="110"/>
      <c r="Q922" s="110"/>
      <c r="R922" s="110"/>
      <c r="S922" s="110"/>
      <c r="T922" s="110"/>
      <c r="U922" s="110"/>
      <c r="V922" s="110"/>
      <c r="W922" s="110"/>
      <c r="X922" s="110"/>
      <c r="Y922" s="110"/>
      <c r="Z922" s="110"/>
      <c r="AA922" s="110"/>
      <c r="AB922" s="110"/>
      <c r="AC922" s="110"/>
    </row>
    <row r="923" spans="1:29" ht="12.75" customHeight="1" x14ac:dyDescent="0.2">
      <c r="A923" s="110"/>
      <c r="B923" s="110"/>
      <c r="C923" s="110"/>
      <c r="D923" s="110"/>
      <c r="E923" s="110"/>
      <c r="F923" s="110"/>
      <c r="G923" s="110"/>
      <c r="H923" s="110"/>
      <c r="I923" s="110"/>
      <c r="J923" s="110"/>
      <c r="K923" s="110"/>
      <c r="L923" s="110"/>
      <c r="M923" s="110"/>
      <c r="N923" s="110"/>
      <c r="O923" s="110"/>
      <c r="P923" s="110"/>
      <c r="Q923" s="110"/>
      <c r="R923" s="110"/>
      <c r="S923" s="110"/>
      <c r="T923" s="110"/>
      <c r="U923" s="110"/>
      <c r="V923" s="110"/>
      <c r="W923" s="110"/>
      <c r="X923" s="110"/>
      <c r="Y923" s="110"/>
      <c r="Z923" s="110"/>
      <c r="AA923" s="110"/>
      <c r="AB923" s="110"/>
      <c r="AC923" s="110"/>
    </row>
    <row r="924" spans="1:29" ht="12.75" customHeight="1" x14ac:dyDescent="0.2">
      <c r="A924" s="110"/>
      <c r="B924" s="110"/>
      <c r="C924" s="110"/>
      <c r="D924" s="110"/>
      <c r="E924" s="110"/>
      <c r="F924" s="110"/>
      <c r="G924" s="110"/>
      <c r="H924" s="110"/>
      <c r="I924" s="110"/>
      <c r="J924" s="110"/>
      <c r="K924" s="110"/>
      <c r="L924" s="110"/>
      <c r="M924" s="110"/>
      <c r="N924" s="110"/>
      <c r="O924" s="110"/>
      <c r="P924" s="110"/>
      <c r="Q924" s="110"/>
      <c r="R924" s="110"/>
      <c r="S924" s="110"/>
      <c r="T924" s="110"/>
      <c r="U924" s="110"/>
      <c r="V924" s="110"/>
      <c r="W924" s="110"/>
      <c r="X924" s="110"/>
      <c r="Y924" s="110"/>
      <c r="Z924" s="110"/>
      <c r="AA924" s="110"/>
      <c r="AB924" s="110"/>
      <c r="AC924" s="110"/>
    </row>
    <row r="925" spans="1:29" ht="12.75" customHeight="1" x14ac:dyDescent="0.2">
      <c r="A925" s="110"/>
      <c r="B925" s="110"/>
      <c r="C925" s="110"/>
      <c r="D925" s="110"/>
      <c r="E925" s="110"/>
      <c r="F925" s="110"/>
      <c r="G925" s="110"/>
      <c r="H925" s="110"/>
      <c r="I925" s="110"/>
      <c r="J925" s="110"/>
      <c r="K925" s="110"/>
      <c r="L925" s="110"/>
      <c r="M925" s="110"/>
      <c r="N925" s="110"/>
      <c r="O925" s="110"/>
      <c r="P925" s="110"/>
      <c r="Q925" s="110"/>
      <c r="R925" s="110"/>
      <c r="S925" s="110"/>
      <c r="T925" s="110"/>
      <c r="U925" s="110"/>
      <c r="V925" s="110"/>
      <c r="W925" s="110"/>
      <c r="X925" s="110"/>
      <c r="Y925" s="110"/>
      <c r="Z925" s="110"/>
      <c r="AA925" s="110"/>
      <c r="AB925" s="110"/>
      <c r="AC925" s="110"/>
    </row>
    <row r="926" spans="1:29" ht="12.75" customHeight="1" x14ac:dyDescent="0.2">
      <c r="A926" s="110"/>
      <c r="B926" s="110"/>
      <c r="C926" s="110"/>
      <c r="D926" s="110"/>
      <c r="E926" s="110"/>
      <c r="F926" s="110"/>
      <c r="G926" s="110"/>
      <c r="H926" s="110"/>
      <c r="I926" s="110"/>
      <c r="J926" s="110"/>
      <c r="K926" s="110"/>
      <c r="L926" s="110"/>
      <c r="M926" s="110"/>
      <c r="N926" s="110"/>
      <c r="O926" s="110"/>
      <c r="P926" s="110"/>
      <c r="Q926" s="110"/>
      <c r="R926" s="110"/>
      <c r="S926" s="110"/>
      <c r="T926" s="110"/>
      <c r="U926" s="110"/>
      <c r="V926" s="110"/>
      <c r="W926" s="110"/>
      <c r="X926" s="110"/>
      <c r="Y926" s="110"/>
      <c r="Z926" s="110"/>
      <c r="AA926" s="110"/>
      <c r="AB926" s="110"/>
      <c r="AC926" s="110"/>
    </row>
    <row r="927" spans="1:29" ht="12.75" customHeight="1" x14ac:dyDescent="0.2">
      <c r="A927" s="110"/>
      <c r="B927" s="110"/>
      <c r="C927" s="110"/>
      <c r="D927" s="110"/>
      <c r="E927" s="110"/>
      <c r="F927" s="110"/>
      <c r="G927" s="110"/>
      <c r="H927" s="110"/>
      <c r="I927" s="110"/>
      <c r="J927" s="110"/>
      <c r="K927" s="110"/>
      <c r="L927" s="110"/>
      <c r="M927" s="110"/>
      <c r="N927" s="110"/>
      <c r="O927" s="110"/>
      <c r="P927" s="110"/>
      <c r="Q927" s="110"/>
      <c r="R927" s="110"/>
      <c r="S927" s="110"/>
      <c r="T927" s="110"/>
      <c r="U927" s="110"/>
      <c r="V927" s="110"/>
      <c r="W927" s="110"/>
      <c r="X927" s="110"/>
      <c r="Y927" s="110"/>
      <c r="Z927" s="110"/>
      <c r="AA927" s="110"/>
      <c r="AB927" s="110"/>
      <c r="AC927" s="110"/>
    </row>
    <row r="928" spans="1:29" ht="12.75" customHeight="1" x14ac:dyDescent="0.2">
      <c r="A928" s="110"/>
      <c r="B928" s="110"/>
      <c r="C928" s="110"/>
      <c r="D928" s="110"/>
      <c r="E928" s="110"/>
      <c r="F928" s="110"/>
      <c r="G928" s="110"/>
      <c r="H928" s="110"/>
      <c r="I928" s="110"/>
      <c r="J928" s="110"/>
      <c r="K928" s="110"/>
      <c r="L928" s="110"/>
      <c r="M928" s="110"/>
      <c r="N928" s="110"/>
      <c r="O928" s="110"/>
      <c r="P928" s="110"/>
      <c r="Q928" s="110"/>
      <c r="R928" s="110"/>
      <c r="S928" s="110"/>
      <c r="T928" s="110"/>
      <c r="U928" s="110"/>
      <c r="V928" s="110"/>
      <c r="W928" s="110"/>
      <c r="X928" s="110"/>
      <c r="Y928" s="110"/>
      <c r="Z928" s="110"/>
      <c r="AA928" s="110"/>
      <c r="AB928" s="110"/>
      <c r="AC928" s="110"/>
    </row>
    <row r="929" spans="1:29" ht="12.75" customHeight="1" x14ac:dyDescent="0.2">
      <c r="A929" s="110"/>
      <c r="B929" s="110"/>
      <c r="C929" s="110"/>
      <c r="D929" s="110"/>
      <c r="E929" s="110"/>
      <c r="F929" s="110"/>
      <c r="G929" s="110"/>
      <c r="H929" s="110"/>
      <c r="I929" s="110"/>
      <c r="J929" s="110"/>
      <c r="K929" s="110"/>
      <c r="L929" s="110"/>
      <c r="M929" s="110"/>
      <c r="N929" s="110"/>
      <c r="O929" s="110"/>
      <c r="P929" s="110"/>
      <c r="Q929" s="110"/>
      <c r="R929" s="110"/>
      <c r="S929" s="110"/>
      <c r="T929" s="110"/>
      <c r="U929" s="110"/>
      <c r="V929" s="110"/>
      <c r="W929" s="110"/>
      <c r="X929" s="110"/>
      <c r="Y929" s="110"/>
      <c r="Z929" s="110"/>
      <c r="AA929" s="110"/>
      <c r="AB929" s="110"/>
      <c r="AC929" s="110"/>
    </row>
    <row r="930" spans="1:29" ht="12.75" customHeight="1" x14ac:dyDescent="0.2">
      <c r="A930" s="110"/>
      <c r="B930" s="110"/>
      <c r="C930" s="110"/>
      <c r="D930" s="110"/>
      <c r="E930" s="110"/>
      <c r="F930" s="110"/>
      <c r="G930" s="110"/>
      <c r="H930" s="110"/>
      <c r="I930" s="110"/>
      <c r="J930" s="110"/>
      <c r="K930" s="110"/>
      <c r="L930" s="110"/>
      <c r="M930" s="110"/>
      <c r="N930" s="110"/>
      <c r="O930" s="110"/>
      <c r="P930" s="110"/>
      <c r="Q930" s="110"/>
      <c r="R930" s="110"/>
      <c r="S930" s="110"/>
      <c r="T930" s="110"/>
      <c r="U930" s="110"/>
      <c r="V930" s="110"/>
      <c r="W930" s="110"/>
      <c r="X930" s="110"/>
      <c r="Y930" s="110"/>
      <c r="Z930" s="110"/>
      <c r="AA930" s="110"/>
      <c r="AB930" s="110"/>
      <c r="AC930" s="110"/>
    </row>
    <row r="931" spans="1:29" ht="12.75" customHeight="1" x14ac:dyDescent="0.2">
      <c r="A931" s="110"/>
      <c r="B931" s="110"/>
      <c r="C931" s="110"/>
      <c r="D931" s="110"/>
      <c r="E931" s="110"/>
      <c r="F931" s="110"/>
      <c r="G931" s="110"/>
      <c r="H931" s="110"/>
      <c r="I931" s="110"/>
      <c r="J931" s="110"/>
      <c r="K931" s="110"/>
      <c r="L931" s="110"/>
      <c r="M931" s="110"/>
      <c r="N931" s="110"/>
      <c r="O931" s="110"/>
      <c r="P931" s="110"/>
      <c r="Q931" s="110"/>
      <c r="R931" s="110"/>
      <c r="S931" s="110"/>
      <c r="T931" s="110"/>
      <c r="U931" s="110"/>
      <c r="V931" s="110"/>
      <c r="W931" s="110"/>
      <c r="X931" s="110"/>
      <c r="Y931" s="110"/>
      <c r="Z931" s="110"/>
      <c r="AA931" s="110"/>
      <c r="AB931" s="110"/>
      <c r="AC931" s="110"/>
    </row>
    <row r="932" spans="1:29" ht="12.75" customHeight="1" x14ac:dyDescent="0.2">
      <c r="A932" s="110"/>
      <c r="B932" s="110"/>
      <c r="C932" s="110"/>
      <c r="D932" s="110"/>
      <c r="E932" s="110"/>
      <c r="F932" s="110"/>
      <c r="G932" s="110"/>
      <c r="H932" s="110"/>
      <c r="I932" s="110"/>
      <c r="J932" s="110"/>
      <c r="K932" s="110"/>
      <c r="L932" s="110"/>
      <c r="M932" s="110"/>
      <c r="N932" s="110"/>
      <c r="O932" s="110"/>
      <c r="P932" s="110"/>
      <c r="Q932" s="110"/>
      <c r="R932" s="110"/>
      <c r="S932" s="110"/>
      <c r="T932" s="110"/>
      <c r="U932" s="110"/>
      <c r="V932" s="110"/>
      <c r="W932" s="110"/>
      <c r="X932" s="110"/>
      <c r="Y932" s="110"/>
      <c r="Z932" s="110"/>
      <c r="AA932" s="110"/>
      <c r="AB932" s="110"/>
      <c r="AC932" s="110"/>
    </row>
    <row r="933" spans="1:29" ht="12.75" customHeight="1" x14ac:dyDescent="0.2">
      <c r="A933" s="110"/>
      <c r="B933" s="110"/>
      <c r="C933" s="110"/>
      <c r="D933" s="110"/>
      <c r="E933" s="110"/>
      <c r="F933" s="110"/>
      <c r="G933" s="110"/>
      <c r="H933" s="110"/>
      <c r="I933" s="110"/>
      <c r="J933" s="110"/>
      <c r="K933" s="110"/>
      <c r="L933" s="110"/>
      <c r="M933" s="110"/>
      <c r="N933" s="110"/>
      <c r="O933" s="110"/>
      <c r="P933" s="110"/>
      <c r="Q933" s="110"/>
      <c r="R933" s="110"/>
      <c r="S933" s="110"/>
      <c r="T933" s="110"/>
      <c r="U933" s="110"/>
      <c r="V933" s="110"/>
      <c r="W933" s="110"/>
      <c r="X933" s="110"/>
      <c r="Y933" s="110"/>
      <c r="Z933" s="110"/>
      <c r="AA933" s="110"/>
      <c r="AB933" s="110"/>
      <c r="AC933" s="110"/>
    </row>
    <row r="934" spans="1:29" ht="12.75" customHeight="1" x14ac:dyDescent="0.2">
      <c r="A934" s="110"/>
      <c r="B934" s="110"/>
      <c r="C934" s="110"/>
      <c r="D934" s="110"/>
      <c r="E934" s="110"/>
      <c r="F934" s="110"/>
      <c r="G934" s="110"/>
      <c r="H934" s="110"/>
      <c r="I934" s="110"/>
      <c r="J934" s="110"/>
      <c r="K934" s="110"/>
      <c r="L934" s="110"/>
      <c r="M934" s="110"/>
      <c r="N934" s="110"/>
      <c r="O934" s="110"/>
      <c r="P934" s="110"/>
      <c r="Q934" s="110"/>
      <c r="R934" s="110"/>
      <c r="S934" s="110"/>
      <c r="T934" s="110"/>
      <c r="U934" s="110"/>
      <c r="V934" s="110"/>
      <c r="W934" s="110"/>
      <c r="X934" s="110"/>
      <c r="Y934" s="110"/>
      <c r="Z934" s="110"/>
      <c r="AA934" s="110"/>
      <c r="AB934" s="110"/>
      <c r="AC934" s="110"/>
    </row>
    <row r="935" spans="1:29" ht="12.75" customHeight="1" x14ac:dyDescent="0.2">
      <c r="A935" s="110"/>
      <c r="B935" s="110"/>
      <c r="C935" s="110"/>
      <c r="D935" s="110"/>
      <c r="E935" s="110"/>
      <c r="F935" s="110"/>
      <c r="G935" s="110"/>
      <c r="H935" s="110"/>
      <c r="I935" s="110"/>
      <c r="J935" s="110"/>
      <c r="K935" s="110"/>
      <c r="L935" s="110"/>
      <c r="M935" s="110"/>
      <c r="N935" s="110"/>
      <c r="O935" s="110"/>
      <c r="P935" s="110"/>
      <c r="Q935" s="110"/>
      <c r="R935" s="110"/>
      <c r="S935" s="110"/>
      <c r="T935" s="110"/>
      <c r="U935" s="110"/>
      <c r="V935" s="110"/>
      <c r="W935" s="110"/>
      <c r="X935" s="110"/>
      <c r="Y935" s="110"/>
      <c r="Z935" s="110"/>
      <c r="AA935" s="110"/>
      <c r="AB935" s="110"/>
      <c r="AC935" s="110"/>
    </row>
    <row r="936" spans="1:29" ht="12.75" customHeight="1" x14ac:dyDescent="0.2">
      <c r="A936" s="110"/>
      <c r="B936" s="110"/>
      <c r="C936" s="110"/>
      <c r="D936" s="110"/>
      <c r="E936" s="110"/>
      <c r="F936" s="110"/>
      <c r="G936" s="110"/>
      <c r="H936" s="110"/>
      <c r="I936" s="110"/>
      <c r="J936" s="110"/>
      <c r="K936" s="110"/>
      <c r="L936" s="110"/>
      <c r="M936" s="110"/>
      <c r="N936" s="110"/>
      <c r="O936" s="110"/>
      <c r="P936" s="110"/>
      <c r="Q936" s="110"/>
      <c r="R936" s="110"/>
      <c r="S936" s="110"/>
      <c r="T936" s="110"/>
      <c r="U936" s="110"/>
      <c r="V936" s="110"/>
      <c r="W936" s="110"/>
      <c r="X936" s="110"/>
      <c r="Y936" s="110"/>
      <c r="Z936" s="110"/>
      <c r="AA936" s="110"/>
      <c r="AB936" s="110"/>
      <c r="AC936" s="110"/>
    </row>
    <row r="937" spans="1:29" ht="12.75" customHeight="1" x14ac:dyDescent="0.2">
      <c r="A937" s="110"/>
      <c r="B937" s="110"/>
      <c r="C937" s="110"/>
      <c r="D937" s="110"/>
      <c r="E937" s="110"/>
      <c r="F937" s="110"/>
      <c r="G937" s="110"/>
      <c r="H937" s="110"/>
      <c r="I937" s="110"/>
      <c r="J937" s="110"/>
      <c r="K937" s="110"/>
      <c r="L937" s="110"/>
      <c r="M937" s="110"/>
      <c r="N937" s="110"/>
      <c r="O937" s="110"/>
      <c r="P937" s="110"/>
      <c r="Q937" s="110"/>
      <c r="R937" s="110"/>
      <c r="S937" s="110"/>
      <c r="T937" s="110"/>
      <c r="U937" s="110"/>
      <c r="V937" s="110"/>
      <c r="W937" s="110"/>
      <c r="X937" s="110"/>
      <c r="Y937" s="110"/>
      <c r="Z937" s="110"/>
      <c r="AA937" s="110"/>
      <c r="AB937" s="110"/>
      <c r="AC937" s="110"/>
    </row>
    <row r="938" spans="1:29" ht="12.75" customHeight="1" x14ac:dyDescent="0.2">
      <c r="A938" s="110"/>
      <c r="B938" s="110"/>
      <c r="C938" s="110"/>
      <c r="D938" s="110"/>
      <c r="E938" s="110"/>
      <c r="F938" s="110"/>
      <c r="G938" s="110"/>
      <c r="H938" s="110"/>
      <c r="I938" s="110"/>
      <c r="J938" s="110"/>
      <c r="K938" s="110"/>
      <c r="L938" s="110"/>
      <c r="M938" s="110"/>
      <c r="N938" s="110"/>
      <c r="O938" s="110"/>
      <c r="P938" s="110"/>
      <c r="Q938" s="110"/>
      <c r="R938" s="110"/>
      <c r="S938" s="110"/>
      <c r="T938" s="110"/>
      <c r="U938" s="110"/>
      <c r="V938" s="110"/>
      <c r="W938" s="110"/>
      <c r="X938" s="110"/>
      <c r="Y938" s="110"/>
      <c r="Z938" s="110"/>
      <c r="AA938" s="110"/>
      <c r="AB938" s="110"/>
      <c r="AC938" s="110"/>
    </row>
    <row r="939" spans="1:29" ht="12.75" customHeight="1" x14ac:dyDescent="0.2">
      <c r="A939" s="110"/>
      <c r="B939" s="110"/>
      <c r="C939" s="110"/>
      <c r="D939" s="110"/>
      <c r="E939" s="110"/>
      <c r="F939" s="110"/>
      <c r="G939" s="110"/>
      <c r="H939" s="110"/>
      <c r="I939" s="110"/>
      <c r="J939" s="110"/>
      <c r="K939" s="110"/>
      <c r="L939" s="110"/>
      <c r="M939" s="110"/>
      <c r="N939" s="110"/>
      <c r="O939" s="110"/>
      <c r="P939" s="110"/>
      <c r="Q939" s="110"/>
      <c r="R939" s="110"/>
      <c r="S939" s="110"/>
      <c r="T939" s="110"/>
      <c r="U939" s="110"/>
      <c r="V939" s="110"/>
      <c r="W939" s="110"/>
      <c r="X939" s="110"/>
      <c r="Y939" s="110"/>
      <c r="Z939" s="110"/>
      <c r="AA939" s="110"/>
      <c r="AB939" s="110"/>
      <c r="AC939" s="110"/>
    </row>
    <row r="940" spans="1:29" ht="12.75" customHeight="1" x14ac:dyDescent="0.2">
      <c r="A940" s="110"/>
      <c r="B940" s="110"/>
      <c r="C940" s="110"/>
      <c r="D940" s="110"/>
      <c r="E940" s="110"/>
      <c r="F940" s="110"/>
      <c r="G940" s="110"/>
      <c r="H940" s="110"/>
      <c r="I940" s="110"/>
      <c r="J940" s="110"/>
      <c r="K940" s="110"/>
      <c r="L940" s="110"/>
      <c r="M940" s="110"/>
      <c r="N940" s="110"/>
      <c r="O940" s="110"/>
      <c r="P940" s="110"/>
      <c r="Q940" s="110"/>
      <c r="R940" s="110"/>
      <c r="S940" s="110"/>
      <c r="T940" s="110"/>
      <c r="U940" s="110"/>
      <c r="V940" s="110"/>
      <c r="W940" s="110"/>
      <c r="X940" s="110"/>
      <c r="Y940" s="110"/>
      <c r="Z940" s="110"/>
      <c r="AA940" s="110"/>
      <c r="AB940" s="110"/>
      <c r="AC940" s="110"/>
    </row>
    <row r="941" spans="1:29" ht="12.75" customHeight="1" x14ac:dyDescent="0.2">
      <c r="A941" s="110"/>
      <c r="B941" s="110"/>
      <c r="C941" s="110"/>
      <c r="D941" s="110"/>
      <c r="E941" s="110"/>
      <c r="F941" s="110"/>
      <c r="G941" s="110"/>
      <c r="H941" s="110"/>
      <c r="I941" s="110"/>
      <c r="J941" s="110"/>
      <c r="K941" s="110"/>
      <c r="L941" s="110"/>
      <c r="M941" s="110"/>
      <c r="N941" s="110"/>
      <c r="O941" s="110"/>
      <c r="P941" s="110"/>
      <c r="Q941" s="110"/>
      <c r="R941" s="110"/>
      <c r="S941" s="110"/>
      <c r="T941" s="110"/>
      <c r="U941" s="110"/>
      <c r="V941" s="110"/>
      <c r="W941" s="110"/>
      <c r="X941" s="110"/>
      <c r="Y941" s="110"/>
      <c r="Z941" s="110"/>
      <c r="AA941" s="110"/>
      <c r="AB941" s="110"/>
      <c r="AC941" s="110"/>
    </row>
    <row r="942" spans="1:29" ht="12.75" customHeight="1" x14ac:dyDescent="0.2">
      <c r="A942" s="110"/>
      <c r="B942" s="110"/>
      <c r="C942" s="110"/>
      <c r="D942" s="110"/>
      <c r="E942" s="110"/>
      <c r="F942" s="110"/>
      <c r="G942" s="110"/>
      <c r="H942" s="110"/>
      <c r="I942" s="110"/>
      <c r="J942" s="110"/>
      <c r="K942" s="110"/>
      <c r="L942" s="110"/>
      <c r="M942" s="110"/>
      <c r="N942" s="110"/>
      <c r="O942" s="110"/>
      <c r="P942" s="110"/>
      <c r="Q942" s="110"/>
      <c r="R942" s="110"/>
      <c r="S942" s="110"/>
      <c r="T942" s="110"/>
      <c r="U942" s="110"/>
      <c r="V942" s="110"/>
      <c r="W942" s="110"/>
      <c r="X942" s="110"/>
      <c r="Y942" s="110"/>
      <c r="Z942" s="110"/>
      <c r="AA942" s="110"/>
      <c r="AB942" s="110"/>
      <c r="AC942" s="110"/>
    </row>
    <row r="943" spans="1:29" ht="12.75" customHeight="1" x14ac:dyDescent="0.2">
      <c r="A943" s="110"/>
      <c r="B943" s="110"/>
      <c r="C943" s="110"/>
      <c r="D943" s="110"/>
      <c r="E943" s="110"/>
      <c r="F943" s="110"/>
      <c r="G943" s="110"/>
      <c r="H943" s="110"/>
      <c r="I943" s="110"/>
      <c r="J943" s="110"/>
      <c r="K943" s="110"/>
      <c r="L943" s="110"/>
      <c r="M943" s="110"/>
      <c r="N943" s="110"/>
      <c r="O943" s="110"/>
      <c r="P943" s="110"/>
      <c r="Q943" s="110"/>
      <c r="R943" s="110"/>
      <c r="S943" s="110"/>
      <c r="T943" s="110"/>
      <c r="U943" s="110"/>
      <c r="V943" s="110"/>
      <c r="W943" s="110"/>
      <c r="X943" s="110"/>
      <c r="Y943" s="110"/>
      <c r="Z943" s="110"/>
      <c r="AA943" s="110"/>
      <c r="AB943" s="110"/>
      <c r="AC943" s="110"/>
    </row>
    <row r="944" spans="1:29" ht="12.75" customHeight="1" x14ac:dyDescent="0.2">
      <c r="A944" s="110"/>
      <c r="B944" s="110"/>
      <c r="C944" s="110"/>
      <c r="D944" s="110"/>
      <c r="E944" s="110"/>
      <c r="F944" s="110"/>
      <c r="G944" s="110"/>
      <c r="H944" s="110"/>
      <c r="I944" s="110"/>
      <c r="J944" s="110"/>
      <c r="K944" s="110"/>
      <c r="L944" s="110"/>
      <c r="M944" s="110"/>
      <c r="N944" s="110"/>
      <c r="O944" s="110"/>
      <c r="P944" s="110"/>
      <c r="Q944" s="110"/>
      <c r="R944" s="110"/>
      <c r="S944" s="110"/>
      <c r="T944" s="110"/>
      <c r="U944" s="110"/>
      <c r="V944" s="110"/>
      <c r="W944" s="110"/>
      <c r="X944" s="110"/>
      <c r="Y944" s="110"/>
      <c r="Z944" s="110"/>
      <c r="AA944" s="110"/>
      <c r="AB944" s="110"/>
      <c r="AC944" s="110"/>
    </row>
    <row r="945" spans="1:29" ht="12.75" customHeight="1" x14ac:dyDescent="0.2">
      <c r="A945" s="110"/>
      <c r="B945" s="110"/>
      <c r="C945" s="110"/>
      <c r="D945" s="110"/>
      <c r="E945" s="110"/>
      <c r="F945" s="110"/>
      <c r="G945" s="110"/>
      <c r="H945" s="110"/>
      <c r="I945" s="110"/>
      <c r="J945" s="110"/>
      <c r="K945" s="110"/>
      <c r="L945" s="110"/>
      <c r="M945" s="110"/>
      <c r="N945" s="110"/>
      <c r="O945" s="110"/>
      <c r="P945" s="110"/>
      <c r="Q945" s="110"/>
      <c r="R945" s="110"/>
      <c r="S945" s="110"/>
      <c r="T945" s="110"/>
      <c r="U945" s="110"/>
      <c r="V945" s="110"/>
      <c r="W945" s="110"/>
      <c r="X945" s="110"/>
      <c r="Y945" s="110"/>
      <c r="Z945" s="110"/>
      <c r="AA945" s="110"/>
      <c r="AB945" s="110"/>
      <c r="AC945" s="110"/>
    </row>
    <row r="946" spans="1:29" ht="12.75" customHeight="1" x14ac:dyDescent="0.2">
      <c r="A946" s="110"/>
      <c r="B946" s="110"/>
      <c r="C946" s="110"/>
      <c r="D946" s="110"/>
      <c r="E946" s="110"/>
      <c r="F946" s="110"/>
      <c r="G946" s="110"/>
      <c r="H946" s="110"/>
      <c r="I946" s="110"/>
      <c r="J946" s="110"/>
      <c r="K946" s="110"/>
      <c r="L946" s="110"/>
      <c r="M946" s="110"/>
      <c r="N946" s="110"/>
      <c r="O946" s="110"/>
      <c r="P946" s="110"/>
      <c r="Q946" s="110"/>
      <c r="R946" s="110"/>
      <c r="S946" s="110"/>
      <c r="T946" s="110"/>
      <c r="U946" s="110"/>
      <c r="V946" s="110"/>
      <c r="W946" s="110"/>
      <c r="X946" s="110"/>
      <c r="Y946" s="110"/>
      <c r="Z946" s="110"/>
      <c r="AA946" s="110"/>
      <c r="AB946" s="110"/>
      <c r="AC946" s="110"/>
    </row>
    <row r="947" spans="1:29" ht="12.75" customHeight="1" x14ac:dyDescent="0.2">
      <c r="A947" s="110"/>
      <c r="B947" s="110"/>
      <c r="C947" s="110"/>
      <c r="D947" s="110"/>
      <c r="E947" s="110"/>
      <c r="F947" s="110"/>
      <c r="G947" s="110"/>
      <c r="H947" s="110"/>
      <c r="I947" s="110"/>
      <c r="J947" s="110"/>
      <c r="K947" s="110"/>
      <c r="L947" s="110"/>
      <c r="M947" s="110"/>
      <c r="N947" s="110"/>
      <c r="O947" s="110"/>
      <c r="P947" s="110"/>
      <c r="Q947" s="110"/>
      <c r="R947" s="110"/>
      <c r="S947" s="110"/>
      <c r="T947" s="110"/>
      <c r="U947" s="110"/>
      <c r="V947" s="110"/>
      <c r="W947" s="110"/>
      <c r="X947" s="110"/>
      <c r="Y947" s="110"/>
      <c r="Z947" s="110"/>
      <c r="AA947" s="110"/>
      <c r="AB947" s="110"/>
      <c r="AC947" s="110"/>
    </row>
    <row r="948" spans="1:29" ht="12.75" customHeight="1" x14ac:dyDescent="0.2">
      <c r="A948" s="110"/>
      <c r="B948" s="110"/>
      <c r="C948" s="110"/>
      <c r="D948" s="110"/>
      <c r="E948" s="110"/>
      <c r="F948" s="110"/>
      <c r="G948" s="110"/>
      <c r="H948" s="110"/>
      <c r="I948" s="110"/>
      <c r="J948" s="110"/>
      <c r="K948" s="110"/>
      <c r="L948" s="110"/>
      <c r="M948" s="110"/>
      <c r="N948" s="110"/>
      <c r="O948" s="110"/>
      <c r="P948" s="110"/>
      <c r="Q948" s="110"/>
      <c r="R948" s="110"/>
      <c r="S948" s="110"/>
      <c r="T948" s="110"/>
      <c r="U948" s="110"/>
      <c r="V948" s="110"/>
      <c r="W948" s="110"/>
      <c r="X948" s="110"/>
      <c r="Y948" s="110"/>
      <c r="Z948" s="110"/>
      <c r="AA948" s="110"/>
      <c r="AB948" s="110"/>
      <c r="AC948" s="110"/>
    </row>
    <row r="949" spans="1:29" ht="12.75" customHeight="1" x14ac:dyDescent="0.2">
      <c r="A949" s="110"/>
      <c r="B949" s="110"/>
      <c r="C949" s="110"/>
      <c r="D949" s="110"/>
      <c r="E949" s="110"/>
      <c r="F949" s="110"/>
      <c r="G949" s="110"/>
      <c r="H949" s="110"/>
      <c r="I949" s="110"/>
      <c r="J949" s="110"/>
      <c r="K949" s="110"/>
      <c r="L949" s="110"/>
      <c r="M949" s="110"/>
      <c r="N949" s="110"/>
      <c r="O949" s="110"/>
      <c r="P949" s="110"/>
      <c r="Q949" s="110"/>
      <c r="R949" s="110"/>
      <c r="S949" s="110"/>
      <c r="T949" s="110"/>
      <c r="U949" s="110"/>
      <c r="V949" s="110"/>
      <c r="W949" s="110"/>
      <c r="X949" s="110"/>
      <c r="Y949" s="110"/>
      <c r="Z949" s="110"/>
      <c r="AA949" s="110"/>
      <c r="AB949" s="110"/>
      <c r="AC949" s="110"/>
    </row>
    <row r="950" spans="1:29" ht="12.75" customHeight="1" x14ac:dyDescent="0.2">
      <c r="A950" s="110"/>
      <c r="B950" s="110"/>
      <c r="C950" s="110"/>
      <c r="D950" s="110"/>
      <c r="E950" s="110"/>
      <c r="F950" s="110"/>
      <c r="G950" s="110"/>
      <c r="H950" s="110"/>
      <c r="I950" s="110"/>
      <c r="J950" s="110"/>
      <c r="K950" s="110"/>
      <c r="L950" s="110"/>
      <c r="M950" s="110"/>
      <c r="N950" s="110"/>
      <c r="O950" s="110"/>
      <c r="P950" s="110"/>
      <c r="Q950" s="110"/>
      <c r="R950" s="110"/>
      <c r="S950" s="110"/>
      <c r="T950" s="110"/>
      <c r="U950" s="110"/>
      <c r="V950" s="110"/>
      <c r="W950" s="110"/>
      <c r="X950" s="110"/>
      <c r="Y950" s="110"/>
      <c r="Z950" s="110"/>
      <c r="AA950" s="110"/>
      <c r="AB950" s="110"/>
      <c r="AC950" s="110"/>
    </row>
    <row r="951" spans="1:29" ht="12.75" customHeight="1" x14ac:dyDescent="0.2">
      <c r="A951" s="110"/>
      <c r="B951" s="110"/>
      <c r="C951" s="110"/>
      <c r="D951" s="110"/>
      <c r="E951" s="110"/>
      <c r="F951" s="110"/>
      <c r="G951" s="110"/>
      <c r="H951" s="110"/>
      <c r="I951" s="110"/>
      <c r="J951" s="110"/>
      <c r="K951" s="110"/>
      <c r="L951" s="110"/>
      <c r="M951" s="110"/>
      <c r="N951" s="110"/>
      <c r="O951" s="110"/>
      <c r="P951" s="110"/>
      <c r="Q951" s="110"/>
      <c r="R951" s="110"/>
      <c r="S951" s="110"/>
      <c r="T951" s="110"/>
      <c r="U951" s="110"/>
      <c r="V951" s="110"/>
      <c r="W951" s="110"/>
      <c r="X951" s="110"/>
      <c r="Y951" s="110"/>
      <c r="Z951" s="110"/>
      <c r="AA951" s="110"/>
      <c r="AB951" s="110"/>
      <c r="AC951" s="110"/>
    </row>
    <row r="952" spans="1:29" ht="12.75" customHeight="1" x14ac:dyDescent="0.2">
      <c r="A952" s="110"/>
      <c r="B952" s="110"/>
      <c r="C952" s="110"/>
      <c r="D952" s="110"/>
      <c r="E952" s="110"/>
      <c r="F952" s="110"/>
      <c r="G952" s="110"/>
      <c r="H952" s="110"/>
      <c r="I952" s="110"/>
      <c r="J952" s="110"/>
      <c r="K952" s="110"/>
      <c r="L952" s="110"/>
      <c r="M952" s="110"/>
      <c r="N952" s="110"/>
      <c r="O952" s="110"/>
      <c r="P952" s="110"/>
      <c r="Q952" s="110"/>
      <c r="R952" s="110"/>
      <c r="S952" s="110"/>
      <c r="T952" s="110"/>
      <c r="U952" s="110"/>
      <c r="V952" s="110"/>
      <c r="W952" s="110"/>
      <c r="X952" s="110"/>
      <c r="Y952" s="110"/>
      <c r="Z952" s="110"/>
      <c r="AA952" s="110"/>
      <c r="AB952" s="110"/>
      <c r="AC952" s="110"/>
    </row>
    <row r="953" spans="1:29" ht="12.75" customHeight="1" x14ac:dyDescent="0.2">
      <c r="A953" s="110"/>
      <c r="B953" s="110"/>
      <c r="C953" s="110"/>
      <c r="D953" s="110"/>
      <c r="E953" s="110"/>
      <c r="F953" s="110"/>
      <c r="G953" s="110"/>
      <c r="H953" s="110"/>
      <c r="I953" s="110"/>
      <c r="J953" s="110"/>
      <c r="K953" s="110"/>
      <c r="L953" s="110"/>
      <c r="M953" s="110"/>
      <c r="N953" s="110"/>
      <c r="O953" s="110"/>
      <c r="P953" s="110"/>
      <c r="Q953" s="110"/>
      <c r="R953" s="110"/>
      <c r="S953" s="110"/>
      <c r="T953" s="110"/>
      <c r="U953" s="110"/>
      <c r="V953" s="110"/>
      <c r="W953" s="110"/>
      <c r="X953" s="110"/>
      <c r="Y953" s="110"/>
      <c r="Z953" s="110"/>
      <c r="AA953" s="110"/>
      <c r="AB953" s="110"/>
      <c r="AC953" s="110"/>
    </row>
    <row r="954" spans="1:29" ht="12.75" customHeight="1" x14ac:dyDescent="0.2">
      <c r="A954" s="110"/>
      <c r="B954" s="110"/>
      <c r="C954" s="110"/>
      <c r="D954" s="110"/>
      <c r="E954" s="110"/>
      <c r="F954" s="110"/>
      <c r="G954" s="110"/>
      <c r="H954" s="110"/>
      <c r="I954" s="110"/>
      <c r="J954" s="110"/>
      <c r="K954" s="110"/>
      <c r="L954" s="110"/>
      <c r="M954" s="110"/>
      <c r="N954" s="110"/>
      <c r="O954" s="110"/>
      <c r="P954" s="110"/>
      <c r="Q954" s="110"/>
      <c r="R954" s="110"/>
      <c r="S954" s="110"/>
      <c r="T954" s="110"/>
      <c r="U954" s="110"/>
      <c r="V954" s="110"/>
      <c r="W954" s="110"/>
      <c r="X954" s="110"/>
      <c r="Y954" s="110"/>
      <c r="Z954" s="110"/>
      <c r="AA954" s="110"/>
      <c r="AB954" s="110"/>
      <c r="AC954" s="110"/>
    </row>
    <row r="955" spans="1:29" ht="12.75" customHeight="1" x14ac:dyDescent="0.2">
      <c r="A955" s="110"/>
      <c r="B955" s="110"/>
      <c r="C955" s="110"/>
      <c r="D955" s="110"/>
      <c r="E955" s="110"/>
      <c r="F955" s="110"/>
      <c r="G955" s="110"/>
      <c r="H955" s="110"/>
      <c r="I955" s="110"/>
      <c r="J955" s="110"/>
      <c r="K955" s="110"/>
      <c r="L955" s="110"/>
      <c r="M955" s="110"/>
      <c r="N955" s="110"/>
      <c r="O955" s="110"/>
      <c r="P955" s="110"/>
      <c r="Q955" s="110"/>
      <c r="R955" s="110"/>
      <c r="S955" s="110"/>
      <c r="T955" s="110"/>
      <c r="U955" s="110"/>
      <c r="V955" s="110"/>
      <c r="W955" s="110"/>
      <c r="X955" s="110"/>
      <c r="Y955" s="110"/>
      <c r="Z955" s="110"/>
      <c r="AA955" s="110"/>
      <c r="AB955" s="110"/>
      <c r="AC955" s="110"/>
    </row>
    <row r="956" spans="1:29" ht="12.75" customHeight="1" x14ac:dyDescent="0.2">
      <c r="A956" s="110"/>
      <c r="B956" s="110"/>
      <c r="C956" s="110"/>
      <c r="D956" s="110"/>
      <c r="E956" s="110"/>
      <c r="F956" s="110"/>
      <c r="G956" s="110"/>
      <c r="H956" s="110"/>
      <c r="I956" s="110"/>
      <c r="J956" s="110"/>
      <c r="K956" s="110"/>
      <c r="L956" s="110"/>
      <c r="M956" s="110"/>
      <c r="N956" s="110"/>
      <c r="O956" s="110"/>
      <c r="P956" s="110"/>
      <c r="Q956" s="110"/>
      <c r="R956" s="110"/>
      <c r="S956" s="110"/>
      <c r="T956" s="110"/>
      <c r="U956" s="110"/>
      <c r="V956" s="110"/>
      <c r="W956" s="110"/>
      <c r="X956" s="110"/>
      <c r="Y956" s="110"/>
      <c r="Z956" s="110"/>
      <c r="AA956" s="110"/>
      <c r="AB956" s="110"/>
      <c r="AC956" s="110"/>
    </row>
    <row r="957" spans="1:29" ht="12.75" customHeight="1" x14ac:dyDescent="0.2">
      <c r="A957" s="110"/>
      <c r="B957" s="110"/>
      <c r="C957" s="110"/>
      <c r="D957" s="110"/>
      <c r="E957" s="110"/>
      <c r="F957" s="110"/>
      <c r="G957" s="110"/>
      <c r="H957" s="110"/>
      <c r="I957" s="110"/>
      <c r="J957" s="110"/>
      <c r="K957" s="110"/>
      <c r="L957" s="110"/>
      <c r="M957" s="110"/>
      <c r="N957" s="110"/>
      <c r="O957" s="110"/>
      <c r="P957" s="110"/>
      <c r="Q957" s="110"/>
      <c r="R957" s="110"/>
      <c r="S957" s="110"/>
      <c r="T957" s="110"/>
      <c r="U957" s="110"/>
      <c r="V957" s="110"/>
      <c r="W957" s="110"/>
      <c r="X957" s="110"/>
      <c r="Y957" s="110"/>
      <c r="Z957" s="110"/>
      <c r="AA957" s="110"/>
      <c r="AB957" s="110"/>
      <c r="AC957" s="110"/>
    </row>
    <row r="958" spans="1:29" ht="12.75" customHeight="1" x14ac:dyDescent="0.2">
      <c r="A958" s="110"/>
      <c r="B958" s="110"/>
      <c r="C958" s="110"/>
      <c r="D958" s="110"/>
      <c r="E958" s="110"/>
      <c r="F958" s="110"/>
      <c r="G958" s="110"/>
      <c r="H958" s="110"/>
      <c r="I958" s="110"/>
      <c r="J958" s="110"/>
      <c r="K958" s="110"/>
      <c r="L958" s="110"/>
      <c r="M958" s="110"/>
      <c r="N958" s="110"/>
      <c r="O958" s="110"/>
      <c r="P958" s="110"/>
      <c r="Q958" s="110"/>
      <c r="R958" s="110"/>
      <c r="S958" s="110"/>
      <c r="T958" s="110"/>
      <c r="U958" s="110"/>
      <c r="V958" s="110"/>
      <c r="W958" s="110"/>
      <c r="X958" s="110"/>
      <c r="Y958" s="110"/>
      <c r="Z958" s="110"/>
      <c r="AA958" s="110"/>
      <c r="AB958" s="110"/>
      <c r="AC958" s="110"/>
    </row>
    <row r="959" spans="1:29" ht="12.75" customHeight="1" x14ac:dyDescent="0.2">
      <c r="A959" s="110"/>
      <c r="B959" s="110"/>
      <c r="C959" s="110"/>
      <c r="D959" s="110"/>
      <c r="E959" s="110"/>
      <c r="F959" s="110"/>
      <c r="G959" s="110"/>
      <c r="H959" s="110"/>
      <c r="I959" s="110"/>
      <c r="J959" s="110"/>
      <c r="K959" s="110"/>
      <c r="L959" s="110"/>
      <c r="M959" s="110"/>
      <c r="N959" s="110"/>
      <c r="O959" s="110"/>
      <c r="P959" s="110"/>
      <c r="Q959" s="110"/>
      <c r="R959" s="110"/>
      <c r="S959" s="110"/>
      <c r="T959" s="110"/>
      <c r="U959" s="110"/>
      <c r="V959" s="110"/>
      <c r="W959" s="110"/>
      <c r="X959" s="110"/>
      <c r="Y959" s="110"/>
      <c r="Z959" s="110"/>
      <c r="AA959" s="110"/>
      <c r="AB959" s="110"/>
      <c r="AC959" s="110"/>
    </row>
    <row r="960" spans="1:29" ht="12.75" customHeight="1" x14ac:dyDescent="0.2">
      <c r="A960" s="110"/>
      <c r="B960" s="110"/>
      <c r="C960" s="110"/>
      <c r="D960" s="110"/>
      <c r="E960" s="110"/>
      <c r="F960" s="110"/>
      <c r="G960" s="110"/>
      <c r="H960" s="110"/>
      <c r="I960" s="110"/>
      <c r="J960" s="110"/>
      <c r="K960" s="110"/>
      <c r="L960" s="110"/>
      <c r="M960" s="110"/>
      <c r="N960" s="110"/>
      <c r="O960" s="110"/>
      <c r="P960" s="110"/>
      <c r="Q960" s="110"/>
      <c r="R960" s="110"/>
      <c r="S960" s="110"/>
      <c r="T960" s="110"/>
      <c r="U960" s="110"/>
      <c r="V960" s="110"/>
      <c r="W960" s="110"/>
      <c r="X960" s="110"/>
      <c r="Y960" s="110"/>
      <c r="Z960" s="110"/>
      <c r="AA960" s="110"/>
      <c r="AB960" s="110"/>
      <c r="AC960" s="110"/>
    </row>
    <row r="961" spans="1:29" ht="12.75" customHeight="1" x14ac:dyDescent="0.2">
      <c r="A961" s="110"/>
      <c r="B961" s="110"/>
      <c r="C961" s="110"/>
      <c r="D961" s="110"/>
      <c r="E961" s="110"/>
      <c r="F961" s="110"/>
      <c r="G961" s="110"/>
      <c r="H961" s="110"/>
      <c r="I961" s="110"/>
      <c r="J961" s="110"/>
      <c r="K961" s="110"/>
      <c r="L961" s="110"/>
      <c r="M961" s="110"/>
      <c r="N961" s="110"/>
      <c r="O961" s="110"/>
      <c r="P961" s="110"/>
      <c r="Q961" s="110"/>
      <c r="R961" s="110"/>
      <c r="S961" s="110"/>
      <c r="T961" s="110"/>
      <c r="U961" s="110"/>
      <c r="V961" s="110"/>
      <c r="W961" s="110"/>
      <c r="X961" s="110"/>
      <c r="Y961" s="110"/>
      <c r="Z961" s="110"/>
      <c r="AA961" s="110"/>
      <c r="AB961" s="110"/>
      <c r="AC961" s="110"/>
    </row>
    <row r="962" spans="1:29" ht="12.75" customHeight="1" x14ac:dyDescent="0.2">
      <c r="A962" s="110"/>
      <c r="B962" s="110"/>
      <c r="C962" s="110"/>
      <c r="D962" s="110"/>
      <c r="E962" s="110"/>
      <c r="F962" s="110"/>
      <c r="G962" s="110"/>
      <c r="H962" s="110"/>
      <c r="I962" s="110"/>
      <c r="J962" s="110"/>
      <c r="K962" s="110"/>
      <c r="L962" s="110"/>
      <c r="M962" s="110"/>
      <c r="N962" s="110"/>
      <c r="O962" s="110"/>
      <c r="P962" s="110"/>
      <c r="Q962" s="110"/>
      <c r="R962" s="110"/>
      <c r="S962" s="110"/>
      <c r="T962" s="110"/>
      <c r="U962" s="110"/>
      <c r="V962" s="110"/>
      <c r="W962" s="110"/>
      <c r="X962" s="110"/>
      <c r="Y962" s="110"/>
      <c r="Z962" s="110"/>
      <c r="AA962" s="110"/>
      <c r="AB962" s="110"/>
      <c r="AC962" s="110"/>
    </row>
    <row r="963" spans="1:29" ht="12.75" customHeight="1" x14ac:dyDescent="0.2">
      <c r="A963" s="110"/>
      <c r="B963" s="110"/>
      <c r="C963" s="110"/>
      <c r="D963" s="110"/>
      <c r="E963" s="110"/>
      <c r="F963" s="110"/>
      <c r="G963" s="110"/>
      <c r="H963" s="110"/>
      <c r="I963" s="110"/>
      <c r="J963" s="110"/>
      <c r="K963" s="110"/>
      <c r="L963" s="110"/>
      <c r="M963" s="110"/>
      <c r="N963" s="110"/>
      <c r="O963" s="110"/>
      <c r="P963" s="110"/>
      <c r="Q963" s="110"/>
      <c r="R963" s="110"/>
      <c r="S963" s="110"/>
      <c r="T963" s="110"/>
      <c r="U963" s="110"/>
      <c r="V963" s="110"/>
      <c r="W963" s="110"/>
      <c r="X963" s="110"/>
      <c r="Y963" s="110"/>
      <c r="Z963" s="110"/>
      <c r="AA963" s="110"/>
      <c r="AB963" s="110"/>
      <c r="AC963" s="110"/>
    </row>
    <row r="964" spans="1:29" ht="12.75" customHeight="1" x14ac:dyDescent="0.2">
      <c r="A964" s="110"/>
      <c r="B964" s="110"/>
      <c r="C964" s="110"/>
      <c r="D964" s="110"/>
      <c r="E964" s="110"/>
      <c r="F964" s="110"/>
      <c r="G964" s="110"/>
      <c r="H964" s="110"/>
      <c r="I964" s="110"/>
      <c r="J964" s="110"/>
      <c r="K964" s="110"/>
      <c r="L964" s="110"/>
      <c r="M964" s="110"/>
      <c r="N964" s="110"/>
      <c r="O964" s="110"/>
      <c r="P964" s="110"/>
      <c r="Q964" s="110"/>
      <c r="R964" s="110"/>
      <c r="S964" s="110"/>
      <c r="T964" s="110"/>
      <c r="U964" s="110"/>
      <c r="V964" s="110"/>
      <c r="W964" s="110"/>
      <c r="X964" s="110"/>
      <c r="Y964" s="110"/>
      <c r="Z964" s="110"/>
      <c r="AA964" s="110"/>
      <c r="AB964" s="110"/>
      <c r="AC964" s="110"/>
    </row>
    <row r="965" spans="1:29" ht="12.75" customHeight="1" x14ac:dyDescent="0.2">
      <c r="A965" s="110"/>
      <c r="B965" s="110"/>
      <c r="C965" s="110"/>
      <c r="D965" s="110"/>
      <c r="E965" s="110"/>
      <c r="F965" s="110"/>
      <c r="G965" s="110"/>
      <c r="H965" s="110"/>
      <c r="I965" s="110"/>
      <c r="J965" s="110"/>
      <c r="K965" s="110"/>
      <c r="L965" s="110"/>
      <c r="M965" s="110"/>
      <c r="N965" s="110"/>
      <c r="O965" s="110"/>
      <c r="P965" s="110"/>
      <c r="Q965" s="110"/>
      <c r="R965" s="110"/>
      <c r="S965" s="110"/>
      <c r="T965" s="110"/>
      <c r="U965" s="110"/>
      <c r="V965" s="110"/>
      <c r="W965" s="110"/>
      <c r="X965" s="110"/>
      <c r="Y965" s="110"/>
      <c r="Z965" s="110"/>
      <c r="AA965" s="110"/>
      <c r="AB965" s="110"/>
      <c r="AC965" s="110"/>
    </row>
    <row r="966" spans="1:29" ht="12.75" customHeight="1" x14ac:dyDescent="0.2">
      <c r="A966" s="110"/>
      <c r="B966" s="110"/>
      <c r="C966" s="110"/>
      <c r="D966" s="110"/>
      <c r="E966" s="110"/>
      <c r="F966" s="110"/>
      <c r="G966" s="110"/>
      <c r="H966" s="110"/>
      <c r="I966" s="110"/>
      <c r="J966" s="110"/>
      <c r="K966" s="110"/>
      <c r="L966" s="110"/>
      <c r="M966" s="110"/>
      <c r="N966" s="110"/>
      <c r="O966" s="110"/>
      <c r="P966" s="110"/>
      <c r="Q966" s="110"/>
      <c r="R966" s="110"/>
      <c r="S966" s="110"/>
      <c r="T966" s="110"/>
      <c r="U966" s="110"/>
      <c r="V966" s="110"/>
      <c r="W966" s="110"/>
      <c r="X966" s="110"/>
      <c r="Y966" s="110"/>
      <c r="Z966" s="110"/>
      <c r="AA966" s="110"/>
      <c r="AB966" s="110"/>
      <c r="AC966" s="110"/>
    </row>
    <row r="967" spans="1:29" ht="12.75" customHeight="1" x14ac:dyDescent="0.2">
      <c r="A967" s="110"/>
      <c r="B967" s="110"/>
      <c r="C967" s="110"/>
      <c r="D967" s="110"/>
      <c r="E967" s="110"/>
      <c r="F967" s="110"/>
      <c r="G967" s="110"/>
      <c r="H967" s="110"/>
      <c r="I967" s="110"/>
      <c r="J967" s="110"/>
      <c r="K967" s="110"/>
      <c r="L967" s="110"/>
      <c r="M967" s="110"/>
      <c r="N967" s="110"/>
      <c r="O967" s="110"/>
      <c r="P967" s="110"/>
      <c r="Q967" s="110"/>
      <c r="R967" s="110"/>
      <c r="S967" s="110"/>
      <c r="T967" s="110"/>
      <c r="U967" s="110"/>
      <c r="V967" s="110"/>
      <c r="W967" s="110"/>
      <c r="X967" s="110"/>
      <c r="Y967" s="110"/>
      <c r="Z967" s="110"/>
      <c r="AA967" s="110"/>
      <c r="AB967" s="110"/>
      <c r="AC967" s="110"/>
    </row>
    <row r="968" spans="1:29" ht="12.75" customHeight="1" x14ac:dyDescent="0.2">
      <c r="A968" s="110"/>
      <c r="B968" s="110"/>
      <c r="C968" s="110"/>
      <c r="D968" s="110"/>
      <c r="E968" s="110"/>
      <c r="F968" s="110"/>
      <c r="G968" s="110"/>
      <c r="H968" s="110"/>
      <c r="I968" s="110"/>
      <c r="J968" s="110"/>
      <c r="K968" s="110"/>
      <c r="L968" s="110"/>
      <c r="M968" s="110"/>
      <c r="N968" s="110"/>
      <c r="O968" s="110"/>
      <c r="P968" s="110"/>
      <c r="Q968" s="110"/>
      <c r="R968" s="110"/>
      <c r="S968" s="110"/>
      <c r="T968" s="110"/>
      <c r="U968" s="110"/>
      <c r="V968" s="110"/>
      <c r="W968" s="110"/>
      <c r="X968" s="110"/>
      <c r="Y968" s="110"/>
      <c r="Z968" s="110"/>
      <c r="AA968" s="110"/>
      <c r="AB968" s="110"/>
      <c r="AC968" s="110"/>
    </row>
    <row r="969" spans="1:29" ht="12.75" customHeight="1" x14ac:dyDescent="0.2">
      <c r="A969" s="110"/>
      <c r="B969" s="110"/>
      <c r="C969" s="110"/>
      <c r="D969" s="110"/>
      <c r="E969" s="110"/>
      <c r="F969" s="110"/>
      <c r="G969" s="110"/>
      <c r="H969" s="110"/>
      <c r="I969" s="110"/>
      <c r="J969" s="110"/>
      <c r="K969" s="110"/>
      <c r="L969" s="110"/>
      <c r="M969" s="110"/>
      <c r="N969" s="110"/>
      <c r="O969" s="110"/>
      <c r="P969" s="110"/>
      <c r="Q969" s="110"/>
      <c r="R969" s="110"/>
      <c r="S969" s="110"/>
      <c r="T969" s="110"/>
      <c r="U969" s="110"/>
      <c r="V969" s="110"/>
      <c r="W969" s="110"/>
      <c r="X969" s="110"/>
      <c r="Y969" s="110"/>
      <c r="Z969" s="110"/>
      <c r="AA969" s="110"/>
      <c r="AB969" s="110"/>
      <c r="AC969" s="110"/>
    </row>
    <row r="970" spans="1:29" ht="12.75" customHeight="1" x14ac:dyDescent="0.2">
      <c r="A970" s="110"/>
      <c r="B970" s="110"/>
      <c r="C970" s="110"/>
      <c r="D970" s="110"/>
      <c r="E970" s="110"/>
      <c r="F970" s="110"/>
      <c r="G970" s="110"/>
      <c r="H970" s="110"/>
      <c r="I970" s="110"/>
      <c r="J970" s="110"/>
      <c r="K970" s="110"/>
      <c r="L970" s="110"/>
      <c r="M970" s="110"/>
      <c r="N970" s="110"/>
      <c r="O970" s="110"/>
      <c r="P970" s="110"/>
      <c r="Q970" s="110"/>
      <c r="R970" s="110"/>
      <c r="S970" s="110"/>
      <c r="T970" s="110"/>
      <c r="U970" s="110"/>
      <c r="V970" s="110"/>
      <c r="W970" s="110"/>
      <c r="X970" s="110"/>
      <c r="Y970" s="110"/>
      <c r="Z970" s="110"/>
      <c r="AA970" s="110"/>
      <c r="AB970" s="110"/>
      <c r="AC970" s="110"/>
    </row>
    <row r="971" spans="1:29" ht="12.75" customHeight="1" x14ac:dyDescent="0.2">
      <c r="A971" s="110"/>
      <c r="B971" s="110"/>
      <c r="C971" s="110"/>
      <c r="D971" s="110"/>
      <c r="E971" s="110"/>
      <c r="F971" s="110"/>
      <c r="G971" s="110"/>
      <c r="H971" s="110"/>
      <c r="I971" s="110"/>
      <c r="J971" s="110"/>
      <c r="K971" s="110"/>
      <c r="L971" s="110"/>
      <c r="M971" s="110"/>
      <c r="N971" s="110"/>
      <c r="O971" s="110"/>
      <c r="P971" s="110"/>
      <c r="Q971" s="110"/>
      <c r="R971" s="110"/>
      <c r="S971" s="110"/>
      <c r="T971" s="110"/>
      <c r="U971" s="110"/>
      <c r="V971" s="110"/>
      <c r="W971" s="110"/>
      <c r="X971" s="110"/>
      <c r="Y971" s="110"/>
      <c r="Z971" s="110"/>
      <c r="AA971" s="110"/>
      <c r="AB971" s="110"/>
      <c r="AC971" s="110"/>
    </row>
    <row r="972" spans="1:29" ht="12.75" customHeight="1" x14ac:dyDescent="0.2">
      <c r="A972" s="110"/>
      <c r="B972" s="110"/>
      <c r="C972" s="110"/>
      <c r="D972" s="110"/>
      <c r="E972" s="110"/>
      <c r="F972" s="110"/>
      <c r="G972" s="110"/>
      <c r="H972" s="110"/>
      <c r="I972" s="110"/>
      <c r="J972" s="110"/>
      <c r="K972" s="110"/>
      <c r="L972" s="110"/>
      <c r="M972" s="110"/>
      <c r="N972" s="110"/>
      <c r="O972" s="110"/>
      <c r="P972" s="110"/>
      <c r="Q972" s="110"/>
      <c r="R972" s="110"/>
      <c r="S972" s="110"/>
      <c r="T972" s="110"/>
      <c r="U972" s="110"/>
      <c r="V972" s="110"/>
      <c r="W972" s="110"/>
      <c r="X972" s="110"/>
      <c r="Y972" s="110"/>
      <c r="Z972" s="110"/>
      <c r="AA972" s="110"/>
      <c r="AB972" s="110"/>
      <c r="AC972" s="110"/>
    </row>
    <row r="973" spans="1:29" ht="12.75" customHeight="1" x14ac:dyDescent="0.2">
      <c r="A973" s="110"/>
      <c r="B973" s="110"/>
      <c r="C973" s="110"/>
      <c r="D973" s="110"/>
      <c r="E973" s="110"/>
      <c r="F973" s="110"/>
      <c r="G973" s="110"/>
      <c r="H973" s="110"/>
      <c r="I973" s="110"/>
      <c r="J973" s="110"/>
      <c r="K973" s="110"/>
      <c r="L973" s="110"/>
      <c r="M973" s="110"/>
      <c r="N973" s="110"/>
      <c r="O973" s="110"/>
      <c r="P973" s="110"/>
      <c r="Q973" s="110"/>
      <c r="R973" s="110"/>
      <c r="S973" s="110"/>
      <c r="T973" s="110"/>
      <c r="U973" s="110"/>
      <c r="V973" s="110"/>
      <c r="W973" s="110"/>
      <c r="X973" s="110"/>
      <c r="Y973" s="110"/>
      <c r="Z973" s="110"/>
      <c r="AA973" s="110"/>
      <c r="AB973" s="110"/>
      <c r="AC973" s="110"/>
    </row>
    <row r="974" spans="1:29" ht="12.75" customHeight="1" x14ac:dyDescent="0.2">
      <c r="A974" s="110"/>
      <c r="B974" s="110"/>
      <c r="C974" s="110"/>
      <c r="D974" s="110"/>
      <c r="E974" s="110"/>
      <c r="F974" s="110"/>
      <c r="G974" s="110"/>
      <c r="H974" s="110"/>
      <c r="I974" s="110"/>
      <c r="J974" s="110"/>
      <c r="K974" s="110"/>
      <c r="L974" s="110"/>
      <c r="M974" s="110"/>
      <c r="N974" s="110"/>
      <c r="O974" s="110"/>
      <c r="P974" s="110"/>
      <c r="Q974" s="110"/>
      <c r="R974" s="110"/>
      <c r="S974" s="110"/>
      <c r="T974" s="110"/>
      <c r="U974" s="110"/>
      <c r="V974" s="110"/>
      <c r="W974" s="110"/>
      <c r="X974" s="110"/>
      <c r="Y974" s="110"/>
      <c r="Z974" s="110"/>
      <c r="AA974" s="110"/>
      <c r="AB974" s="110"/>
      <c r="AC974" s="110"/>
    </row>
    <row r="975" spans="1:29" ht="12.75" customHeight="1" x14ac:dyDescent="0.2">
      <c r="A975" s="110"/>
      <c r="B975" s="110"/>
      <c r="C975" s="110"/>
      <c r="D975" s="110"/>
      <c r="E975" s="110"/>
      <c r="F975" s="110"/>
      <c r="G975" s="110"/>
      <c r="H975" s="110"/>
      <c r="I975" s="110"/>
      <c r="J975" s="110"/>
      <c r="K975" s="110"/>
      <c r="L975" s="110"/>
      <c r="M975" s="110"/>
      <c r="N975" s="110"/>
      <c r="O975" s="110"/>
      <c r="P975" s="110"/>
      <c r="Q975" s="110"/>
      <c r="R975" s="110"/>
      <c r="S975" s="110"/>
      <c r="T975" s="110"/>
      <c r="U975" s="110"/>
      <c r="V975" s="110"/>
      <c r="W975" s="110"/>
      <c r="X975" s="110"/>
      <c r="Y975" s="110"/>
      <c r="Z975" s="110"/>
      <c r="AA975" s="110"/>
      <c r="AB975" s="110"/>
      <c r="AC975" s="110"/>
    </row>
    <row r="976" spans="1:29" ht="12.75" customHeight="1" x14ac:dyDescent="0.2">
      <c r="A976" s="110"/>
      <c r="B976" s="110"/>
      <c r="C976" s="110"/>
      <c r="D976" s="110"/>
      <c r="E976" s="110"/>
      <c r="F976" s="110"/>
      <c r="G976" s="110"/>
      <c r="H976" s="110"/>
      <c r="I976" s="110"/>
      <c r="J976" s="110"/>
      <c r="K976" s="110"/>
      <c r="L976" s="110"/>
      <c r="M976" s="110"/>
      <c r="N976" s="110"/>
      <c r="O976" s="110"/>
      <c r="P976" s="110"/>
      <c r="Q976" s="110"/>
      <c r="R976" s="110"/>
      <c r="S976" s="110"/>
      <c r="T976" s="110"/>
      <c r="U976" s="110"/>
      <c r="V976" s="110"/>
      <c r="W976" s="110"/>
      <c r="X976" s="110"/>
      <c r="Y976" s="110"/>
      <c r="Z976" s="110"/>
      <c r="AA976" s="110"/>
      <c r="AB976" s="110"/>
      <c r="AC976" s="110"/>
    </row>
    <row r="977" spans="1:29" ht="12.75" customHeight="1" x14ac:dyDescent="0.2">
      <c r="A977" s="110"/>
      <c r="B977" s="110"/>
      <c r="C977" s="110"/>
      <c r="D977" s="110"/>
      <c r="E977" s="110"/>
      <c r="F977" s="110"/>
      <c r="G977" s="110"/>
      <c r="H977" s="110"/>
      <c r="I977" s="110"/>
      <c r="J977" s="110"/>
      <c r="K977" s="110"/>
      <c r="L977" s="110"/>
      <c r="M977" s="110"/>
      <c r="N977" s="110"/>
      <c r="O977" s="110"/>
      <c r="P977" s="110"/>
      <c r="Q977" s="110"/>
      <c r="R977" s="110"/>
      <c r="S977" s="110"/>
      <c r="T977" s="110"/>
      <c r="U977" s="110"/>
      <c r="V977" s="110"/>
      <c r="W977" s="110"/>
      <c r="X977" s="110"/>
      <c r="Y977" s="110"/>
      <c r="Z977" s="110"/>
      <c r="AA977" s="110"/>
      <c r="AB977" s="110"/>
      <c r="AC977" s="110"/>
    </row>
    <row r="978" spans="1:29" ht="12.75" customHeight="1" x14ac:dyDescent="0.2">
      <c r="A978" s="110"/>
      <c r="B978" s="110"/>
      <c r="C978" s="110"/>
      <c r="D978" s="110"/>
      <c r="E978" s="110"/>
      <c r="F978" s="110"/>
      <c r="G978" s="110"/>
      <c r="H978" s="110"/>
      <c r="I978" s="110"/>
      <c r="J978" s="110"/>
      <c r="K978" s="110"/>
      <c r="L978" s="110"/>
      <c r="M978" s="110"/>
      <c r="N978" s="110"/>
      <c r="O978" s="110"/>
      <c r="P978" s="110"/>
      <c r="Q978" s="110"/>
      <c r="R978" s="110"/>
      <c r="S978" s="110"/>
      <c r="T978" s="110"/>
      <c r="U978" s="110"/>
      <c r="V978" s="110"/>
      <c r="W978" s="110"/>
      <c r="X978" s="110"/>
      <c r="Y978" s="110"/>
      <c r="Z978" s="110"/>
      <c r="AA978" s="110"/>
      <c r="AB978" s="110"/>
      <c r="AC978" s="110"/>
    </row>
    <row r="979" spans="1:29" ht="12.75" customHeight="1" x14ac:dyDescent="0.2">
      <c r="A979" s="110"/>
      <c r="B979" s="110"/>
      <c r="C979" s="110"/>
      <c r="D979" s="110"/>
      <c r="E979" s="110"/>
      <c r="F979" s="110"/>
      <c r="G979" s="110"/>
      <c r="H979" s="110"/>
      <c r="I979" s="110"/>
      <c r="J979" s="110"/>
      <c r="K979" s="110"/>
      <c r="L979" s="110"/>
      <c r="M979" s="110"/>
      <c r="N979" s="110"/>
      <c r="O979" s="110"/>
      <c r="P979" s="110"/>
      <c r="Q979" s="110"/>
      <c r="R979" s="110"/>
      <c r="S979" s="110"/>
      <c r="T979" s="110"/>
      <c r="U979" s="110"/>
      <c r="V979" s="110"/>
      <c r="W979" s="110"/>
      <c r="X979" s="110"/>
      <c r="Y979" s="110"/>
      <c r="Z979" s="110"/>
      <c r="AA979" s="110"/>
      <c r="AB979" s="110"/>
      <c r="AC979" s="110"/>
    </row>
    <row r="980" spans="1:29" ht="12.75" customHeight="1" x14ac:dyDescent="0.2">
      <c r="A980" s="110"/>
      <c r="B980" s="110"/>
      <c r="C980" s="110"/>
      <c r="D980" s="110"/>
      <c r="E980" s="110"/>
      <c r="F980" s="110"/>
      <c r="G980" s="110"/>
      <c r="H980" s="110"/>
      <c r="I980" s="110"/>
      <c r="J980" s="110"/>
      <c r="K980" s="110"/>
      <c r="L980" s="110"/>
      <c r="M980" s="110"/>
      <c r="N980" s="110"/>
      <c r="O980" s="110"/>
      <c r="P980" s="110"/>
      <c r="Q980" s="110"/>
      <c r="R980" s="110"/>
      <c r="S980" s="110"/>
      <c r="T980" s="110"/>
      <c r="U980" s="110"/>
      <c r="V980" s="110"/>
      <c r="W980" s="110"/>
      <c r="X980" s="110"/>
      <c r="Y980" s="110"/>
      <c r="Z980" s="110"/>
      <c r="AA980" s="110"/>
      <c r="AB980" s="110"/>
      <c r="AC980" s="110"/>
    </row>
    <row r="981" spans="1:29" ht="12.75" customHeight="1" x14ac:dyDescent="0.2">
      <c r="A981" s="110"/>
      <c r="B981" s="110"/>
      <c r="C981" s="110"/>
      <c r="D981" s="110"/>
      <c r="E981" s="110"/>
      <c r="F981" s="110"/>
      <c r="G981" s="110"/>
      <c r="H981" s="110"/>
      <c r="I981" s="110"/>
      <c r="J981" s="110"/>
      <c r="K981" s="110"/>
      <c r="L981" s="110"/>
      <c r="M981" s="110"/>
      <c r="N981" s="110"/>
      <c r="O981" s="110"/>
      <c r="P981" s="110"/>
      <c r="Q981" s="110"/>
      <c r="R981" s="110"/>
      <c r="S981" s="110"/>
      <c r="T981" s="110"/>
      <c r="U981" s="110"/>
      <c r="V981" s="110"/>
      <c r="W981" s="110"/>
      <c r="X981" s="110"/>
      <c r="Y981" s="110"/>
      <c r="Z981" s="110"/>
      <c r="AA981" s="110"/>
      <c r="AB981" s="110"/>
      <c r="AC981" s="110"/>
    </row>
    <row r="982" spans="1:29" ht="12.75" customHeight="1" x14ac:dyDescent="0.2">
      <c r="A982" s="110"/>
      <c r="B982" s="110"/>
      <c r="C982" s="110"/>
      <c r="D982" s="110"/>
      <c r="E982" s="110"/>
      <c r="F982" s="110"/>
      <c r="G982" s="110"/>
      <c r="H982" s="110"/>
      <c r="I982" s="110"/>
      <c r="J982" s="110"/>
      <c r="K982" s="110"/>
      <c r="L982" s="110"/>
      <c r="M982" s="110"/>
      <c r="N982" s="110"/>
      <c r="O982" s="110"/>
      <c r="P982" s="110"/>
      <c r="Q982" s="110"/>
      <c r="R982" s="110"/>
      <c r="S982" s="110"/>
      <c r="T982" s="110"/>
      <c r="U982" s="110"/>
      <c r="V982" s="110"/>
      <c r="W982" s="110"/>
      <c r="X982" s="110"/>
      <c r="Y982" s="110"/>
      <c r="Z982" s="110"/>
      <c r="AA982" s="110"/>
      <c r="AB982" s="110"/>
      <c r="AC982" s="110"/>
    </row>
    <row r="983" spans="1:29" ht="12.75" customHeight="1" x14ac:dyDescent="0.2">
      <c r="A983" s="110"/>
      <c r="B983" s="110"/>
      <c r="C983" s="110"/>
      <c r="D983" s="110"/>
      <c r="E983" s="110"/>
      <c r="F983" s="110"/>
      <c r="G983" s="110"/>
      <c r="H983" s="110"/>
      <c r="I983" s="110"/>
      <c r="J983" s="110"/>
      <c r="K983" s="110"/>
      <c r="L983" s="110"/>
      <c r="M983" s="110"/>
      <c r="N983" s="110"/>
      <c r="O983" s="110"/>
      <c r="P983" s="110"/>
      <c r="Q983" s="110"/>
      <c r="R983" s="110"/>
      <c r="S983" s="110"/>
      <c r="T983" s="110"/>
      <c r="U983" s="110"/>
      <c r="V983" s="110"/>
      <c r="W983" s="110"/>
      <c r="X983" s="110"/>
      <c r="Y983" s="110"/>
      <c r="Z983" s="110"/>
      <c r="AA983" s="110"/>
      <c r="AB983" s="110"/>
      <c r="AC983" s="110"/>
    </row>
    <row r="984" spans="1:29" ht="12.75" customHeight="1" x14ac:dyDescent="0.2">
      <c r="A984" s="110"/>
      <c r="B984" s="110"/>
      <c r="C984" s="110"/>
      <c r="D984" s="110"/>
      <c r="E984" s="110"/>
      <c r="F984" s="110"/>
      <c r="G984" s="110"/>
      <c r="H984" s="110"/>
      <c r="I984" s="110"/>
      <c r="J984" s="110"/>
      <c r="K984" s="110"/>
      <c r="L984" s="110"/>
      <c r="M984" s="110"/>
      <c r="N984" s="110"/>
      <c r="O984" s="110"/>
      <c r="P984" s="110"/>
      <c r="Q984" s="110"/>
      <c r="R984" s="110"/>
      <c r="S984" s="110"/>
      <c r="T984" s="110"/>
      <c r="U984" s="110"/>
      <c r="V984" s="110"/>
      <c r="W984" s="110"/>
      <c r="X984" s="110"/>
      <c r="Y984" s="110"/>
      <c r="Z984" s="110"/>
      <c r="AA984" s="110"/>
      <c r="AB984" s="110"/>
      <c r="AC984" s="110"/>
    </row>
    <row r="985" spans="1:29" ht="12.75" customHeight="1" x14ac:dyDescent="0.2">
      <c r="A985" s="110"/>
      <c r="B985" s="110"/>
      <c r="C985" s="110"/>
      <c r="D985" s="110"/>
      <c r="E985" s="110"/>
      <c r="F985" s="110"/>
      <c r="G985" s="110"/>
      <c r="H985" s="110"/>
      <c r="I985" s="110"/>
      <c r="J985" s="110"/>
      <c r="K985" s="110"/>
      <c r="L985" s="110"/>
      <c r="M985" s="110"/>
      <c r="N985" s="110"/>
      <c r="O985" s="110"/>
      <c r="P985" s="110"/>
      <c r="Q985" s="110"/>
      <c r="R985" s="110"/>
      <c r="S985" s="110"/>
      <c r="T985" s="110"/>
      <c r="U985" s="110"/>
      <c r="V985" s="110"/>
      <c r="W985" s="110"/>
      <c r="X985" s="110"/>
      <c r="Y985" s="110"/>
      <c r="Z985" s="110"/>
      <c r="AA985" s="110"/>
      <c r="AB985" s="110"/>
      <c r="AC985" s="110"/>
    </row>
    <row r="986" spans="1:29" ht="12.75" customHeight="1" x14ac:dyDescent="0.2">
      <c r="A986" s="110"/>
      <c r="B986" s="110"/>
      <c r="C986" s="110"/>
      <c r="D986" s="110"/>
      <c r="E986" s="110"/>
      <c r="F986" s="110"/>
      <c r="G986" s="110"/>
      <c r="H986" s="110"/>
      <c r="I986" s="110"/>
      <c r="J986" s="110"/>
      <c r="K986" s="110"/>
      <c r="L986" s="110"/>
      <c r="M986" s="110"/>
      <c r="N986" s="110"/>
      <c r="O986" s="110"/>
      <c r="P986" s="110"/>
      <c r="Q986" s="110"/>
      <c r="R986" s="110"/>
      <c r="S986" s="110"/>
      <c r="T986" s="110"/>
      <c r="U986" s="110"/>
      <c r="V986" s="110"/>
      <c r="W986" s="110"/>
      <c r="X986" s="110"/>
      <c r="Y986" s="110"/>
      <c r="Z986" s="110"/>
      <c r="AA986" s="110"/>
      <c r="AB986" s="110"/>
      <c r="AC986" s="110"/>
    </row>
    <row r="987" spans="1:29" ht="12.75" customHeight="1" x14ac:dyDescent="0.2">
      <c r="A987" s="110"/>
      <c r="B987" s="110"/>
      <c r="C987" s="110"/>
      <c r="D987" s="110"/>
      <c r="E987" s="110"/>
      <c r="F987" s="110"/>
      <c r="G987" s="110"/>
      <c r="H987" s="110"/>
      <c r="I987" s="110"/>
      <c r="J987" s="110"/>
      <c r="K987" s="110"/>
      <c r="L987" s="110"/>
      <c r="M987" s="110"/>
      <c r="N987" s="110"/>
      <c r="O987" s="110"/>
      <c r="P987" s="110"/>
      <c r="Q987" s="110"/>
      <c r="R987" s="110"/>
      <c r="S987" s="110"/>
      <c r="T987" s="110"/>
      <c r="U987" s="110"/>
      <c r="V987" s="110"/>
      <c r="W987" s="110"/>
      <c r="X987" s="110"/>
      <c r="Y987" s="110"/>
      <c r="Z987" s="110"/>
      <c r="AA987" s="110"/>
      <c r="AB987" s="110"/>
      <c r="AC987" s="110"/>
    </row>
    <row r="988" spans="1:29" ht="12.75" customHeight="1" x14ac:dyDescent="0.2">
      <c r="A988" s="110"/>
      <c r="B988" s="110"/>
      <c r="C988" s="110"/>
      <c r="D988" s="110"/>
      <c r="E988" s="110"/>
      <c r="F988" s="110"/>
      <c r="G988" s="110"/>
      <c r="H988" s="110"/>
      <c r="I988" s="110"/>
      <c r="J988" s="110"/>
      <c r="K988" s="110"/>
      <c r="L988" s="110"/>
      <c r="M988" s="110"/>
      <c r="N988" s="110"/>
      <c r="O988" s="110"/>
      <c r="P988" s="110"/>
      <c r="Q988" s="110"/>
      <c r="R988" s="110"/>
      <c r="S988" s="110"/>
      <c r="T988" s="110"/>
      <c r="U988" s="110"/>
      <c r="V988" s="110"/>
      <c r="W988" s="110"/>
      <c r="X988" s="110"/>
      <c r="Y988" s="110"/>
      <c r="Z988" s="110"/>
      <c r="AA988" s="110"/>
      <c r="AB988" s="110"/>
      <c r="AC988" s="110"/>
    </row>
    <row r="989" spans="1:29" ht="12.75" customHeight="1" x14ac:dyDescent="0.2">
      <c r="A989" s="110"/>
      <c r="B989" s="110"/>
      <c r="C989" s="110"/>
      <c r="D989" s="110"/>
      <c r="E989" s="110"/>
      <c r="F989" s="110"/>
      <c r="G989" s="110"/>
      <c r="H989" s="110"/>
      <c r="I989" s="110"/>
      <c r="J989" s="110"/>
      <c r="K989" s="110"/>
      <c r="L989" s="110"/>
      <c r="M989" s="110"/>
      <c r="N989" s="110"/>
      <c r="O989" s="110"/>
      <c r="P989" s="110"/>
      <c r="Q989" s="110"/>
      <c r="R989" s="110"/>
      <c r="S989" s="110"/>
      <c r="T989" s="110"/>
      <c r="U989" s="110"/>
      <c r="V989" s="110"/>
      <c r="W989" s="110"/>
      <c r="X989" s="110"/>
      <c r="Y989" s="110"/>
      <c r="Z989" s="110"/>
      <c r="AA989" s="110"/>
      <c r="AB989" s="110"/>
      <c r="AC989" s="110"/>
    </row>
    <row r="990" spans="1:29" ht="12.75" customHeight="1" x14ac:dyDescent="0.2">
      <c r="A990" s="110"/>
      <c r="B990" s="110"/>
      <c r="C990" s="110"/>
      <c r="D990" s="110"/>
      <c r="E990" s="110"/>
      <c r="F990" s="110"/>
      <c r="G990" s="110"/>
      <c r="H990" s="110"/>
      <c r="I990" s="110"/>
      <c r="J990" s="110"/>
      <c r="K990" s="110"/>
      <c r="L990" s="110"/>
      <c r="M990" s="110"/>
      <c r="N990" s="110"/>
      <c r="O990" s="110"/>
      <c r="P990" s="110"/>
      <c r="Q990" s="110"/>
      <c r="R990" s="110"/>
      <c r="S990" s="110"/>
      <c r="T990" s="110"/>
      <c r="U990" s="110"/>
      <c r="V990" s="110"/>
      <c r="W990" s="110"/>
      <c r="X990" s="110"/>
      <c r="Y990" s="110"/>
      <c r="Z990" s="110"/>
      <c r="AA990" s="110"/>
      <c r="AB990" s="110"/>
      <c r="AC990" s="110"/>
    </row>
    <row r="991" spans="1:29" ht="12.75" customHeight="1" x14ac:dyDescent="0.2">
      <c r="A991" s="110"/>
      <c r="B991" s="110"/>
      <c r="C991" s="110"/>
      <c r="D991" s="110"/>
      <c r="E991" s="110"/>
      <c r="F991" s="110"/>
      <c r="G991" s="110"/>
      <c r="H991" s="110"/>
      <c r="I991" s="110"/>
      <c r="J991" s="110"/>
      <c r="K991" s="110"/>
      <c r="L991" s="110"/>
      <c r="M991" s="110"/>
      <c r="N991" s="110"/>
      <c r="O991" s="110"/>
      <c r="P991" s="110"/>
      <c r="Q991" s="110"/>
      <c r="R991" s="110"/>
      <c r="S991" s="110"/>
      <c r="T991" s="110"/>
      <c r="U991" s="110"/>
      <c r="V991" s="110"/>
      <c r="W991" s="110"/>
      <c r="X991" s="110"/>
      <c r="Y991" s="110"/>
      <c r="Z991" s="110"/>
      <c r="AA991" s="110"/>
      <c r="AB991" s="110"/>
      <c r="AC991" s="110"/>
    </row>
    <row r="992" spans="1:29" ht="12.75" customHeight="1" x14ac:dyDescent="0.2">
      <c r="A992" s="110"/>
      <c r="B992" s="110"/>
      <c r="C992" s="110"/>
      <c r="D992" s="110"/>
      <c r="E992" s="110"/>
      <c r="F992" s="110"/>
      <c r="G992" s="110"/>
      <c r="H992" s="110"/>
      <c r="I992" s="110"/>
      <c r="J992" s="110"/>
      <c r="K992" s="110"/>
      <c r="L992" s="110"/>
      <c r="M992" s="110"/>
      <c r="N992" s="110"/>
      <c r="O992" s="110"/>
      <c r="P992" s="110"/>
      <c r="Q992" s="110"/>
      <c r="R992" s="110"/>
      <c r="S992" s="110"/>
      <c r="T992" s="110"/>
      <c r="U992" s="110"/>
      <c r="V992" s="110"/>
      <c r="W992" s="110"/>
      <c r="X992" s="110"/>
      <c r="Y992" s="110"/>
      <c r="Z992" s="110"/>
      <c r="AA992" s="110"/>
      <c r="AB992" s="110"/>
      <c r="AC992" s="110"/>
    </row>
    <row r="993" spans="1:29" ht="12.75" customHeight="1" x14ac:dyDescent="0.2">
      <c r="A993" s="110"/>
      <c r="B993" s="110"/>
      <c r="C993" s="110"/>
      <c r="D993" s="110"/>
      <c r="E993" s="110"/>
      <c r="F993" s="110"/>
      <c r="G993" s="110"/>
      <c r="H993" s="110"/>
      <c r="I993" s="110"/>
      <c r="J993" s="110"/>
      <c r="K993" s="110"/>
      <c r="L993" s="110"/>
      <c r="M993" s="110"/>
      <c r="N993" s="110"/>
      <c r="O993" s="110"/>
      <c r="P993" s="110"/>
      <c r="Q993" s="110"/>
      <c r="R993" s="110"/>
      <c r="S993" s="110"/>
      <c r="T993" s="110"/>
      <c r="U993" s="110"/>
      <c r="V993" s="110"/>
      <c r="W993" s="110"/>
      <c r="X993" s="110"/>
      <c r="Y993" s="110"/>
      <c r="Z993" s="110"/>
      <c r="AA993" s="110"/>
      <c r="AB993" s="110"/>
      <c r="AC993" s="110"/>
    </row>
    <row r="994" spans="1:29" ht="12.75" customHeight="1" x14ac:dyDescent="0.2">
      <c r="A994" s="110"/>
      <c r="B994" s="110"/>
      <c r="C994" s="110"/>
      <c r="D994" s="110"/>
      <c r="E994" s="110"/>
      <c r="F994" s="110"/>
      <c r="G994" s="110"/>
      <c r="H994" s="110"/>
      <c r="I994" s="110"/>
      <c r="J994" s="110"/>
      <c r="K994" s="110"/>
      <c r="L994" s="110"/>
      <c r="M994" s="110"/>
      <c r="N994" s="110"/>
      <c r="O994" s="110"/>
      <c r="P994" s="110"/>
      <c r="Q994" s="110"/>
      <c r="R994" s="110"/>
      <c r="S994" s="110"/>
      <c r="T994" s="110"/>
      <c r="U994" s="110"/>
      <c r="V994" s="110"/>
      <c r="W994" s="110"/>
      <c r="X994" s="110"/>
      <c r="Y994" s="110"/>
      <c r="Z994" s="110"/>
      <c r="AA994" s="110"/>
      <c r="AB994" s="110"/>
      <c r="AC994" s="110"/>
    </row>
    <row r="995" spans="1:29" ht="12.75" customHeight="1" x14ac:dyDescent="0.2">
      <c r="A995" s="110"/>
      <c r="B995" s="110"/>
      <c r="C995" s="110"/>
      <c r="D995" s="110"/>
      <c r="E995" s="110"/>
      <c r="F995" s="110"/>
      <c r="G995" s="110"/>
      <c r="H995" s="110"/>
      <c r="I995" s="110"/>
      <c r="J995" s="110"/>
      <c r="K995" s="110"/>
      <c r="L995" s="110"/>
      <c r="M995" s="110"/>
      <c r="N995" s="110"/>
      <c r="O995" s="110"/>
      <c r="P995" s="110"/>
      <c r="Q995" s="110"/>
      <c r="R995" s="110"/>
      <c r="S995" s="110"/>
      <c r="T995" s="110"/>
      <c r="U995" s="110"/>
      <c r="V995" s="110"/>
      <c r="W995" s="110"/>
      <c r="X995" s="110"/>
      <c r="Y995" s="110"/>
      <c r="Z995" s="110"/>
      <c r="AA995" s="110"/>
      <c r="AB995" s="110"/>
      <c r="AC995" s="110"/>
    </row>
    <row r="996" spans="1:29" ht="12.75" customHeight="1" x14ac:dyDescent="0.2">
      <c r="A996" s="110"/>
      <c r="B996" s="110"/>
      <c r="C996" s="110"/>
      <c r="D996" s="110"/>
      <c r="E996" s="110"/>
      <c r="F996" s="110"/>
      <c r="G996" s="110"/>
      <c r="H996" s="110"/>
      <c r="I996" s="110"/>
      <c r="J996" s="110"/>
      <c r="K996" s="110"/>
      <c r="L996" s="110"/>
      <c r="M996" s="110"/>
      <c r="N996" s="110"/>
      <c r="O996" s="110"/>
      <c r="P996" s="110"/>
      <c r="Q996" s="110"/>
      <c r="R996" s="110"/>
      <c r="S996" s="110"/>
      <c r="T996" s="110"/>
      <c r="U996" s="110"/>
      <c r="V996" s="110"/>
      <c r="W996" s="110"/>
      <c r="X996" s="110"/>
      <c r="Y996" s="110"/>
      <c r="Z996" s="110"/>
      <c r="AA996" s="110"/>
      <c r="AB996" s="110"/>
      <c r="AC996" s="110"/>
    </row>
    <row r="997" spans="1:29" ht="12.75" customHeight="1" x14ac:dyDescent="0.2">
      <c r="A997" s="110"/>
      <c r="B997" s="110"/>
      <c r="C997" s="110"/>
      <c r="D997" s="110"/>
      <c r="E997" s="110"/>
      <c r="F997" s="110"/>
      <c r="G997" s="110"/>
      <c r="H997" s="110"/>
      <c r="I997" s="110"/>
      <c r="J997" s="110"/>
      <c r="K997" s="110"/>
      <c r="L997" s="110"/>
      <c r="M997" s="110"/>
      <c r="N997" s="110"/>
      <c r="O997" s="110"/>
      <c r="P997" s="110"/>
      <c r="Q997" s="110"/>
      <c r="R997" s="110"/>
      <c r="S997" s="110"/>
      <c r="T997" s="110"/>
      <c r="U997" s="110"/>
      <c r="V997" s="110"/>
      <c r="W997" s="110"/>
      <c r="X997" s="110"/>
      <c r="Y997" s="110"/>
      <c r="Z997" s="110"/>
      <c r="AA997" s="110"/>
      <c r="AB997" s="110"/>
      <c r="AC997" s="110"/>
    </row>
    <row r="998" spans="1:29" ht="12.75" customHeight="1" x14ac:dyDescent="0.2">
      <c r="A998" s="110"/>
      <c r="B998" s="110"/>
      <c r="C998" s="110"/>
      <c r="D998" s="110"/>
      <c r="E998" s="110"/>
      <c r="F998" s="110"/>
      <c r="G998" s="110"/>
      <c r="H998" s="110"/>
      <c r="I998" s="110"/>
      <c r="J998" s="110"/>
      <c r="K998" s="110"/>
      <c r="L998" s="110"/>
      <c r="M998" s="110"/>
      <c r="N998" s="110"/>
      <c r="O998" s="110"/>
      <c r="P998" s="110"/>
      <c r="Q998" s="110"/>
      <c r="R998" s="110"/>
      <c r="S998" s="110"/>
      <c r="T998" s="110"/>
      <c r="U998" s="110"/>
      <c r="V998" s="110"/>
      <c r="W998" s="110"/>
      <c r="X998" s="110"/>
      <c r="Y998" s="110"/>
      <c r="Z998" s="110"/>
      <c r="AA998" s="110"/>
      <c r="AB998" s="110"/>
      <c r="AC998" s="110"/>
    </row>
    <row r="999" spans="1:29" ht="12.75" customHeight="1" x14ac:dyDescent="0.2">
      <c r="A999" s="110"/>
      <c r="B999" s="110"/>
      <c r="C999" s="110"/>
      <c r="D999" s="110"/>
      <c r="E999" s="110"/>
      <c r="F999" s="110"/>
      <c r="G999" s="110"/>
      <c r="H999" s="110"/>
      <c r="I999" s="110"/>
      <c r="J999" s="110"/>
      <c r="K999" s="110"/>
      <c r="L999" s="110"/>
      <c r="M999" s="110"/>
      <c r="N999" s="110"/>
      <c r="O999" s="110"/>
      <c r="P999" s="110"/>
      <c r="Q999" s="110"/>
      <c r="R999" s="110"/>
      <c r="S999" s="110"/>
      <c r="T999" s="110"/>
      <c r="U999" s="110"/>
      <c r="V999" s="110"/>
      <c r="W999" s="110"/>
      <c r="X999" s="110"/>
      <c r="Y999" s="110"/>
      <c r="Z999" s="110"/>
      <c r="AA999" s="110"/>
      <c r="AB999" s="110"/>
      <c r="AC999" s="110"/>
    </row>
    <row r="1000" spans="1:29" ht="12.75" customHeight="1" x14ac:dyDescent="0.2">
      <c r="A1000" s="110"/>
      <c r="B1000" s="110"/>
      <c r="C1000" s="110"/>
      <c r="D1000" s="110"/>
      <c r="E1000" s="110"/>
      <c r="F1000" s="110"/>
      <c r="G1000" s="110"/>
      <c r="H1000" s="110"/>
      <c r="I1000" s="110"/>
      <c r="J1000" s="110"/>
      <c r="K1000" s="110"/>
      <c r="L1000" s="110"/>
      <c r="M1000" s="110"/>
      <c r="N1000" s="110"/>
      <c r="O1000" s="110"/>
      <c r="P1000" s="110"/>
      <c r="Q1000" s="110"/>
      <c r="R1000" s="110"/>
      <c r="S1000" s="110"/>
      <c r="T1000" s="110"/>
      <c r="U1000" s="110"/>
      <c r="V1000" s="110"/>
      <c r="W1000" s="110"/>
      <c r="X1000" s="110"/>
      <c r="Y1000" s="110"/>
      <c r="Z1000" s="110"/>
      <c r="AA1000" s="110"/>
      <c r="AB1000" s="110"/>
      <c r="AC1000" s="110"/>
    </row>
    <row r="1001" spans="1:29" ht="12.75" customHeight="1" x14ac:dyDescent="0.2">
      <c r="A1001" s="110"/>
      <c r="B1001" s="110"/>
      <c r="C1001" s="110"/>
      <c r="D1001" s="110"/>
      <c r="E1001" s="110"/>
      <c r="F1001" s="110"/>
      <c r="G1001" s="110"/>
      <c r="H1001" s="110"/>
      <c r="I1001" s="110"/>
      <c r="J1001" s="110"/>
      <c r="K1001" s="110"/>
      <c r="L1001" s="110"/>
      <c r="M1001" s="110"/>
      <c r="N1001" s="110"/>
      <c r="O1001" s="110"/>
      <c r="P1001" s="110"/>
      <c r="Q1001" s="110"/>
      <c r="R1001" s="110"/>
      <c r="S1001" s="110"/>
      <c r="T1001" s="110"/>
      <c r="U1001" s="110"/>
      <c r="V1001" s="110"/>
      <c r="W1001" s="110"/>
      <c r="X1001" s="110"/>
      <c r="Y1001" s="110"/>
      <c r="Z1001" s="110"/>
      <c r="AA1001" s="110"/>
      <c r="AB1001" s="110"/>
      <c r="AC1001" s="110"/>
    </row>
    <row r="1002" spans="1:29" ht="12.75" customHeight="1" x14ac:dyDescent="0.2">
      <c r="A1002" s="110"/>
      <c r="B1002" s="110"/>
      <c r="C1002" s="110"/>
      <c r="D1002" s="110"/>
      <c r="E1002" s="110"/>
      <c r="F1002" s="110"/>
      <c r="G1002" s="110"/>
      <c r="H1002" s="110"/>
      <c r="I1002" s="110"/>
      <c r="J1002" s="110"/>
      <c r="K1002" s="110"/>
      <c r="L1002" s="110"/>
      <c r="M1002" s="110"/>
      <c r="N1002" s="110"/>
      <c r="O1002" s="110"/>
      <c r="P1002" s="110"/>
      <c r="Q1002" s="110"/>
      <c r="R1002" s="110"/>
      <c r="S1002" s="110"/>
      <c r="T1002" s="110"/>
      <c r="U1002" s="110"/>
      <c r="V1002" s="110"/>
      <c r="W1002" s="110"/>
      <c r="X1002" s="110"/>
      <c r="Y1002" s="110"/>
      <c r="Z1002" s="110"/>
      <c r="AA1002" s="110"/>
      <c r="AB1002" s="110"/>
      <c r="AC1002" s="110"/>
    </row>
    <row r="1003" spans="1:29" ht="12.75" customHeight="1" x14ac:dyDescent="0.2">
      <c r="A1003" s="110"/>
      <c r="B1003" s="110"/>
      <c r="C1003" s="110"/>
      <c r="D1003" s="110"/>
      <c r="E1003" s="110"/>
      <c r="F1003" s="110"/>
      <c r="G1003" s="110"/>
      <c r="H1003" s="110"/>
      <c r="I1003" s="110"/>
      <c r="J1003" s="110"/>
      <c r="K1003" s="110"/>
      <c r="L1003" s="110"/>
      <c r="M1003" s="110"/>
      <c r="N1003" s="110"/>
      <c r="O1003" s="110"/>
      <c r="P1003" s="110"/>
      <c r="Q1003" s="110"/>
      <c r="R1003" s="110"/>
      <c r="S1003" s="110"/>
      <c r="T1003" s="110"/>
      <c r="U1003" s="110"/>
      <c r="V1003" s="110"/>
      <c r="W1003" s="110"/>
      <c r="X1003" s="110"/>
      <c r="Y1003" s="110"/>
      <c r="Z1003" s="110"/>
      <c r="AA1003" s="110"/>
      <c r="AB1003" s="110"/>
      <c r="AC1003" s="110"/>
    </row>
    <row r="1004" spans="1:29" ht="12.75" customHeight="1" x14ac:dyDescent="0.2">
      <c r="A1004" s="110"/>
      <c r="B1004" s="110"/>
      <c r="C1004" s="110"/>
      <c r="D1004" s="110"/>
      <c r="E1004" s="110"/>
      <c r="F1004" s="110"/>
      <c r="G1004" s="110"/>
      <c r="H1004" s="110"/>
      <c r="I1004" s="110"/>
      <c r="J1004" s="110"/>
      <c r="K1004" s="110"/>
      <c r="L1004" s="110"/>
      <c r="M1004" s="110"/>
      <c r="N1004" s="110"/>
      <c r="O1004" s="110"/>
      <c r="P1004" s="110"/>
      <c r="Q1004" s="110"/>
      <c r="R1004" s="110"/>
      <c r="S1004" s="110"/>
      <c r="T1004" s="110"/>
      <c r="U1004" s="110"/>
      <c r="V1004" s="110"/>
      <c r="W1004" s="110"/>
      <c r="X1004" s="110"/>
      <c r="Y1004" s="110"/>
      <c r="Z1004" s="110"/>
      <c r="AA1004" s="110"/>
      <c r="AB1004" s="110"/>
      <c r="AC1004" s="110"/>
    </row>
    <row r="1005" spans="1:29" ht="12.75" customHeight="1" x14ac:dyDescent="0.2">
      <c r="A1005" s="110"/>
      <c r="B1005" s="110"/>
      <c r="C1005" s="110"/>
      <c r="D1005" s="110"/>
      <c r="E1005" s="110"/>
      <c r="F1005" s="110"/>
      <c r="G1005" s="110"/>
      <c r="H1005" s="110"/>
      <c r="I1005" s="110"/>
      <c r="J1005" s="110"/>
      <c r="K1005" s="110"/>
      <c r="L1005" s="110"/>
      <c r="M1005" s="110"/>
      <c r="N1005" s="110"/>
      <c r="O1005" s="110"/>
      <c r="P1005" s="110"/>
      <c r="Q1005" s="110"/>
      <c r="R1005" s="110"/>
      <c r="S1005" s="110"/>
      <c r="T1005" s="110"/>
      <c r="U1005" s="110"/>
      <c r="V1005" s="110"/>
      <c r="W1005" s="110"/>
      <c r="X1005" s="110"/>
      <c r="Y1005" s="110"/>
      <c r="Z1005" s="110"/>
      <c r="AA1005" s="110"/>
      <c r="AB1005" s="110"/>
      <c r="AC1005" s="110"/>
    </row>
    <row r="1006" spans="1:29" ht="12.75" customHeight="1" x14ac:dyDescent="0.2">
      <c r="A1006" s="110"/>
      <c r="B1006" s="110"/>
      <c r="C1006" s="110"/>
      <c r="D1006" s="110"/>
      <c r="E1006" s="110"/>
      <c r="F1006" s="110"/>
      <c r="G1006" s="110"/>
      <c r="H1006" s="110"/>
      <c r="I1006" s="110"/>
      <c r="J1006" s="110"/>
      <c r="K1006" s="110"/>
      <c r="L1006" s="110"/>
      <c r="M1006" s="110"/>
      <c r="N1006" s="110"/>
      <c r="O1006" s="110"/>
      <c r="P1006" s="110"/>
      <c r="Q1006" s="110"/>
      <c r="R1006" s="110"/>
      <c r="S1006" s="110"/>
      <c r="T1006" s="110"/>
      <c r="U1006" s="110"/>
      <c r="V1006" s="110"/>
      <c r="W1006" s="110"/>
      <c r="X1006" s="110"/>
      <c r="Y1006" s="110"/>
      <c r="Z1006" s="110"/>
      <c r="AA1006" s="110"/>
      <c r="AB1006" s="110"/>
      <c r="AC1006" s="110"/>
    </row>
    <row r="1007" spans="1:29" ht="12.75" customHeight="1" x14ac:dyDescent="0.2">
      <c r="A1007" s="110"/>
      <c r="B1007" s="110"/>
      <c r="C1007" s="110"/>
      <c r="D1007" s="110"/>
      <c r="E1007" s="110"/>
      <c r="F1007" s="110"/>
      <c r="G1007" s="110"/>
      <c r="H1007" s="110"/>
      <c r="I1007" s="110"/>
      <c r="J1007" s="110"/>
      <c r="K1007" s="110"/>
      <c r="L1007" s="110"/>
      <c r="M1007" s="110"/>
      <c r="N1007" s="110"/>
      <c r="O1007" s="110"/>
      <c r="P1007" s="110"/>
      <c r="Q1007" s="110"/>
      <c r="R1007" s="110"/>
      <c r="S1007" s="110"/>
      <c r="T1007" s="110"/>
      <c r="U1007" s="110"/>
      <c r="V1007" s="110"/>
      <c r="W1007" s="110"/>
      <c r="X1007" s="110"/>
      <c r="Y1007" s="110"/>
      <c r="Z1007" s="110"/>
      <c r="AA1007" s="110"/>
      <c r="AB1007" s="110"/>
      <c r="AC1007" s="110"/>
    </row>
    <row r="1008" spans="1:29" ht="12.75" customHeight="1" x14ac:dyDescent="0.2">
      <c r="A1008" s="110"/>
      <c r="B1008" s="110"/>
      <c r="C1008" s="110"/>
      <c r="D1008" s="110"/>
      <c r="E1008" s="110"/>
      <c r="F1008" s="110"/>
      <c r="G1008" s="110"/>
      <c r="H1008" s="110"/>
      <c r="I1008" s="110"/>
      <c r="J1008" s="110"/>
      <c r="K1008" s="110"/>
      <c r="L1008" s="110"/>
      <c r="M1008" s="110"/>
      <c r="N1008" s="110"/>
      <c r="O1008" s="110"/>
      <c r="P1008" s="110"/>
      <c r="Q1008" s="110"/>
      <c r="R1008" s="110"/>
      <c r="S1008" s="110"/>
      <c r="T1008" s="110"/>
      <c r="U1008" s="110"/>
      <c r="V1008" s="110"/>
      <c r="W1008" s="110"/>
      <c r="X1008" s="110"/>
      <c r="Y1008" s="110"/>
      <c r="Z1008" s="110"/>
      <c r="AA1008" s="110"/>
      <c r="AB1008" s="110"/>
      <c r="AC1008" s="110"/>
    </row>
    <row r="1009" spans="1:29" ht="12.75" customHeight="1" x14ac:dyDescent="0.2">
      <c r="A1009" s="110"/>
      <c r="B1009" s="110"/>
      <c r="C1009" s="110"/>
      <c r="D1009" s="110"/>
      <c r="E1009" s="110"/>
      <c r="F1009" s="110"/>
      <c r="G1009" s="110"/>
      <c r="H1009" s="110"/>
      <c r="I1009" s="110"/>
      <c r="J1009" s="110"/>
      <c r="K1009" s="110"/>
      <c r="L1009" s="110"/>
      <c r="M1009" s="110"/>
      <c r="N1009" s="110"/>
      <c r="O1009" s="110"/>
      <c r="P1009" s="110"/>
      <c r="Q1009" s="110"/>
      <c r="R1009" s="110"/>
      <c r="S1009" s="110"/>
      <c r="T1009" s="110"/>
      <c r="U1009" s="110"/>
      <c r="V1009" s="110"/>
      <c r="W1009" s="110"/>
      <c r="X1009" s="110"/>
      <c r="Y1009" s="110"/>
      <c r="Z1009" s="110"/>
      <c r="AA1009" s="110"/>
      <c r="AB1009" s="110"/>
      <c r="AC1009" s="110"/>
    </row>
    <row r="1010" spans="1:29" ht="12.75" customHeight="1" x14ac:dyDescent="0.2">
      <c r="A1010" s="110"/>
      <c r="B1010" s="110"/>
      <c r="C1010" s="110"/>
      <c r="D1010" s="110"/>
      <c r="E1010" s="110"/>
      <c r="F1010" s="110"/>
      <c r="G1010" s="110"/>
      <c r="H1010" s="110"/>
      <c r="I1010" s="110"/>
      <c r="J1010" s="110"/>
      <c r="K1010" s="110"/>
      <c r="L1010" s="110"/>
      <c r="M1010" s="110"/>
      <c r="N1010" s="110"/>
      <c r="O1010" s="110"/>
      <c r="P1010" s="110"/>
      <c r="Q1010" s="110"/>
      <c r="R1010" s="110"/>
      <c r="S1010" s="110"/>
      <c r="T1010" s="110"/>
      <c r="U1010" s="110"/>
      <c r="V1010" s="110"/>
      <c r="W1010" s="110"/>
      <c r="X1010" s="110"/>
      <c r="Y1010" s="110"/>
      <c r="Z1010" s="110"/>
      <c r="AA1010" s="110"/>
      <c r="AB1010" s="110"/>
      <c r="AC1010" s="110"/>
    </row>
    <row r="1011" spans="1:29" ht="12.75" customHeight="1" x14ac:dyDescent="0.2">
      <c r="A1011" s="110"/>
      <c r="B1011" s="110"/>
      <c r="C1011" s="110"/>
      <c r="D1011" s="110"/>
      <c r="E1011" s="110"/>
      <c r="F1011" s="110"/>
      <c r="G1011" s="110"/>
      <c r="H1011" s="110"/>
      <c r="I1011" s="110"/>
      <c r="J1011" s="110"/>
      <c r="K1011" s="110"/>
      <c r="L1011" s="110"/>
      <c r="M1011" s="110"/>
      <c r="N1011" s="110"/>
      <c r="O1011" s="110"/>
      <c r="P1011" s="110"/>
      <c r="Q1011" s="110"/>
      <c r="R1011" s="110"/>
      <c r="S1011" s="110"/>
      <c r="T1011" s="110"/>
      <c r="U1011" s="110"/>
      <c r="V1011" s="110"/>
      <c r="W1011" s="110"/>
      <c r="X1011" s="110"/>
      <c r="Y1011" s="110"/>
      <c r="Z1011" s="110"/>
      <c r="AA1011" s="110"/>
      <c r="AB1011" s="110"/>
      <c r="AC1011" s="110"/>
    </row>
    <row r="1012" spans="1:29" ht="12.75" customHeight="1" x14ac:dyDescent="0.2">
      <c r="A1012" s="110"/>
      <c r="B1012" s="110"/>
      <c r="C1012" s="110"/>
      <c r="D1012" s="110"/>
      <c r="E1012" s="110"/>
      <c r="F1012" s="110"/>
      <c r="G1012" s="110"/>
      <c r="H1012" s="110"/>
      <c r="I1012" s="110"/>
      <c r="J1012" s="110"/>
      <c r="K1012" s="110"/>
      <c r="L1012" s="110"/>
      <c r="M1012" s="110"/>
      <c r="N1012" s="110"/>
      <c r="O1012" s="110"/>
      <c r="P1012" s="110"/>
      <c r="Q1012" s="110"/>
      <c r="R1012" s="110"/>
      <c r="S1012" s="110"/>
      <c r="T1012" s="110"/>
      <c r="U1012" s="110"/>
      <c r="V1012" s="110"/>
      <c r="W1012" s="110"/>
      <c r="X1012" s="110"/>
      <c r="Y1012" s="110"/>
      <c r="Z1012" s="110"/>
      <c r="AA1012" s="110"/>
      <c r="AB1012" s="110"/>
      <c r="AC1012" s="110"/>
    </row>
    <row r="1013" spans="1:29" ht="12.75" customHeight="1" x14ac:dyDescent="0.2">
      <c r="A1013" s="110"/>
      <c r="B1013" s="110"/>
      <c r="C1013" s="110"/>
      <c r="D1013" s="110"/>
      <c r="E1013" s="110"/>
      <c r="F1013" s="110"/>
      <c r="G1013" s="110"/>
      <c r="H1013" s="110"/>
      <c r="I1013" s="110"/>
      <c r="J1013" s="110"/>
      <c r="K1013" s="110"/>
      <c r="L1013" s="110"/>
      <c r="M1013" s="110"/>
      <c r="N1013" s="110"/>
      <c r="O1013" s="110"/>
      <c r="P1013" s="110"/>
      <c r="Q1013" s="110"/>
      <c r="R1013" s="110"/>
      <c r="S1013" s="110"/>
      <c r="T1013" s="110"/>
      <c r="U1013" s="110"/>
      <c r="V1013" s="110"/>
      <c r="W1013" s="110"/>
      <c r="X1013" s="110"/>
      <c r="Y1013" s="110"/>
      <c r="Z1013" s="110"/>
      <c r="AA1013" s="110"/>
      <c r="AB1013" s="110"/>
      <c r="AC1013" s="110"/>
    </row>
    <row r="1014" spans="1:29" ht="12.75" customHeight="1" x14ac:dyDescent="0.2">
      <c r="A1014" s="110"/>
      <c r="B1014" s="110"/>
      <c r="C1014" s="110"/>
      <c r="D1014" s="110"/>
      <c r="E1014" s="110"/>
      <c r="F1014" s="110"/>
      <c r="G1014" s="110"/>
      <c r="H1014" s="110"/>
      <c r="I1014" s="110"/>
      <c r="J1014" s="110"/>
      <c r="K1014" s="110"/>
      <c r="L1014" s="110"/>
      <c r="M1014" s="110"/>
      <c r="N1014" s="110"/>
      <c r="O1014" s="110"/>
      <c r="P1014" s="110"/>
      <c r="Q1014" s="110"/>
      <c r="R1014" s="110"/>
      <c r="S1014" s="110"/>
      <c r="T1014" s="110"/>
      <c r="U1014" s="110"/>
      <c r="V1014" s="110"/>
      <c r="W1014" s="110"/>
      <c r="X1014" s="110"/>
      <c r="Y1014" s="110"/>
      <c r="Z1014" s="110"/>
      <c r="AA1014" s="110"/>
      <c r="AB1014" s="110"/>
      <c r="AC1014" s="110"/>
    </row>
    <row r="1015" spans="1:29" ht="12.75" customHeight="1" x14ac:dyDescent="0.2">
      <c r="A1015" s="110"/>
      <c r="B1015" s="110"/>
      <c r="C1015" s="110"/>
      <c r="D1015" s="110"/>
      <c r="E1015" s="110"/>
      <c r="F1015" s="110"/>
      <c r="G1015" s="110"/>
      <c r="H1015" s="110"/>
      <c r="I1015" s="110"/>
      <c r="J1015" s="110"/>
      <c r="K1015" s="110"/>
      <c r="L1015" s="110"/>
      <c r="M1015" s="110"/>
      <c r="N1015" s="110"/>
      <c r="O1015" s="110"/>
      <c r="P1015" s="110"/>
      <c r="Q1015" s="110"/>
      <c r="R1015" s="110"/>
      <c r="S1015" s="110"/>
      <c r="T1015" s="110"/>
      <c r="U1015" s="110"/>
      <c r="V1015" s="110"/>
      <c r="W1015" s="110"/>
      <c r="X1015" s="110"/>
      <c r="Y1015" s="110"/>
      <c r="Z1015" s="110"/>
      <c r="AA1015" s="110"/>
      <c r="AB1015" s="110"/>
      <c r="AC1015" s="110"/>
    </row>
    <row r="1016" spans="1:29" ht="12.75" customHeight="1" x14ac:dyDescent="0.2">
      <c r="A1016" s="110"/>
      <c r="B1016" s="110"/>
      <c r="C1016" s="110"/>
      <c r="D1016" s="110"/>
      <c r="E1016" s="110"/>
      <c r="F1016" s="110"/>
      <c r="G1016" s="110"/>
      <c r="H1016" s="110"/>
      <c r="I1016" s="110"/>
      <c r="J1016" s="110"/>
      <c r="K1016" s="110"/>
      <c r="L1016" s="110"/>
      <c r="M1016" s="110"/>
      <c r="N1016" s="110"/>
      <c r="O1016" s="110"/>
      <c r="P1016" s="110"/>
      <c r="Q1016" s="110"/>
      <c r="R1016" s="110"/>
      <c r="S1016" s="110"/>
      <c r="T1016" s="110"/>
      <c r="U1016" s="110"/>
      <c r="V1016" s="110"/>
      <c r="W1016" s="110"/>
      <c r="X1016" s="110"/>
      <c r="Y1016" s="110"/>
      <c r="Z1016" s="110"/>
      <c r="AA1016" s="110"/>
      <c r="AB1016" s="110"/>
      <c r="AC1016" s="110"/>
    </row>
    <row r="1017" spans="1:29" ht="12.75" customHeight="1" x14ac:dyDescent="0.2">
      <c r="A1017" s="110"/>
      <c r="B1017" s="110"/>
      <c r="C1017" s="110"/>
      <c r="D1017" s="110"/>
      <c r="E1017" s="110"/>
      <c r="F1017" s="110"/>
      <c r="G1017" s="110"/>
      <c r="H1017" s="110"/>
      <c r="I1017" s="110"/>
      <c r="J1017" s="110"/>
      <c r="K1017" s="110"/>
      <c r="L1017" s="110"/>
      <c r="M1017" s="110"/>
      <c r="N1017" s="110"/>
      <c r="O1017" s="110"/>
      <c r="P1017" s="110"/>
      <c r="Q1017" s="110"/>
      <c r="R1017" s="110"/>
      <c r="S1017" s="110"/>
      <c r="T1017" s="110"/>
      <c r="U1017" s="110"/>
      <c r="V1017" s="110"/>
      <c r="W1017" s="110"/>
      <c r="X1017" s="110"/>
      <c r="Y1017" s="110"/>
      <c r="Z1017" s="110"/>
      <c r="AA1017" s="110"/>
      <c r="AB1017" s="110"/>
      <c r="AC1017" s="110"/>
    </row>
    <row r="1018" spans="1:29" ht="12.75" customHeight="1" x14ac:dyDescent="0.2">
      <c r="A1018" s="110"/>
      <c r="B1018" s="110"/>
      <c r="C1018" s="110"/>
      <c r="D1018" s="110"/>
      <c r="E1018" s="110"/>
      <c r="F1018" s="110"/>
      <c r="G1018" s="110"/>
      <c r="H1018" s="110"/>
      <c r="I1018" s="110"/>
      <c r="J1018" s="110"/>
      <c r="K1018" s="110"/>
      <c r="L1018" s="110"/>
      <c r="M1018" s="110"/>
      <c r="N1018" s="110"/>
      <c r="O1018" s="110"/>
      <c r="P1018" s="110"/>
      <c r="Q1018" s="110"/>
      <c r="R1018" s="110"/>
      <c r="S1018" s="110"/>
      <c r="T1018" s="110"/>
      <c r="U1018" s="110"/>
      <c r="V1018" s="110"/>
      <c r="W1018" s="110"/>
      <c r="X1018" s="110"/>
      <c r="Y1018" s="110"/>
      <c r="Z1018" s="110"/>
      <c r="AA1018" s="110"/>
      <c r="AB1018" s="110"/>
      <c r="AC1018" s="110"/>
    </row>
    <row r="1019" spans="1:29" ht="12.75" customHeight="1" x14ac:dyDescent="0.2">
      <c r="A1019" s="110"/>
      <c r="B1019" s="110"/>
      <c r="C1019" s="110"/>
      <c r="D1019" s="110"/>
      <c r="E1019" s="110"/>
      <c r="F1019" s="110"/>
      <c r="G1019" s="110"/>
      <c r="H1019" s="110"/>
      <c r="I1019" s="110"/>
      <c r="J1019" s="110"/>
      <c r="K1019" s="110"/>
      <c r="L1019" s="110"/>
      <c r="M1019" s="110"/>
      <c r="N1019" s="110"/>
      <c r="O1019" s="110"/>
      <c r="P1019" s="110"/>
      <c r="Q1019" s="110"/>
      <c r="R1019" s="110"/>
      <c r="S1019" s="110"/>
      <c r="T1019" s="110"/>
      <c r="U1019" s="110"/>
      <c r="V1019" s="110"/>
      <c r="W1019" s="110"/>
      <c r="X1019" s="110"/>
      <c r="Y1019" s="110"/>
      <c r="Z1019" s="110"/>
      <c r="AA1019" s="110"/>
      <c r="AB1019" s="110"/>
      <c r="AC1019" s="110"/>
    </row>
    <row r="1020" spans="1:29" ht="12.75" customHeight="1" x14ac:dyDescent="0.2">
      <c r="A1020" s="110"/>
      <c r="B1020" s="110"/>
      <c r="C1020" s="110"/>
      <c r="D1020" s="110"/>
      <c r="E1020" s="110"/>
      <c r="F1020" s="110"/>
      <c r="G1020" s="110"/>
      <c r="H1020" s="110"/>
      <c r="I1020" s="110"/>
      <c r="J1020" s="110"/>
      <c r="K1020" s="110"/>
      <c r="L1020" s="110"/>
      <c r="M1020" s="110"/>
      <c r="N1020" s="110"/>
      <c r="O1020" s="110"/>
      <c r="P1020" s="110"/>
      <c r="Q1020" s="110"/>
      <c r="R1020" s="110"/>
      <c r="S1020" s="110"/>
      <c r="T1020" s="110"/>
      <c r="U1020" s="110"/>
      <c r="V1020" s="110"/>
      <c r="W1020" s="110"/>
      <c r="X1020" s="110"/>
      <c r="Y1020" s="110"/>
      <c r="Z1020" s="110"/>
      <c r="AA1020" s="110"/>
      <c r="AB1020" s="110"/>
      <c r="AC1020" s="110"/>
    </row>
    <row r="1021" spans="1:29" ht="12.75" customHeight="1" x14ac:dyDescent="0.2">
      <c r="A1021" s="110"/>
      <c r="B1021" s="110"/>
      <c r="C1021" s="110"/>
      <c r="D1021" s="110"/>
      <c r="E1021" s="110"/>
      <c r="F1021" s="110"/>
      <c r="G1021" s="110"/>
      <c r="H1021" s="110"/>
      <c r="I1021" s="110"/>
      <c r="J1021" s="110"/>
      <c r="K1021" s="110"/>
      <c r="L1021" s="110"/>
      <c r="M1021" s="110"/>
      <c r="N1021" s="110"/>
      <c r="O1021" s="110"/>
      <c r="P1021" s="110"/>
      <c r="Q1021" s="110"/>
      <c r="R1021" s="110"/>
      <c r="S1021" s="110"/>
      <c r="T1021" s="110"/>
      <c r="U1021" s="110"/>
      <c r="V1021" s="110"/>
      <c r="W1021" s="110"/>
      <c r="X1021" s="110"/>
      <c r="Y1021" s="110"/>
      <c r="Z1021" s="110"/>
      <c r="AA1021" s="110"/>
      <c r="AB1021" s="110"/>
      <c r="AC1021" s="110"/>
    </row>
    <row r="1022" spans="1:29" ht="12.75" customHeight="1" x14ac:dyDescent="0.2">
      <c r="A1022" s="110"/>
      <c r="B1022" s="110"/>
      <c r="C1022" s="110"/>
      <c r="D1022" s="110"/>
      <c r="E1022" s="110"/>
      <c r="F1022" s="110"/>
      <c r="G1022" s="110"/>
      <c r="H1022" s="110"/>
      <c r="I1022" s="110"/>
      <c r="J1022" s="110"/>
      <c r="K1022" s="110"/>
      <c r="L1022" s="110"/>
      <c r="M1022" s="110"/>
      <c r="N1022" s="110"/>
      <c r="O1022" s="110"/>
      <c r="P1022" s="110"/>
      <c r="Q1022" s="110"/>
      <c r="R1022" s="110"/>
      <c r="S1022" s="110"/>
      <c r="T1022" s="110"/>
      <c r="U1022" s="110"/>
      <c r="V1022" s="110"/>
      <c r="W1022" s="110"/>
      <c r="X1022" s="110"/>
      <c r="Y1022" s="110"/>
      <c r="Z1022" s="110"/>
      <c r="AA1022" s="110"/>
      <c r="AB1022" s="110"/>
      <c r="AC1022" s="110"/>
    </row>
    <row r="1023" spans="1:29" ht="12.75" customHeight="1" x14ac:dyDescent="0.2">
      <c r="A1023" s="110"/>
      <c r="B1023" s="110"/>
      <c r="C1023" s="110"/>
      <c r="D1023" s="110"/>
      <c r="E1023" s="110"/>
      <c r="F1023" s="110"/>
      <c r="G1023" s="110"/>
      <c r="H1023" s="110"/>
      <c r="I1023" s="110"/>
      <c r="J1023" s="110"/>
      <c r="K1023" s="110"/>
      <c r="L1023" s="110"/>
      <c r="M1023" s="110"/>
      <c r="N1023" s="110"/>
      <c r="O1023" s="110"/>
      <c r="P1023" s="110"/>
      <c r="Q1023" s="110"/>
      <c r="R1023" s="110"/>
      <c r="S1023" s="110"/>
      <c r="T1023" s="110"/>
      <c r="U1023" s="110"/>
      <c r="V1023" s="110"/>
      <c r="W1023" s="110"/>
      <c r="X1023" s="110"/>
      <c r="Y1023" s="110"/>
      <c r="Z1023" s="110"/>
      <c r="AA1023" s="110"/>
      <c r="AB1023" s="110"/>
      <c r="AC1023" s="110"/>
    </row>
    <row r="1024" spans="1:29" ht="12.75" customHeight="1" x14ac:dyDescent="0.2">
      <c r="A1024" s="110"/>
      <c r="B1024" s="110"/>
      <c r="C1024" s="110"/>
      <c r="D1024" s="110"/>
      <c r="E1024" s="110"/>
      <c r="F1024" s="110"/>
      <c r="G1024" s="110"/>
      <c r="H1024" s="110"/>
      <c r="I1024" s="110"/>
      <c r="J1024" s="110"/>
      <c r="K1024" s="110"/>
      <c r="L1024" s="110"/>
      <c r="M1024" s="110"/>
      <c r="N1024" s="110"/>
      <c r="O1024" s="110"/>
      <c r="P1024" s="110"/>
      <c r="Q1024" s="110"/>
      <c r="R1024" s="110"/>
      <c r="S1024" s="110"/>
      <c r="T1024" s="110"/>
      <c r="U1024" s="110"/>
      <c r="V1024" s="110"/>
      <c r="W1024" s="110"/>
      <c r="X1024" s="110"/>
      <c r="Y1024" s="110"/>
      <c r="Z1024" s="110"/>
      <c r="AA1024" s="110"/>
      <c r="AB1024" s="110"/>
      <c r="AC1024" s="110"/>
    </row>
    <row r="1025" spans="1:29" ht="12.75" customHeight="1" x14ac:dyDescent="0.2">
      <c r="A1025" s="110"/>
      <c r="B1025" s="110"/>
      <c r="C1025" s="110"/>
      <c r="D1025" s="110"/>
      <c r="E1025" s="110"/>
      <c r="F1025" s="110"/>
      <c r="G1025" s="110"/>
      <c r="H1025" s="110"/>
      <c r="I1025" s="110"/>
      <c r="J1025" s="110"/>
      <c r="K1025" s="110"/>
      <c r="L1025" s="110"/>
      <c r="M1025" s="110"/>
      <c r="N1025" s="110"/>
      <c r="O1025" s="110"/>
      <c r="P1025" s="110"/>
      <c r="Q1025" s="110"/>
      <c r="R1025" s="110"/>
      <c r="S1025" s="110"/>
      <c r="T1025" s="110"/>
      <c r="U1025" s="110"/>
      <c r="V1025" s="110"/>
      <c r="W1025" s="110"/>
      <c r="X1025" s="110"/>
      <c r="Y1025" s="110"/>
      <c r="Z1025" s="110"/>
      <c r="AA1025" s="110"/>
      <c r="AB1025" s="110"/>
      <c r="AC1025" s="110"/>
    </row>
    <row r="1026" spans="1:29" ht="12.75" customHeight="1" x14ac:dyDescent="0.2">
      <c r="A1026" s="110"/>
      <c r="B1026" s="110"/>
      <c r="C1026" s="110"/>
      <c r="D1026" s="110"/>
      <c r="E1026" s="110"/>
      <c r="F1026" s="110"/>
      <c r="G1026" s="110"/>
      <c r="H1026" s="110"/>
      <c r="I1026" s="110"/>
      <c r="J1026" s="110"/>
      <c r="K1026" s="110"/>
      <c r="L1026" s="110"/>
      <c r="M1026" s="110"/>
      <c r="N1026" s="110"/>
      <c r="O1026" s="110"/>
      <c r="P1026" s="110"/>
      <c r="Q1026" s="110"/>
      <c r="R1026" s="110"/>
      <c r="S1026" s="110"/>
      <c r="T1026" s="110"/>
      <c r="U1026" s="110"/>
      <c r="V1026" s="110"/>
      <c r="W1026" s="110"/>
      <c r="X1026" s="110"/>
      <c r="Y1026" s="110"/>
      <c r="Z1026" s="110"/>
      <c r="AA1026" s="110"/>
      <c r="AB1026" s="110"/>
      <c r="AC1026" s="110"/>
    </row>
    <row r="1027" spans="1:29" ht="12.75" customHeight="1" x14ac:dyDescent="0.2">
      <c r="A1027" s="110"/>
      <c r="B1027" s="110"/>
      <c r="C1027" s="110"/>
      <c r="D1027" s="110"/>
      <c r="E1027" s="110"/>
      <c r="F1027" s="110"/>
      <c r="G1027" s="110"/>
      <c r="H1027" s="110"/>
      <c r="I1027" s="110"/>
      <c r="J1027" s="110"/>
      <c r="K1027" s="110"/>
      <c r="L1027" s="110"/>
      <c r="M1027" s="110"/>
      <c r="N1027" s="110"/>
      <c r="O1027" s="110"/>
      <c r="P1027" s="110"/>
      <c r="Q1027" s="110"/>
      <c r="R1027" s="110"/>
      <c r="S1027" s="110"/>
      <c r="T1027" s="110"/>
      <c r="U1027" s="110"/>
      <c r="V1027" s="110"/>
      <c r="W1027" s="110"/>
      <c r="X1027" s="110"/>
      <c r="Y1027" s="110"/>
      <c r="Z1027" s="110"/>
      <c r="AA1027" s="110"/>
      <c r="AB1027" s="110"/>
      <c r="AC1027" s="110"/>
    </row>
    <row r="1028" spans="1:29" ht="12.75" customHeight="1" x14ac:dyDescent="0.2">
      <c r="A1028" s="110"/>
      <c r="B1028" s="110"/>
      <c r="C1028" s="110"/>
      <c r="D1028" s="110"/>
      <c r="E1028" s="110"/>
      <c r="F1028" s="110"/>
      <c r="G1028" s="110"/>
      <c r="H1028" s="110"/>
      <c r="I1028" s="110"/>
      <c r="J1028" s="110"/>
      <c r="K1028" s="110"/>
      <c r="L1028" s="110"/>
      <c r="M1028" s="110"/>
      <c r="N1028" s="110"/>
      <c r="O1028" s="110"/>
      <c r="P1028" s="110"/>
      <c r="Q1028" s="110"/>
      <c r="R1028" s="110"/>
      <c r="S1028" s="110"/>
      <c r="T1028" s="110"/>
      <c r="U1028" s="110"/>
      <c r="V1028" s="110"/>
      <c r="W1028" s="110"/>
      <c r="X1028" s="110"/>
      <c r="Y1028" s="110"/>
      <c r="Z1028" s="110"/>
      <c r="AA1028" s="110"/>
      <c r="AB1028" s="110"/>
      <c r="AC1028" s="110"/>
    </row>
    <row r="1029" spans="1:29" ht="12.75" customHeight="1" x14ac:dyDescent="0.2">
      <c r="A1029" s="110"/>
      <c r="B1029" s="110"/>
      <c r="C1029" s="110"/>
      <c r="D1029" s="110"/>
      <c r="E1029" s="110"/>
      <c r="F1029" s="110"/>
      <c r="G1029" s="110"/>
      <c r="H1029" s="110"/>
      <c r="I1029" s="110"/>
      <c r="J1029" s="110"/>
      <c r="K1029" s="110"/>
      <c r="L1029" s="110"/>
      <c r="M1029" s="110"/>
      <c r="N1029" s="110"/>
      <c r="O1029" s="110"/>
      <c r="P1029" s="110"/>
      <c r="Q1029" s="110"/>
      <c r="R1029" s="110"/>
      <c r="S1029" s="110"/>
      <c r="T1029" s="110"/>
      <c r="U1029" s="110"/>
      <c r="V1029" s="110"/>
      <c r="W1029" s="110"/>
      <c r="X1029" s="110"/>
      <c r="Y1029" s="110"/>
      <c r="Z1029" s="110"/>
      <c r="AA1029" s="110"/>
      <c r="AB1029" s="110"/>
      <c r="AC1029" s="110"/>
    </row>
    <row r="1030" spans="1:29" ht="12.75" customHeight="1" x14ac:dyDescent="0.2">
      <c r="A1030" s="110"/>
      <c r="B1030" s="110"/>
      <c r="C1030" s="110"/>
      <c r="D1030" s="110"/>
      <c r="E1030" s="110"/>
      <c r="F1030" s="110"/>
      <c r="G1030" s="110"/>
      <c r="H1030" s="110"/>
      <c r="I1030" s="110"/>
      <c r="J1030" s="110"/>
      <c r="K1030" s="110"/>
      <c r="L1030" s="110"/>
      <c r="M1030" s="110"/>
      <c r="N1030" s="110"/>
      <c r="O1030" s="110"/>
      <c r="P1030" s="110"/>
      <c r="Q1030" s="110"/>
      <c r="R1030" s="110"/>
      <c r="S1030" s="110"/>
      <c r="T1030" s="110"/>
      <c r="U1030" s="110"/>
      <c r="V1030" s="110"/>
      <c r="W1030" s="110"/>
      <c r="X1030" s="110"/>
      <c r="Y1030" s="110"/>
      <c r="Z1030" s="110"/>
      <c r="AA1030" s="110"/>
      <c r="AB1030" s="110"/>
      <c r="AC1030" s="110"/>
    </row>
    <row r="1031" spans="1:29" ht="12.75" customHeight="1" x14ac:dyDescent="0.2">
      <c r="A1031" s="110"/>
      <c r="B1031" s="110"/>
      <c r="C1031" s="110"/>
      <c r="D1031" s="110"/>
      <c r="E1031" s="110"/>
      <c r="F1031" s="110"/>
      <c r="G1031" s="110"/>
      <c r="H1031" s="110"/>
      <c r="I1031" s="110"/>
      <c r="J1031" s="110"/>
      <c r="K1031" s="110"/>
      <c r="L1031" s="110"/>
      <c r="M1031" s="110"/>
      <c r="N1031" s="110"/>
      <c r="O1031" s="110"/>
      <c r="P1031" s="110"/>
      <c r="Q1031" s="110"/>
      <c r="R1031" s="110"/>
      <c r="S1031" s="110"/>
      <c r="T1031" s="110"/>
      <c r="U1031" s="110"/>
      <c r="V1031" s="110"/>
      <c r="W1031" s="110"/>
      <c r="X1031" s="110"/>
      <c r="Y1031" s="110"/>
      <c r="Z1031" s="110"/>
      <c r="AA1031" s="110"/>
      <c r="AB1031" s="110"/>
      <c r="AC1031" s="110"/>
    </row>
    <row r="1032" spans="1:29" ht="12.75" customHeight="1" x14ac:dyDescent="0.2">
      <c r="A1032" s="110"/>
      <c r="B1032" s="110"/>
      <c r="C1032" s="110"/>
      <c r="D1032" s="110"/>
      <c r="E1032" s="110"/>
      <c r="F1032" s="110"/>
      <c r="G1032" s="110"/>
      <c r="H1032" s="110"/>
      <c r="I1032" s="110"/>
      <c r="J1032" s="110"/>
      <c r="K1032" s="110"/>
      <c r="L1032" s="110"/>
      <c r="M1032" s="110"/>
      <c r="N1032" s="110"/>
      <c r="O1032" s="110"/>
      <c r="P1032" s="110"/>
      <c r="Q1032" s="110"/>
      <c r="R1032" s="110"/>
      <c r="S1032" s="110"/>
      <c r="T1032" s="110"/>
      <c r="U1032" s="110"/>
      <c r="V1032" s="110"/>
      <c r="W1032" s="110"/>
      <c r="X1032" s="110"/>
      <c r="Y1032" s="110"/>
      <c r="Z1032" s="110"/>
      <c r="AA1032" s="110"/>
      <c r="AB1032" s="110"/>
      <c r="AC1032" s="110"/>
    </row>
    <row r="1033" spans="1:29" ht="12.75" customHeight="1" x14ac:dyDescent="0.2">
      <c r="A1033" s="110"/>
      <c r="B1033" s="110"/>
      <c r="C1033" s="110"/>
      <c r="D1033" s="110"/>
      <c r="E1033" s="110"/>
      <c r="F1033" s="110"/>
      <c r="G1033" s="110"/>
      <c r="H1033" s="110"/>
      <c r="I1033" s="110"/>
      <c r="J1033" s="110"/>
      <c r="K1033" s="110"/>
      <c r="L1033" s="110"/>
      <c r="M1033" s="110"/>
      <c r="N1033" s="110"/>
      <c r="O1033" s="110"/>
      <c r="P1033" s="110"/>
      <c r="Q1033" s="110"/>
      <c r="R1033" s="110"/>
      <c r="S1033" s="110"/>
      <c r="T1033" s="110"/>
      <c r="U1033" s="110"/>
      <c r="V1033" s="110"/>
      <c r="W1033" s="110"/>
      <c r="X1033" s="110"/>
      <c r="Y1033" s="110"/>
      <c r="Z1033" s="110"/>
      <c r="AA1033" s="110"/>
      <c r="AB1033" s="110"/>
      <c r="AC1033" s="110"/>
    </row>
    <row r="1034" spans="1:29" ht="12.75" customHeight="1" x14ac:dyDescent="0.2">
      <c r="A1034" s="110"/>
      <c r="B1034" s="110"/>
      <c r="C1034" s="110"/>
      <c r="D1034" s="110"/>
      <c r="E1034" s="110"/>
      <c r="F1034" s="110"/>
      <c r="G1034" s="110"/>
      <c r="H1034" s="110"/>
      <c r="I1034" s="110"/>
      <c r="J1034" s="110"/>
      <c r="K1034" s="110"/>
      <c r="L1034" s="110"/>
      <c r="M1034" s="110"/>
      <c r="N1034" s="110"/>
      <c r="O1034" s="110"/>
      <c r="P1034" s="110"/>
      <c r="Q1034" s="110"/>
      <c r="R1034" s="110"/>
      <c r="S1034" s="110"/>
      <c r="T1034" s="110"/>
      <c r="U1034" s="110"/>
      <c r="V1034" s="110"/>
      <c r="W1034" s="110"/>
      <c r="X1034" s="110"/>
      <c r="Y1034" s="110"/>
      <c r="Z1034" s="110"/>
      <c r="AA1034" s="110"/>
      <c r="AB1034" s="110"/>
      <c r="AC1034" s="110"/>
    </row>
    <row r="1035" spans="1:29" ht="12.75" customHeight="1" x14ac:dyDescent="0.2">
      <c r="A1035" s="110"/>
      <c r="B1035" s="110"/>
      <c r="C1035" s="110"/>
      <c r="D1035" s="110"/>
      <c r="E1035" s="110"/>
      <c r="F1035" s="110"/>
      <c r="G1035" s="110"/>
      <c r="H1035" s="110"/>
      <c r="I1035" s="110"/>
      <c r="J1035" s="110"/>
      <c r="K1035" s="110"/>
      <c r="L1035" s="110"/>
      <c r="M1035" s="110"/>
      <c r="N1035" s="110"/>
      <c r="O1035" s="110"/>
      <c r="P1035" s="110"/>
      <c r="Q1035" s="110"/>
      <c r="R1035" s="110"/>
      <c r="S1035" s="110"/>
      <c r="T1035" s="110"/>
      <c r="U1035" s="110"/>
      <c r="V1035" s="110"/>
      <c r="W1035" s="110"/>
      <c r="X1035" s="110"/>
      <c r="Y1035" s="110"/>
      <c r="Z1035" s="110"/>
      <c r="AA1035" s="110"/>
      <c r="AB1035" s="110"/>
      <c r="AC1035" s="110"/>
    </row>
    <row r="1036" spans="1:29" ht="12.75" customHeight="1" x14ac:dyDescent="0.2">
      <c r="A1036" s="110"/>
      <c r="B1036" s="110"/>
      <c r="C1036" s="110"/>
      <c r="D1036" s="110"/>
      <c r="E1036" s="110"/>
      <c r="F1036" s="110"/>
      <c r="G1036" s="110"/>
      <c r="H1036" s="110"/>
      <c r="I1036" s="110"/>
      <c r="J1036" s="110"/>
      <c r="K1036" s="110"/>
      <c r="L1036" s="110"/>
      <c r="M1036" s="110"/>
      <c r="N1036" s="110"/>
      <c r="O1036" s="110"/>
      <c r="P1036" s="110"/>
      <c r="Q1036" s="110"/>
      <c r="R1036" s="110"/>
      <c r="S1036" s="110"/>
      <c r="T1036" s="110"/>
      <c r="U1036" s="110"/>
      <c r="V1036" s="110"/>
      <c r="W1036" s="110"/>
      <c r="X1036" s="110"/>
      <c r="Y1036" s="110"/>
      <c r="Z1036" s="110"/>
      <c r="AA1036" s="110"/>
      <c r="AB1036" s="110"/>
      <c r="AC1036" s="110"/>
    </row>
    <row r="1037" spans="1:29" ht="12.75" customHeight="1" x14ac:dyDescent="0.2">
      <c r="A1037" s="110"/>
      <c r="B1037" s="110"/>
      <c r="C1037" s="110"/>
      <c r="D1037" s="110"/>
      <c r="E1037" s="110"/>
      <c r="F1037" s="110"/>
      <c r="G1037" s="110"/>
      <c r="H1037" s="110"/>
      <c r="I1037" s="110"/>
      <c r="J1037" s="110"/>
      <c r="K1037" s="110"/>
      <c r="L1037" s="110"/>
      <c r="M1037" s="110"/>
      <c r="N1037" s="110"/>
      <c r="O1037" s="110"/>
      <c r="P1037" s="110"/>
      <c r="Q1037" s="110"/>
      <c r="R1037" s="110"/>
      <c r="S1037" s="110"/>
      <c r="T1037" s="110"/>
      <c r="U1037" s="110"/>
      <c r="V1037" s="110"/>
      <c r="W1037" s="110"/>
      <c r="X1037" s="110"/>
      <c r="Y1037" s="110"/>
      <c r="Z1037" s="110"/>
      <c r="AA1037" s="110"/>
      <c r="AB1037" s="110"/>
      <c r="AC1037" s="110"/>
    </row>
    <row r="1038" spans="1:29" ht="12.75" customHeight="1" x14ac:dyDescent="0.2">
      <c r="A1038" s="110"/>
      <c r="B1038" s="110"/>
      <c r="C1038" s="110"/>
      <c r="D1038" s="110"/>
      <c r="E1038" s="110"/>
      <c r="F1038" s="110"/>
      <c r="G1038" s="110"/>
      <c r="H1038" s="110"/>
      <c r="I1038" s="110"/>
      <c r="J1038" s="110"/>
      <c r="K1038" s="110"/>
      <c r="L1038" s="110"/>
      <c r="M1038" s="110"/>
      <c r="N1038" s="110"/>
      <c r="O1038" s="110"/>
      <c r="P1038" s="110"/>
      <c r="Q1038" s="110"/>
      <c r="R1038" s="110"/>
      <c r="S1038" s="110"/>
      <c r="T1038" s="110"/>
      <c r="U1038" s="110"/>
      <c r="V1038" s="110"/>
      <c r="W1038" s="110"/>
      <c r="X1038" s="110"/>
      <c r="Y1038" s="110"/>
      <c r="Z1038" s="110"/>
      <c r="AA1038" s="110"/>
      <c r="AB1038" s="110"/>
      <c r="AC1038" s="110"/>
    </row>
    <row r="1039" spans="1:29" ht="12.75" customHeight="1" x14ac:dyDescent="0.2">
      <c r="A1039" s="110"/>
      <c r="B1039" s="110"/>
      <c r="C1039" s="110"/>
      <c r="D1039" s="110"/>
      <c r="E1039" s="110"/>
      <c r="F1039" s="110"/>
      <c r="G1039" s="110"/>
      <c r="H1039" s="110"/>
      <c r="I1039" s="110"/>
      <c r="J1039" s="110"/>
      <c r="K1039" s="110"/>
      <c r="L1039" s="110"/>
      <c r="M1039" s="110"/>
      <c r="N1039" s="110"/>
      <c r="O1039" s="110"/>
      <c r="P1039" s="110"/>
      <c r="Q1039" s="110"/>
      <c r="R1039" s="110"/>
      <c r="S1039" s="110"/>
      <c r="T1039" s="110"/>
      <c r="U1039" s="110"/>
      <c r="V1039" s="110"/>
      <c r="W1039" s="110"/>
      <c r="X1039" s="110"/>
      <c r="Y1039" s="110"/>
      <c r="Z1039" s="110"/>
      <c r="AA1039" s="110"/>
      <c r="AB1039" s="110"/>
      <c r="AC1039" s="110"/>
    </row>
    <row r="1040" spans="1:29" ht="12.75" customHeight="1" x14ac:dyDescent="0.2">
      <c r="A1040" s="110"/>
      <c r="B1040" s="110"/>
      <c r="C1040" s="110"/>
      <c r="D1040" s="110"/>
      <c r="E1040" s="110"/>
      <c r="F1040" s="110"/>
      <c r="G1040" s="110"/>
      <c r="H1040" s="110"/>
      <c r="I1040" s="110"/>
      <c r="J1040" s="110"/>
      <c r="K1040" s="110"/>
      <c r="L1040" s="110"/>
      <c r="M1040" s="110"/>
      <c r="N1040" s="110"/>
      <c r="O1040" s="110"/>
      <c r="P1040" s="110"/>
      <c r="Q1040" s="110"/>
      <c r="R1040" s="110"/>
      <c r="S1040" s="110"/>
      <c r="T1040" s="110"/>
      <c r="U1040" s="110"/>
      <c r="V1040" s="110"/>
      <c r="W1040" s="110"/>
      <c r="X1040" s="110"/>
      <c r="Y1040" s="110"/>
      <c r="Z1040" s="110"/>
      <c r="AA1040" s="110"/>
      <c r="AB1040" s="110"/>
      <c r="AC1040" s="110"/>
    </row>
    <row r="1041" spans="1:29" ht="12.75" customHeight="1" x14ac:dyDescent="0.2">
      <c r="A1041" s="110"/>
      <c r="B1041" s="110"/>
      <c r="C1041" s="110"/>
      <c r="D1041" s="110"/>
      <c r="E1041" s="110"/>
      <c r="F1041" s="110"/>
      <c r="G1041" s="110"/>
      <c r="H1041" s="110"/>
      <c r="I1041" s="110"/>
      <c r="J1041" s="110"/>
      <c r="K1041" s="110"/>
      <c r="L1041" s="110"/>
      <c r="M1041" s="110"/>
      <c r="N1041" s="110"/>
      <c r="O1041" s="110"/>
      <c r="P1041" s="110"/>
      <c r="Q1041" s="110"/>
      <c r="R1041" s="110"/>
      <c r="S1041" s="110"/>
      <c r="T1041" s="110"/>
      <c r="U1041" s="110"/>
      <c r="V1041" s="110"/>
      <c r="W1041" s="110"/>
      <c r="X1041" s="110"/>
      <c r="Y1041" s="110"/>
      <c r="Z1041" s="110"/>
      <c r="AA1041" s="110"/>
      <c r="AB1041" s="110"/>
      <c r="AC1041" s="110"/>
    </row>
    <row r="1042" spans="1:29" ht="12.75" customHeight="1" x14ac:dyDescent="0.2">
      <c r="A1042" s="110"/>
      <c r="B1042" s="110"/>
      <c r="C1042" s="110"/>
      <c r="D1042" s="110"/>
      <c r="E1042" s="110"/>
      <c r="F1042" s="110"/>
      <c r="G1042" s="110"/>
      <c r="H1042" s="110"/>
      <c r="I1042" s="110"/>
      <c r="J1042" s="110"/>
      <c r="K1042" s="110"/>
      <c r="L1042" s="110"/>
      <c r="M1042" s="110"/>
      <c r="N1042" s="110"/>
      <c r="O1042" s="110"/>
      <c r="P1042" s="110"/>
      <c r="Q1042" s="110"/>
      <c r="R1042" s="110"/>
      <c r="S1042" s="110"/>
      <c r="T1042" s="110"/>
      <c r="U1042" s="110"/>
      <c r="V1042" s="110"/>
      <c r="W1042" s="110"/>
      <c r="X1042" s="110"/>
      <c r="Y1042" s="110"/>
      <c r="Z1042" s="110"/>
      <c r="AA1042" s="110"/>
      <c r="AB1042" s="110"/>
      <c r="AC1042" s="110"/>
    </row>
    <row r="1043" spans="1:29" ht="12.75" customHeight="1" x14ac:dyDescent="0.2">
      <c r="A1043" s="110"/>
      <c r="B1043" s="110"/>
      <c r="C1043" s="110"/>
      <c r="D1043" s="110"/>
      <c r="E1043" s="110"/>
      <c r="F1043" s="110"/>
      <c r="G1043" s="110"/>
      <c r="H1043" s="110"/>
      <c r="I1043" s="110"/>
      <c r="J1043" s="110"/>
      <c r="K1043" s="110"/>
      <c r="L1043" s="110"/>
      <c r="M1043" s="110"/>
      <c r="N1043" s="110"/>
      <c r="O1043" s="110"/>
      <c r="P1043" s="110"/>
      <c r="Q1043" s="110"/>
      <c r="R1043" s="110"/>
      <c r="S1043" s="110"/>
      <c r="T1043" s="110"/>
      <c r="U1043" s="110"/>
      <c r="V1043" s="110"/>
      <c r="W1043" s="110"/>
      <c r="X1043" s="110"/>
      <c r="Y1043" s="110"/>
      <c r="Z1043" s="110"/>
      <c r="AA1043" s="110"/>
      <c r="AB1043" s="110"/>
      <c r="AC1043" s="110"/>
    </row>
    <row r="1044" spans="1:29" ht="12.75" customHeight="1" x14ac:dyDescent="0.2">
      <c r="A1044" s="110"/>
      <c r="B1044" s="110"/>
      <c r="C1044" s="110"/>
      <c r="D1044" s="110"/>
      <c r="E1044" s="110"/>
      <c r="F1044" s="110"/>
      <c r="G1044" s="110"/>
      <c r="H1044" s="110"/>
      <c r="I1044" s="110"/>
      <c r="J1044" s="110"/>
      <c r="K1044" s="110"/>
      <c r="L1044" s="110"/>
      <c r="M1044" s="110"/>
      <c r="N1044" s="110"/>
      <c r="O1044" s="110"/>
      <c r="P1044" s="110"/>
      <c r="Q1044" s="110"/>
      <c r="R1044" s="110"/>
      <c r="S1044" s="110"/>
      <c r="T1044" s="110"/>
      <c r="U1044" s="110"/>
      <c r="V1044" s="110"/>
      <c r="W1044" s="110"/>
      <c r="X1044" s="110"/>
      <c r="Y1044" s="110"/>
      <c r="Z1044" s="110"/>
      <c r="AA1044" s="110"/>
      <c r="AB1044" s="110"/>
      <c r="AC1044" s="110"/>
    </row>
    <row r="1045" spans="1:29" ht="12.75" customHeight="1" x14ac:dyDescent="0.2">
      <c r="A1045" s="110"/>
      <c r="B1045" s="110"/>
      <c r="C1045" s="110"/>
      <c r="D1045" s="110"/>
      <c r="E1045" s="110"/>
      <c r="F1045" s="110"/>
      <c r="G1045" s="110"/>
      <c r="H1045" s="110"/>
      <c r="I1045" s="110"/>
      <c r="J1045" s="110"/>
      <c r="K1045" s="110"/>
      <c r="L1045" s="110"/>
      <c r="M1045" s="110"/>
      <c r="N1045" s="110"/>
      <c r="O1045" s="110"/>
      <c r="P1045" s="110"/>
      <c r="Q1045" s="110"/>
      <c r="R1045" s="110"/>
      <c r="S1045" s="110"/>
      <c r="T1045" s="110"/>
      <c r="U1045" s="110"/>
      <c r="V1045" s="110"/>
      <c r="W1045" s="110"/>
      <c r="X1045" s="110"/>
      <c r="Y1045" s="110"/>
      <c r="Z1045" s="110"/>
      <c r="AA1045" s="110"/>
      <c r="AB1045" s="110"/>
      <c r="AC1045" s="110"/>
    </row>
    <row r="1046" spans="1:29" ht="12.75" customHeight="1" x14ac:dyDescent="0.2">
      <c r="A1046" s="110"/>
      <c r="B1046" s="110"/>
      <c r="C1046" s="110"/>
      <c r="D1046" s="110"/>
      <c r="E1046" s="110"/>
      <c r="F1046" s="110"/>
      <c r="G1046" s="110"/>
      <c r="H1046" s="110"/>
      <c r="I1046" s="110"/>
      <c r="J1046" s="110"/>
      <c r="K1046" s="110"/>
      <c r="L1046" s="110"/>
      <c r="M1046" s="110"/>
      <c r="N1046" s="110"/>
      <c r="O1046" s="110"/>
      <c r="P1046" s="110"/>
      <c r="Q1046" s="110"/>
      <c r="R1046" s="110"/>
      <c r="S1046" s="110"/>
      <c r="T1046" s="110"/>
      <c r="U1046" s="110"/>
      <c r="V1046" s="110"/>
      <c r="W1046" s="110"/>
      <c r="X1046" s="110"/>
      <c r="Y1046" s="110"/>
      <c r="Z1046" s="110"/>
      <c r="AA1046" s="110"/>
      <c r="AB1046" s="110"/>
      <c r="AC1046" s="110"/>
    </row>
    <row r="1047" spans="1:29" ht="12.75" customHeight="1" x14ac:dyDescent="0.2">
      <c r="A1047" s="110"/>
      <c r="B1047" s="110"/>
      <c r="C1047" s="110"/>
      <c r="D1047" s="110"/>
      <c r="E1047" s="110"/>
      <c r="F1047" s="110"/>
      <c r="G1047" s="110"/>
      <c r="H1047" s="110"/>
      <c r="I1047" s="110"/>
      <c r="J1047" s="110"/>
      <c r="K1047" s="110"/>
      <c r="L1047" s="110"/>
      <c r="M1047" s="110"/>
      <c r="N1047" s="110"/>
      <c r="O1047" s="110"/>
      <c r="P1047" s="110"/>
      <c r="Q1047" s="110"/>
      <c r="R1047" s="110"/>
      <c r="S1047" s="110"/>
      <c r="T1047" s="110"/>
      <c r="U1047" s="110"/>
      <c r="V1047" s="110"/>
      <c r="W1047" s="110"/>
      <c r="X1047" s="110"/>
      <c r="Y1047" s="110"/>
      <c r="Z1047" s="110"/>
      <c r="AA1047" s="110"/>
      <c r="AB1047" s="110"/>
      <c r="AC1047" s="110"/>
    </row>
    <row r="1048" spans="1:29" ht="12.75" customHeight="1" x14ac:dyDescent="0.2">
      <c r="A1048" s="110"/>
      <c r="B1048" s="110"/>
      <c r="C1048" s="110"/>
      <c r="D1048" s="110"/>
      <c r="E1048" s="110"/>
      <c r="F1048" s="110"/>
      <c r="G1048" s="110"/>
      <c r="H1048" s="110"/>
      <c r="I1048" s="110"/>
      <c r="J1048" s="110"/>
      <c r="K1048" s="110"/>
      <c r="L1048" s="110"/>
      <c r="M1048" s="110"/>
      <c r="N1048" s="110"/>
      <c r="O1048" s="110"/>
      <c r="P1048" s="110"/>
      <c r="Q1048" s="110"/>
      <c r="R1048" s="110"/>
      <c r="S1048" s="110"/>
      <c r="T1048" s="110"/>
      <c r="U1048" s="110"/>
      <c r="V1048" s="110"/>
      <c r="W1048" s="110"/>
      <c r="X1048" s="110"/>
      <c r="Y1048" s="110"/>
      <c r="Z1048" s="110"/>
      <c r="AA1048" s="110"/>
      <c r="AB1048" s="110"/>
      <c r="AC1048" s="110"/>
    </row>
    <row r="1049" spans="1:29" ht="12.75" customHeight="1" x14ac:dyDescent="0.2">
      <c r="A1049" s="110"/>
      <c r="B1049" s="110"/>
      <c r="C1049" s="110"/>
      <c r="D1049" s="110"/>
      <c r="E1049" s="110"/>
      <c r="F1049" s="110"/>
      <c r="G1049" s="110"/>
      <c r="H1049" s="110"/>
      <c r="I1049" s="110"/>
      <c r="J1049" s="110"/>
      <c r="K1049" s="110"/>
      <c r="L1049" s="110"/>
      <c r="M1049" s="110"/>
      <c r="N1049" s="110"/>
      <c r="O1049" s="110"/>
      <c r="P1049" s="110"/>
      <c r="Q1049" s="110"/>
      <c r="R1049" s="110"/>
      <c r="S1049" s="110"/>
      <c r="T1049" s="110"/>
      <c r="U1049" s="110"/>
      <c r="V1049" s="110"/>
      <c r="W1049" s="110"/>
      <c r="X1049" s="110"/>
      <c r="Y1049" s="110"/>
      <c r="Z1049" s="110"/>
      <c r="AA1049" s="110"/>
      <c r="AB1049" s="110"/>
      <c r="AC1049" s="110"/>
    </row>
    <row r="1050" spans="1:29" ht="12.75" customHeight="1" x14ac:dyDescent="0.2">
      <c r="A1050" s="110"/>
      <c r="B1050" s="110"/>
      <c r="C1050" s="110"/>
      <c r="D1050" s="110"/>
      <c r="E1050" s="110"/>
      <c r="F1050" s="110"/>
      <c r="G1050" s="110"/>
      <c r="H1050" s="110"/>
      <c r="I1050" s="110"/>
      <c r="J1050" s="110"/>
      <c r="K1050" s="110"/>
      <c r="L1050" s="110"/>
      <c r="M1050" s="110"/>
      <c r="N1050" s="110"/>
      <c r="O1050" s="110"/>
      <c r="P1050" s="110"/>
      <c r="Q1050" s="110"/>
      <c r="R1050" s="110"/>
      <c r="S1050" s="110"/>
      <c r="T1050" s="110"/>
      <c r="U1050" s="110"/>
      <c r="V1050" s="110"/>
      <c r="W1050" s="110"/>
      <c r="X1050" s="110"/>
      <c r="Y1050" s="110"/>
      <c r="Z1050" s="110"/>
      <c r="AA1050" s="110"/>
      <c r="AB1050" s="110"/>
      <c r="AC1050" s="110"/>
    </row>
    <row r="1051" spans="1:29" ht="12.75" customHeight="1" x14ac:dyDescent="0.2">
      <c r="A1051" s="110"/>
      <c r="B1051" s="110"/>
      <c r="C1051" s="110"/>
      <c r="D1051" s="110"/>
      <c r="E1051" s="110"/>
      <c r="F1051" s="110"/>
      <c r="G1051" s="110"/>
      <c r="H1051" s="110"/>
      <c r="I1051" s="110"/>
      <c r="J1051" s="110"/>
      <c r="K1051" s="110"/>
      <c r="L1051" s="110"/>
      <c r="M1051" s="110"/>
      <c r="N1051" s="110"/>
      <c r="O1051" s="110"/>
      <c r="P1051" s="110"/>
      <c r="Q1051" s="110"/>
      <c r="R1051" s="110"/>
      <c r="S1051" s="110"/>
      <c r="T1051" s="110"/>
      <c r="U1051" s="110"/>
      <c r="V1051" s="110"/>
      <c r="W1051" s="110"/>
      <c r="X1051" s="110"/>
      <c r="Y1051" s="110"/>
      <c r="Z1051" s="110"/>
      <c r="AA1051" s="110"/>
      <c r="AB1051" s="110"/>
      <c r="AC1051" s="110"/>
    </row>
    <row r="1052" spans="1:29" ht="12.75" customHeight="1" x14ac:dyDescent="0.2">
      <c r="A1052" s="110"/>
      <c r="B1052" s="110"/>
      <c r="C1052" s="110"/>
      <c r="D1052" s="110"/>
      <c r="E1052" s="110"/>
      <c r="F1052" s="110"/>
      <c r="G1052" s="110"/>
      <c r="H1052" s="110"/>
      <c r="I1052" s="110"/>
      <c r="J1052" s="110"/>
      <c r="K1052" s="110"/>
      <c r="L1052" s="110"/>
      <c r="M1052" s="110"/>
      <c r="N1052" s="110"/>
      <c r="O1052" s="110"/>
      <c r="P1052" s="110"/>
      <c r="Q1052" s="110"/>
      <c r="R1052" s="110"/>
      <c r="S1052" s="110"/>
      <c r="T1052" s="110"/>
      <c r="U1052" s="110"/>
      <c r="V1052" s="110"/>
      <c r="W1052" s="110"/>
      <c r="X1052" s="110"/>
      <c r="Y1052" s="110"/>
      <c r="Z1052" s="110"/>
      <c r="AA1052" s="110"/>
      <c r="AB1052" s="110"/>
      <c r="AC1052" s="110"/>
    </row>
    <row r="1053" spans="1:29" ht="12.75" customHeight="1" x14ac:dyDescent="0.2">
      <c r="A1053" s="110"/>
      <c r="B1053" s="110"/>
      <c r="C1053" s="110"/>
      <c r="D1053" s="110"/>
      <c r="E1053" s="110"/>
      <c r="F1053" s="110"/>
      <c r="G1053" s="110"/>
      <c r="H1053" s="110"/>
      <c r="I1053" s="110"/>
      <c r="J1053" s="110"/>
      <c r="K1053" s="110"/>
      <c r="L1053" s="110"/>
      <c r="M1053" s="110"/>
      <c r="N1053" s="110"/>
      <c r="O1053" s="110"/>
      <c r="P1053" s="110"/>
      <c r="Q1053" s="110"/>
      <c r="R1053" s="110"/>
      <c r="S1053" s="110"/>
      <c r="T1053" s="110"/>
      <c r="U1053" s="110"/>
      <c r="V1053" s="110"/>
      <c r="W1053" s="110"/>
      <c r="X1053" s="110"/>
      <c r="Y1053" s="110"/>
      <c r="Z1053" s="110"/>
      <c r="AA1053" s="110"/>
      <c r="AB1053" s="110"/>
      <c r="AC1053" s="110"/>
    </row>
    <row r="1054" spans="1:29" ht="12.75" customHeight="1" x14ac:dyDescent="0.2">
      <c r="A1054" s="110"/>
      <c r="B1054" s="110"/>
      <c r="C1054" s="110"/>
      <c r="D1054" s="110"/>
      <c r="E1054" s="110"/>
      <c r="F1054" s="110"/>
      <c r="G1054" s="110"/>
      <c r="H1054" s="110"/>
      <c r="I1054" s="110"/>
      <c r="J1054" s="110"/>
      <c r="K1054" s="110"/>
      <c r="L1054" s="110"/>
      <c r="M1054" s="110"/>
      <c r="N1054" s="110"/>
      <c r="O1054" s="110"/>
      <c r="P1054" s="110"/>
      <c r="Q1054" s="110"/>
      <c r="R1054" s="110"/>
      <c r="S1054" s="110"/>
      <c r="T1054" s="110"/>
      <c r="U1054" s="110"/>
      <c r="V1054" s="110"/>
      <c r="W1054" s="110"/>
      <c r="X1054" s="110"/>
      <c r="Y1054" s="110"/>
      <c r="Z1054" s="110"/>
      <c r="AA1054" s="110"/>
      <c r="AB1054" s="110"/>
      <c r="AC1054" s="110"/>
    </row>
    <row r="1055" spans="1:29" ht="12.75" customHeight="1" x14ac:dyDescent="0.2">
      <c r="A1055" s="110"/>
      <c r="B1055" s="110"/>
      <c r="C1055" s="110"/>
      <c r="D1055" s="110"/>
      <c r="E1055" s="110"/>
      <c r="F1055" s="110"/>
      <c r="G1055" s="110"/>
      <c r="H1055" s="110"/>
      <c r="I1055" s="110"/>
      <c r="J1055" s="110"/>
      <c r="K1055" s="110"/>
      <c r="L1055" s="110"/>
      <c r="M1055" s="110"/>
      <c r="N1055" s="110"/>
      <c r="O1055" s="110"/>
      <c r="P1055" s="110"/>
      <c r="Q1055" s="110"/>
      <c r="R1055" s="110"/>
      <c r="S1055" s="110"/>
      <c r="T1055" s="110"/>
      <c r="U1055" s="110"/>
      <c r="V1055" s="110"/>
      <c r="W1055" s="110"/>
      <c r="X1055" s="110"/>
      <c r="Y1055" s="110"/>
      <c r="Z1055" s="110"/>
      <c r="AA1055" s="110"/>
      <c r="AB1055" s="110"/>
      <c r="AC1055" s="110"/>
    </row>
    <row r="1056" spans="1:29" ht="12.75" customHeight="1" x14ac:dyDescent="0.2">
      <c r="A1056" s="110"/>
      <c r="B1056" s="110"/>
      <c r="C1056" s="110"/>
      <c r="D1056" s="110"/>
      <c r="E1056" s="110"/>
      <c r="F1056" s="110"/>
      <c r="G1056" s="110"/>
      <c r="H1056" s="110"/>
      <c r="I1056" s="110"/>
      <c r="J1056" s="110"/>
      <c r="K1056" s="110"/>
      <c r="L1056" s="110"/>
      <c r="M1056" s="110"/>
      <c r="N1056" s="110"/>
      <c r="O1056" s="110"/>
      <c r="P1056" s="110"/>
      <c r="Q1056" s="110"/>
      <c r="R1056" s="110"/>
      <c r="S1056" s="110"/>
      <c r="T1056" s="110"/>
      <c r="U1056" s="110"/>
      <c r="V1056" s="110"/>
      <c r="W1056" s="110"/>
      <c r="X1056" s="110"/>
      <c r="Y1056" s="110"/>
      <c r="Z1056" s="110"/>
      <c r="AA1056" s="110"/>
      <c r="AB1056" s="110"/>
      <c r="AC1056" s="110"/>
    </row>
    <row r="1057" spans="1:29" ht="12.75" customHeight="1" x14ac:dyDescent="0.2">
      <c r="A1057" s="110"/>
      <c r="B1057" s="110"/>
      <c r="C1057" s="110"/>
      <c r="D1057" s="110"/>
      <c r="E1057" s="110"/>
      <c r="F1057" s="110"/>
      <c r="G1057" s="110"/>
      <c r="H1057" s="110"/>
      <c r="I1057" s="110"/>
      <c r="J1057" s="110"/>
      <c r="K1057" s="110"/>
      <c r="L1057" s="110"/>
      <c r="M1057" s="110"/>
      <c r="N1057" s="110"/>
      <c r="O1057" s="110"/>
      <c r="P1057" s="110"/>
      <c r="Q1057" s="110"/>
      <c r="R1057" s="110"/>
      <c r="S1057" s="110"/>
      <c r="T1057" s="110"/>
      <c r="U1057" s="110"/>
      <c r="V1057" s="110"/>
      <c r="W1057" s="110"/>
      <c r="X1057" s="110"/>
      <c r="Y1057" s="110"/>
      <c r="Z1057" s="110"/>
      <c r="AA1057" s="110"/>
      <c r="AB1057" s="110"/>
      <c r="AC1057" s="110"/>
    </row>
    <row r="1058" spans="1:29" ht="12.75" customHeight="1" x14ac:dyDescent="0.2">
      <c r="A1058" s="110"/>
      <c r="B1058" s="110"/>
      <c r="C1058" s="110"/>
      <c r="D1058" s="110"/>
      <c r="E1058" s="110"/>
      <c r="F1058" s="110"/>
      <c r="G1058" s="110"/>
      <c r="H1058" s="110"/>
      <c r="I1058" s="110"/>
      <c r="J1058" s="110"/>
      <c r="K1058" s="110"/>
      <c r="L1058" s="110"/>
      <c r="M1058" s="110"/>
      <c r="N1058" s="110"/>
      <c r="O1058" s="110"/>
      <c r="P1058" s="110"/>
      <c r="Q1058" s="110"/>
      <c r="R1058" s="110"/>
      <c r="S1058" s="110"/>
      <c r="T1058" s="110"/>
      <c r="U1058" s="110"/>
      <c r="V1058" s="110"/>
      <c r="W1058" s="110"/>
      <c r="X1058" s="110"/>
      <c r="Y1058" s="110"/>
      <c r="Z1058" s="110"/>
      <c r="AA1058" s="110"/>
      <c r="AB1058" s="110"/>
      <c r="AC1058" s="110"/>
    </row>
    <row r="1059" spans="1:29" ht="12.75" customHeight="1" x14ac:dyDescent="0.2">
      <c r="A1059" s="110"/>
      <c r="B1059" s="110"/>
      <c r="C1059" s="110"/>
      <c r="D1059" s="110"/>
      <c r="E1059" s="110"/>
      <c r="F1059" s="110"/>
      <c r="G1059" s="110"/>
      <c r="H1059" s="110"/>
      <c r="I1059" s="110"/>
      <c r="J1059" s="110"/>
      <c r="K1059" s="110"/>
      <c r="L1059" s="110"/>
      <c r="M1059" s="110"/>
      <c r="N1059" s="110"/>
      <c r="O1059" s="110"/>
      <c r="P1059" s="110"/>
      <c r="Q1059" s="110"/>
      <c r="R1059" s="110"/>
      <c r="S1059" s="110"/>
      <c r="T1059" s="110"/>
      <c r="U1059" s="110"/>
      <c r="V1059" s="110"/>
      <c r="W1059" s="110"/>
      <c r="X1059" s="110"/>
      <c r="Y1059" s="110"/>
      <c r="Z1059" s="110"/>
      <c r="AA1059" s="110"/>
      <c r="AB1059" s="110"/>
      <c r="AC1059" s="110"/>
    </row>
    <row r="1060" spans="1:29" ht="12.75" customHeight="1" x14ac:dyDescent="0.2">
      <c r="A1060" s="110"/>
      <c r="B1060" s="110"/>
      <c r="C1060" s="110"/>
      <c r="D1060" s="110"/>
      <c r="E1060" s="110"/>
      <c r="F1060" s="110"/>
      <c r="G1060" s="110"/>
      <c r="H1060" s="110"/>
      <c r="I1060" s="110"/>
      <c r="J1060" s="110"/>
      <c r="K1060" s="110"/>
      <c r="L1060" s="110"/>
      <c r="M1060" s="110"/>
      <c r="N1060" s="110"/>
      <c r="O1060" s="110"/>
      <c r="P1060" s="110"/>
      <c r="Q1060" s="110"/>
      <c r="R1060" s="110"/>
      <c r="S1060" s="110"/>
      <c r="T1060" s="110"/>
      <c r="U1060" s="110"/>
      <c r="V1060" s="110"/>
      <c r="W1060" s="110"/>
      <c r="X1060" s="110"/>
      <c r="Y1060" s="110"/>
      <c r="Z1060" s="110"/>
      <c r="AA1060" s="110"/>
      <c r="AB1060" s="110"/>
      <c r="AC1060" s="110"/>
    </row>
    <row r="1061" spans="1:29" ht="12.75" customHeight="1" x14ac:dyDescent="0.2">
      <c r="A1061" s="110"/>
      <c r="B1061" s="110"/>
      <c r="C1061" s="110"/>
      <c r="D1061" s="110"/>
      <c r="E1061" s="110"/>
      <c r="F1061" s="110"/>
      <c r="G1061" s="110"/>
      <c r="H1061" s="110"/>
      <c r="I1061" s="110"/>
      <c r="J1061" s="110"/>
      <c r="K1061" s="110"/>
      <c r="L1061" s="110"/>
      <c r="M1061" s="110"/>
      <c r="N1061" s="110"/>
      <c r="O1061" s="110"/>
      <c r="P1061" s="110"/>
      <c r="Q1061" s="110"/>
      <c r="R1061" s="110"/>
      <c r="S1061" s="110"/>
      <c r="T1061" s="110"/>
      <c r="U1061" s="110"/>
      <c r="V1061" s="110"/>
      <c r="W1061" s="110"/>
      <c r="X1061" s="110"/>
      <c r="Y1061" s="110"/>
      <c r="Z1061" s="110"/>
      <c r="AA1061" s="110"/>
      <c r="AB1061" s="110"/>
      <c r="AC1061" s="110"/>
    </row>
    <row r="1062" spans="1:29" ht="12.75" customHeight="1" x14ac:dyDescent="0.2">
      <c r="A1062" s="110"/>
      <c r="B1062" s="110"/>
      <c r="C1062" s="110"/>
      <c r="D1062" s="110"/>
      <c r="E1062" s="110"/>
      <c r="F1062" s="110"/>
      <c r="G1062" s="110"/>
      <c r="H1062" s="110"/>
      <c r="I1062" s="110"/>
      <c r="J1062" s="110"/>
      <c r="K1062" s="110"/>
      <c r="L1062" s="110"/>
      <c r="M1062" s="110"/>
      <c r="N1062" s="110"/>
      <c r="O1062" s="110"/>
      <c r="P1062" s="110"/>
      <c r="Q1062" s="110"/>
      <c r="R1062" s="110"/>
      <c r="S1062" s="110"/>
      <c r="T1062" s="110"/>
      <c r="U1062" s="110"/>
      <c r="V1062" s="110"/>
      <c r="W1062" s="110"/>
      <c r="X1062" s="110"/>
      <c r="Y1062" s="110"/>
      <c r="Z1062" s="110"/>
      <c r="AA1062" s="110"/>
      <c r="AB1062" s="110"/>
      <c r="AC1062" s="110"/>
    </row>
    <row r="1063" spans="1:29" ht="12.75" customHeight="1" x14ac:dyDescent="0.2">
      <c r="A1063" s="110"/>
      <c r="B1063" s="110"/>
      <c r="C1063" s="110"/>
      <c r="D1063" s="110"/>
      <c r="E1063" s="110"/>
      <c r="F1063" s="110"/>
      <c r="G1063" s="110"/>
      <c r="H1063" s="110"/>
      <c r="I1063" s="110"/>
      <c r="J1063" s="110"/>
      <c r="K1063" s="110"/>
      <c r="L1063" s="110"/>
      <c r="M1063" s="110"/>
      <c r="N1063" s="110"/>
      <c r="O1063" s="110"/>
      <c r="P1063" s="110"/>
      <c r="Q1063" s="110"/>
      <c r="R1063" s="110"/>
      <c r="S1063" s="110"/>
      <c r="T1063" s="110"/>
      <c r="U1063" s="110"/>
      <c r="V1063" s="110"/>
      <c r="W1063" s="110"/>
      <c r="X1063" s="110"/>
      <c r="Y1063" s="110"/>
      <c r="Z1063" s="110"/>
      <c r="AA1063" s="110"/>
      <c r="AB1063" s="110"/>
      <c r="AC1063" s="110"/>
    </row>
    <row r="1064" spans="1:29" ht="12.75" customHeight="1" x14ac:dyDescent="0.2">
      <c r="A1064" s="110"/>
      <c r="B1064" s="110"/>
      <c r="C1064" s="110"/>
      <c r="D1064" s="110"/>
      <c r="E1064" s="110"/>
      <c r="F1064" s="110"/>
      <c r="G1064" s="110"/>
      <c r="H1064" s="110"/>
      <c r="I1064" s="110"/>
      <c r="J1064" s="110"/>
      <c r="K1064" s="110"/>
      <c r="L1064" s="110"/>
      <c r="M1064" s="110"/>
      <c r="N1064" s="110"/>
      <c r="O1064" s="110"/>
      <c r="P1064" s="110"/>
      <c r="Q1064" s="110"/>
      <c r="R1064" s="110"/>
      <c r="S1064" s="110"/>
      <c r="T1064" s="110"/>
      <c r="U1064" s="110"/>
      <c r="V1064" s="110"/>
      <c r="W1064" s="110"/>
      <c r="X1064" s="110"/>
      <c r="Y1064" s="110"/>
      <c r="Z1064" s="110"/>
      <c r="AA1064" s="110"/>
      <c r="AB1064" s="110"/>
      <c r="AC1064" s="110"/>
    </row>
    <row r="1065" spans="1:29" ht="12.75" customHeight="1" x14ac:dyDescent="0.2">
      <c r="A1065" s="110"/>
      <c r="B1065" s="110"/>
      <c r="C1065" s="110"/>
      <c r="D1065" s="110"/>
      <c r="E1065" s="110"/>
      <c r="F1065" s="110"/>
      <c r="G1065" s="110"/>
      <c r="H1065" s="110"/>
      <c r="I1065" s="110"/>
      <c r="J1065" s="110"/>
      <c r="K1065" s="110"/>
      <c r="L1065" s="110"/>
      <c r="M1065" s="110"/>
      <c r="N1065" s="110"/>
      <c r="O1065" s="110"/>
      <c r="P1065" s="110"/>
      <c r="Q1065" s="110"/>
      <c r="R1065" s="110"/>
      <c r="S1065" s="110"/>
      <c r="T1065" s="110"/>
      <c r="U1065" s="110"/>
      <c r="V1065" s="110"/>
      <c r="W1065" s="110"/>
      <c r="X1065" s="110"/>
      <c r="Y1065" s="110"/>
      <c r="Z1065" s="110"/>
      <c r="AA1065" s="110"/>
      <c r="AB1065" s="110"/>
      <c r="AC1065" s="110"/>
    </row>
    <row r="1066" spans="1:29" ht="12.75" customHeight="1" x14ac:dyDescent="0.2">
      <c r="A1066" s="110"/>
      <c r="B1066" s="110"/>
      <c r="C1066" s="110"/>
      <c r="D1066" s="110"/>
      <c r="E1066" s="110"/>
      <c r="F1066" s="110"/>
      <c r="G1066" s="110"/>
      <c r="H1066" s="110"/>
      <c r="I1066" s="110"/>
      <c r="J1066" s="110"/>
      <c r="K1066" s="110"/>
      <c r="L1066" s="110"/>
      <c r="M1066" s="110"/>
      <c r="N1066" s="110"/>
      <c r="O1066" s="110"/>
      <c r="P1066" s="110"/>
      <c r="Q1066" s="110"/>
      <c r="R1066" s="110"/>
      <c r="S1066" s="110"/>
      <c r="T1066" s="110"/>
      <c r="U1066" s="110"/>
      <c r="V1066" s="110"/>
      <c r="W1066" s="110"/>
      <c r="X1066" s="110"/>
      <c r="Y1066" s="110"/>
      <c r="Z1066" s="110"/>
      <c r="AA1066" s="110"/>
      <c r="AB1066" s="110"/>
      <c r="AC1066" s="110"/>
    </row>
    <row r="1067" spans="1:29" ht="12.75" customHeight="1" x14ac:dyDescent="0.2">
      <c r="A1067" s="110"/>
      <c r="B1067" s="110"/>
      <c r="C1067" s="110"/>
      <c r="D1067" s="110"/>
      <c r="E1067" s="110"/>
      <c r="F1067" s="110"/>
      <c r="G1067" s="110"/>
      <c r="H1067" s="110"/>
      <c r="I1067" s="110"/>
      <c r="J1067" s="110"/>
      <c r="K1067" s="110"/>
      <c r="L1067" s="110"/>
      <c r="M1067" s="110"/>
      <c r="N1067" s="110"/>
      <c r="O1067" s="110"/>
      <c r="P1067" s="110"/>
      <c r="Q1067" s="110"/>
      <c r="R1067" s="110"/>
      <c r="S1067" s="110"/>
      <c r="T1067" s="110"/>
      <c r="U1067" s="110"/>
      <c r="V1067" s="110"/>
      <c r="W1067" s="110"/>
      <c r="X1067" s="110"/>
      <c r="Y1067" s="110"/>
      <c r="Z1067" s="110"/>
      <c r="AA1067" s="110"/>
      <c r="AB1067" s="110"/>
      <c r="AC1067" s="110"/>
    </row>
    <row r="1068" spans="1:29" ht="12.75" customHeight="1" x14ac:dyDescent="0.2">
      <c r="A1068" s="110"/>
      <c r="B1068" s="110"/>
      <c r="C1068" s="110"/>
      <c r="D1068" s="110"/>
      <c r="E1068" s="110"/>
      <c r="F1068" s="110"/>
      <c r="G1068" s="110"/>
      <c r="H1068" s="110"/>
      <c r="I1068" s="110"/>
      <c r="J1068" s="110"/>
      <c r="K1068" s="110"/>
      <c r="L1068" s="110"/>
      <c r="M1068" s="110"/>
      <c r="N1068" s="110"/>
      <c r="O1068" s="110"/>
      <c r="P1068" s="110"/>
      <c r="Q1068" s="110"/>
      <c r="R1068" s="110"/>
      <c r="S1068" s="110"/>
      <c r="T1068" s="110"/>
      <c r="U1068" s="110"/>
      <c r="V1068" s="110"/>
      <c r="W1068" s="110"/>
      <c r="X1068" s="110"/>
      <c r="Y1068" s="110"/>
      <c r="Z1068" s="110"/>
      <c r="AA1068" s="110"/>
      <c r="AB1068" s="110"/>
      <c r="AC1068" s="110"/>
    </row>
    <row r="1069" spans="1:29" ht="12.75" customHeight="1" x14ac:dyDescent="0.2">
      <c r="A1069" s="110"/>
      <c r="B1069" s="110"/>
      <c r="C1069" s="110"/>
      <c r="D1069" s="110"/>
      <c r="E1069" s="110"/>
      <c r="F1069" s="110"/>
      <c r="G1069" s="110"/>
      <c r="H1069" s="110"/>
      <c r="I1069" s="110"/>
      <c r="J1069" s="110"/>
      <c r="K1069" s="110"/>
      <c r="L1069" s="110"/>
      <c r="M1069" s="110"/>
      <c r="N1069" s="110"/>
      <c r="O1069" s="110"/>
      <c r="P1069" s="110"/>
      <c r="Q1069" s="110"/>
      <c r="R1069" s="110"/>
      <c r="S1069" s="110"/>
      <c r="T1069" s="110"/>
      <c r="U1069" s="110"/>
      <c r="V1069" s="110"/>
      <c r="W1069" s="110"/>
      <c r="X1069" s="110"/>
      <c r="Y1069" s="110"/>
      <c r="Z1069" s="110"/>
      <c r="AA1069" s="110"/>
      <c r="AB1069" s="110"/>
      <c r="AC1069" s="110"/>
    </row>
    <row r="1070" spans="1:29" ht="12.75" customHeight="1" x14ac:dyDescent="0.2">
      <c r="A1070" s="110"/>
      <c r="B1070" s="110"/>
      <c r="C1070" s="110"/>
      <c r="D1070" s="110"/>
      <c r="E1070" s="110"/>
      <c r="F1070" s="110"/>
      <c r="G1070" s="110"/>
      <c r="H1070" s="110"/>
      <c r="I1070" s="110"/>
      <c r="J1070" s="110"/>
      <c r="K1070" s="110"/>
      <c r="L1070" s="110"/>
      <c r="M1070" s="110"/>
      <c r="N1070" s="110"/>
      <c r="O1070" s="110"/>
      <c r="P1070" s="110"/>
      <c r="Q1070" s="110"/>
      <c r="R1070" s="110"/>
      <c r="S1070" s="110"/>
      <c r="T1070" s="110"/>
      <c r="U1070" s="110"/>
      <c r="V1070" s="110"/>
      <c r="W1070" s="110"/>
      <c r="X1070" s="110"/>
      <c r="Y1070" s="110"/>
      <c r="Z1070" s="110"/>
      <c r="AA1070" s="110"/>
      <c r="AB1070" s="110"/>
      <c r="AC1070" s="110"/>
    </row>
    <row r="1071" spans="1:29" ht="12.75" customHeight="1" x14ac:dyDescent="0.2">
      <c r="A1071" s="110"/>
      <c r="B1071" s="110"/>
      <c r="C1071" s="110"/>
      <c r="D1071" s="110"/>
      <c r="E1071" s="110"/>
      <c r="F1071" s="110"/>
      <c r="G1071" s="110"/>
      <c r="H1071" s="110"/>
      <c r="I1071" s="110"/>
      <c r="J1071" s="110"/>
      <c r="K1071" s="110"/>
      <c r="L1071" s="110"/>
      <c r="M1071" s="110"/>
      <c r="N1071" s="110"/>
      <c r="O1071" s="110"/>
      <c r="P1071" s="110"/>
      <c r="Q1071" s="110"/>
      <c r="R1071" s="110"/>
      <c r="S1071" s="110"/>
      <c r="T1071" s="110"/>
      <c r="U1071" s="110"/>
      <c r="V1071" s="110"/>
      <c r="W1071" s="110"/>
      <c r="X1071" s="110"/>
      <c r="Y1071" s="110"/>
      <c r="Z1071" s="110"/>
      <c r="AA1071" s="110"/>
      <c r="AB1071" s="110"/>
      <c r="AC1071" s="110"/>
    </row>
    <row r="1072" spans="1:29" ht="12.75" customHeight="1" x14ac:dyDescent="0.2">
      <c r="A1072" s="110"/>
      <c r="B1072" s="110"/>
      <c r="C1072" s="110"/>
      <c r="D1072" s="110"/>
      <c r="E1072" s="110"/>
      <c r="F1072" s="110"/>
      <c r="G1072" s="110"/>
      <c r="H1072" s="110"/>
      <c r="I1072" s="110"/>
      <c r="J1072" s="110"/>
      <c r="K1072" s="110"/>
      <c r="L1072" s="110"/>
      <c r="M1072" s="110"/>
      <c r="N1072" s="110"/>
      <c r="O1072" s="110"/>
      <c r="P1072" s="110"/>
      <c r="Q1072" s="110"/>
      <c r="R1072" s="110"/>
      <c r="S1072" s="110"/>
      <c r="T1072" s="110"/>
      <c r="U1072" s="110"/>
      <c r="V1072" s="110"/>
      <c r="W1072" s="110"/>
      <c r="X1072" s="110"/>
      <c r="Y1072" s="110"/>
      <c r="Z1072" s="110"/>
      <c r="AA1072" s="110"/>
      <c r="AB1072" s="110"/>
      <c r="AC1072" s="110"/>
    </row>
    <row r="1073" spans="1:29" ht="12.75" customHeight="1" x14ac:dyDescent="0.2">
      <c r="A1073" s="110"/>
      <c r="B1073" s="110"/>
      <c r="C1073" s="110"/>
      <c r="D1073" s="110"/>
      <c r="E1073" s="110"/>
      <c r="F1073" s="110"/>
      <c r="G1073" s="110"/>
      <c r="H1073" s="110"/>
      <c r="I1073" s="110"/>
      <c r="J1073" s="110"/>
      <c r="K1073" s="110"/>
      <c r="L1073" s="110"/>
      <c r="M1073" s="110"/>
      <c r="N1073" s="110"/>
      <c r="O1073" s="110"/>
      <c r="P1073" s="110"/>
      <c r="Q1073" s="110"/>
      <c r="R1073" s="110"/>
      <c r="S1073" s="110"/>
      <c r="T1073" s="110"/>
      <c r="U1073" s="110"/>
      <c r="V1073" s="110"/>
      <c r="W1073" s="110"/>
      <c r="X1073" s="110"/>
      <c r="Y1073" s="110"/>
      <c r="Z1073" s="110"/>
      <c r="AA1073" s="110"/>
      <c r="AB1073" s="110"/>
      <c r="AC1073" s="110"/>
    </row>
    <row r="1074" spans="1:29" ht="12.75" customHeight="1" x14ac:dyDescent="0.2">
      <c r="A1074" s="110"/>
      <c r="B1074" s="110"/>
      <c r="C1074" s="110"/>
      <c r="D1074" s="110"/>
      <c r="E1074" s="110"/>
      <c r="F1074" s="110"/>
      <c r="G1074" s="110"/>
      <c r="H1074" s="110"/>
      <c r="I1074" s="110"/>
      <c r="J1074" s="110"/>
      <c r="K1074" s="110"/>
      <c r="L1074" s="110"/>
      <c r="M1074" s="110"/>
      <c r="N1074" s="110"/>
      <c r="O1074" s="110"/>
      <c r="P1074" s="110"/>
      <c r="Q1074" s="110"/>
      <c r="R1074" s="110"/>
      <c r="S1074" s="110"/>
      <c r="T1074" s="110"/>
      <c r="U1074" s="110"/>
      <c r="V1074" s="110"/>
      <c r="W1074" s="110"/>
      <c r="X1074" s="110"/>
      <c r="Y1074" s="110"/>
      <c r="Z1074" s="110"/>
      <c r="AA1074" s="110"/>
      <c r="AB1074" s="110"/>
      <c r="AC1074" s="110"/>
    </row>
    <row r="1075" spans="1:29" ht="12.75" customHeight="1" x14ac:dyDescent="0.2">
      <c r="A1075" s="110"/>
      <c r="B1075" s="110"/>
      <c r="C1075" s="110"/>
      <c r="D1075" s="110"/>
      <c r="E1075" s="110"/>
      <c r="F1075" s="110"/>
      <c r="G1075" s="110"/>
      <c r="H1075" s="110"/>
      <c r="I1075" s="110"/>
      <c r="J1075" s="110"/>
      <c r="K1075" s="110"/>
      <c r="L1075" s="110"/>
      <c r="M1075" s="110"/>
      <c r="N1075" s="110"/>
      <c r="O1075" s="110"/>
      <c r="P1075" s="110"/>
      <c r="Q1075" s="110"/>
      <c r="R1075" s="110"/>
      <c r="S1075" s="110"/>
      <c r="T1075" s="110"/>
      <c r="U1075" s="110"/>
      <c r="V1075" s="110"/>
      <c r="W1075" s="110"/>
      <c r="X1075" s="110"/>
      <c r="Y1075" s="110"/>
      <c r="Z1075" s="110"/>
      <c r="AA1075" s="110"/>
      <c r="AB1075" s="110"/>
      <c r="AC1075" s="110"/>
    </row>
    <row r="1076" spans="1:29" ht="12.75" customHeight="1" x14ac:dyDescent="0.2">
      <c r="A1076" s="110"/>
      <c r="B1076" s="110"/>
      <c r="C1076" s="110"/>
      <c r="D1076" s="110"/>
      <c r="E1076" s="110"/>
      <c r="F1076" s="110"/>
      <c r="G1076" s="110"/>
      <c r="H1076" s="110"/>
      <c r="I1076" s="110"/>
      <c r="J1076" s="110"/>
      <c r="K1076" s="110"/>
      <c r="L1076" s="110"/>
      <c r="M1076" s="110"/>
      <c r="N1076" s="110"/>
      <c r="O1076" s="110"/>
      <c r="P1076" s="110"/>
      <c r="Q1076" s="110"/>
      <c r="R1076" s="110"/>
      <c r="S1076" s="110"/>
      <c r="T1076" s="110"/>
      <c r="U1076" s="110"/>
      <c r="V1076" s="110"/>
      <c r="W1076" s="110"/>
      <c r="X1076" s="110"/>
      <c r="Y1076" s="110"/>
      <c r="Z1076" s="110"/>
      <c r="AA1076" s="110"/>
      <c r="AB1076" s="110"/>
      <c r="AC1076" s="110"/>
    </row>
    <row r="1077" spans="1:29" ht="12.75" customHeight="1" x14ac:dyDescent="0.2">
      <c r="A1077" s="110"/>
      <c r="B1077" s="110"/>
      <c r="C1077" s="110"/>
      <c r="D1077" s="110"/>
      <c r="E1077" s="110"/>
      <c r="F1077" s="110"/>
      <c r="G1077" s="110"/>
      <c r="H1077" s="110"/>
      <c r="I1077" s="110"/>
      <c r="J1077" s="110"/>
      <c r="K1077" s="110"/>
      <c r="L1077" s="110"/>
      <c r="M1077" s="110"/>
      <c r="N1077" s="110"/>
      <c r="O1077" s="110"/>
      <c r="P1077" s="110"/>
      <c r="Q1077" s="110"/>
      <c r="R1077" s="110"/>
      <c r="S1077" s="110"/>
      <c r="T1077" s="110"/>
      <c r="U1077" s="110"/>
      <c r="V1077" s="110"/>
      <c r="W1077" s="110"/>
      <c r="X1077" s="110"/>
      <c r="Y1077" s="110"/>
      <c r="Z1077" s="110"/>
      <c r="AA1077" s="110"/>
      <c r="AB1077" s="110"/>
      <c r="AC1077" s="110"/>
    </row>
    <row r="1078" spans="1:29" ht="12.75" customHeight="1" x14ac:dyDescent="0.2">
      <c r="A1078" s="110"/>
      <c r="B1078" s="110"/>
      <c r="C1078" s="110"/>
      <c r="D1078" s="110"/>
      <c r="E1078" s="110"/>
      <c r="F1078" s="110"/>
      <c r="G1078" s="110"/>
      <c r="H1078" s="110"/>
      <c r="I1078" s="110"/>
      <c r="J1078" s="110"/>
      <c r="K1078" s="110"/>
      <c r="L1078" s="110"/>
      <c r="M1078" s="110"/>
      <c r="N1078" s="110"/>
      <c r="O1078" s="110"/>
      <c r="P1078" s="110"/>
      <c r="Q1078" s="110"/>
      <c r="R1078" s="110"/>
      <c r="S1078" s="110"/>
      <c r="T1078" s="110"/>
      <c r="U1078" s="110"/>
      <c r="V1078" s="110"/>
      <c r="W1078" s="110"/>
      <c r="X1078" s="110"/>
      <c r="Y1078" s="110"/>
      <c r="Z1078" s="110"/>
      <c r="AA1078" s="110"/>
      <c r="AB1078" s="110"/>
      <c r="AC1078" s="110"/>
    </row>
    <row r="1079" spans="1:29" ht="12.75" customHeight="1" x14ac:dyDescent="0.2">
      <c r="A1079" s="110"/>
      <c r="B1079" s="110"/>
      <c r="C1079" s="110"/>
      <c r="D1079" s="110"/>
      <c r="E1079" s="110"/>
      <c r="F1079" s="110"/>
      <c r="G1079" s="110"/>
      <c r="H1079" s="110"/>
      <c r="I1079" s="110"/>
      <c r="J1079" s="110"/>
      <c r="K1079" s="110"/>
      <c r="L1079" s="110"/>
      <c r="M1079" s="110"/>
      <c r="N1079" s="110"/>
      <c r="O1079" s="110"/>
      <c r="P1079" s="110"/>
      <c r="Q1079" s="110"/>
      <c r="R1079" s="110"/>
      <c r="S1079" s="110"/>
      <c r="T1079" s="110"/>
      <c r="U1079" s="110"/>
      <c r="V1079" s="110"/>
      <c r="W1079" s="110"/>
      <c r="X1079" s="110"/>
      <c r="Y1079" s="110"/>
      <c r="Z1079" s="110"/>
      <c r="AA1079" s="110"/>
      <c r="AB1079" s="110"/>
      <c r="AC1079" s="110"/>
    </row>
    <row r="1080" spans="1:29" ht="12.75" customHeight="1" x14ac:dyDescent="0.2">
      <c r="A1080" s="110"/>
      <c r="B1080" s="110"/>
      <c r="C1080" s="110"/>
      <c r="D1080" s="110"/>
      <c r="E1080" s="110"/>
      <c r="F1080" s="110"/>
      <c r="G1080" s="110"/>
      <c r="H1080" s="110"/>
      <c r="I1080" s="110"/>
      <c r="J1080" s="110"/>
      <c r="K1080" s="110"/>
      <c r="L1080" s="110"/>
      <c r="M1080" s="110"/>
      <c r="N1080" s="110"/>
      <c r="O1080" s="110"/>
      <c r="P1080" s="110"/>
      <c r="Q1080" s="110"/>
      <c r="R1080" s="110"/>
      <c r="S1080" s="110"/>
      <c r="T1080" s="110"/>
      <c r="U1080" s="110"/>
      <c r="V1080" s="110"/>
      <c r="W1080" s="110"/>
      <c r="X1080" s="110"/>
      <c r="Y1080" s="110"/>
      <c r="Z1080" s="110"/>
      <c r="AA1080" s="110"/>
      <c r="AB1080" s="110"/>
      <c r="AC1080" s="110"/>
    </row>
    <row r="1081" spans="1:29" ht="12.75" customHeight="1" x14ac:dyDescent="0.2">
      <c r="A1081" s="110"/>
      <c r="B1081" s="110"/>
      <c r="C1081" s="110"/>
      <c r="D1081" s="110"/>
      <c r="E1081" s="110"/>
      <c r="F1081" s="110"/>
      <c r="G1081" s="110"/>
      <c r="H1081" s="110"/>
      <c r="I1081" s="110"/>
      <c r="J1081" s="110"/>
      <c r="K1081" s="110"/>
      <c r="L1081" s="110"/>
      <c r="M1081" s="110"/>
      <c r="N1081" s="110"/>
      <c r="O1081" s="110"/>
      <c r="P1081" s="110"/>
      <c r="Q1081" s="110"/>
      <c r="R1081" s="110"/>
      <c r="S1081" s="110"/>
      <c r="T1081" s="110"/>
      <c r="U1081" s="110"/>
      <c r="V1081" s="110"/>
      <c r="W1081" s="110"/>
      <c r="X1081" s="110"/>
      <c r="Y1081" s="110"/>
      <c r="Z1081" s="110"/>
      <c r="AA1081" s="110"/>
      <c r="AB1081" s="110"/>
      <c r="AC1081" s="110"/>
    </row>
    <row r="1082" spans="1:29" ht="12.75" customHeight="1" x14ac:dyDescent="0.2">
      <c r="A1082" s="110"/>
      <c r="B1082" s="110"/>
      <c r="C1082" s="110"/>
      <c r="D1082" s="110"/>
      <c r="E1082" s="110"/>
      <c r="F1082" s="110"/>
      <c r="G1082" s="110"/>
      <c r="H1082" s="110"/>
      <c r="I1082" s="110"/>
      <c r="J1082" s="110"/>
      <c r="K1082" s="110"/>
      <c r="L1082" s="110"/>
      <c r="M1082" s="110"/>
      <c r="N1082" s="110"/>
      <c r="O1082" s="110"/>
      <c r="P1082" s="110"/>
      <c r="Q1082" s="110"/>
      <c r="R1082" s="110"/>
      <c r="S1082" s="110"/>
      <c r="T1082" s="110"/>
      <c r="U1082" s="110"/>
      <c r="V1082" s="110"/>
      <c r="W1082" s="110"/>
      <c r="X1082" s="110"/>
      <c r="Y1082" s="110"/>
      <c r="Z1082" s="110"/>
      <c r="AA1082" s="110"/>
      <c r="AB1082" s="110"/>
      <c r="AC1082" s="110"/>
    </row>
    <row r="1083" spans="1:29" ht="12.75" customHeight="1" x14ac:dyDescent="0.2">
      <c r="A1083" s="110"/>
      <c r="B1083" s="110"/>
      <c r="C1083" s="110"/>
      <c r="D1083" s="110"/>
      <c r="E1083" s="110"/>
      <c r="F1083" s="110"/>
      <c r="G1083" s="110"/>
      <c r="H1083" s="110"/>
      <c r="I1083" s="110"/>
      <c r="J1083" s="110"/>
      <c r="K1083" s="110"/>
      <c r="L1083" s="110"/>
      <c r="M1083" s="110"/>
      <c r="N1083" s="110"/>
      <c r="O1083" s="110"/>
      <c r="P1083" s="110"/>
      <c r="Q1083" s="110"/>
      <c r="R1083" s="110"/>
      <c r="S1083" s="110"/>
      <c r="T1083" s="110"/>
      <c r="U1083" s="110"/>
      <c r="V1083" s="110"/>
      <c r="W1083" s="110"/>
      <c r="X1083" s="110"/>
      <c r="Y1083" s="110"/>
      <c r="Z1083" s="110"/>
      <c r="AA1083" s="110"/>
      <c r="AB1083" s="110"/>
      <c r="AC1083" s="110"/>
    </row>
    <row r="1084" spans="1:29" ht="12.75" customHeight="1" x14ac:dyDescent="0.2">
      <c r="A1084" s="110"/>
      <c r="B1084" s="110"/>
      <c r="C1084" s="110"/>
      <c r="D1084" s="110"/>
      <c r="E1084" s="110"/>
      <c r="F1084" s="110"/>
      <c r="G1084" s="110"/>
      <c r="H1084" s="110"/>
      <c r="I1084" s="110"/>
      <c r="J1084" s="110"/>
      <c r="K1084" s="110"/>
      <c r="L1084" s="110"/>
      <c r="M1084" s="110"/>
      <c r="N1084" s="110"/>
      <c r="O1084" s="110"/>
      <c r="P1084" s="110"/>
      <c r="Q1084" s="110"/>
      <c r="R1084" s="110"/>
      <c r="S1084" s="110"/>
      <c r="T1084" s="110"/>
      <c r="U1084" s="110"/>
      <c r="V1084" s="110"/>
      <c r="W1084" s="110"/>
      <c r="X1084" s="110"/>
      <c r="Y1084" s="110"/>
      <c r="Z1084" s="110"/>
      <c r="AA1084" s="110"/>
      <c r="AB1084" s="110"/>
      <c r="AC1084" s="110"/>
    </row>
    <row r="1085" spans="1:29" ht="12.75" customHeight="1" x14ac:dyDescent="0.2">
      <c r="A1085" s="110"/>
      <c r="B1085" s="110"/>
      <c r="C1085" s="110"/>
      <c r="D1085" s="110"/>
      <c r="E1085" s="110"/>
      <c r="F1085" s="110"/>
      <c r="G1085" s="110"/>
      <c r="H1085" s="110"/>
      <c r="I1085" s="110"/>
      <c r="J1085" s="110"/>
      <c r="K1085" s="110"/>
      <c r="L1085" s="110"/>
      <c r="M1085" s="110"/>
      <c r="N1085" s="110"/>
      <c r="O1085" s="110"/>
      <c r="P1085" s="110"/>
      <c r="Q1085" s="110"/>
      <c r="R1085" s="110"/>
      <c r="S1085" s="110"/>
      <c r="T1085" s="110"/>
      <c r="U1085" s="110"/>
      <c r="V1085" s="110"/>
      <c r="W1085" s="110"/>
      <c r="X1085" s="110"/>
      <c r="Y1085" s="110"/>
      <c r="Z1085" s="110"/>
      <c r="AA1085" s="110"/>
      <c r="AB1085" s="110"/>
      <c r="AC1085" s="110"/>
    </row>
    <row r="1086" spans="1:29" ht="12.75" customHeight="1" x14ac:dyDescent="0.2">
      <c r="A1086" s="110"/>
      <c r="B1086" s="110"/>
      <c r="C1086" s="110"/>
      <c r="D1086" s="110"/>
      <c r="E1086" s="110"/>
      <c r="F1086" s="110"/>
      <c r="G1086" s="110"/>
      <c r="H1086" s="110"/>
      <c r="I1086" s="110"/>
      <c r="J1086" s="110"/>
      <c r="K1086" s="110"/>
      <c r="L1086" s="110"/>
      <c r="M1086" s="110"/>
      <c r="N1086" s="110"/>
      <c r="O1086" s="110"/>
      <c r="P1086" s="110"/>
      <c r="Q1086" s="110"/>
      <c r="R1086" s="110"/>
      <c r="S1086" s="110"/>
      <c r="T1086" s="110"/>
      <c r="U1086" s="110"/>
      <c r="V1086" s="110"/>
      <c r="W1086" s="110"/>
      <c r="X1086" s="110"/>
      <c r="Y1086" s="110"/>
      <c r="Z1086" s="110"/>
      <c r="AA1086" s="110"/>
      <c r="AB1086" s="110"/>
      <c r="AC1086" s="110"/>
    </row>
    <row r="1087" spans="1:29" ht="12.75" customHeight="1" x14ac:dyDescent="0.2">
      <c r="A1087" s="110"/>
      <c r="B1087" s="110"/>
      <c r="C1087" s="110"/>
      <c r="D1087" s="110"/>
      <c r="E1087" s="110"/>
      <c r="F1087" s="110"/>
      <c r="G1087" s="110"/>
      <c r="H1087" s="110"/>
      <c r="I1087" s="110"/>
      <c r="J1087" s="110"/>
      <c r="K1087" s="110"/>
      <c r="L1087" s="110"/>
      <c r="M1087" s="110"/>
      <c r="N1087" s="110"/>
      <c r="O1087" s="110"/>
      <c r="P1087" s="110"/>
      <c r="Q1087" s="110"/>
      <c r="R1087" s="110"/>
      <c r="S1087" s="110"/>
      <c r="T1087" s="110"/>
      <c r="U1087" s="110"/>
      <c r="V1087" s="110"/>
      <c r="W1087" s="110"/>
      <c r="X1087" s="110"/>
      <c r="Y1087" s="110"/>
      <c r="Z1087" s="110"/>
      <c r="AA1087" s="110"/>
      <c r="AB1087" s="110"/>
      <c r="AC1087" s="110"/>
    </row>
    <row r="1088" spans="1:29" ht="12.75" customHeight="1" x14ac:dyDescent="0.2">
      <c r="A1088" s="110"/>
      <c r="B1088" s="110"/>
      <c r="C1088" s="110"/>
      <c r="D1088" s="110"/>
      <c r="E1088" s="110"/>
      <c r="F1088" s="110"/>
      <c r="G1088" s="110"/>
      <c r="H1088" s="110"/>
      <c r="I1088" s="110"/>
      <c r="J1088" s="110"/>
      <c r="K1088" s="110"/>
      <c r="L1088" s="110"/>
      <c r="M1088" s="110"/>
      <c r="N1088" s="110"/>
      <c r="O1088" s="110"/>
      <c r="P1088" s="110"/>
      <c r="Q1088" s="110"/>
      <c r="R1088" s="110"/>
      <c r="S1088" s="110"/>
      <c r="T1088" s="110"/>
      <c r="U1088" s="110"/>
      <c r="V1088" s="110"/>
      <c r="W1088" s="110"/>
      <c r="X1088" s="110"/>
      <c r="Y1088" s="110"/>
      <c r="Z1088" s="110"/>
      <c r="AA1088" s="110"/>
      <c r="AB1088" s="110"/>
      <c r="AC1088" s="110"/>
    </row>
    <row r="1089" spans="1:29" ht="12.75" customHeight="1" x14ac:dyDescent="0.2">
      <c r="A1089" s="110"/>
      <c r="B1089" s="110"/>
      <c r="C1089" s="110"/>
      <c r="D1089" s="110"/>
      <c r="E1089" s="110"/>
      <c r="F1089" s="110"/>
      <c r="G1089" s="110"/>
      <c r="H1089" s="110"/>
      <c r="I1089" s="110"/>
      <c r="J1089" s="110"/>
      <c r="K1089" s="110"/>
      <c r="L1089" s="110"/>
      <c r="M1089" s="110"/>
      <c r="N1089" s="110"/>
      <c r="O1089" s="110"/>
      <c r="P1089" s="110"/>
      <c r="Q1089" s="110"/>
      <c r="R1089" s="110"/>
      <c r="S1089" s="110"/>
      <c r="T1089" s="110"/>
      <c r="U1089" s="110"/>
      <c r="V1089" s="110"/>
      <c r="W1089" s="110"/>
      <c r="X1089" s="110"/>
      <c r="Y1089" s="110"/>
      <c r="Z1089" s="110"/>
      <c r="AA1089" s="110"/>
      <c r="AB1089" s="110"/>
      <c r="AC1089" s="110"/>
    </row>
    <row r="1090" spans="1:29" ht="12.75" customHeight="1" x14ac:dyDescent="0.2">
      <c r="A1090" s="110"/>
      <c r="B1090" s="110"/>
      <c r="C1090" s="110"/>
      <c r="D1090" s="110"/>
      <c r="E1090" s="110"/>
      <c r="F1090" s="110"/>
      <c r="G1090" s="110"/>
      <c r="H1090" s="110"/>
      <c r="I1090" s="110"/>
      <c r="J1090" s="110"/>
      <c r="K1090" s="110"/>
      <c r="L1090" s="110"/>
      <c r="M1090" s="110"/>
      <c r="N1090" s="110"/>
      <c r="O1090" s="110"/>
      <c r="P1090" s="110"/>
      <c r="Q1090" s="110"/>
      <c r="R1090" s="110"/>
      <c r="S1090" s="110"/>
      <c r="T1090" s="110"/>
      <c r="U1090" s="110"/>
      <c r="V1090" s="110"/>
      <c r="W1090" s="110"/>
      <c r="X1090" s="110"/>
      <c r="Y1090" s="110"/>
      <c r="Z1090" s="110"/>
      <c r="AA1090" s="110"/>
      <c r="AB1090" s="110"/>
      <c r="AC1090" s="110"/>
    </row>
    <row r="1091" spans="1:29" ht="12.75" customHeight="1" x14ac:dyDescent="0.2">
      <c r="A1091" s="110"/>
      <c r="B1091" s="110"/>
      <c r="C1091" s="110"/>
      <c r="D1091" s="110"/>
      <c r="E1091" s="110"/>
      <c r="F1091" s="110"/>
      <c r="G1091" s="110"/>
      <c r="H1091" s="110"/>
      <c r="I1091" s="110"/>
      <c r="J1091" s="110"/>
      <c r="K1091" s="110"/>
      <c r="L1091" s="110"/>
      <c r="M1091" s="110"/>
      <c r="N1091" s="110"/>
      <c r="O1091" s="110"/>
      <c r="P1091" s="110"/>
      <c r="Q1091" s="110"/>
      <c r="R1091" s="110"/>
      <c r="S1091" s="110"/>
      <c r="T1091" s="110"/>
      <c r="U1091" s="110"/>
      <c r="V1091" s="110"/>
      <c r="W1091" s="110"/>
      <c r="X1091" s="110"/>
      <c r="Y1091" s="110"/>
      <c r="Z1091" s="110"/>
      <c r="AA1091" s="110"/>
      <c r="AB1091" s="110"/>
      <c r="AC1091" s="110"/>
    </row>
    <row r="1092" spans="1:29" ht="12.75" customHeight="1" x14ac:dyDescent="0.2">
      <c r="A1092" s="110"/>
      <c r="B1092" s="110"/>
      <c r="C1092" s="110"/>
      <c r="D1092" s="110"/>
      <c r="E1092" s="110"/>
      <c r="F1092" s="110"/>
      <c r="G1092" s="110"/>
      <c r="H1092" s="110"/>
      <c r="I1092" s="110"/>
      <c r="J1092" s="110"/>
      <c r="K1092" s="110"/>
      <c r="L1092" s="110"/>
      <c r="M1092" s="110"/>
      <c r="N1092" s="110"/>
      <c r="O1092" s="110"/>
      <c r="P1092" s="110"/>
      <c r="Q1092" s="110"/>
      <c r="R1092" s="110"/>
      <c r="S1092" s="110"/>
      <c r="T1092" s="110"/>
      <c r="U1092" s="110"/>
      <c r="V1092" s="110"/>
      <c r="W1092" s="110"/>
      <c r="X1092" s="110"/>
      <c r="Y1092" s="110"/>
      <c r="Z1092" s="110"/>
      <c r="AA1092" s="110"/>
      <c r="AB1092" s="110"/>
      <c r="AC1092" s="110"/>
    </row>
    <row r="1093" spans="1:29" ht="12.75" customHeight="1" x14ac:dyDescent="0.2">
      <c r="A1093" s="110"/>
      <c r="B1093" s="110"/>
      <c r="C1093" s="110"/>
      <c r="D1093" s="110"/>
      <c r="E1093" s="110"/>
      <c r="F1093" s="110"/>
      <c r="G1093" s="110"/>
      <c r="H1093" s="110"/>
      <c r="I1093" s="110"/>
      <c r="J1093" s="110"/>
      <c r="K1093" s="110"/>
      <c r="L1093" s="110"/>
      <c r="M1093" s="110"/>
      <c r="N1093" s="110"/>
      <c r="O1093" s="110"/>
      <c r="P1093" s="110"/>
      <c r="Q1093" s="110"/>
      <c r="R1093" s="110"/>
      <c r="S1093" s="110"/>
      <c r="T1093" s="110"/>
      <c r="U1093" s="110"/>
      <c r="V1093" s="110"/>
      <c r="W1093" s="110"/>
      <c r="X1093" s="110"/>
      <c r="Y1093" s="110"/>
      <c r="Z1093" s="110"/>
      <c r="AA1093" s="110"/>
      <c r="AB1093" s="110"/>
      <c r="AC1093" s="110"/>
    </row>
    <row r="1094" spans="1:29" ht="12.75" customHeight="1" x14ac:dyDescent="0.2">
      <c r="A1094" s="110"/>
      <c r="B1094" s="110"/>
      <c r="C1094" s="110"/>
      <c r="D1094" s="110"/>
      <c r="E1094" s="110"/>
      <c r="F1094" s="110"/>
      <c r="G1094" s="110"/>
      <c r="H1094" s="110"/>
      <c r="I1094" s="110"/>
      <c r="J1094" s="110"/>
      <c r="K1094" s="110"/>
      <c r="L1094" s="110"/>
      <c r="M1094" s="110"/>
      <c r="N1094" s="110"/>
      <c r="O1094" s="110"/>
      <c r="P1094" s="110"/>
      <c r="Q1094" s="110"/>
      <c r="R1094" s="110"/>
      <c r="S1094" s="110"/>
      <c r="T1094" s="110"/>
      <c r="U1094" s="110"/>
      <c r="V1094" s="110"/>
      <c r="W1094" s="110"/>
      <c r="X1094" s="110"/>
      <c r="Y1094" s="110"/>
      <c r="Z1094" s="110"/>
      <c r="AA1094" s="110"/>
      <c r="AB1094" s="110"/>
      <c r="AC1094" s="110"/>
    </row>
    <row r="1095" spans="1:29" ht="12.75" customHeight="1" x14ac:dyDescent="0.2">
      <c r="A1095" s="110"/>
      <c r="B1095" s="110"/>
      <c r="C1095" s="110"/>
      <c r="D1095" s="110"/>
      <c r="E1095" s="110"/>
      <c r="F1095" s="110"/>
      <c r="G1095" s="110"/>
      <c r="H1095" s="110"/>
      <c r="I1095" s="110"/>
      <c r="J1095" s="110"/>
      <c r="K1095" s="110"/>
      <c r="L1095" s="110"/>
      <c r="M1095" s="110"/>
      <c r="N1095" s="110"/>
      <c r="O1095" s="110"/>
      <c r="P1095" s="110"/>
      <c r="Q1095" s="110"/>
      <c r="R1095" s="110"/>
      <c r="S1095" s="110"/>
      <c r="T1095" s="110"/>
      <c r="U1095" s="110"/>
      <c r="V1095" s="110"/>
      <c r="W1095" s="110"/>
      <c r="X1095" s="110"/>
      <c r="Y1095" s="110"/>
      <c r="Z1095" s="110"/>
      <c r="AA1095" s="110"/>
      <c r="AB1095" s="110"/>
      <c r="AC1095" s="110"/>
    </row>
    <row r="1096" spans="1:29" ht="12.75" customHeight="1" x14ac:dyDescent="0.2">
      <c r="A1096" s="110"/>
      <c r="B1096" s="110"/>
      <c r="C1096" s="110"/>
      <c r="D1096" s="110"/>
      <c r="E1096" s="110"/>
      <c r="F1096" s="110"/>
      <c r="G1096" s="110"/>
      <c r="H1096" s="110"/>
      <c r="I1096" s="110"/>
      <c r="J1096" s="110"/>
      <c r="K1096" s="110"/>
      <c r="L1096" s="110"/>
      <c r="M1096" s="110"/>
      <c r="N1096" s="110"/>
      <c r="O1096" s="110"/>
      <c r="P1096" s="110"/>
      <c r="Q1096" s="110"/>
      <c r="R1096" s="110"/>
      <c r="S1096" s="110"/>
      <c r="T1096" s="110"/>
      <c r="U1096" s="110"/>
      <c r="V1096" s="110"/>
      <c r="W1096" s="110"/>
      <c r="X1096" s="110"/>
      <c r="Y1096" s="110"/>
      <c r="Z1096" s="110"/>
      <c r="AA1096" s="110"/>
      <c r="AB1096" s="110"/>
      <c r="AC1096" s="110"/>
    </row>
    <row r="1097" spans="1:29" ht="12.75" customHeight="1" x14ac:dyDescent="0.2">
      <c r="A1097" s="110"/>
      <c r="B1097" s="110"/>
      <c r="C1097" s="110"/>
      <c r="D1097" s="110"/>
      <c r="E1097" s="110"/>
      <c r="F1097" s="110"/>
      <c r="G1097" s="110"/>
      <c r="H1097" s="110"/>
      <c r="I1097" s="110"/>
      <c r="J1097" s="110"/>
      <c r="K1097" s="110"/>
      <c r="L1097" s="110"/>
      <c r="M1097" s="110"/>
      <c r="N1097" s="110"/>
      <c r="O1097" s="110"/>
      <c r="P1097" s="110"/>
      <c r="Q1097" s="110"/>
      <c r="R1097" s="110"/>
      <c r="S1097" s="110"/>
      <c r="T1097" s="110"/>
      <c r="U1097" s="110"/>
      <c r="V1097" s="110"/>
      <c r="W1097" s="110"/>
      <c r="X1097" s="110"/>
      <c r="Y1097" s="110"/>
      <c r="Z1097" s="110"/>
      <c r="AA1097" s="110"/>
      <c r="AB1097" s="110"/>
      <c r="AC1097" s="110"/>
    </row>
    <row r="1098" spans="1:29" ht="12.75" customHeight="1" x14ac:dyDescent="0.2">
      <c r="A1098" s="110"/>
      <c r="B1098" s="110"/>
      <c r="C1098" s="110"/>
      <c r="D1098" s="110"/>
      <c r="E1098" s="110"/>
      <c r="F1098" s="110"/>
      <c r="G1098" s="110"/>
      <c r="H1098" s="110"/>
      <c r="I1098" s="110"/>
      <c r="J1098" s="110"/>
      <c r="K1098" s="110"/>
      <c r="L1098" s="110"/>
      <c r="M1098" s="110"/>
      <c r="N1098" s="110"/>
      <c r="O1098" s="110"/>
      <c r="P1098" s="110"/>
      <c r="Q1098" s="110"/>
      <c r="R1098" s="110"/>
      <c r="S1098" s="110"/>
      <c r="T1098" s="110"/>
      <c r="U1098" s="110"/>
      <c r="V1098" s="110"/>
      <c r="W1098" s="110"/>
      <c r="X1098" s="110"/>
      <c r="Y1098" s="110"/>
      <c r="Z1098" s="110"/>
      <c r="AA1098" s="110"/>
      <c r="AB1098" s="110"/>
      <c r="AC1098" s="110"/>
    </row>
    <row r="1099" spans="1:29" ht="12.75" customHeight="1" x14ac:dyDescent="0.2">
      <c r="A1099" s="110"/>
      <c r="B1099" s="110"/>
      <c r="C1099" s="110"/>
      <c r="D1099" s="110"/>
      <c r="E1099" s="110"/>
      <c r="F1099" s="110"/>
      <c r="G1099" s="110"/>
      <c r="H1099" s="110"/>
      <c r="I1099" s="110"/>
      <c r="J1099" s="110"/>
      <c r="K1099" s="110"/>
      <c r="L1099" s="110"/>
      <c r="M1099" s="110"/>
      <c r="N1099" s="110"/>
      <c r="O1099" s="110"/>
      <c r="P1099" s="110"/>
      <c r="Q1099" s="110"/>
      <c r="R1099" s="110"/>
      <c r="S1099" s="110"/>
      <c r="T1099" s="110"/>
      <c r="U1099" s="110"/>
      <c r="V1099" s="110"/>
      <c r="W1099" s="110"/>
      <c r="X1099" s="110"/>
      <c r="Y1099" s="110"/>
      <c r="Z1099" s="110"/>
      <c r="AA1099" s="110"/>
      <c r="AB1099" s="110"/>
      <c r="AC1099" s="110"/>
    </row>
    <row r="1100" spans="1:29" ht="12.75" customHeight="1" x14ac:dyDescent="0.2">
      <c r="A1100" s="110"/>
      <c r="B1100" s="110"/>
      <c r="C1100" s="110"/>
      <c r="D1100" s="110"/>
      <c r="E1100" s="110"/>
      <c r="F1100" s="110"/>
      <c r="G1100" s="110"/>
      <c r="H1100" s="110"/>
      <c r="I1100" s="110"/>
      <c r="J1100" s="110"/>
      <c r="K1100" s="110"/>
      <c r="L1100" s="110"/>
      <c r="M1100" s="110"/>
      <c r="N1100" s="110"/>
      <c r="O1100" s="110"/>
      <c r="P1100" s="110"/>
      <c r="Q1100" s="110"/>
      <c r="R1100" s="110"/>
      <c r="S1100" s="110"/>
      <c r="T1100" s="110"/>
      <c r="U1100" s="110"/>
      <c r="V1100" s="110"/>
      <c r="W1100" s="110"/>
      <c r="X1100" s="110"/>
      <c r="Y1100" s="110"/>
      <c r="Z1100" s="110"/>
      <c r="AA1100" s="110"/>
      <c r="AB1100" s="110"/>
      <c r="AC1100" s="110"/>
    </row>
    <row r="1101" spans="1:29" ht="12.75" customHeight="1" x14ac:dyDescent="0.2">
      <c r="A1101" s="110"/>
      <c r="B1101" s="110"/>
      <c r="C1101" s="110"/>
      <c r="D1101" s="110"/>
      <c r="E1101" s="110"/>
      <c r="F1101" s="110"/>
      <c r="G1101" s="110"/>
      <c r="H1101" s="110"/>
      <c r="I1101" s="110"/>
      <c r="J1101" s="110"/>
      <c r="K1101" s="110"/>
      <c r="L1101" s="110"/>
      <c r="M1101" s="110"/>
      <c r="N1101" s="110"/>
      <c r="O1101" s="110"/>
      <c r="P1101" s="110"/>
      <c r="Q1101" s="110"/>
      <c r="R1101" s="110"/>
      <c r="S1101" s="110"/>
      <c r="T1101" s="110"/>
      <c r="U1101" s="110"/>
      <c r="V1101" s="110"/>
      <c r="W1101" s="110"/>
      <c r="X1101" s="110"/>
      <c r="Y1101" s="110"/>
      <c r="Z1101" s="110"/>
      <c r="AA1101" s="110"/>
      <c r="AB1101" s="110"/>
      <c r="AC1101" s="110"/>
    </row>
    <row r="1102" spans="1:29" ht="12.75" customHeight="1" x14ac:dyDescent="0.2">
      <c r="A1102" s="110"/>
      <c r="B1102" s="110"/>
      <c r="C1102" s="110"/>
      <c r="D1102" s="110"/>
      <c r="E1102" s="110"/>
      <c r="F1102" s="110"/>
      <c r="G1102" s="110"/>
      <c r="H1102" s="110"/>
      <c r="I1102" s="110"/>
      <c r="J1102" s="110"/>
      <c r="K1102" s="110"/>
      <c r="L1102" s="110"/>
      <c r="M1102" s="110"/>
      <c r="N1102" s="110"/>
      <c r="O1102" s="110"/>
      <c r="P1102" s="110"/>
      <c r="Q1102" s="110"/>
      <c r="R1102" s="110"/>
      <c r="S1102" s="110"/>
      <c r="T1102" s="110"/>
      <c r="U1102" s="110"/>
      <c r="V1102" s="110"/>
      <c r="W1102" s="110"/>
      <c r="X1102" s="110"/>
      <c r="Y1102" s="110"/>
      <c r="Z1102" s="110"/>
      <c r="AA1102" s="110"/>
      <c r="AB1102" s="110"/>
      <c r="AC1102" s="110"/>
    </row>
    <row r="1103" spans="1:29" ht="12.75" customHeight="1" x14ac:dyDescent="0.2">
      <c r="A1103" s="110"/>
      <c r="B1103" s="110"/>
      <c r="C1103" s="110"/>
      <c r="D1103" s="110"/>
      <c r="E1103" s="110"/>
      <c r="F1103" s="110"/>
      <c r="G1103" s="110"/>
      <c r="H1103" s="110"/>
      <c r="I1103" s="110"/>
      <c r="J1103" s="110"/>
      <c r="K1103" s="110"/>
      <c r="L1103" s="110"/>
      <c r="M1103" s="110"/>
      <c r="N1103" s="110"/>
      <c r="O1103" s="110"/>
      <c r="P1103" s="110"/>
      <c r="Q1103" s="110"/>
      <c r="R1103" s="110"/>
      <c r="S1103" s="110"/>
      <c r="T1103" s="110"/>
      <c r="U1103" s="110"/>
      <c r="V1103" s="110"/>
      <c r="W1103" s="110"/>
      <c r="X1103" s="110"/>
      <c r="Y1103" s="110"/>
      <c r="Z1103" s="110"/>
      <c r="AA1103" s="110"/>
      <c r="AB1103" s="110"/>
      <c r="AC1103" s="110"/>
    </row>
    <row r="1104" spans="1:29" ht="12.75" customHeight="1" x14ac:dyDescent="0.2">
      <c r="A1104" s="110"/>
      <c r="B1104" s="110"/>
      <c r="C1104" s="110"/>
      <c r="D1104" s="110"/>
      <c r="E1104" s="110"/>
      <c r="F1104" s="110"/>
      <c r="G1104" s="110"/>
      <c r="H1104" s="110"/>
      <c r="I1104" s="110"/>
      <c r="J1104" s="110"/>
      <c r="K1104" s="110"/>
      <c r="L1104" s="110"/>
      <c r="M1104" s="110"/>
      <c r="N1104" s="110"/>
      <c r="O1104" s="110"/>
      <c r="P1104" s="110"/>
      <c r="Q1104" s="110"/>
      <c r="R1104" s="110"/>
      <c r="S1104" s="110"/>
      <c r="T1104" s="110"/>
      <c r="U1104" s="110"/>
      <c r="V1104" s="110"/>
      <c r="W1104" s="110"/>
      <c r="X1104" s="110"/>
      <c r="Y1104" s="110"/>
      <c r="Z1104" s="110"/>
      <c r="AA1104" s="110"/>
      <c r="AB1104" s="110"/>
      <c r="AC1104" s="110"/>
    </row>
    <row r="1105" spans="1:29" ht="12.75" customHeight="1" x14ac:dyDescent="0.2">
      <c r="A1105" s="110"/>
      <c r="B1105" s="110"/>
      <c r="C1105" s="110"/>
      <c r="D1105" s="110"/>
      <c r="E1105" s="110"/>
      <c r="F1105" s="110"/>
      <c r="G1105" s="110"/>
      <c r="H1105" s="110"/>
      <c r="I1105" s="110"/>
      <c r="J1105" s="110"/>
      <c r="K1105" s="110"/>
      <c r="L1105" s="110"/>
      <c r="M1105" s="110"/>
      <c r="N1105" s="110"/>
      <c r="O1105" s="110"/>
      <c r="P1105" s="110"/>
      <c r="Q1105" s="110"/>
      <c r="R1105" s="110"/>
      <c r="S1105" s="110"/>
      <c r="T1105" s="110"/>
      <c r="U1105" s="110"/>
      <c r="V1105" s="110"/>
      <c r="W1105" s="110"/>
      <c r="X1105" s="110"/>
      <c r="Y1105" s="110"/>
      <c r="Z1105" s="110"/>
      <c r="AA1105" s="110"/>
      <c r="AB1105" s="110"/>
      <c r="AC1105" s="110"/>
    </row>
    <row r="1106" spans="1:29" ht="12.75" customHeight="1" x14ac:dyDescent="0.2">
      <c r="A1106" s="110"/>
      <c r="B1106" s="110"/>
      <c r="C1106" s="110"/>
      <c r="D1106" s="110"/>
      <c r="E1106" s="110"/>
      <c r="F1106" s="110"/>
      <c r="G1106" s="110"/>
      <c r="H1106" s="110"/>
      <c r="I1106" s="110"/>
      <c r="J1106" s="110"/>
      <c r="K1106" s="110"/>
      <c r="L1106" s="110"/>
      <c r="M1106" s="110"/>
      <c r="N1106" s="110"/>
      <c r="O1106" s="110"/>
      <c r="P1106" s="110"/>
      <c r="Q1106" s="110"/>
      <c r="R1106" s="110"/>
      <c r="S1106" s="110"/>
      <c r="T1106" s="110"/>
      <c r="U1106" s="110"/>
      <c r="V1106" s="110"/>
      <c r="W1106" s="110"/>
      <c r="X1106" s="110"/>
      <c r="Y1106" s="110"/>
      <c r="Z1106" s="110"/>
      <c r="AA1106" s="110"/>
      <c r="AB1106" s="110"/>
      <c r="AC1106" s="110"/>
    </row>
    <row r="1107" spans="1:29" ht="12.75" customHeight="1" x14ac:dyDescent="0.2">
      <c r="A1107" s="110"/>
      <c r="B1107" s="110"/>
      <c r="C1107" s="110"/>
      <c r="D1107" s="110"/>
      <c r="E1107" s="110"/>
      <c r="F1107" s="110"/>
      <c r="G1107" s="110"/>
      <c r="H1107" s="110"/>
      <c r="I1107" s="110"/>
      <c r="J1107" s="110"/>
      <c r="K1107" s="110"/>
      <c r="L1107" s="110"/>
      <c r="M1107" s="110"/>
      <c r="N1107" s="110"/>
      <c r="O1107" s="110"/>
      <c r="P1107" s="110"/>
      <c r="Q1107" s="110"/>
      <c r="R1107" s="110"/>
      <c r="S1107" s="110"/>
      <c r="T1107" s="110"/>
      <c r="U1107" s="110"/>
      <c r="V1107" s="110"/>
      <c r="W1107" s="110"/>
      <c r="X1107" s="110"/>
      <c r="Y1107" s="110"/>
      <c r="Z1107" s="110"/>
      <c r="AA1107" s="110"/>
      <c r="AB1107" s="110"/>
      <c r="AC1107" s="110"/>
    </row>
    <row r="1108" spans="1:29" ht="12.75" customHeight="1" x14ac:dyDescent="0.2">
      <c r="A1108" s="110"/>
      <c r="B1108" s="110"/>
      <c r="C1108" s="110"/>
      <c r="D1108" s="110"/>
      <c r="E1108" s="110"/>
      <c r="F1108" s="110"/>
      <c r="G1108" s="110"/>
      <c r="H1108" s="110"/>
      <c r="I1108" s="110"/>
      <c r="J1108" s="110"/>
      <c r="K1108" s="110"/>
      <c r="L1108" s="110"/>
      <c r="M1108" s="110"/>
      <c r="N1108" s="110"/>
      <c r="O1108" s="110"/>
      <c r="P1108" s="110"/>
      <c r="Q1108" s="110"/>
      <c r="R1108" s="110"/>
      <c r="S1108" s="110"/>
      <c r="T1108" s="110"/>
      <c r="U1108" s="110"/>
      <c r="V1108" s="110"/>
      <c r="W1108" s="110"/>
      <c r="X1108" s="110"/>
      <c r="Y1108" s="110"/>
      <c r="Z1108" s="110"/>
      <c r="AA1108" s="110"/>
      <c r="AB1108" s="110"/>
      <c r="AC1108" s="110"/>
    </row>
    <row r="1109" spans="1:29" ht="12.75" customHeight="1" x14ac:dyDescent="0.2">
      <c r="A1109" s="110"/>
      <c r="B1109" s="110"/>
      <c r="C1109" s="110"/>
      <c r="D1109" s="110"/>
      <c r="E1109" s="110"/>
      <c r="F1109" s="110"/>
      <c r="G1109" s="110"/>
      <c r="H1109" s="110"/>
      <c r="I1109" s="110"/>
      <c r="J1109" s="110"/>
      <c r="K1109" s="110"/>
      <c r="L1109" s="110"/>
      <c r="M1109" s="110"/>
      <c r="N1109" s="110"/>
      <c r="O1109" s="110"/>
      <c r="P1109" s="110"/>
      <c r="Q1109" s="110"/>
      <c r="R1109" s="110"/>
      <c r="S1109" s="110"/>
      <c r="T1109" s="110"/>
      <c r="U1109" s="110"/>
      <c r="V1109" s="110"/>
      <c r="W1109" s="110"/>
      <c r="X1109" s="110"/>
      <c r="Y1109" s="110"/>
      <c r="Z1109" s="110"/>
      <c r="AA1109" s="110"/>
      <c r="AB1109" s="110"/>
      <c r="AC1109" s="110"/>
    </row>
    <row r="1110" spans="1:29" ht="12.75" customHeight="1" x14ac:dyDescent="0.2">
      <c r="A1110" s="110"/>
      <c r="B1110" s="110"/>
      <c r="C1110" s="110"/>
      <c r="D1110" s="110"/>
      <c r="E1110" s="110"/>
      <c r="F1110" s="110"/>
      <c r="G1110" s="110"/>
      <c r="H1110" s="110"/>
      <c r="I1110" s="110"/>
      <c r="J1110" s="110"/>
      <c r="K1110" s="110"/>
      <c r="L1110" s="110"/>
      <c r="M1110" s="110"/>
      <c r="N1110" s="110"/>
      <c r="O1110" s="110"/>
      <c r="P1110" s="110"/>
      <c r="Q1110" s="110"/>
      <c r="R1110" s="110"/>
      <c r="S1110" s="110"/>
      <c r="T1110" s="110"/>
      <c r="U1110" s="110"/>
      <c r="V1110" s="110"/>
      <c r="W1110" s="110"/>
      <c r="X1110" s="110"/>
      <c r="Y1110" s="110"/>
      <c r="Z1110" s="110"/>
      <c r="AA1110" s="110"/>
      <c r="AB1110" s="110"/>
      <c r="AC1110" s="110"/>
    </row>
    <row r="1111" spans="1:29" ht="12.75" customHeight="1" x14ac:dyDescent="0.2">
      <c r="A1111" s="110"/>
      <c r="B1111" s="110"/>
      <c r="C1111" s="110"/>
      <c r="D1111" s="110"/>
      <c r="E1111" s="110"/>
      <c r="F1111" s="110"/>
      <c r="G1111" s="110"/>
      <c r="H1111" s="110"/>
      <c r="I1111" s="110"/>
      <c r="J1111" s="110"/>
      <c r="K1111" s="110"/>
      <c r="L1111" s="110"/>
      <c r="M1111" s="110"/>
      <c r="N1111" s="110"/>
      <c r="O1111" s="110"/>
      <c r="P1111" s="110"/>
      <c r="Q1111" s="110"/>
      <c r="R1111" s="110"/>
      <c r="S1111" s="110"/>
      <c r="T1111" s="110"/>
      <c r="U1111" s="110"/>
      <c r="V1111" s="110"/>
      <c r="W1111" s="110"/>
      <c r="X1111" s="110"/>
      <c r="Y1111" s="110"/>
      <c r="Z1111" s="110"/>
      <c r="AA1111" s="110"/>
      <c r="AB1111" s="110"/>
      <c r="AC1111" s="110"/>
    </row>
    <row r="1112" spans="1:29" ht="12.75" customHeight="1" x14ac:dyDescent="0.2">
      <c r="A1112" s="110"/>
      <c r="B1112" s="110"/>
      <c r="C1112" s="110"/>
      <c r="D1112" s="110"/>
      <c r="E1112" s="110"/>
      <c r="F1112" s="110"/>
      <c r="G1112" s="110"/>
      <c r="H1112" s="110"/>
      <c r="I1112" s="110"/>
      <c r="J1112" s="110"/>
      <c r="K1112" s="110"/>
      <c r="L1112" s="110"/>
      <c r="M1112" s="110"/>
      <c r="N1112" s="110"/>
      <c r="O1112" s="110"/>
      <c r="P1112" s="110"/>
      <c r="Q1112" s="110"/>
      <c r="R1112" s="110"/>
      <c r="S1112" s="110"/>
      <c r="T1112" s="110"/>
      <c r="U1112" s="110"/>
      <c r="V1112" s="110"/>
      <c r="W1112" s="110"/>
      <c r="X1112" s="110"/>
      <c r="Y1112" s="110"/>
      <c r="Z1112" s="110"/>
      <c r="AA1112" s="110"/>
      <c r="AB1112" s="110"/>
      <c r="AC1112" s="110"/>
    </row>
    <row r="1113" spans="1:29" ht="12.75" customHeight="1" x14ac:dyDescent="0.2">
      <c r="A1113" s="110"/>
      <c r="B1113" s="110"/>
      <c r="C1113" s="110"/>
      <c r="D1113" s="110"/>
      <c r="E1113" s="110"/>
      <c r="F1113" s="110"/>
      <c r="G1113" s="110"/>
      <c r="H1113" s="110"/>
      <c r="I1113" s="110"/>
      <c r="J1113" s="110"/>
      <c r="K1113" s="110"/>
      <c r="L1113" s="110"/>
      <c r="M1113" s="110"/>
      <c r="N1113" s="110"/>
      <c r="O1113" s="110"/>
      <c r="P1113" s="110"/>
      <c r="Q1113" s="110"/>
      <c r="R1113" s="110"/>
      <c r="S1113" s="110"/>
      <c r="T1113" s="110"/>
      <c r="U1113" s="110"/>
      <c r="V1113" s="110"/>
      <c r="W1113" s="110"/>
      <c r="X1113" s="110"/>
      <c r="Y1113" s="110"/>
      <c r="Z1113" s="110"/>
      <c r="AA1113" s="110"/>
      <c r="AB1113" s="110"/>
      <c r="AC1113" s="110"/>
    </row>
    <row r="1114" spans="1:29" ht="12.75" customHeight="1" x14ac:dyDescent="0.2">
      <c r="A1114" s="110"/>
      <c r="B1114" s="110"/>
      <c r="C1114" s="110"/>
      <c r="D1114" s="110"/>
      <c r="E1114" s="110"/>
      <c r="F1114" s="110"/>
      <c r="G1114" s="110"/>
      <c r="H1114" s="110"/>
      <c r="I1114" s="110"/>
      <c r="J1114" s="110"/>
      <c r="K1114" s="110"/>
      <c r="L1114" s="110"/>
      <c r="M1114" s="110"/>
      <c r="N1114" s="110"/>
      <c r="O1114" s="110"/>
      <c r="P1114" s="110"/>
      <c r="Q1114" s="110"/>
      <c r="R1114" s="110"/>
      <c r="S1114" s="110"/>
      <c r="T1114" s="110"/>
      <c r="U1114" s="110"/>
      <c r="V1114" s="110"/>
      <c r="W1114" s="110"/>
      <c r="X1114" s="110"/>
      <c r="Y1114" s="110"/>
      <c r="Z1114" s="110"/>
      <c r="AA1114" s="110"/>
      <c r="AB1114" s="110"/>
      <c r="AC1114" s="110"/>
    </row>
    <row r="1115" spans="1:29" ht="12.75" customHeight="1" x14ac:dyDescent="0.2">
      <c r="A1115" s="110"/>
      <c r="B1115" s="110"/>
      <c r="C1115" s="110"/>
      <c r="D1115" s="110"/>
      <c r="E1115" s="110"/>
      <c r="F1115" s="110"/>
      <c r="G1115" s="110"/>
      <c r="H1115" s="110"/>
      <c r="I1115" s="110"/>
      <c r="J1115" s="110"/>
      <c r="K1115" s="110"/>
      <c r="L1115" s="110"/>
      <c r="M1115" s="110"/>
      <c r="N1115" s="110"/>
      <c r="O1115" s="110"/>
      <c r="P1115" s="110"/>
      <c r="Q1115" s="110"/>
      <c r="R1115" s="110"/>
      <c r="S1115" s="110"/>
      <c r="T1115" s="110"/>
      <c r="U1115" s="110"/>
      <c r="V1115" s="110"/>
      <c r="W1115" s="110"/>
      <c r="X1115" s="110"/>
      <c r="Y1115" s="110"/>
      <c r="Z1115" s="110"/>
      <c r="AA1115" s="110"/>
      <c r="AB1115" s="110"/>
      <c r="AC1115" s="110"/>
    </row>
    <row r="1116" spans="1:29" ht="12.75" customHeight="1" x14ac:dyDescent="0.2">
      <c r="A1116" s="110"/>
      <c r="B1116" s="110"/>
      <c r="C1116" s="110"/>
      <c r="D1116" s="110"/>
      <c r="E1116" s="110"/>
      <c r="F1116" s="110"/>
      <c r="G1116" s="110"/>
      <c r="H1116" s="110"/>
      <c r="I1116" s="110"/>
      <c r="J1116" s="110"/>
      <c r="K1116" s="110"/>
      <c r="L1116" s="110"/>
      <c r="M1116" s="110"/>
      <c r="N1116" s="110"/>
      <c r="O1116" s="110"/>
      <c r="P1116" s="110"/>
      <c r="Q1116" s="110"/>
      <c r="R1116" s="110"/>
      <c r="S1116" s="110"/>
      <c r="T1116" s="110"/>
      <c r="U1116" s="110"/>
      <c r="V1116" s="110"/>
      <c r="W1116" s="110"/>
      <c r="X1116" s="110"/>
      <c r="Y1116" s="110"/>
      <c r="Z1116" s="110"/>
      <c r="AA1116" s="110"/>
      <c r="AB1116" s="110"/>
      <c r="AC1116" s="110"/>
    </row>
    <row r="1117" spans="1:29" ht="12.75" customHeight="1" x14ac:dyDescent="0.2">
      <c r="A1117" s="110"/>
      <c r="B1117" s="110"/>
      <c r="C1117" s="110"/>
      <c r="D1117" s="110"/>
      <c r="E1117" s="110"/>
      <c r="F1117" s="110"/>
      <c r="G1117" s="110"/>
      <c r="H1117" s="110"/>
      <c r="I1117" s="110"/>
      <c r="J1117" s="110"/>
      <c r="K1117" s="110"/>
      <c r="L1117" s="110"/>
      <c r="M1117" s="110"/>
      <c r="N1117" s="110"/>
      <c r="O1117" s="110"/>
      <c r="P1117" s="110"/>
      <c r="Q1117" s="110"/>
      <c r="R1117" s="110"/>
      <c r="S1117" s="110"/>
      <c r="T1117" s="110"/>
      <c r="U1117" s="110"/>
      <c r="V1117" s="110"/>
      <c r="W1117" s="110"/>
      <c r="X1117" s="110"/>
      <c r="Y1117" s="110"/>
      <c r="Z1117" s="110"/>
      <c r="AA1117" s="110"/>
      <c r="AB1117" s="110"/>
      <c r="AC1117" s="110"/>
    </row>
    <row r="1118" spans="1:29" ht="12.75" customHeight="1" x14ac:dyDescent="0.2">
      <c r="A1118" s="110"/>
      <c r="B1118" s="110"/>
      <c r="C1118" s="110"/>
      <c r="D1118" s="110"/>
      <c r="E1118" s="110"/>
      <c r="F1118" s="110"/>
      <c r="G1118" s="110"/>
      <c r="H1118" s="110"/>
      <c r="I1118" s="110"/>
      <c r="J1118" s="110"/>
      <c r="K1118" s="110"/>
      <c r="L1118" s="110"/>
      <c r="M1118" s="110"/>
      <c r="N1118" s="110"/>
      <c r="O1118" s="110"/>
      <c r="P1118" s="110"/>
      <c r="Q1118" s="110"/>
      <c r="R1118" s="110"/>
      <c r="S1118" s="110"/>
      <c r="T1118" s="110"/>
      <c r="U1118" s="110"/>
      <c r="V1118" s="110"/>
      <c r="W1118" s="110"/>
      <c r="X1118" s="110"/>
      <c r="Y1118" s="110"/>
      <c r="Z1118" s="110"/>
      <c r="AA1118" s="110"/>
      <c r="AB1118" s="110"/>
      <c r="AC1118" s="110"/>
    </row>
    <row r="1119" spans="1:29" ht="12.75" customHeight="1" x14ac:dyDescent="0.2">
      <c r="A1119" s="110"/>
      <c r="B1119" s="110"/>
      <c r="C1119" s="110"/>
      <c r="D1119" s="110"/>
      <c r="E1119" s="110"/>
      <c r="F1119" s="110"/>
      <c r="G1119" s="110"/>
      <c r="H1119" s="110"/>
      <c r="I1119" s="110"/>
      <c r="J1119" s="110"/>
      <c r="K1119" s="110"/>
      <c r="L1119" s="110"/>
      <c r="M1119" s="110"/>
      <c r="N1119" s="110"/>
      <c r="O1119" s="110"/>
      <c r="P1119" s="110"/>
      <c r="Q1119" s="110"/>
      <c r="R1119" s="110"/>
      <c r="S1119" s="110"/>
      <c r="T1119" s="110"/>
      <c r="U1119" s="110"/>
      <c r="V1119" s="110"/>
      <c r="W1119" s="110"/>
      <c r="X1119" s="110"/>
      <c r="Y1119" s="110"/>
      <c r="Z1119" s="110"/>
      <c r="AA1119" s="110"/>
      <c r="AB1119" s="110"/>
      <c r="AC1119" s="110"/>
    </row>
    <row r="1120" spans="1:29" ht="12.75" customHeight="1" x14ac:dyDescent="0.2">
      <c r="A1120" s="110"/>
      <c r="B1120" s="110"/>
      <c r="C1120" s="110"/>
      <c r="D1120" s="110"/>
      <c r="E1120" s="110"/>
      <c r="F1120" s="110"/>
      <c r="G1120" s="110"/>
      <c r="H1120" s="110"/>
      <c r="I1120" s="110"/>
      <c r="J1120" s="110"/>
      <c r="K1120" s="110"/>
      <c r="L1120" s="110"/>
      <c r="M1120" s="110"/>
      <c r="N1120" s="110"/>
      <c r="O1120" s="110"/>
      <c r="P1120" s="110"/>
      <c r="Q1120" s="110"/>
      <c r="R1120" s="110"/>
      <c r="S1120" s="110"/>
      <c r="T1120" s="110"/>
      <c r="U1120" s="110"/>
      <c r="V1120" s="110"/>
      <c r="W1120" s="110"/>
      <c r="X1120" s="110"/>
      <c r="Y1120" s="110"/>
      <c r="Z1120" s="110"/>
      <c r="AA1120" s="110"/>
      <c r="AB1120" s="110"/>
      <c r="AC1120" s="110"/>
    </row>
    <row r="1121" spans="1:29" ht="12.75" customHeight="1" x14ac:dyDescent="0.2">
      <c r="A1121" s="110"/>
      <c r="B1121" s="110"/>
      <c r="C1121" s="110"/>
      <c r="D1121" s="110"/>
      <c r="E1121" s="110"/>
      <c r="F1121" s="110"/>
      <c r="G1121" s="110"/>
      <c r="H1121" s="110"/>
      <c r="I1121" s="110"/>
      <c r="J1121" s="110"/>
      <c r="K1121" s="110"/>
      <c r="L1121" s="110"/>
      <c r="M1121" s="110"/>
      <c r="N1121" s="110"/>
      <c r="O1121" s="110"/>
      <c r="P1121" s="110"/>
      <c r="Q1121" s="110"/>
      <c r="R1121" s="110"/>
      <c r="S1121" s="110"/>
      <c r="T1121" s="110"/>
      <c r="U1121" s="110"/>
      <c r="V1121" s="110"/>
      <c r="W1121" s="110"/>
      <c r="X1121" s="110"/>
      <c r="Y1121" s="110"/>
      <c r="Z1121" s="110"/>
      <c r="AA1121" s="110"/>
      <c r="AB1121" s="110"/>
      <c r="AC1121" s="110"/>
    </row>
    <row r="1122" spans="1:29" ht="12.75" customHeight="1" x14ac:dyDescent="0.2">
      <c r="A1122" s="110"/>
      <c r="B1122" s="110"/>
      <c r="C1122" s="110"/>
      <c r="D1122" s="110"/>
      <c r="E1122" s="110"/>
      <c r="F1122" s="110"/>
      <c r="G1122" s="110"/>
      <c r="H1122" s="110"/>
      <c r="I1122" s="110"/>
      <c r="J1122" s="110"/>
      <c r="K1122" s="110"/>
      <c r="L1122" s="110"/>
      <c r="M1122" s="110"/>
      <c r="N1122" s="110"/>
      <c r="O1122" s="110"/>
      <c r="P1122" s="110"/>
      <c r="Q1122" s="110"/>
      <c r="R1122" s="110"/>
      <c r="S1122" s="110"/>
      <c r="T1122" s="110"/>
      <c r="U1122" s="110"/>
      <c r="V1122" s="110"/>
      <c r="W1122" s="110"/>
      <c r="X1122" s="110"/>
      <c r="Y1122" s="110"/>
      <c r="Z1122" s="110"/>
      <c r="AA1122" s="110"/>
      <c r="AB1122" s="110"/>
      <c r="AC1122" s="110"/>
    </row>
    <row r="1123" spans="1:29" ht="12.75" customHeight="1" x14ac:dyDescent="0.2">
      <c r="A1123" s="110"/>
      <c r="B1123" s="110"/>
      <c r="C1123" s="110"/>
      <c r="D1123" s="110"/>
      <c r="E1123" s="110"/>
      <c r="F1123" s="110"/>
      <c r="G1123" s="110"/>
      <c r="H1123" s="110"/>
      <c r="I1123" s="110"/>
      <c r="J1123" s="110"/>
      <c r="K1123" s="110"/>
      <c r="L1123" s="110"/>
      <c r="M1123" s="110"/>
      <c r="N1123" s="110"/>
      <c r="O1123" s="110"/>
      <c r="P1123" s="110"/>
      <c r="Q1123" s="110"/>
      <c r="R1123" s="110"/>
      <c r="S1123" s="110"/>
      <c r="T1123" s="110"/>
      <c r="U1123" s="110"/>
      <c r="V1123" s="110"/>
      <c r="W1123" s="110"/>
      <c r="X1123" s="110"/>
      <c r="Y1123" s="110"/>
      <c r="Z1123" s="110"/>
      <c r="AA1123" s="110"/>
      <c r="AB1123" s="110"/>
      <c r="AC1123" s="110"/>
    </row>
    <row r="1124" spans="1:29" ht="12.75" customHeight="1" x14ac:dyDescent="0.2">
      <c r="A1124" s="110"/>
      <c r="B1124" s="110"/>
      <c r="C1124" s="110"/>
      <c r="D1124" s="110"/>
      <c r="E1124" s="110"/>
      <c r="F1124" s="110"/>
      <c r="G1124" s="110"/>
      <c r="H1124" s="110"/>
      <c r="I1124" s="110"/>
      <c r="J1124" s="110"/>
      <c r="K1124" s="110"/>
      <c r="L1124" s="110"/>
      <c r="M1124" s="110"/>
      <c r="N1124" s="110"/>
      <c r="O1124" s="110"/>
      <c r="P1124" s="110"/>
      <c r="Q1124" s="110"/>
      <c r="R1124" s="110"/>
      <c r="S1124" s="110"/>
      <c r="T1124" s="110"/>
      <c r="U1124" s="110"/>
      <c r="V1124" s="110"/>
      <c r="W1124" s="110"/>
      <c r="X1124" s="110"/>
      <c r="Y1124" s="110"/>
      <c r="Z1124" s="110"/>
      <c r="AA1124" s="110"/>
      <c r="AB1124" s="110"/>
      <c r="AC1124" s="110"/>
    </row>
    <row r="1125" spans="1:29" ht="12.75" customHeight="1" x14ac:dyDescent="0.2">
      <c r="A1125" s="110"/>
      <c r="B1125" s="110"/>
      <c r="C1125" s="110"/>
      <c r="D1125" s="110"/>
      <c r="E1125" s="110"/>
      <c r="F1125" s="110"/>
      <c r="G1125" s="110"/>
      <c r="H1125" s="110"/>
      <c r="I1125" s="110"/>
      <c r="J1125" s="110"/>
      <c r="K1125" s="110"/>
      <c r="L1125" s="110"/>
      <c r="M1125" s="110"/>
      <c r="N1125" s="110"/>
      <c r="O1125" s="110"/>
      <c r="P1125" s="110"/>
      <c r="Q1125" s="110"/>
      <c r="R1125" s="110"/>
      <c r="S1125" s="110"/>
      <c r="T1125" s="110"/>
      <c r="U1125" s="110"/>
      <c r="V1125" s="110"/>
      <c r="W1125" s="110"/>
      <c r="X1125" s="110"/>
      <c r="Y1125" s="110"/>
      <c r="Z1125" s="110"/>
      <c r="AA1125" s="110"/>
      <c r="AB1125" s="110"/>
      <c r="AC1125" s="110"/>
    </row>
    <row r="1126" spans="1:29" ht="12.75" customHeight="1" x14ac:dyDescent="0.2">
      <c r="A1126" s="110"/>
      <c r="B1126" s="110"/>
      <c r="C1126" s="110"/>
      <c r="D1126" s="110"/>
      <c r="E1126" s="110"/>
      <c r="F1126" s="110"/>
      <c r="G1126" s="110"/>
      <c r="H1126" s="110"/>
      <c r="I1126" s="110"/>
      <c r="J1126" s="110"/>
      <c r="K1126" s="110"/>
      <c r="L1126" s="110"/>
      <c r="M1126" s="110"/>
      <c r="N1126" s="110"/>
      <c r="O1126" s="110"/>
      <c r="P1126" s="110"/>
      <c r="Q1126" s="110"/>
      <c r="R1126" s="110"/>
      <c r="S1126" s="110"/>
      <c r="T1126" s="110"/>
      <c r="U1126" s="110"/>
      <c r="V1126" s="110"/>
      <c r="W1126" s="110"/>
      <c r="X1126" s="110"/>
      <c r="Y1126" s="110"/>
      <c r="Z1126" s="110"/>
      <c r="AA1126" s="110"/>
      <c r="AB1126" s="110"/>
      <c r="AC1126" s="110"/>
    </row>
    <row r="1127" spans="1:29" ht="12.75" customHeight="1" x14ac:dyDescent="0.2">
      <c r="A1127" s="110"/>
      <c r="B1127" s="110"/>
      <c r="C1127" s="110"/>
      <c r="D1127" s="110"/>
      <c r="E1127" s="110"/>
      <c r="F1127" s="110"/>
      <c r="G1127" s="110"/>
      <c r="H1127" s="110"/>
      <c r="I1127" s="110"/>
      <c r="J1127" s="110"/>
      <c r="K1127" s="110"/>
      <c r="L1127" s="110"/>
      <c r="M1127" s="110"/>
      <c r="N1127" s="110"/>
      <c r="O1127" s="110"/>
      <c r="P1127" s="110"/>
      <c r="Q1127" s="110"/>
      <c r="R1127" s="110"/>
      <c r="S1127" s="110"/>
      <c r="T1127" s="110"/>
      <c r="U1127" s="110"/>
      <c r="V1127" s="110"/>
      <c r="W1127" s="110"/>
      <c r="X1127" s="110"/>
      <c r="Y1127" s="110"/>
      <c r="Z1127" s="110"/>
      <c r="AA1127" s="110"/>
      <c r="AB1127" s="110"/>
      <c r="AC1127" s="110"/>
    </row>
    <row r="1128" spans="1:29" ht="12.75" customHeight="1" x14ac:dyDescent="0.2">
      <c r="A1128" s="110"/>
      <c r="B1128" s="110"/>
      <c r="C1128" s="110"/>
      <c r="D1128" s="110"/>
      <c r="E1128" s="110"/>
      <c r="F1128" s="110"/>
      <c r="G1128" s="110"/>
      <c r="H1128" s="110"/>
      <c r="I1128" s="110"/>
      <c r="J1128" s="110"/>
      <c r="K1128" s="110"/>
      <c r="L1128" s="110"/>
      <c r="M1128" s="110"/>
      <c r="N1128" s="110"/>
      <c r="O1128" s="110"/>
      <c r="P1128" s="110"/>
      <c r="Q1128" s="110"/>
      <c r="R1128" s="110"/>
      <c r="S1128" s="110"/>
      <c r="T1128" s="110"/>
      <c r="U1128" s="110"/>
      <c r="V1128" s="110"/>
      <c r="W1128" s="110"/>
      <c r="X1128" s="110"/>
      <c r="Y1128" s="110"/>
      <c r="Z1128" s="110"/>
      <c r="AA1128" s="110"/>
      <c r="AB1128" s="110"/>
      <c r="AC1128" s="110"/>
    </row>
    <row r="1129" spans="1:29" ht="12.75" customHeight="1" x14ac:dyDescent="0.2">
      <c r="A1129" s="110"/>
      <c r="B1129" s="110"/>
      <c r="C1129" s="110"/>
      <c r="D1129" s="110"/>
      <c r="E1129" s="110"/>
      <c r="F1129" s="110"/>
      <c r="G1129" s="110"/>
      <c r="H1129" s="110"/>
      <c r="I1129" s="110"/>
      <c r="J1129" s="110"/>
      <c r="K1129" s="110"/>
      <c r="L1129" s="110"/>
      <c r="M1129" s="110"/>
      <c r="N1129" s="110"/>
      <c r="O1129" s="110"/>
      <c r="P1129" s="110"/>
      <c r="Q1129" s="110"/>
      <c r="R1129" s="110"/>
      <c r="S1129" s="110"/>
      <c r="T1129" s="110"/>
      <c r="U1129" s="110"/>
      <c r="V1129" s="110"/>
      <c r="W1129" s="110"/>
      <c r="X1129" s="110"/>
      <c r="Y1129" s="110"/>
      <c r="Z1129" s="110"/>
      <c r="AA1129" s="110"/>
      <c r="AB1129" s="110"/>
      <c r="AC1129" s="110"/>
    </row>
    <row r="1130" spans="1:29" ht="12.75" customHeight="1" x14ac:dyDescent="0.2">
      <c r="A1130" s="110"/>
      <c r="B1130" s="110"/>
      <c r="C1130" s="110"/>
      <c r="D1130" s="110"/>
      <c r="E1130" s="110"/>
      <c r="F1130" s="110"/>
      <c r="G1130" s="110"/>
      <c r="H1130" s="110"/>
      <c r="I1130" s="110"/>
      <c r="J1130" s="110"/>
      <c r="K1130" s="110"/>
      <c r="L1130" s="110"/>
      <c r="M1130" s="110"/>
      <c r="N1130" s="110"/>
      <c r="O1130" s="110"/>
      <c r="P1130" s="110"/>
      <c r="Q1130" s="110"/>
      <c r="R1130" s="110"/>
      <c r="S1130" s="110"/>
      <c r="T1130" s="110"/>
      <c r="U1130" s="110"/>
      <c r="V1130" s="110"/>
      <c r="W1130" s="110"/>
      <c r="X1130" s="110"/>
      <c r="Y1130" s="110"/>
      <c r="Z1130" s="110"/>
      <c r="AA1130" s="110"/>
      <c r="AB1130" s="110"/>
      <c r="AC1130" s="110"/>
    </row>
    <row r="1131" spans="1:29" ht="12.75" customHeight="1" x14ac:dyDescent="0.2">
      <c r="A1131" s="110"/>
      <c r="B1131" s="110"/>
      <c r="C1131" s="110"/>
      <c r="D1131" s="110"/>
      <c r="E1131" s="110"/>
      <c r="F1131" s="110"/>
      <c r="G1131" s="110"/>
      <c r="H1131" s="110"/>
      <c r="I1131" s="110"/>
      <c r="J1131" s="110"/>
      <c r="K1131" s="110"/>
      <c r="L1131" s="110"/>
      <c r="M1131" s="110"/>
      <c r="N1131" s="110"/>
      <c r="O1131" s="110"/>
      <c r="P1131" s="110"/>
      <c r="Q1131" s="110"/>
      <c r="R1131" s="110"/>
      <c r="S1131" s="110"/>
      <c r="T1131" s="110"/>
      <c r="U1131" s="110"/>
      <c r="V1131" s="110"/>
      <c r="W1131" s="110"/>
      <c r="X1131" s="110"/>
      <c r="Y1131" s="110"/>
      <c r="Z1131" s="110"/>
      <c r="AA1131" s="110"/>
      <c r="AB1131" s="110"/>
      <c r="AC1131" s="110"/>
    </row>
    <row r="1132" spans="1:29" ht="12.75" customHeight="1" x14ac:dyDescent="0.2">
      <c r="A1132" s="110"/>
      <c r="B1132" s="110"/>
      <c r="C1132" s="110"/>
      <c r="D1132" s="110"/>
      <c r="E1132" s="110"/>
      <c r="F1132" s="110"/>
      <c r="G1132" s="110"/>
      <c r="H1132" s="110"/>
      <c r="I1132" s="110"/>
      <c r="J1132" s="110"/>
      <c r="K1132" s="110"/>
      <c r="L1132" s="110"/>
      <c r="M1132" s="110"/>
      <c r="N1132" s="110"/>
      <c r="O1132" s="110"/>
      <c r="P1132" s="110"/>
      <c r="Q1132" s="110"/>
      <c r="R1132" s="110"/>
      <c r="S1132" s="110"/>
      <c r="T1132" s="110"/>
      <c r="U1132" s="110"/>
      <c r="V1132" s="110"/>
      <c r="W1132" s="110"/>
      <c r="X1132" s="110"/>
      <c r="Y1132" s="110"/>
      <c r="Z1132" s="110"/>
      <c r="AA1132" s="110"/>
      <c r="AB1132" s="110"/>
      <c r="AC1132" s="110"/>
    </row>
    <row r="1133" spans="1:29" ht="12.75" customHeight="1" x14ac:dyDescent="0.2">
      <c r="A1133" s="110"/>
      <c r="B1133" s="110"/>
      <c r="C1133" s="110"/>
      <c r="D1133" s="110"/>
      <c r="E1133" s="110"/>
      <c r="F1133" s="110"/>
      <c r="G1133" s="110"/>
      <c r="H1133" s="110"/>
      <c r="I1133" s="110"/>
      <c r="J1133" s="110"/>
      <c r="K1133" s="110"/>
      <c r="L1133" s="110"/>
      <c r="M1133" s="110"/>
      <c r="N1133" s="110"/>
      <c r="O1133" s="110"/>
      <c r="P1133" s="110"/>
      <c r="Q1133" s="110"/>
      <c r="R1133" s="110"/>
      <c r="S1133" s="110"/>
      <c r="T1133" s="110"/>
      <c r="U1133" s="110"/>
      <c r="V1133" s="110"/>
      <c r="W1133" s="110"/>
      <c r="X1133" s="110"/>
      <c r="Y1133" s="110"/>
      <c r="Z1133" s="110"/>
      <c r="AA1133" s="110"/>
      <c r="AB1133" s="110"/>
      <c r="AC1133" s="110"/>
    </row>
    <row r="1134" spans="1:29" ht="12.75" customHeight="1" x14ac:dyDescent="0.2">
      <c r="A1134" s="110"/>
      <c r="B1134" s="110"/>
      <c r="C1134" s="110"/>
      <c r="D1134" s="110"/>
      <c r="E1134" s="110"/>
      <c r="F1134" s="110"/>
      <c r="G1134" s="110"/>
      <c r="H1134" s="110"/>
      <c r="I1134" s="110"/>
      <c r="J1134" s="110"/>
      <c r="K1134" s="110"/>
      <c r="L1134" s="110"/>
      <c r="M1134" s="110"/>
      <c r="N1134" s="110"/>
      <c r="O1134" s="110"/>
      <c r="P1134" s="110"/>
      <c r="Q1134" s="110"/>
      <c r="R1134" s="110"/>
      <c r="S1134" s="110"/>
      <c r="T1134" s="110"/>
      <c r="U1134" s="110"/>
      <c r="V1134" s="110"/>
      <c r="W1134" s="110"/>
      <c r="X1134" s="110"/>
      <c r="Y1134" s="110"/>
      <c r="Z1134" s="110"/>
      <c r="AA1134" s="110"/>
      <c r="AB1134" s="110"/>
      <c r="AC1134" s="110"/>
    </row>
    <row r="1135" spans="1:29" ht="12.75" customHeight="1" x14ac:dyDescent="0.2">
      <c r="A1135" s="110"/>
      <c r="B1135" s="110"/>
      <c r="C1135" s="110"/>
      <c r="D1135" s="110"/>
      <c r="E1135" s="110"/>
      <c r="F1135" s="110"/>
      <c r="G1135" s="110"/>
      <c r="H1135" s="110"/>
      <c r="I1135" s="110"/>
      <c r="J1135" s="110"/>
      <c r="K1135" s="110"/>
      <c r="L1135" s="110"/>
      <c r="M1135" s="110"/>
      <c r="N1135" s="110"/>
      <c r="O1135" s="110"/>
      <c r="P1135" s="110"/>
      <c r="Q1135" s="110"/>
      <c r="R1135" s="110"/>
      <c r="S1135" s="110"/>
      <c r="T1135" s="110"/>
      <c r="U1135" s="110"/>
      <c r="V1135" s="110"/>
      <c r="W1135" s="110"/>
      <c r="X1135" s="110"/>
      <c r="Y1135" s="110"/>
      <c r="Z1135" s="110"/>
      <c r="AA1135" s="110"/>
      <c r="AB1135" s="110"/>
      <c r="AC1135" s="110"/>
    </row>
    <row r="1136" spans="1:29" ht="12.75" customHeight="1" x14ac:dyDescent="0.2">
      <c r="A1136" s="110"/>
      <c r="B1136" s="110"/>
      <c r="C1136" s="110"/>
      <c r="D1136" s="110"/>
      <c r="E1136" s="110"/>
      <c r="F1136" s="110"/>
      <c r="G1136" s="110"/>
      <c r="H1136" s="110"/>
      <c r="I1136" s="110"/>
      <c r="J1136" s="110"/>
      <c r="K1136" s="110"/>
      <c r="L1136" s="110"/>
      <c r="M1136" s="110"/>
      <c r="N1136" s="110"/>
      <c r="O1136" s="110"/>
      <c r="P1136" s="110"/>
      <c r="Q1136" s="110"/>
      <c r="R1136" s="110"/>
      <c r="S1136" s="110"/>
      <c r="T1136" s="110"/>
      <c r="U1136" s="110"/>
      <c r="V1136" s="110"/>
      <c r="W1136" s="110"/>
      <c r="X1136" s="110"/>
      <c r="Y1136" s="110"/>
      <c r="Z1136" s="110"/>
      <c r="AA1136" s="110"/>
      <c r="AB1136" s="110"/>
      <c r="AC1136" s="110"/>
    </row>
    <row r="1137" spans="1:29" ht="12.75" customHeight="1" x14ac:dyDescent="0.2">
      <c r="A1137" s="110"/>
      <c r="B1137" s="110"/>
      <c r="C1137" s="110"/>
      <c r="D1137" s="110"/>
      <c r="E1137" s="110"/>
      <c r="F1137" s="110"/>
      <c r="G1137" s="110"/>
      <c r="H1137" s="110"/>
      <c r="I1137" s="110"/>
      <c r="J1137" s="110"/>
      <c r="K1137" s="110"/>
      <c r="L1137" s="110"/>
      <c r="M1137" s="110"/>
      <c r="N1137" s="110"/>
      <c r="O1137" s="110"/>
      <c r="P1137" s="110"/>
      <c r="Q1137" s="110"/>
      <c r="R1137" s="110"/>
      <c r="S1137" s="110"/>
      <c r="T1137" s="110"/>
      <c r="U1137" s="110"/>
      <c r="V1137" s="110"/>
      <c r="W1137" s="110"/>
      <c r="X1137" s="110"/>
      <c r="Y1137" s="110"/>
      <c r="Z1137" s="110"/>
      <c r="AA1137" s="110"/>
      <c r="AB1137" s="110"/>
      <c r="AC1137" s="110"/>
    </row>
    <row r="1138" spans="1:29" ht="12.75" customHeight="1" x14ac:dyDescent="0.2">
      <c r="A1138" s="110"/>
      <c r="B1138" s="110"/>
      <c r="C1138" s="110"/>
      <c r="D1138" s="110"/>
      <c r="E1138" s="110"/>
      <c r="F1138" s="110"/>
      <c r="G1138" s="110"/>
      <c r="H1138" s="110"/>
      <c r="I1138" s="110"/>
      <c r="J1138" s="110"/>
      <c r="K1138" s="110"/>
      <c r="L1138" s="110"/>
      <c r="M1138" s="110"/>
      <c r="N1138" s="110"/>
      <c r="O1138" s="110"/>
      <c r="P1138" s="110"/>
      <c r="Q1138" s="110"/>
      <c r="R1138" s="110"/>
      <c r="S1138" s="110"/>
      <c r="T1138" s="110"/>
      <c r="U1138" s="110"/>
      <c r="V1138" s="110"/>
      <c r="W1138" s="110"/>
      <c r="X1138" s="110"/>
      <c r="Y1138" s="110"/>
      <c r="Z1138" s="110"/>
      <c r="AA1138" s="110"/>
      <c r="AB1138" s="110"/>
      <c r="AC1138" s="110"/>
    </row>
    <row r="1139" spans="1:29" ht="12.75" customHeight="1" x14ac:dyDescent="0.2">
      <c r="A1139" s="110"/>
      <c r="B1139" s="110"/>
      <c r="C1139" s="110"/>
      <c r="D1139" s="110"/>
      <c r="E1139" s="110"/>
      <c r="F1139" s="110"/>
      <c r="G1139" s="110"/>
      <c r="H1139" s="110"/>
      <c r="I1139" s="110"/>
      <c r="J1139" s="110"/>
      <c r="K1139" s="110"/>
      <c r="L1139" s="110"/>
      <c r="M1139" s="110"/>
      <c r="N1139" s="110"/>
      <c r="O1139" s="110"/>
      <c r="P1139" s="110"/>
      <c r="Q1139" s="110"/>
      <c r="R1139" s="110"/>
      <c r="S1139" s="110"/>
      <c r="T1139" s="110"/>
      <c r="U1139" s="110"/>
      <c r="V1139" s="110"/>
      <c r="W1139" s="110"/>
      <c r="X1139" s="110"/>
      <c r="Y1139" s="110"/>
      <c r="Z1139" s="110"/>
      <c r="AA1139" s="110"/>
      <c r="AB1139" s="110"/>
      <c r="AC1139" s="110"/>
    </row>
    <row r="1140" spans="1:29" ht="12.75" customHeight="1" x14ac:dyDescent="0.2">
      <c r="A1140" s="110"/>
      <c r="B1140" s="110"/>
      <c r="C1140" s="110"/>
      <c r="D1140" s="110"/>
      <c r="E1140" s="110"/>
      <c r="F1140" s="110"/>
      <c r="G1140" s="110"/>
      <c r="H1140" s="110"/>
      <c r="I1140" s="110"/>
      <c r="J1140" s="110"/>
      <c r="K1140" s="110"/>
      <c r="L1140" s="110"/>
      <c r="M1140" s="110"/>
      <c r="N1140" s="110"/>
      <c r="O1140" s="110"/>
      <c r="P1140" s="110"/>
      <c r="Q1140" s="110"/>
      <c r="R1140" s="110"/>
      <c r="S1140" s="110"/>
      <c r="T1140" s="110"/>
      <c r="U1140" s="110"/>
      <c r="V1140" s="110"/>
      <c r="W1140" s="110"/>
      <c r="X1140" s="110"/>
      <c r="Y1140" s="110"/>
      <c r="Z1140" s="110"/>
      <c r="AA1140" s="110"/>
      <c r="AB1140" s="110"/>
      <c r="AC1140" s="110"/>
    </row>
    <row r="1141" spans="1:29" ht="12.75" customHeight="1" x14ac:dyDescent="0.2">
      <c r="A1141" s="110"/>
      <c r="B1141" s="110"/>
      <c r="C1141" s="110"/>
      <c r="D1141" s="110"/>
      <c r="E1141" s="110"/>
      <c r="F1141" s="110"/>
      <c r="G1141" s="110"/>
      <c r="H1141" s="110"/>
      <c r="I1141" s="110"/>
      <c r="J1141" s="110"/>
      <c r="K1141" s="110"/>
      <c r="L1141" s="110"/>
      <c r="M1141" s="110"/>
      <c r="N1141" s="110"/>
      <c r="O1141" s="110"/>
      <c r="P1141" s="110"/>
      <c r="Q1141" s="110"/>
      <c r="R1141" s="110"/>
      <c r="S1141" s="110"/>
      <c r="T1141" s="110"/>
      <c r="U1141" s="110"/>
      <c r="V1141" s="110"/>
      <c r="W1141" s="110"/>
      <c r="X1141" s="110"/>
      <c r="Y1141" s="110"/>
      <c r="Z1141" s="110"/>
      <c r="AA1141" s="110"/>
      <c r="AB1141" s="110"/>
      <c r="AC1141" s="110"/>
    </row>
    <row r="1142" spans="1:29" ht="12.75" customHeight="1" x14ac:dyDescent="0.2">
      <c r="A1142" s="110"/>
      <c r="B1142" s="110"/>
      <c r="C1142" s="110"/>
      <c r="D1142" s="110"/>
      <c r="E1142" s="110"/>
      <c r="F1142" s="110"/>
      <c r="G1142" s="110"/>
      <c r="H1142" s="110"/>
      <c r="I1142" s="110"/>
      <c r="J1142" s="110"/>
      <c r="K1142" s="110"/>
      <c r="L1142" s="110"/>
      <c r="M1142" s="110"/>
      <c r="N1142" s="110"/>
      <c r="O1142" s="110"/>
      <c r="P1142" s="110"/>
      <c r="Q1142" s="110"/>
      <c r="R1142" s="110"/>
      <c r="S1142" s="110"/>
      <c r="T1142" s="110"/>
      <c r="U1142" s="110"/>
      <c r="V1142" s="110"/>
      <c r="W1142" s="110"/>
      <c r="X1142" s="110"/>
      <c r="Y1142" s="110"/>
      <c r="Z1142" s="110"/>
      <c r="AA1142" s="110"/>
      <c r="AB1142" s="110"/>
      <c r="AC1142" s="110"/>
    </row>
    <row r="1143" spans="1:29" ht="12.75" customHeight="1" x14ac:dyDescent="0.2">
      <c r="A1143" s="110"/>
      <c r="B1143" s="110"/>
      <c r="C1143" s="110"/>
      <c r="D1143" s="110"/>
      <c r="E1143" s="110"/>
      <c r="F1143" s="110"/>
      <c r="G1143" s="110"/>
      <c r="H1143" s="110"/>
      <c r="I1143" s="110"/>
      <c r="J1143" s="110"/>
      <c r="K1143" s="110"/>
      <c r="L1143" s="110"/>
      <c r="M1143" s="110"/>
      <c r="N1143" s="110"/>
      <c r="O1143" s="110"/>
      <c r="P1143" s="110"/>
      <c r="Q1143" s="110"/>
      <c r="R1143" s="110"/>
      <c r="S1143" s="110"/>
      <c r="T1143" s="110"/>
      <c r="U1143" s="110"/>
      <c r="V1143" s="110"/>
      <c r="W1143" s="110"/>
      <c r="X1143" s="110"/>
      <c r="Y1143" s="110"/>
      <c r="Z1143" s="110"/>
      <c r="AA1143" s="110"/>
      <c r="AB1143" s="110"/>
      <c r="AC1143" s="110"/>
    </row>
    <row r="1144" spans="1:29" ht="12.75" customHeight="1" x14ac:dyDescent="0.2">
      <c r="A1144" s="110"/>
      <c r="B1144" s="110"/>
      <c r="C1144" s="110"/>
      <c r="D1144" s="110"/>
      <c r="E1144" s="110"/>
      <c r="F1144" s="110"/>
      <c r="G1144" s="110"/>
      <c r="H1144" s="110"/>
      <c r="I1144" s="110"/>
      <c r="J1144" s="110"/>
      <c r="K1144" s="110"/>
      <c r="L1144" s="110"/>
      <c r="M1144" s="110"/>
      <c r="N1144" s="110"/>
      <c r="O1144" s="110"/>
      <c r="P1144" s="110"/>
      <c r="Q1144" s="110"/>
      <c r="R1144" s="110"/>
      <c r="S1144" s="110"/>
      <c r="T1144" s="110"/>
      <c r="U1144" s="110"/>
      <c r="V1144" s="110"/>
      <c r="W1144" s="110"/>
      <c r="X1144" s="110"/>
      <c r="Y1144" s="110"/>
      <c r="Z1144" s="110"/>
      <c r="AA1144" s="110"/>
      <c r="AB1144" s="110"/>
      <c r="AC1144" s="110"/>
    </row>
    <row r="1145" spans="1:29" ht="12.75" customHeight="1" x14ac:dyDescent="0.2">
      <c r="A1145" s="110"/>
      <c r="B1145" s="110"/>
      <c r="C1145" s="110"/>
      <c r="D1145" s="110"/>
      <c r="E1145" s="110"/>
      <c r="F1145" s="110"/>
      <c r="G1145" s="110"/>
      <c r="H1145" s="110"/>
      <c r="I1145" s="110"/>
      <c r="J1145" s="110"/>
      <c r="K1145" s="110"/>
      <c r="L1145" s="110"/>
      <c r="M1145" s="110"/>
      <c r="N1145" s="110"/>
      <c r="O1145" s="110"/>
      <c r="P1145" s="110"/>
      <c r="Q1145" s="110"/>
      <c r="R1145" s="110"/>
      <c r="S1145" s="110"/>
      <c r="T1145" s="110"/>
      <c r="U1145" s="110"/>
      <c r="V1145" s="110"/>
      <c r="W1145" s="110"/>
      <c r="X1145" s="110"/>
      <c r="Y1145" s="110"/>
      <c r="Z1145" s="110"/>
      <c r="AA1145" s="110"/>
      <c r="AB1145" s="110"/>
      <c r="AC1145" s="110"/>
    </row>
    <row r="1146" spans="1:29" ht="12.75" customHeight="1" x14ac:dyDescent="0.2">
      <c r="A1146" s="110"/>
      <c r="B1146" s="110"/>
      <c r="C1146" s="110"/>
      <c r="D1146" s="110"/>
      <c r="E1146" s="110"/>
      <c r="F1146" s="110"/>
      <c r="G1146" s="110"/>
      <c r="H1146" s="110"/>
      <c r="I1146" s="110"/>
      <c r="J1146" s="110"/>
      <c r="K1146" s="110"/>
      <c r="L1146" s="110"/>
      <c r="M1146" s="110"/>
      <c r="N1146" s="110"/>
      <c r="O1146" s="110"/>
      <c r="P1146" s="110"/>
      <c r="Q1146" s="110"/>
      <c r="R1146" s="110"/>
      <c r="S1146" s="110"/>
      <c r="T1146" s="110"/>
      <c r="U1146" s="110"/>
      <c r="V1146" s="110"/>
      <c r="W1146" s="110"/>
      <c r="X1146" s="110"/>
      <c r="Y1146" s="110"/>
      <c r="Z1146" s="110"/>
      <c r="AA1146" s="110"/>
      <c r="AB1146" s="110"/>
      <c r="AC1146" s="110"/>
    </row>
    <row r="1147" spans="1:29" ht="12.75" customHeight="1" x14ac:dyDescent="0.2">
      <c r="A1147" s="110"/>
      <c r="B1147" s="110"/>
      <c r="C1147" s="110"/>
      <c r="D1147" s="110"/>
      <c r="E1147" s="110"/>
      <c r="F1147" s="110"/>
      <c r="G1147" s="110"/>
      <c r="H1147" s="110"/>
      <c r="I1147" s="110"/>
      <c r="J1147" s="110"/>
      <c r="K1147" s="110"/>
      <c r="L1147" s="110"/>
      <c r="M1147" s="110"/>
      <c r="N1147" s="110"/>
      <c r="O1147" s="110"/>
      <c r="P1147" s="110"/>
      <c r="Q1147" s="110"/>
      <c r="R1147" s="110"/>
      <c r="S1147" s="110"/>
      <c r="T1147" s="110"/>
      <c r="U1147" s="110"/>
      <c r="V1147" s="110"/>
      <c r="W1147" s="110"/>
      <c r="X1147" s="110"/>
      <c r="Y1147" s="110"/>
      <c r="Z1147" s="110"/>
      <c r="AA1147" s="110"/>
      <c r="AB1147" s="110"/>
      <c r="AC1147" s="110"/>
    </row>
    <row r="1148" spans="1:29" ht="12.75" customHeight="1" x14ac:dyDescent="0.2">
      <c r="A1148" s="110"/>
      <c r="B1148" s="110"/>
      <c r="C1148" s="110"/>
      <c r="D1148" s="110"/>
      <c r="E1148" s="110"/>
      <c r="F1148" s="110"/>
      <c r="G1148" s="110"/>
      <c r="H1148" s="110"/>
      <c r="I1148" s="110"/>
      <c r="J1148" s="110"/>
      <c r="K1148" s="110"/>
      <c r="L1148" s="110"/>
      <c r="M1148" s="110"/>
      <c r="N1148" s="110"/>
      <c r="O1148" s="110"/>
      <c r="P1148" s="110"/>
      <c r="Q1148" s="110"/>
      <c r="R1148" s="110"/>
      <c r="S1148" s="110"/>
      <c r="T1148" s="110"/>
      <c r="U1148" s="110"/>
      <c r="V1148" s="110"/>
      <c r="W1148" s="110"/>
      <c r="X1148" s="110"/>
      <c r="Y1148" s="110"/>
      <c r="Z1148" s="110"/>
      <c r="AA1148" s="110"/>
      <c r="AB1148" s="110"/>
      <c r="AC1148" s="110"/>
    </row>
    <row r="1149" spans="1:29" ht="12.75" customHeight="1" x14ac:dyDescent="0.2">
      <c r="A1149" s="110"/>
      <c r="B1149" s="110"/>
      <c r="C1149" s="110"/>
      <c r="D1149" s="110"/>
      <c r="E1149" s="110"/>
      <c r="F1149" s="110"/>
      <c r="G1149" s="110"/>
      <c r="H1149" s="110"/>
      <c r="I1149" s="110"/>
      <c r="J1149" s="110"/>
      <c r="K1149" s="110"/>
      <c r="L1149" s="110"/>
      <c r="M1149" s="110"/>
      <c r="N1149" s="110"/>
      <c r="O1149" s="110"/>
      <c r="P1149" s="110"/>
      <c r="Q1149" s="110"/>
      <c r="R1149" s="110"/>
      <c r="S1149" s="110"/>
      <c r="T1149" s="110"/>
      <c r="U1149" s="110"/>
      <c r="V1149" s="110"/>
      <c r="W1149" s="110"/>
      <c r="X1149" s="110"/>
      <c r="Y1149" s="110"/>
      <c r="Z1149" s="110"/>
      <c r="AA1149" s="110"/>
      <c r="AB1149" s="110"/>
      <c r="AC1149" s="110"/>
    </row>
    <row r="1150" spans="1:29" ht="12.75" customHeight="1" x14ac:dyDescent="0.2">
      <c r="A1150" s="110"/>
      <c r="B1150" s="110"/>
      <c r="C1150" s="110"/>
      <c r="D1150" s="110"/>
      <c r="E1150" s="110"/>
      <c r="F1150" s="110"/>
      <c r="G1150" s="110"/>
      <c r="H1150" s="110"/>
      <c r="I1150" s="110"/>
      <c r="J1150" s="110"/>
      <c r="K1150" s="110"/>
      <c r="L1150" s="110"/>
      <c r="M1150" s="110"/>
      <c r="N1150" s="110"/>
      <c r="O1150" s="110"/>
      <c r="P1150" s="110"/>
      <c r="Q1150" s="110"/>
      <c r="R1150" s="110"/>
      <c r="S1150" s="110"/>
      <c r="T1150" s="110"/>
      <c r="U1150" s="110"/>
      <c r="V1150" s="110"/>
      <c r="W1150" s="110"/>
      <c r="X1150" s="110"/>
      <c r="Y1150" s="110"/>
      <c r="Z1150" s="110"/>
      <c r="AA1150" s="110"/>
      <c r="AB1150" s="110"/>
      <c r="AC1150" s="110"/>
    </row>
    <row r="1151" spans="1:29" ht="12.75" customHeight="1" x14ac:dyDescent="0.2">
      <c r="A1151" s="110"/>
      <c r="B1151" s="110"/>
      <c r="C1151" s="110"/>
      <c r="D1151" s="110"/>
      <c r="E1151" s="110"/>
      <c r="F1151" s="110"/>
      <c r="G1151" s="110"/>
      <c r="H1151" s="110"/>
      <c r="I1151" s="110"/>
      <c r="J1151" s="110"/>
      <c r="K1151" s="110"/>
      <c r="L1151" s="110"/>
      <c r="M1151" s="110"/>
      <c r="N1151" s="110"/>
      <c r="O1151" s="110"/>
      <c r="P1151" s="110"/>
      <c r="Q1151" s="110"/>
      <c r="R1151" s="110"/>
      <c r="S1151" s="110"/>
      <c r="T1151" s="110"/>
      <c r="U1151" s="110"/>
      <c r="V1151" s="110"/>
      <c r="W1151" s="110"/>
      <c r="X1151" s="110"/>
      <c r="Y1151" s="110"/>
      <c r="Z1151" s="110"/>
      <c r="AA1151" s="110"/>
      <c r="AB1151" s="110"/>
      <c r="AC1151" s="110"/>
    </row>
    <row r="1152" spans="1:29" ht="12.75" customHeight="1" x14ac:dyDescent="0.2">
      <c r="A1152" s="110"/>
      <c r="B1152" s="110"/>
      <c r="C1152" s="110"/>
      <c r="D1152" s="110"/>
      <c r="E1152" s="110"/>
      <c r="F1152" s="110"/>
      <c r="G1152" s="110"/>
      <c r="H1152" s="110"/>
      <c r="I1152" s="110"/>
      <c r="J1152" s="110"/>
      <c r="K1152" s="110"/>
      <c r="L1152" s="110"/>
      <c r="M1152" s="110"/>
      <c r="N1152" s="110"/>
      <c r="O1152" s="110"/>
      <c r="P1152" s="110"/>
      <c r="Q1152" s="110"/>
      <c r="R1152" s="110"/>
      <c r="S1152" s="110"/>
      <c r="T1152" s="110"/>
      <c r="U1152" s="110"/>
      <c r="V1152" s="110"/>
      <c r="W1152" s="110"/>
      <c r="X1152" s="110"/>
      <c r="Y1152" s="110"/>
      <c r="Z1152" s="110"/>
      <c r="AA1152" s="110"/>
      <c r="AB1152" s="110"/>
      <c r="AC1152" s="110"/>
    </row>
    <row r="1153" spans="1:29" ht="12.75" customHeight="1" x14ac:dyDescent="0.2">
      <c r="A1153" s="110"/>
      <c r="B1153" s="110"/>
      <c r="C1153" s="110"/>
      <c r="D1153" s="110"/>
      <c r="E1153" s="110"/>
      <c r="F1153" s="110"/>
      <c r="G1153" s="110"/>
      <c r="H1153" s="110"/>
      <c r="I1153" s="110"/>
      <c r="J1153" s="110"/>
      <c r="K1153" s="110"/>
      <c r="L1153" s="110"/>
      <c r="M1153" s="110"/>
      <c r="N1153" s="110"/>
      <c r="O1153" s="110"/>
      <c r="P1153" s="110"/>
      <c r="Q1153" s="110"/>
      <c r="R1153" s="110"/>
      <c r="S1153" s="110"/>
      <c r="T1153" s="110"/>
      <c r="U1153" s="110"/>
      <c r="V1153" s="110"/>
      <c r="W1153" s="110"/>
      <c r="X1153" s="110"/>
      <c r="Y1153" s="110"/>
      <c r="Z1153" s="110"/>
      <c r="AA1153" s="110"/>
      <c r="AB1153" s="110"/>
      <c r="AC1153" s="110"/>
    </row>
    <row r="1154" spans="1:29" ht="12.75" customHeight="1" x14ac:dyDescent="0.2">
      <c r="A1154" s="110"/>
      <c r="B1154" s="110"/>
      <c r="C1154" s="110"/>
      <c r="D1154" s="110"/>
      <c r="E1154" s="110"/>
      <c r="F1154" s="110"/>
      <c r="G1154" s="110"/>
      <c r="H1154" s="110"/>
      <c r="I1154" s="110"/>
      <c r="J1154" s="110"/>
      <c r="K1154" s="110"/>
      <c r="L1154" s="110"/>
      <c r="M1154" s="110"/>
      <c r="N1154" s="110"/>
      <c r="O1154" s="110"/>
      <c r="P1154" s="110"/>
      <c r="Q1154" s="110"/>
      <c r="R1154" s="110"/>
      <c r="S1154" s="110"/>
      <c r="T1154" s="110"/>
      <c r="U1154" s="110"/>
      <c r="V1154" s="110"/>
      <c r="W1154" s="110"/>
      <c r="X1154" s="110"/>
      <c r="Y1154" s="110"/>
      <c r="Z1154" s="110"/>
      <c r="AA1154" s="110"/>
      <c r="AB1154" s="110"/>
      <c r="AC1154" s="110"/>
    </row>
    <row r="1155" spans="1:29" ht="12.75" customHeight="1" x14ac:dyDescent="0.2">
      <c r="A1155" s="110"/>
      <c r="B1155" s="110"/>
      <c r="C1155" s="110"/>
      <c r="D1155" s="110"/>
      <c r="E1155" s="110"/>
      <c r="F1155" s="110"/>
      <c r="G1155" s="110"/>
      <c r="H1155" s="110"/>
      <c r="I1155" s="110"/>
      <c r="J1155" s="110"/>
      <c r="K1155" s="110"/>
      <c r="L1155" s="110"/>
      <c r="M1155" s="110"/>
      <c r="N1155" s="110"/>
      <c r="O1155" s="110"/>
      <c r="P1155" s="110"/>
      <c r="Q1155" s="110"/>
      <c r="R1155" s="110"/>
      <c r="S1155" s="110"/>
      <c r="T1155" s="110"/>
      <c r="U1155" s="110"/>
      <c r="V1155" s="110"/>
      <c r="W1155" s="110"/>
      <c r="X1155" s="110"/>
      <c r="Y1155" s="110"/>
      <c r="Z1155" s="110"/>
      <c r="AA1155" s="110"/>
      <c r="AB1155" s="110"/>
      <c r="AC1155" s="110"/>
    </row>
    <row r="1156" spans="1:29" ht="12.75" customHeight="1" x14ac:dyDescent="0.2">
      <c r="A1156" s="110"/>
      <c r="B1156" s="110"/>
      <c r="C1156" s="110"/>
      <c r="D1156" s="110"/>
      <c r="E1156" s="110"/>
      <c r="F1156" s="110"/>
      <c r="G1156" s="110"/>
      <c r="H1156" s="110"/>
      <c r="I1156" s="110"/>
      <c r="J1156" s="110"/>
      <c r="K1156" s="110"/>
      <c r="L1156" s="110"/>
      <c r="M1156" s="110"/>
      <c r="N1156" s="110"/>
      <c r="O1156" s="110"/>
      <c r="P1156" s="110"/>
      <c r="Q1156" s="110"/>
      <c r="R1156" s="110"/>
      <c r="S1156" s="110"/>
      <c r="T1156" s="110"/>
      <c r="U1156" s="110"/>
      <c r="V1156" s="110"/>
      <c r="W1156" s="110"/>
      <c r="X1156" s="110"/>
      <c r="Y1156" s="110"/>
      <c r="Z1156" s="110"/>
      <c r="AA1156" s="110"/>
      <c r="AB1156" s="110"/>
      <c r="AC1156" s="110"/>
    </row>
    <row r="1157" spans="1:29" ht="12.75" customHeight="1" x14ac:dyDescent="0.2">
      <c r="A1157" s="110"/>
      <c r="B1157" s="110"/>
      <c r="C1157" s="110"/>
      <c r="D1157" s="110"/>
      <c r="E1157" s="110"/>
      <c r="F1157" s="110"/>
      <c r="G1157" s="110"/>
      <c r="H1157" s="110"/>
      <c r="I1157" s="110"/>
      <c r="J1157" s="110"/>
      <c r="K1157" s="110"/>
      <c r="L1157" s="110"/>
      <c r="M1157" s="110"/>
      <c r="N1157" s="110"/>
      <c r="O1157" s="110"/>
      <c r="P1157" s="110"/>
      <c r="Q1157" s="110"/>
      <c r="R1157" s="110"/>
      <c r="S1157" s="110"/>
      <c r="T1157" s="110"/>
      <c r="U1157" s="110"/>
      <c r="V1157" s="110"/>
      <c r="W1157" s="110"/>
      <c r="X1157" s="110"/>
      <c r="Y1157" s="110"/>
      <c r="Z1157" s="110"/>
      <c r="AA1157" s="110"/>
      <c r="AB1157" s="110"/>
      <c r="AC1157" s="110"/>
    </row>
    <row r="1158" spans="1:29" ht="12.75" customHeight="1" x14ac:dyDescent="0.2">
      <c r="A1158" s="110"/>
      <c r="B1158" s="110"/>
      <c r="C1158" s="110"/>
      <c r="D1158" s="110"/>
      <c r="E1158" s="110"/>
      <c r="F1158" s="110"/>
      <c r="G1158" s="110"/>
      <c r="H1158" s="110"/>
      <c r="I1158" s="110"/>
      <c r="J1158" s="110"/>
      <c r="K1158" s="110"/>
      <c r="L1158" s="110"/>
      <c r="M1158" s="110"/>
      <c r="N1158" s="110"/>
      <c r="O1158" s="110"/>
      <c r="P1158" s="110"/>
      <c r="Q1158" s="110"/>
      <c r="R1158" s="110"/>
      <c r="S1158" s="110"/>
      <c r="T1158" s="110"/>
      <c r="U1158" s="110"/>
      <c r="V1158" s="110"/>
      <c r="W1158" s="110"/>
      <c r="X1158" s="110"/>
      <c r="Y1158" s="110"/>
      <c r="Z1158" s="110"/>
      <c r="AA1158" s="110"/>
      <c r="AB1158" s="110"/>
      <c r="AC1158" s="110"/>
    </row>
    <row r="1159" spans="1:29" ht="12.75" customHeight="1" x14ac:dyDescent="0.2">
      <c r="A1159" s="110"/>
      <c r="B1159" s="110"/>
      <c r="C1159" s="110"/>
      <c r="D1159" s="110"/>
      <c r="E1159" s="110"/>
      <c r="F1159" s="110"/>
      <c r="G1159" s="110"/>
      <c r="H1159" s="110"/>
      <c r="I1159" s="110"/>
      <c r="J1159" s="110"/>
      <c r="K1159" s="110"/>
      <c r="L1159" s="110"/>
      <c r="M1159" s="110"/>
      <c r="N1159" s="110"/>
      <c r="O1159" s="110"/>
      <c r="P1159" s="110"/>
      <c r="Q1159" s="110"/>
      <c r="R1159" s="110"/>
      <c r="S1159" s="110"/>
      <c r="T1159" s="110"/>
      <c r="U1159" s="110"/>
      <c r="V1159" s="110"/>
      <c r="W1159" s="110"/>
      <c r="X1159" s="110"/>
      <c r="Y1159" s="110"/>
      <c r="Z1159" s="110"/>
      <c r="AA1159" s="110"/>
      <c r="AB1159" s="110"/>
      <c r="AC1159" s="110"/>
    </row>
    <row r="1160" spans="1:29" ht="12.75" customHeight="1" x14ac:dyDescent="0.2">
      <c r="A1160" s="110"/>
      <c r="B1160" s="110"/>
      <c r="C1160" s="110"/>
      <c r="D1160" s="110"/>
      <c r="E1160" s="110"/>
      <c r="F1160" s="110"/>
      <c r="G1160" s="110"/>
      <c r="H1160" s="110"/>
      <c r="I1160" s="110"/>
      <c r="J1160" s="110"/>
      <c r="K1160" s="110"/>
      <c r="L1160" s="110"/>
      <c r="M1160" s="110"/>
      <c r="N1160" s="110"/>
      <c r="O1160" s="110"/>
      <c r="P1160" s="110"/>
      <c r="Q1160" s="110"/>
      <c r="R1160" s="110"/>
      <c r="S1160" s="110"/>
      <c r="T1160" s="110"/>
      <c r="U1160" s="110"/>
      <c r="V1160" s="110"/>
      <c r="W1160" s="110"/>
      <c r="X1160" s="110"/>
      <c r="Y1160" s="110"/>
      <c r="Z1160" s="110"/>
      <c r="AA1160" s="110"/>
      <c r="AB1160" s="110"/>
      <c r="AC1160" s="110"/>
    </row>
    <row r="1161" spans="1:29" ht="12.75" customHeight="1" x14ac:dyDescent="0.2">
      <c r="A1161" s="110"/>
      <c r="B1161" s="110"/>
      <c r="C1161" s="110"/>
      <c r="D1161" s="110"/>
      <c r="E1161" s="110"/>
      <c r="F1161" s="110"/>
      <c r="G1161" s="110"/>
      <c r="H1161" s="110"/>
      <c r="I1161" s="110"/>
      <c r="J1161" s="110"/>
      <c r="K1161" s="110"/>
      <c r="L1161" s="110"/>
      <c r="M1161" s="110"/>
      <c r="N1161" s="110"/>
      <c r="O1161" s="110"/>
      <c r="P1161" s="110"/>
      <c r="Q1161" s="110"/>
      <c r="R1161" s="110"/>
      <c r="S1161" s="110"/>
      <c r="T1161" s="110"/>
      <c r="U1161" s="110"/>
      <c r="V1161" s="110"/>
      <c r="W1161" s="110"/>
      <c r="X1161" s="110"/>
      <c r="Y1161" s="110"/>
      <c r="Z1161" s="110"/>
      <c r="AA1161" s="110"/>
      <c r="AB1161" s="110"/>
      <c r="AC1161" s="110"/>
    </row>
    <row r="1162" spans="1:29" ht="12.75" customHeight="1" x14ac:dyDescent="0.2">
      <c r="A1162" s="110"/>
      <c r="B1162" s="110"/>
      <c r="C1162" s="110"/>
      <c r="D1162" s="110"/>
      <c r="E1162" s="110"/>
      <c r="F1162" s="110"/>
      <c r="G1162" s="110"/>
      <c r="H1162" s="110"/>
      <c r="I1162" s="110"/>
      <c r="J1162" s="110"/>
      <c r="K1162" s="110"/>
      <c r="L1162" s="110"/>
      <c r="M1162" s="110"/>
      <c r="N1162" s="110"/>
      <c r="O1162" s="110"/>
      <c r="P1162" s="110"/>
      <c r="Q1162" s="110"/>
      <c r="R1162" s="110"/>
      <c r="S1162" s="110"/>
      <c r="T1162" s="110"/>
      <c r="U1162" s="110"/>
      <c r="V1162" s="110"/>
      <c r="W1162" s="110"/>
      <c r="X1162" s="110"/>
      <c r="Y1162" s="110"/>
      <c r="Z1162" s="110"/>
      <c r="AA1162" s="110"/>
      <c r="AB1162" s="110"/>
      <c r="AC1162" s="110"/>
    </row>
    <row r="1163" spans="1:29" ht="12.75" customHeight="1" x14ac:dyDescent="0.2">
      <c r="A1163" s="110"/>
      <c r="B1163" s="110"/>
      <c r="C1163" s="110"/>
      <c r="D1163" s="110"/>
      <c r="E1163" s="110"/>
      <c r="F1163" s="110"/>
      <c r="G1163" s="110"/>
      <c r="H1163" s="110"/>
      <c r="I1163" s="110"/>
      <c r="J1163" s="110"/>
      <c r="K1163" s="110"/>
      <c r="L1163" s="110"/>
      <c r="M1163" s="110"/>
      <c r="N1163" s="110"/>
      <c r="O1163" s="110"/>
      <c r="P1163" s="110"/>
      <c r="Q1163" s="110"/>
      <c r="R1163" s="110"/>
      <c r="S1163" s="110"/>
      <c r="T1163" s="110"/>
      <c r="U1163" s="110"/>
      <c r="V1163" s="110"/>
      <c r="W1163" s="110"/>
      <c r="X1163" s="110"/>
      <c r="Y1163" s="110"/>
      <c r="Z1163" s="110"/>
      <c r="AA1163" s="110"/>
      <c r="AB1163" s="110"/>
      <c r="AC1163" s="110"/>
    </row>
    <row r="1164" spans="1:29" ht="12.75" customHeight="1" x14ac:dyDescent="0.2">
      <c r="A1164" s="110"/>
      <c r="B1164" s="110"/>
      <c r="C1164" s="110"/>
      <c r="D1164" s="110"/>
      <c r="E1164" s="110"/>
      <c r="F1164" s="110"/>
      <c r="G1164" s="110"/>
      <c r="H1164" s="110"/>
      <c r="I1164" s="110"/>
      <c r="J1164" s="110"/>
      <c r="K1164" s="110"/>
      <c r="L1164" s="110"/>
      <c r="M1164" s="110"/>
      <c r="N1164" s="110"/>
      <c r="O1164" s="110"/>
      <c r="P1164" s="110"/>
      <c r="Q1164" s="110"/>
      <c r="R1164" s="110"/>
      <c r="S1164" s="110"/>
      <c r="T1164" s="110"/>
      <c r="U1164" s="110"/>
      <c r="V1164" s="110"/>
      <c r="W1164" s="110"/>
      <c r="X1164" s="110"/>
      <c r="Y1164" s="110"/>
      <c r="Z1164" s="110"/>
      <c r="AA1164" s="110"/>
      <c r="AB1164" s="110"/>
      <c r="AC1164" s="110"/>
    </row>
    <row r="1165" spans="1:29" ht="12.75" customHeight="1" x14ac:dyDescent="0.2">
      <c r="A1165" s="110"/>
      <c r="B1165" s="110"/>
      <c r="C1165" s="110"/>
      <c r="D1165" s="110"/>
      <c r="E1165" s="110"/>
      <c r="F1165" s="110"/>
      <c r="G1165" s="110"/>
      <c r="H1165" s="110"/>
      <c r="I1165" s="110"/>
      <c r="J1165" s="110"/>
      <c r="K1165" s="110"/>
      <c r="L1165" s="110"/>
      <c r="M1165" s="110"/>
      <c r="N1165" s="110"/>
      <c r="O1165" s="110"/>
      <c r="P1165" s="110"/>
      <c r="Q1165" s="110"/>
      <c r="R1165" s="110"/>
      <c r="S1165" s="110"/>
      <c r="T1165" s="110"/>
      <c r="U1165" s="110"/>
      <c r="V1165" s="110"/>
      <c r="W1165" s="110"/>
      <c r="X1165" s="110"/>
      <c r="Y1165" s="110"/>
      <c r="Z1165" s="110"/>
      <c r="AA1165" s="110"/>
      <c r="AB1165" s="110"/>
      <c r="AC1165" s="110"/>
    </row>
    <row r="1166" spans="1:29" ht="12.75" customHeight="1" x14ac:dyDescent="0.2">
      <c r="A1166" s="110"/>
      <c r="B1166" s="110"/>
      <c r="C1166" s="110"/>
      <c r="D1166" s="110"/>
      <c r="E1166" s="110"/>
      <c r="F1166" s="110"/>
      <c r="G1166" s="110"/>
      <c r="H1166" s="110"/>
      <c r="I1166" s="110"/>
      <c r="J1166" s="110"/>
      <c r="K1166" s="110"/>
      <c r="L1166" s="110"/>
      <c r="M1166" s="110"/>
      <c r="N1166" s="110"/>
      <c r="O1166" s="110"/>
      <c r="P1166" s="110"/>
      <c r="Q1166" s="110"/>
      <c r="R1166" s="110"/>
      <c r="S1166" s="110"/>
      <c r="T1166" s="110"/>
      <c r="U1166" s="110"/>
      <c r="V1166" s="110"/>
      <c r="W1166" s="110"/>
      <c r="X1166" s="110"/>
      <c r="Y1166" s="110"/>
      <c r="Z1166" s="110"/>
      <c r="AA1166" s="110"/>
      <c r="AB1166" s="110"/>
      <c r="AC1166" s="110"/>
    </row>
    <row r="1167" spans="1:29" ht="12.75" customHeight="1" x14ac:dyDescent="0.2">
      <c r="A1167" s="110"/>
      <c r="B1167" s="110"/>
      <c r="C1167" s="110"/>
      <c r="D1167" s="110"/>
      <c r="E1167" s="110"/>
      <c r="F1167" s="110"/>
      <c r="G1167" s="110"/>
      <c r="H1167" s="110"/>
      <c r="I1167" s="110"/>
      <c r="J1167" s="110"/>
      <c r="K1167" s="110"/>
      <c r="L1167" s="110"/>
      <c r="M1167" s="110"/>
      <c r="N1167" s="110"/>
      <c r="O1167" s="110"/>
      <c r="P1167" s="110"/>
      <c r="Q1167" s="110"/>
      <c r="R1167" s="110"/>
      <c r="S1167" s="110"/>
      <c r="T1167" s="110"/>
      <c r="U1167" s="110"/>
      <c r="V1167" s="110"/>
      <c r="W1167" s="110"/>
      <c r="X1167" s="110"/>
      <c r="Y1167" s="110"/>
      <c r="Z1167" s="110"/>
      <c r="AA1167" s="110"/>
      <c r="AB1167" s="110"/>
      <c r="AC1167" s="110"/>
    </row>
    <row r="1168" spans="1:29" ht="12.75" customHeight="1" x14ac:dyDescent="0.2">
      <c r="A1168" s="110"/>
      <c r="B1168" s="110"/>
      <c r="C1168" s="110"/>
      <c r="D1168" s="110"/>
      <c r="E1168" s="110"/>
      <c r="F1168" s="110"/>
      <c r="G1168" s="110"/>
      <c r="H1168" s="110"/>
      <c r="I1168" s="110"/>
      <c r="J1168" s="110"/>
      <c r="K1168" s="110"/>
      <c r="L1168" s="110"/>
      <c r="M1168" s="110"/>
      <c r="N1168" s="110"/>
      <c r="O1168" s="110"/>
      <c r="P1168" s="110"/>
      <c r="Q1168" s="110"/>
      <c r="R1168" s="110"/>
      <c r="S1168" s="110"/>
      <c r="T1168" s="110"/>
      <c r="U1168" s="110"/>
      <c r="V1168" s="110"/>
      <c r="W1168" s="110"/>
      <c r="X1168" s="110"/>
      <c r="Y1168" s="110"/>
      <c r="Z1168" s="110"/>
      <c r="AA1168" s="110"/>
      <c r="AB1168" s="110"/>
      <c r="AC1168" s="110"/>
    </row>
    <row r="1169" spans="1:29" ht="12.75" customHeight="1" x14ac:dyDescent="0.2">
      <c r="A1169" s="110"/>
      <c r="B1169" s="110"/>
      <c r="C1169" s="110"/>
      <c r="D1169" s="110"/>
      <c r="E1169" s="110"/>
      <c r="F1169" s="110"/>
      <c r="G1169" s="110"/>
      <c r="H1169" s="110"/>
      <c r="I1169" s="110"/>
      <c r="J1169" s="110"/>
      <c r="K1169" s="110"/>
      <c r="L1169" s="110"/>
      <c r="M1169" s="110"/>
      <c r="N1169" s="110"/>
      <c r="O1169" s="110"/>
      <c r="P1169" s="110"/>
      <c r="Q1169" s="110"/>
      <c r="R1169" s="110"/>
      <c r="S1169" s="110"/>
      <c r="T1169" s="110"/>
      <c r="U1169" s="110"/>
      <c r="V1169" s="110"/>
      <c r="W1169" s="110"/>
      <c r="X1169" s="110"/>
      <c r="Y1169" s="110"/>
      <c r="Z1169" s="110"/>
      <c r="AA1169" s="110"/>
      <c r="AB1169" s="110"/>
      <c r="AC1169" s="110"/>
    </row>
    <row r="1170" spans="1:29" ht="12.75" customHeight="1" x14ac:dyDescent="0.2">
      <c r="A1170" s="110"/>
      <c r="B1170" s="110"/>
      <c r="C1170" s="110"/>
      <c r="D1170" s="110"/>
      <c r="E1170" s="110"/>
      <c r="F1170" s="110"/>
      <c r="G1170" s="110"/>
      <c r="H1170" s="110"/>
      <c r="I1170" s="110"/>
      <c r="J1170" s="110"/>
      <c r="K1170" s="110"/>
      <c r="L1170" s="110"/>
      <c r="M1170" s="110"/>
      <c r="N1170" s="110"/>
      <c r="O1170" s="110"/>
      <c r="P1170" s="110"/>
      <c r="Q1170" s="110"/>
      <c r="R1170" s="110"/>
      <c r="S1170" s="110"/>
      <c r="T1170" s="110"/>
      <c r="U1170" s="110"/>
      <c r="V1170" s="110"/>
      <c r="W1170" s="110"/>
      <c r="X1170" s="110"/>
      <c r="Y1170" s="110"/>
      <c r="Z1170" s="110"/>
      <c r="AA1170" s="110"/>
      <c r="AB1170" s="110"/>
      <c r="AC1170" s="110"/>
    </row>
    <row r="1171" spans="1:29" ht="12.75" customHeight="1" x14ac:dyDescent="0.2">
      <c r="A1171" s="110"/>
      <c r="B1171" s="110"/>
      <c r="C1171" s="110"/>
      <c r="D1171" s="110"/>
      <c r="E1171" s="110"/>
      <c r="F1171" s="110"/>
      <c r="G1171" s="110"/>
      <c r="H1171" s="110"/>
      <c r="I1171" s="110"/>
      <c r="J1171" s="110"/>
      <c r="K1171" s="110"/>
      <c r="L1171" s="110"/>
      <c r="M1171" s="110"/>
      <c r="N1171" s="110"/>
      <c r="O1171" s="110"/>
      <c r="P1171" s="110"/>
      <c r="Q1171" s="110"/>
      <c r="R1171" s="110"/>
      <c r="S1171" s="110"/>
      <c r="T1171" s="110"/>
      <c r="U1171" s="110"/>
      <c r="V1171" s="110"/>
      <c r="W1171" s="110"/>
      <c r="X1171" s="110"/>
      <c r="Y1171" s="110"/>
      <c r="Z1171" s="110"/>
      <c r="AA1171" s="110"/>
      <c r="AB1171" s="110"/>
      <c r="AC1171" s="110"/>
    </row>
    <row r="1172" spans="1:29" ht="12.75" customHeight="1" x14ac:dyDescent="0.2">
      <c r="A1172" s="110"/>
      <c r="B1172" s="110"/>
      <c r="C1172" s="110"/>
      <c r="D1172" s="110"/>
      <c r="E1172" s="110"/>
      <c r="F1172" s="110"/>
      <c r="G1172" s="110"/>
      <c r="H1172" s="110"/>
      <c r="I1172" s="110"/>
      <c r="J1172" s="110"/>
      <c r="K1172" s="110"/>
      <c r="L1172" s="110"/>
      <c r="M1172" s="110"/>
      <c r="N1172" s="110"/>
      <c r="O1172" s="110"/>
      <c r="P1172" s="110"/>
      <c r="Q1172" s="110"/>
      <c r="R1172" s="110"/>
      <c r="S1172" s="110"/>
      <c r="T1172" s="110"/>
      <c r="U1172" s="110"/>
      <c r="V1172" s="110"/>
      <c r="W1172" s="110"/>
      <c r="X1172" s="110"/>
      <c r="Y1172" s="110"/>
      <c r="Z1172" s="110"/>
      <c r="AA1172" s="110"/>
      <c r="AB1172" s="110"/>
      <c r="AC1172" s="110"/>
    </row>
    <row r="1173" spans="1:29" ht="12.75" customHeight="1" x14ac:dyDescent="0.2">
      <c r="A1173" s="110"/>
      <c r="B1173" s="110"/>
      <c r="C1173" s="110"/>
      <c r="D1173" s="110"/>
      <c r="E1173" s="110"/>
      <c r="F1173" s="110"/>
      <c r="G1173" s="110"/>
      <c r="H1173" s="110"/>
      <c r="I1173" s="110"/>
      <c r="J1173" s="110"/>
      <c r="K1173" s="110"/>
      <c r="L1173" s="110"/>
      <c r="M1173" s="110"/>
      <c r="N1173" s="110"/>
      <c r="O1173" s="110"/>
      <c r="P1173" s="110"/>
      <c r="Q1173" s="110"/>
      <c r="R1173" s="110"/>
      <c r="S1173" s="110"/>
      <c r="T1173" s="110"/>
      <c r="U1173" s="110"/>
      <c r="V1173" s="110"/>
      <c r="W1173" s="110"/>
      <c r="X1173" s="110"/>
      <c r="Y1173" s="110"/>
      <c r="Z1173" s="110"/>
      <c r="AA1173" s="110"/>
      <c r="AB1173" s="110"/>
      <c r="AC1173" s="110"/>
    </row>
    <row r="1174" spans="1:29" ht="12.75" customHeight="1" x14ac:dyDescent="0.2">
      <c r="A1174" s="110"/>
      <c r="B1174" s="110"/>
      <c r="C1174" s="110"/>
      <c r="D1174" s="110"/>
      <c r="E1174" s="110"/>
      <c r="F1174" s="110"/>
      <c r="G1174" s="110"/>
      <c r="H1174" s="110"/>
      <c r="I1174" s="110"/>
      <c r="J1174" s="110"/>
      <c r="K1174" s="110"/>
      <c r="L1174" s="110"/>
      <c r="M1174" s="110"/>
      <c r="N1174" s="110"/>
      <c r="O1174" s="110"/>
      <c r="P1174" s="110"/>
      <c r="Q1174" s="110"/>
      <c r="R1174" s="110"/>
      <c r="S1174" s="110"/>
      <c r="T1174" s="110"/>
      <c r="U1174" s="110"/>
      <c r="V1174" s="110"/>
      <c r="W1174" s="110"/>
      <c r="X1174" s="110"/>
      <c r="Y1174" s="110"/>
      <c r="Z1174" s="110"/>
      <c r="AA1174" s="110"/>
      <c r="AB1174" s="110"/>
      <c r="AC1174" s="110"/>
    </row>
    <row r="1175" spans="1:29" ht="12.75" customHeight="1" x14ac:dyDescent="0.2">
      <c r="A1175" s="110"/>
      <c r="B1175" s="110"/>
      <c r="C1175" s="110"/>
      <c r="D1175" s="110"/>
      <c r="E1175" s="110"/>
      <c r="F1175" s="110"/>
      <c r="G1175" s="110"/>
      <c r="H1175" s="110"/>
      <c r="I1175" s="110"/>
      <c r="J1175" s="110"/>
      <c r="K1175" s="110"/>
      <c r="L1175" s="110"/>
      <c r="M1175" s="110"/>
      <c r="N1175" s="110"/>
      <c r="O1175" s="110"/>
      <c r="P1175" s="110"/>
      <c r="Q1175" s="110"/>
      <c r="R1175" s="110"/>
      <c r="S1175" s="110"/>
      <c r="T1175" s="110"/>
      <c r="U1175" s="110"/>
      <c r="V1175" s="110"/>
      <c r="W1175" s="110"/>
      <c r="X1175" s="110"/>
      <c r="Y1175" s="110"/>
      <c r="Z1175" s="110"/>
      <c r="AA1175" s="110"/>
      <c r="AB1175" s="110"/>
      <c r="AC1175" s="110"/>
    </row>
    <row r="1176" spans="1:29" ht="12.75" customHeight="1" x14ac:dyDescent="0.2">
      <c r="A1176" s="110"/>
      <c r="B1176" s="110"/>
      <c r="C1176" s="110"/>
      <c r="D1176" s="110"/>
      <c r="E1176" s="110"/>
      <c r="F1176" s="110"/>
      <c r="G1176" s="110"/>
      <c r="H1176" s="110"/>
      <c r="I1176" s="110"/>
      <c r="J1176" s="110"/>
      <c r="K1176" s="110"/>
      <c r="L1176" s="110"/>
      <c r="M1176" s="110"/>
      <c r="N1176" s="110"/>
      <c r="O1176" s="110"/>
      <c r="P1176" s="110"/>
      <c r="Q1176" s="110"/>
      <c r="R1176" s="110"/>
      <c r="S1176" s="110"/>
      <c r="T1176" s="110"/>
      <c r="U1176" s="110"/>
      <c r="V1176" s="110"/>
      <c r="W1176" s="110"/>
      <c r="X1176" s="110"/>
      <c r="Y1176" s="110"/>
      <c r="Z1176" s="110"/>
      <c r="AA1176" s="110"/>
      <c r="AB1176" s="110"/>
      <c r="AC1176" s="110"/>
    </row>
    <row r="1177" spans="1:29" ht="12.75" customHeight="1" x14ac:dyDescent="0.2">
      <c r="A1177" s="110"/>
      <c r="B1177" s="110"/>
      <c r="C1177" s="110"/>
      <c r="D1177" s="110"/>
      <c r="E1177" s="110"/>
      <c r="F1177" s="110"/>
      <c r="G1177" s="110"/>
      <c r="H1177" s="110"/>
      <c r="I1177" s="110"/>
      <c r="J1177" s="110"/>
      <c r="K1177" s="110"/>
      <c r="L1177" s="110"/>
      <c r="M1177" s="110"/>
      <c r="N1177" s="110"/>
      <c r="O1177" s="110"/>
      <c r="P1177" s="110"/>
      <c r="Q1177" s="110"/>
      <c r="R1177" s="110"/>
      <c r="S1177" s="110"/>
      <c r="T1177" s="110"/>
      <c r="U1177" s="110"/>
      <c r="V1177" s="110"/>
      <c r="W1177" s="110"/>
      <c r="X1177" s="110"/>
      <c r="Y1177" s="110"/>
      <c r="Z1177" s="110"/>
      <c r="AA1177" s="110"/>
      <c r="AB1177" s="110"/>
      <c r="AC1177" s="110"/>
    </row>
    <row r="1178" spans="1:29" ht="12.75" customHeight="1" x14ac:dyDescent="0.2">
      <c r="A1178" s="110"/>
      <c r="B1178" s="110"/>
      <c r="C1178" s="110"/>
      <c r="D1178" s="110"/>
      <c r="E1178" s="110"/>
      <c r="F1178" s="110"/>
      <c r="G1178" s="110"/>
      <c r="H1178" s="110"/>
      <c r="I1178" s="110"/>
      <c r="J1178" s="110"/>
      <c r="K1178" s="110"/>
      <c r="L1178" s="110"/>
      <c r="M1178" s="110"/>
      <c r="N1178" s="110"/>
      <c r="O1178" s="110"/>
      <c r="P1178" s="110"/>
      <c r="Q1178" s="110"/>
      <c r="R1178" s="110"/>
      <c r="S1178" s="110"/>
      <c r="T1178" s="110"/>
      <c r="U1178" s="110"/>
      <c r="V1178" s="110"/>
      <c r="W1178" s="110"/>
      <c r="X1178" s="110"/>
      <c r="Y1178" s="110"/>
      <c r="Z1178" s="110"/>
      <c r="AA1178" s="110"/>
      <c r="AB1178" s="110"/>
      <c r="AC1178" s="110"/>
    </row>
    <row r="1179" spans="1:29" ht="12.75" customHeight="1" x14ac:dyDescent="0.2">
      <c r="A1179" s="110"/>
      <c r="B1179" s="110"/>
      <c r="C1179" s="110"/>
      <c r="D1179" s="110"/>
      <c r="E1179" s="110"/>
      <c r="F1179" s="110"/>
      <c r="G1179" s="110"/>
      <c r="H1179" s="110"/>
      <c r="I1179" s="110"/>
      <c r="J1179" s="110"/>
      <c r="K1179" s="110"/>
      <c r="L1179" s="110"/>
      <c r="M1179" s="110"/>
      <c r="N1179" s="110"/>
      <c r="O1179" s="110"/>
      <c r="P1179" s="110"/>
      <c r="Q1179" s="110"/>
      <c r="R1179" s="110"/>
      <c r="S1179" s="110"/>
      <c r="T1179" s="110"/>
      <c r="U1179" s="110"/>
      <c r="V1179" s="110"/>
      <c r="W1179" s="110"/>
      <c r="X1179" s="110"/>
      <c r="Y1179" s="110"/>
      <c r="Z1179" s="110"/>
      <c r="AA1179" s="110"/>
      <c r="AB1179" s="110"/>
      <c r="AC1179" s="110"/>
    </row>
    <row r="1180" spans="1:29" ht="12.75" customHeight="1" x14ac:dyDescent="0.2">
      <c r="A1180" s="110"/>
      <c r="B1180" s="110"/>
      <c r="C1180" s="110"/>
      <c r="D1180" s="110"/>
      <c r="E1180" s="110"/>
      <c r="F1180" s="110"/>
      <c r="G1180" s="110"/>
      <c r="H1180" s="110"/>
      <c r="I1180" s="110"/>
      <c r="J1180" s="110"/>
      <c r="K1180" s="110"/>
      <c r="L1180" s="110"/>
      <c r="M1180" s="110"/>
      <c r="N1180" s="110"/>
      <c r="O1180" s="110"/>
      <c r="P1180" s="110"/>
      <c r="Q1180" s="110"/>
      <c r="R1180" s="110"/>
      <c r="S1180" s="110"/>
      <c r="T1180" s="110"/>
      <c r="U1180" s="110"/>
      <c r="V1180" s="110"/>
      <c r="W1180" s="110"/>
      <c r="X1180" s="110"/>
      <c r="Y1180" s="110"/>
      <c r="Z1180" s="110"/>
      <c r="AA1180" s="110"/>
      <c r="AB1180" s="110"/>
      <c r="AC1180" s="110"/>
    </row>
    <row r="1181" spans="1:29" ht="12.75" customHeight="1" x14ac:dyDescent="0.2">
      <c r="A1181" s="110"/>
      <c r="B1181" s="110"/>
      <c r="C1181" s="110"/>
      <c r="D1181" s="110"/>
      <c r="E1181" s="110"/>
      <c r="F1181" s="110"/>
      <c r="G1181" s="110"/>
      <c r="H1181" s="110"/>
      <c r="I1181" s="110"/>
      <c r="J1181" s="110"/>
      <c r="K1181" s="110"/>
      <c r="L1181" s="110"/>
      <c r="M1181" s="110"/>
      <c r="N1181" s="110"/>
      <c r="O1181" s="110"/>
      <c r="P1181" s="110"/>
      <c r="Q1181" s="110"/>
      <c r="R1181" s="110"/>
      <c r="S1181" s="110"/>
      <c r="T1181" s="110"/>
      <c r="U1181" s="110"/>
      <c r="V1181" s="110"/>
      <c r="W1181" s="110"/>
      <c r="X1181" s="110"/>
      <c r="Y1181" s="110"/>
      <c r="Z1181" s="110"/>
      <c r="AA1181" s="110"/>
      <c r="AB1181" s="110"/>
      <c r="AC1181" s="110"/>
    </row>
    <row r="1182" spans="1:29" ht="12.75" customHeight="1" x14ac:dyDescent="0.2">
      <c r="A1182" s="110"/>
      <c r="B1182" s="110"/>
      <c r="C1182" s="110"/>
      <c r="D1182" s="110"/>
      <c r="E1182" s="110"/>
      <c r="F1182" s="110"/>
      <c r="G1182" s="110"/>
      <c r="H1182" s="110"/>
      <c r="I1182" s="110"/>
      <c r="J1182" s="110"/>
      <c r="K1182" s="110"/>
      <c r="L1182" s="110"/>
      <c r="M1182" s="110"/>
      <c r="N1182" s="110"/>
      <c r="O1182" s="110"/>
      <c r="P1182" s="110"/>
      <c r="Q1182" s="110"/>
      <c r="R1182" s="110"/>
      <c r="S1182" s="110"/>
      <c r="T1182" s="110"/>
      <c r="U1182" s="110"/>
      <c r="V1182" s="110"/>
      <c r="W1182" s="110"/>
      <c r="X1182" s="110"/>
      <c r="Y1182" s="110"/>
      <c r="Z1182" s="110"/>
      <c r="AA1182" s="110"/>
      <c r="AB1182" s="110"/>
      <c r="AC1182" s="110"/>
    </row>
    <row r="1183" spans="1:29" ht="12.75" customHeight="1" x14ac:dyDescent="0.2">
      <c r="A1183" s="110"/>
      <c r="B1183" s="110"/>
      <c r="C1183" s="110"/>
      <c r="D1183" s="110"/>
      <c r="E1183" s="110"/>
      <c r="F1183" s="110"/>
      <c r="G1183" s="110"/>
      <c r="H1183" s="110"/>
      <c r="I1183" s="110"/>
      <c r="J1183" s="110"/>
      <c r="K1183" s="110"/>
      <c r="L1183" s="110"/>
      <c r="M1183" s="110"/>
      <c r="N1183" s="110"/>
      <c r="O1183" s="110"/>
      <c r="P1183" s="110"/>
      <c r="Q1183" s="110"/>
      <c r="R1183" s="110"/>
      <c r="S1183" s="110"/>
      <c r="T1183" s="110"/>
      <c r="U1183" s="110"/>
      <c r="V1183" s="110"/>
      <c r="W1183" s="110"/>
      <c r="X1183" s="110"/>
      <c r="Y1183" s="110"/>
      <c r="Z1183" s="110"/>
      <c r="AA1183" s="110"/>
      <c r="AB1183" s="110"/>
      <c r="AC1183" s="110"/>
    </row>
    <row r="1184" spans="1:29" ht="12.75" customHeight="1" x14ac:dyDescent="0.2">
      <c r="A1184" s="110"/>
      <c r="B1184" s="110"/>
      <c r="C1184" s="110"/>
      <c r="D1184" s="110"/>
      <c r="E1184" s="110"/>
      <c r="F1184" s="110"/>
      <c r="G1184" s="110"/>
      <c r="H1184" s="110"/>
      <c r="I1184" s="110"/>
      <c r="J1184" s="110"/>
      <c r="K1184" s="110"/>
      <c r="L1184" s="110"/>
      <c r="M1184" s="110"/>
      <c r="N1184" s="110"/>
      <c r="O1184" s="110"/>
      <c r="P1184" s="110"/>
      <c r="Q1184" s="110"/>
      <c r="R1184" s="110"/>
      <c r="S1184" s="110"/>
      <c r="T1184" s="110"/>
      <c r="U1184" s="110"/>
      <c r="V1184" s="110"/>
      <c r="W1184" s="110"/>
      <c r="X1184" s="110"/>
      <c r="Y1184" s="110"/>
      <c r="Z1184" s="110"/>
      <c r="AA1184" s="110"/>
      <c r="AB1184" s="110"/>
      <c r="AC1184" s="110"/>
    </row>
    <row r="1185" spans="1:29" ht="12.75" customHeight="1" x14ac:dyDescent="0.2">
      <c r="A1185" s="110"/>
      <c r="B1185" s="110"/>
      <c r="C1185" s="110"/>
      <c r="D1185" s="110"/>
      <c r="E1185" s="110"/>
      <c r="F1185" s="110"/>
      <c r="G1185" s="110"/>
      <c r="H1185" s="110"/>
      <c r="I1185" s="110"/>
      <c r="J1185" s="110"/>
      <c r="K1185" s="110"/>
      <c r="L1185" s="110"/>
      <c r="M1185" s="110"/>
      <c r="N1185" s="110"/>
      <c r="O1185" s="110"/>
      <c r="P1185" s="110"/>
      <c r="Q1185" s="110"/>
      <c r="R1185" s="110"/>
      <c r="S1185" s="110"/>
      <c r="T1185" s="110"/>
      <c r="U1185" s="110"/>
      <c r="V1185" s="110"/>
      <c r="W1185" s="110"/>
      <c r="X1185" s="110"/>
      <c r="Y1185" s="110"/>
      <c r="Z1185" s="110"/>
      <c r="AA1185" s="110"/>
      <c r="AB1185" s="110"/>
      <c r="AC1185" s="110"/>
    </row>
    <row r="1186" spans="1:29" ht="12.75" customHeight="1" x14ac:dyDescent="0.2">
      <c r="A1186" s="110"/>
      <c r="B1186" s="110"/>
      <c r="C1186" s="110"/>
      <c r="D1186" s="110"/>
      <c r="E1186" s="110"/>
      <c r="F1186" s="110"/>
      <c r="G1186" s="110"/>
      <c r="H1186" s="110"/>
      <c r="I1186" s="110"/>
      <c r="J1186" s="110"/>
      <c r="K1186" s="110"/>
      <c r="L1186" s="110"/>
      <c r="M1186" s="110"/>
      <c r="N1186" s="110"/>
      <c r="O1186" s="110"/>
      <c r="P1186" s="110"/>
      <c r="Q1186" s="110"/>
      <c r="R1186" s="110"/>
      <c r="S1186" s="110"/>
      <c r="T1186" s="110"/>
      <c r="U1186" s="110"/>
      <c r="V1186" s="110"/>
      <c r="W1186" s="110"/>
      <c r="X1186" s="110"/>
      <c r="Y1186" s="110"/>
      <c r="Z1186" s="110"/>
      <c r="AA1186" s="110"/>
      <c r="AB1186" s="110"/>
      <c r="AC1186" s="110"/>
    </row>
    <row r="1187" spans="1:29" ht="12.75" customHeight="1" x14ac:dyDescent="0.2">
      <c r="A1187" s="110"/>
      <c r="B1187" s="110"/>
      <c r="C1187" s="110"/>
      <c r="D1187" s="110"/>
      <c r="E1187" s="110"/>
      <c r="F1187" s="110"/>
      <c r="G1187" s="110"/>
      <c r="H1187" s="110"/>
      <c r="I1187" s="110"/>
      <c r="J1187" s="110"/>
      <c r="K1187" s="110"/>
      <c r="L1187" s="110"/>
      <c r="M1187" s="110"/>
      <c r="N1187" s="110"/>
      <c r="O1187" s="110"/>
      <c r="P1187" s="110"/>
      <c r="Q1187" s="110"/>
      <c r="R1187" s="110"/>
      <c r="S1187" s="110"/>
      <c r="T1187" s="110"/>
      <c r="U1187" s="110"/>
      <c r="V1187" s="110"/>
      <c r="W1187" s="110"/>
      <c r="X1187" s="110"/>
      <c r="Y1187" s="110"/>
      <c r="Z1187" s="110"/>
      <c r="AA1187" s="110"/>
      <c r="AB1187" s="110"/>
      <c r="AC1187" s="110"/>
    </row>
    <row r="1188" spans="1:29" ht="12.75" customHeight="1" x14ac:dyDescent="0.2">
      <c r="A1188" s="110"/>
      <c r="B1188" s="110"/>
      <c r="C1188" s="110"/>
      <c r="D1188" s="110"/>
      <c r="E1188" s="110"/>
      <c r="F1188" s="110"/>
      <c r="G1188" s="110"/>
      <c r="H1188" s="110"/>
      <c r="I1188" s="110"/>
      <c r="J1188" s="110"/>
      <c r="K1188" s="110"/>
      <c r="L1188" s="110"/>
      <c r="M1188" s="110"/>
      <c r="N1188" s="110"/>
      <c r="O1188" s="110"/>
      <c r="P1188" s="110"/>
      <c r="Q1188" s="110"/>
      <c r="R1188" s="110"/>
      <c r="S1188" s="110"/>
      <c r="T1188" s="110"/>
      <c r="U1188" s="110"/>
      <c r="V1188" s="110"/>
      <c r="W1188" s="110"/>
      <c r="X1188" s="110"/>
      <c r="Y1188" s="110"/>
      <c r="Z1188" s="110"/>
      <c r="AA1188" s="110"/>
      <c r="AB1188" s="110"/>
      <c r="AC1188" s="110"/>
    </row>
    <row r="1189" spans="1:29" ht="12.75" customHeight="1" x14ac:dyDescent="0.2">
      <c r="A1189" s="110"/>
      <c r="B1189" s="110"/>
      <c r="C1189" s="110"/>
      <c r="D1189" s="110"/>
      <c r="E1189" s="110"/>
      <c r="F1189" s="110"/>
      <c r="G1189" s="110"/>
      <c r="H1189" s="110"/>
      <c r="I1189" s="110"/>
      <c r="J1189" s="110"/>
      <c r="K1189" s="110"/>
      <c r="L1189" s="110"/>
      <c r="M1189" s="110"/>
      <c r="N1189" s="110"/>
      <c r="O1189" s="110"/>
      <c r="P1189" s="110"/>
      <c r="Q1189" s="110"/>
      <c r="R1189" s="110"/>
      <c r="S1189" s="110"/>
      <c r="T1189" s="110"/>
      <c r="U1189" s="110"/>
      <c r="V1189" s="110"/>
      <c r="W1189" s="110"/>
      <c r="X1189" s="110"/>
      <c r="Y1189" s="110"/>
      <c r="Z1189" s="110"/>
      <c r="AA1189" s="110"/>
      <c r="AB1189" s="110"/>
      <c r="AC1189" s="110"/>
    </row>
    <row r="1190" spans="1:29" ht="12.75" customHeight="1" x14ac:dyDescent="0.2">
      <c r="A1190" s="110"/>
      <c r="B1190" s="110"/>
      <c r="C1190" s="110"/>
      <c r="D1190" s="110"/>
      <c r="E1190" s="110"/>
      <c r="F1190" s="110"/>
      <c r="G1190" s="110"/>
      <c r="H1190" s="110"/>
      <c r="I1190" s="110"/>
      <c r="J1190" s="110"/>
      <c r="K1190" s="110"/>
      <c r="L1190" s="110"/>
      <c r="M1190" s="110"/>
      <c r="N1190" s="110"/>
      <c r="O1190" s="110"/>
      <c r="P1190" s="110"/>
      <c r="Q1190" s="110"/>
      <c r="R1190" s="110"/>
      <c r="S1190" s="110"/>
      <c r="T1190" s="110"/>
      <c r="U1190" s="110"/>
      <c r="V1190" s="110"/>
      <c r="W1190" s="110"/>
      <c r="X1190" s="110"/>
      <c r="Y1190" s="110"/>
      <c r="Z1190" s="110"/>
      <c r="AA1190" s="110"/>
      <c r="AB1190" s="110"/>
      <c r="AC1190" s="110"/>
    </row>
    <row r="1191" spans="1:29" ht="12.75" customHeight="1" x14ac:dyDescent="0.2">
      <c r="A1191" s="110"/>
      <c r="B1191" s="110"/>
      <c r="C1191" s="110"/>
      <c r="D1191" s="110"/>
      <c r="E1191" s="110"/>
      <c r="F1191" s="110"/>
      <c r="G1191" s="110"/>
      <c r="H1191" s="110"/>
      <c r="I1191" s="110"/>
      <c r="J1191" s="110"/>
      <c r="K1191" s="110"/>
      <c r="L1191" s="110"/>
      <c r="M1191" s="110"/>
      <c r="N1191" s="110"/>
      <c r="O1191" s="110"/>
      <c r="P1191" s="110"/>
      <c r="Q1191" s="110"/>
      <c r="R1191" s="110"/>
      <c r="S1191" s="110"/>
      <c r="T1191" s="110"/>
      <c r="U1191" s="110"/>
      <c r="V1191" s="110"/>
      <c r="W1191" s="110"/>
      <c r="X1191" s="110"/>
      <c r="Y1191" s="110"/>
      <c r="Z1191" s="110"/>
      <c r="AA1191" s="110"/>
      <c r="AB1191" s="110"/>
      <c r="AC1191" s="110"/>
    </row>
    <row r="1192" spans="1:29" ht="12.75" customHeight="1" x14ac:dyDescent="0.2">
      <c r="A1192" s="110"/>
      <c r="B1192" s="110"/>
      <c r="C1192" s="110"/>
      <c r="D1192" s="110"/>
      <c r="E1192" s="110"/>
      <c r="F1192" s="110"/>
      <c r="G1192" s="110"/>
      <c r="H1192" s="110"/>
      <c r="I1192" s="110"/>
      <c r="J1192" s="110"/>
      <c r="K1192" s="110"/>
      <c r="L1192" s="110"/>
      <c r="M1192" s="110"/>
      <c r="N1192" s="110"/>
      <c r="O1192" s="110"/>
      <c r="P1192" s="110"/>
      <c r="Q1192" s="110"/>
      <c r="R1192" s="110"/>
      <c r="S1192" s="110"/>
      <c r="T1192" s="110"/>
      <c r="U1192" s="110"/>
      <c r="V1192" s="110"/>
      <c r="W1192" s="110"/>
      <c r="X1192" s="110"/>
      <c r="Y1192" s="110"/>
      <c r="Z1192" s="110"/>
      <c r="AA1192" s="110"/>
      <c r="AB1192" s="110"/>
      <c r="AC1192" s="110"/>
    </row>
    <row r="1193" spans="1:29" ht="12.75" customHeight="1" x14ac:dyDescent="0.2">
      <c r="A1193" s="110"/>
      <c r="B1193" s="110"/>
      <c r="C1193" s="110"/>
      <c r="D1193" s="110"/>
      <c r="E1193" s="110"/>
      <c r="F1193" s="110"/>
      <c r="G1193" s="110"/>
      <c r="H1193" s="110"/>
      <c r="I1193" s="110"/>
      <c r="J1193" s="110"/>
      <c r="K1193" s="110"/>
      <c r="L1193" s="110"/>
      <c r="M1193" s="110"/>
      <c r="N1193" s="110"/>
      <c r="O1193" s="110"/>
      <c r="P1193" s="110"/>
      <c r="Q1193" s="110"/>
      <c r="R1193" s="110"/>
      <c r="S1193" s="110"/>
      <c r="T1193" s="110"/>
      <c r="U1193" s="110"/>
      <c r="V1193" s="110"/>
      <c r="W1193" s="110"/>
      <c r="X1193" s="110"/>
      <c r="Y1193" s="110"/>
      <c r="Z1193" s="110"/>
      <c r="AA1193" s="110"/>
      <c r="AB1193" s="110"/>
      <c r="AC1193" s="110"/>
    </row>
    <row r="1194" spans="1:29" ht="12.75" customHeight="1" x14ac:dyDescent="0.2">
      <c r="A1194" s="110"/>
      <c r="B1194" s="110"/>
      <c r="C1194" s="110"/>
      <c r="D1194" s="110"/>
      <c r="E1194" s="110"/>
      <c r="F1194" s="110"/>
      <c r="G1194" s="110"/>
      <c r="H1194" s="110"/>
      <c r="I1194" s="110"/>
      <c r="J1194" s="110"/>
      <c r="K1194" s="110"/>
      <c r="L1194" s="110"/>
      <c r="M1194" s="110"/>
      <c r="N1194" s="110"/>
      <c r="O1194" s="110"/>
      <c r="P1194" s="110"/>
      <c r="Q1194" s="110"/>
      <c r="R1194" s="110"/>
      <c r="S1194" s="110"/>
      <c r="T1194" s="110"/>
      <c r="U1194" s="110"/>
      <c r="V1194" s="110"/>
      <c r="W1194" s="110"/>
      <c r="X1194" s="110"/>
      <c r="Y1194" s="110"/>
      <c r="Z1194" s="110"/>
      <c r="AA1194" s="110"/>
      <c r="AB1194" s="110"/>
      <c r="AC1194" s="110"/>
    </row>
    <row r="1195" spans="1:29" ht="12.75" customHeight="1" x14ac:dyDescent="0.2">
      <c r="A1195" s="110"/>
      <c r="B1195" s="110"/>
      <c r="C1195" s="110"/>
      <c r="D1195" s="110"/>
      <c r="E1195" s="110"/>
      <c r="F1195" s="110"/>
      <c r="G1195" s="110"/>
      <c r="H1195" s="110"/>
      <c r="I1195" s="110"/>
      <c r="J1195" s="110"/>
      <c r="K1195" s="110"/>
      <c r="L1195" s="110"/>
      <c r="M1195" s="110"/>
      <c r="N1195" s="110"/>
      <c r="O1195" s="110"/>
      <c r="P1195" s="110"/>
      <c r="Q1195" s="110"/>
      <c r="R1195" s="110"/>
      <c r="S1195" s="110"/>
      <c r="T1195" s="110"/>
      <c r="U1195" s="110"/>
      <c r="V1195" s="110"/>
      <c r="W1195" s="110"/>
      <c r="X1195" s="110"/>
      <c r="Y1195" s="110"/>
      <c r="Z1195" s="110"/>
      <c r="AA1195" s="110"/>
      <c r="AB1195" s="110"/>
      <c r="AC1195" s="110"/>
    </row>
    <row r="1196" spans="1:29" ht="12.75" customHeight="1" x14ac:dyDescent="0.2">
      <c r="A1196" s="110"/>
      <c r="B1196" s="110"/>
      <c r="C1196" s="110"/>
      <c r="D1196" s="110"/>
      <c r="E1196" s="110"/>
      <c r="F1196" s="110"/>
      <c r="G1196" s="110"/>
      <c r="H1196" s="110"/>
      <c r="I1196" s="110"/>
      <c r="J1196" s="110"/>
      <c r="K1196" s="110"/>
      <c r="L1196" s="110"/>
      <c r="M1196" s="110"/>
      <c r="N1196" s="110"/>
      <c r="O1196" s="110"/>
      <c r="P1196" s="110"/>
      <c r="Q1196" s="110"/>
      <c r="R1196" s="110"/>
      <c r="S1196" s="110"/>
      <c r="T1196" s="110"/>
      <c r="U1196" s="110"/>
      <c r="V1196" s="110"/>
      <c r="W1196" s="110"/>
      <c r="X1196" s="110"/>
      <c r="Y1196" s="110"/>
      <c r="Z1196" s="110"/>
      <c r="AA1196" s="110"/>
      <c r="AB1196" s="110"/>
      <c r="AC1196" s="110"/>
    </row>
    <row r="1197" spans="1:29" ht="12.75" customHeight="1" x14ac:dyDescent="0.2">
      <c r="A1197" s="110"/>
      <c r="B1197" s="110"/>
      <c r="C1197" s="110"/>
      <c r="D1197" s="110"/>
      <c r="E1197" s="110"/>
      <c r="F1197" s="110"/>
      <c r="G1197" s="110"/>
      <c r="H1197" s="110"/>
      <c r="I1197" s="110"/>
      <c r="J1197" s="110"/>
      <c r="K1197" s="110"/>
      <c r="L1197" s="110"/>
      <c r="M1197" s="110"/>
      <c r="N1197" s="110"/>
      <c r="O1197" s="110"/>
      <c r="P1197" s="110"/>
      <c r="Q1197" s="110"/>
      <c r="R1197" s="110"/>
      <c r="S1197" s="110"/>
      <c r="T1197" s="110"/>
      <c r="U1197" s="110"/>
      <c r="V1197" s="110"/>
      <c r="W1197" s="110"/>
      <c r="X1197" s="110"/>
      <c r="Y1197" s="110"/>
      <c r="Z1197" s="110"/>
      <c r="AA1197" s="110"/>
      <c r="AB1197" s="110"/>
      <c r="AC1197" s="110"/>
    </row>
    <row r="1198" spans="1:29" ht="12.75" customHeight="1" x14ac:dyDescent="0.2">
      <c r="A1198" s="110"/>
      <c r="B1198" s="110"/>
      <c r="C1198" s="110"/>
      <c r="D1198" s="110"/>
      <c r="E1198" s="110"/>
      <c r="F1198" s="110"/>
      <c r="G1198" s="110"/>
      <c r="H1198" s="110"/>
      <c r="I1198" s="110"/>
      <c r="J1198" s="110"/>
      <c r="K1198" s="110"/>
      <c r="L1198" s="110"/>
      <c r="M1198" s="110"/>
      <c r="N1198" s="110"/>
      <c r="O1198" s="110"/>
      <c r="P1198" s="110"/>
      <c r="Q1198" s="110"/>
      <c r="R1198" s="110"/>
      <c r="S1198" s="110"/>
      <c r="T1198" s="110"/>
      <c r="U1198" s="110"/>
      <c r="V1198" s="110"/>
      <c r="W1198" s="110"/>
      <c r="X1198" s="110"/>
      <c r="Y1198" s="110"/>
      <c r="Z1198" s="110"/>
      <c r="AA1198" s="110"/>
      <c r="AB1198" s="110"/>
      <c r="AC1198" s="110"/>
    </row>
    <row r="1199" spans="1:29" ht="12.75" customHeight="1" x14ac:dyDescent="0.2">
      <c r="A1199" s="110"/>
      <c r="B1199" s="110"/>
      <c r="C1199" s="110"/>
      <c r="D1199" s="110"/>
      <c r="E1199" s="110"/>
      <c r="F1199" s="110"/>
      <c r="G1199" s="110"/>
      <c r="H1199" s="110"/>
      <c r="I1199" s="110"/>
      <c r="J1199" s="110"/>
      <c r="K1199" s="110"/>
      <c r="L1199" s="110"/>
      <c r="M1199" s="110"/>
      <c r="N1199" s="110"/>
      <c r="O1199" s="110"/>
      <c r="P1199" s="110"/>
      <c r="Q1199" s="110"/>
      <c r="R1199" s="110"/>
      <c r="S1199" s="110"/>
      <c r="T1199" s="110"/>
      <c r="U1199" s="110"/>
      <c r="V1199" s="110"/>
      <c r="W1199" s="110"/>
      <c r="X1199" s="110"/>
      <c r="Y1199" s="110"/>
      <c r="Z1199" s="110"/>
      <c r="AA1199" s="110"/>
      <c r="AB1199" s="110"/>
      <c r="AC1199" s="110"/>
    </row>
    <row r="1200" spans="1:29" ht="12.75" customHeight="1" x14ac:dyDescent="0.2">
      <c r="A1200" s="110"/>
      <c r="B1200" s="110"/>
      <c r="C1200" s="110"/>
      <c r="D1200" s="110"/>
      <c r="E1200" s="110"/>
      <c r="F1200" s="110"/>
      <c r="G1200" s="110"/>
      <c r="H1200" s="110"/>
      <c r="I1200" s="110"/>
      <c r="J1200" s="110"/>
      <c r="K1200" s="110"/>
      <c r="L1200" s="110"/>
      <c r="M1200" s="110"/>
      <c r="N1200" s="110"/>
      <c r="O1200" s="110"/>
      <c r="P1200" s="110"/>
      <c r="Q1200" s="110"/>
      <c r="R1200" s="110"/>
      <c r="S1200" s="110"/>
      <c r="T1200" s="110"/>
      <c r="U1200" s="110"/>
      <c r="V1200" s="110"/>
      <c r="W1200" s="110"/>
      <c r="X1200" s="110"/>
      <c r="Y1200" s="110"/>
      <c r="Z1200" s="110"/>
      <c r="AA1200" s="110"/>
      <c r="AB1200" s="110"/>
      <c r="AC1200" s="110"/>
    </row>
    <row r="1201" spans="1:29" ht="12.75" customHeight="1" x14ac:dyDescent="0.2">
      <c r="A1201" s="110"/>
      <c r="B1201" s="110"/>
      <c r="C1201" s="110"/>
      <c r="D1201" s="110"/>
      <c r="E1201" s="110"/>
      <c r="F1201" s="110"/>
      <c r="G1201" s="110"/>
      <c r="H1201" s="110"/>
      <c r="I1201" s="110"/>
      <c r="J1201" s="110"/>
      <c r="K1201" s="110"/>
      <c r="L1201" s="110"/>
      <c r="M1201" s="110"/>
      <c r="N1201" s="110"/>
      <c r="O1201" s="110"/>
      <c r="P1201" s="110"/>
      <c r="Q1201" s="110"/>
      <c r="R1201" s="110"/>
      <c r="S1201" s="110"/>
      <c r="T1201" s="110"/>
      <c r="U1201" s="110"/>
      <c r="V1201" s="110"/>
      <c r="W1201" s="110"/>
      <c r="X1201" s="110"/>
      <c r="Y1201" s="110"/>
      <c r="Z1201" s="110"/>
      <c r="AA1201" s="110"/>
      <c r="AB1201" s="110"/>
      <c r="AC1201" s="110"/>
    </row>
    <row r="1202" spans="1:29" ht="12.75" customHeight="1" x14ac:dyDescent="0.2">
      <c r="A1202" s="110"/>
      <c r="B1202" s="110"/>
      <c r="C1202" s="110"/>
      <c r="D1202" s="110"/>
      <c r="E1202" s="110"/>
      <c r="F1202" s="110"/>
      <c r="G1202" s="110"/>
      <c r="H1202" s="110"/>
      <c r="I1202" s="110"/>
      <c r="J1202" s="110"/>
      <c r="K1202" s="110"/>
      <c r="L1202" s="110"/>
      <c r="M1202" s="110"/>
      <c r="N1202" s="110"/>
      <c r="O1202" s="110"/>
      <c r="P1202" s="110"/>
      <c r="Q1202" s="110"/>
      <c r="R1202" s="110"/>
      <c r="S1202" s="110"/>
      <c r="T1202" s="110"/>
      <c r="U1202" s="110"/>
      <c r="V1202" s="110"/>
      <c r="W1202" s="110"/>
      <c r="X1202" s="110"/>
      <c r="Y1202" s="110"/>
      <c r="Z1202" s="110"/>
      <c r="AA1202" s="110"/>
      <c r="AB1202" s="110"/>
      <c r="AC1202" s="110"/>
    </row>
    <row r="1203" spans="1:29" ht="12.75" customHeight="1" x14ac:dyDescent="0.2">
      <c r="A1203" s="110"/>
      <c r="B1203" s="110"/>
      <c r="C1203" s="110"/>
      <c r="D1203" s="110"/>
      <c r="E1203" s="110"/>
      <c r="F1203" s="110"/>
      <c r="G1203" s="110"/>
      <c r="H1203" s="110"/>
      <c r="I1203" s="110"/>
      <c r="J1203" s="110"/>
      <c r="K1203" s="110"/>
      <c r="L1203" s="110"/>
      <c r="M1203" s="110"/>
      <c r="N1203" s="110"/>
      <c r="O1203" s="110"/>
      <c r="P1203" s="110"/>
      <c r="Q1203" s="110"/>
      <c r="R1203" s="110"/>
      <c r="S1203" s="110"/>
      <c r="T1203" s="110"/>
      <c r="U1203" s="110"/>
      <c r="V1203" s="110"/>
      <c r="W1203" s="110"/>
      <c r="X1203" s="110"/>
      <c r="Y1203" s="110"/>
      <c r="Z1203" s="110"/>
      <c r="AA1203" s="110"/>
      <c r="AB1203" s="110"/>
      <c r="AC1203" s="110"/>
    </row>
    <row r="1204" spans="1:29" ht="12.75" customHeight="1" x14ac:dyDescent="0.2">
      <c r="A1204" s="110"/>
      <c r="B1204" s="110"/>
      <c r="C1204" s="110"/>
      <c r="D1204" s="110"/>
      <c r="E1204" s="110"/>
      <c r="F1204" s="110"/>
      <c r="G1204" s="110"/>
      <c r="H1204" s="110"/>
      <c r="I1204" s="110"/>
      <c r="J1204" s="110"/>
      <c r="K1204" s="110"/>
      <c r="L1204" s="110"/>
      <c r="M1204" s="110"/>
      <c r="N1204" s="110"/>
      <c r="O1204" s="110"/>
      <c r="P1204" s="110"/>
      <c r="Q1204" s="110"/>
      <c r="R1204" s="110"/>
      <c r="S1204" s="110"/>
      <c r="T1204" s="110"/>
      <c r="U1204" s="110"/>
      <c r="V1204" s="110"/>
      <c r="W1204" s="110"/>
      <c r="X1204" s="110"/>
      <c r="Y1204" s="110"/>
      <c r="Z1204" s="110"/>
      <c r="AA1204" s="110"/>
      <c r="AB1204" s="110"/>
      <c r="AC1204" s="110"/>
    </row>
    <row r="1205" spans="1:29" ht="12.75" customHeight="1" x14ac:dyDescent="0.2">
      <c r="A1205" s="110"/>
      <c r="B1205" s="110"/>
      <c r="C1205" s="110"/>
      <c r="D1205" s="110"/>
      <c r="E1205" s="110"/>
      <c r="F1205" s="110"/>
      <c r="G1205" s="110"/>
      <c r="H1205" s="110"/>
      <c r="I1205" s="110"/>
      <c r="J1205" s="110"/>
      <c r="K1205" s="110"/>
      <c r="L1205" s="110"/>
      <c r="M1205" s="110"/>
      <c r="N1205" s="110"/>
      <c r="O1205" s="110"/>
      <c r="P1205" s="110"/>
      <c r="Q1205" s="110"/>
      <c r="R1205" s="110"/>
      <c r="S1205" s="110"/>
      <c r="T1205" s="110"/>
      <c r="U1205" s="110"/>
      <c r="V1205" s="110"/>
      <c r="W1205" s="110"/>
      <c r="X1205" s="110"/>
      <c r="Y1205" s="110"/>
      <c r="Z1205" s="110"/>
      <c r="AA1205" s="110"/>
      <c r="AB1205" s="110"/>
      <c r="AC1205" s="110"/>
    </row>
    <row r="1206" spans="1:29" ht="12.75" customHeight="1" x14ac:dyDescent="0.2">
      <c r="A1206" s="110"/>
      <c r="B1206" s="110"/>
      <c r="C1206" s="110"/>
      <c r="D1206" s="110"/>
      <c r="E1206" s="110"/>
      <c r="F1206" s="110"/>
      <c r="G1206" s="110"/>
      <c r="H1206" s="110"/>
      <c r="I1206" s="110"/>
      <c r="J1206" s="110"/>
      <c r="K1206" s="110"/>
      <c r="L1206" s="110"/>
      <c r="M1206" s="110"/>
      <c r="N1206" s="110"/>
      <c r="O1206" s="110"/>
      <c r="P1206" s="110"/>
      <c r="Q1206" s="110"/>
      <c r="R1206" s="110"/>
      <c r="S1206" s="110"/>
      <c r="T1206" s="110"/>
      <c r="U1206" s="110"/>
      <c r="V1206" s="110"/>
      <c r="W1206" s="110"/>
      <c r="X1206" s="110"/>
      <c r="Y1206" s="110"/>
      <c r="Z1206" s="110"/>
      <c r="AA1206" s="110"/>
      <c r="AB1206" s="110"/>
      <c r="AC1206" s="110"/>
    </row>
    <row r="1207" spans="1:29" ht="12.75" customHeight="1" x14ac:dyDescent="0.2">
      <c r="A1207" s="110"/>
      <c r="B1207" s="110"/>
      <c r="C1207" s="110"/>
      <c r="D1207" s="110"/>
      <c r="E1207" s="110"/>
      <c r="F1207" s="110"/>
      <c r="G1207" s="110"/>
      <c r="H1207" s="110"/>
      <c r="I1207" s="110"/>
      <c r="J1207" s="110"/>
      <c r="K1207" s="110"/>
      <c r="L1207" s="110"/>
      <c r="M1207" s="110"/>
      <c r="N1207" s="110"/>
      <c r="O1207" s="110"/>
      <c r="P1207" s="110"/>
      <c r="Q1207" s="110"/>
      <c r="R1207" s="110"/>
      <c r="S1207" s="110"/>
      <c r="T1207" s="110"/>
      <c r="U1207" s="110"/>
      <c r="V1207" s="110"/>
      <c r="W1207" s="110"/>
      <c r="X1207" s="110"/>
      <c r="Y1207" s="110"/>
      <c r="Z1207" s="110"/>
      <c r="AA1207" s="110"/>
      <c r="AB1207" s="110"/>
      <c r="AC1207" s="110"/>
    </row>
    <row r="1208" spans="1:29" ht="12.75" customHeight="1" x14ac:dyDescent="0.2">
      <c r="A1208" s="110"/>
      <c r="B1208" s="110"/>
      <c r="C1208" s="110"/>
      <c r="D1208" s="110"/>
      <c r="E1208" s="110"/>
      <c r="F1208" s="110"/>
      <c r="G1208" s="110"/>
      <c r="H1208" s="110"/>
      <c r="I1208" s="110"/>
      <c r="J1208" s="110"/>
      <c r="K1208" s="110"/>
      <c r="L1208" s="110"/>
      <c r="M1208" s="110"/>
      <c r="N1208" s="110"/>
      <c r="O1208" s="110"/>
      <c r="P1208" s="110"/>
      <c r="Q1208" s="110"/>
      <c r="R1208" s="110"/>
      <c r="S1208" s="110"/>
      <c r="T1208" s="110"/>
      <c r="U1208" s="110"/>
      <c r="V1208" s="110"/>
      <c r="W1208" s="110"/>
      <c r="X1208" s="110"/>
      <c r="Y1208" s="110"/>
      <c r="Z1208" s="110"/>
      <c r="AA1208" s="110"/>
      <c r="AB1208" s="110"/>
      <c r="AC1208" s="110"/>
    </row>
    <row r="1209" spans="1:29" ht="12.75" customHeight="1" x14ac:dyDescent="0.2">
      <c r="A1209" s="110"/>
      <c r="B1209" s="110"/>
      <c r="C1209" s="110"/>
      <c r="D1209" s="110"/>
      <c r="E1209" s="110"/>
      <c r="F1209" s="110"/>
      <c r="G1209" s="110"/>
      <c r="H1209" s="110"/>
      <c r="I1209" s="110"/>
      <c r="J1209" s="110"/>
      <c r="K1209" s="110"/>
      <c r="L1209" s="110"/>
      <c r="M1209" s="110"/>
      <c r="N1209" s="110"/>
      <c r="O1209" s="110"/>
      <c r="P1209" s="110"/>
      <c r="Q1209" s="110"/>
      <c r="R1209" s="110"/>
      <c r="S1209" s="110"/>
      <c r="T1209" s="110"/>
      <c r="U1209" s="110"/>
      <c r="V1209" s="110"/>
      <c r="W1209" s="110"/>
      <c r="X1209" s="110"/>
      <c r="Y1209" s="110"/>
      <c r="Z1209" s="110"/>
      <c r="AA1209" s="110"/>
      <c r="AB1209" s="110"/>
      <c r="AC1209" s="110"/>
    </row>
    <row r="1210" spans="1:29" ht="12.75" customHeight="1" x14ac:dyDescent="0.2">
      <c r="A1210" s="110"/>
      <c r="B1210" s="110"/>
      <c r="C1210" s="110"/>
      <c r="D1210" s="110"/>
      <c r="E1210" s="110"/>
      <c r="F1210" s="110"/>
      <c r="G1210" s="110"/>
      <c r="H1210" s="110"/>
      <c r="I1210" s="110"/>
      <c r="J1210" s="110"/>
      <c r="K1210" s="110"/>
      <c r="L1210" s="110"/>
      <c r="M1210" s="110"/>
      <c r="N1210" s="110"/>
      <c r="O1210" s="110"/>
      <c r="P1210" s="110"/>
      <c r="Q1210" s="110"/>
      <c r="R1210" s="110"/>
      <c r="S1210" s="110"/>
      <c r="T1210" s="110"/>
      <c r="U1210" s="110"/>
      <c r="V1210" s="110"/>
      <c r="W1210" s="110"/>
      <c r="X1210" s="110"/>
      <c r="Y1210" s="110"/>
      <c r="Z1210" s="110"/>
      <c r="AA1210" s="110"/>
      <c r="AB1210" s="110"/>
      <c r="AC1210" s="110"/>
    </row>
    <row r="1211" spans="1:29" ht="12.75" customHeight="1" x14ac:dyDescent="0.2">
      <c r="A1211" s="110"/>
      <c r="B1211" s="110"/>
      <c r="C1211" s="110"/>
      <c r="D1211" s="110"/>
      <c r="E1211" s="110"/>
      <c r="F1211" s="110"/>
      <c r="G1211" s="110"/>
      <c r="H1211" s="110"/>
      <c r="I1211" s="110"/>
      <c r="J1211" s="110"/>
      <c r="K1211" s="110"/>
      <c r="L1211" s="110"/>
      <c r="M1211" s="110"/>
      <c r="N1211" s="110"/>
      <c r="O1211" s="110"/>
      <c r="P1211" s="110"/>
      <c r="Q1211" s="110"/>
      <c r="R1211" s="110"/>
      <c r="S1211" s="110"/>
      <c r="T1211" s="110"/>
      <c r="U1211" s="110"/>
      <c r="V1211" s="110"/>
      <c r="W1211" s="110"/>
      <c r="X1211" s="110"/>
      <c r="Y1211" s="110"/>
      <c r="Z1211" s="110"/>
      <c r="AA1211" s="110"/>
      <c r="AB1211" s="110"/>
      <c r="AC1211" s="110"/>
    </row>
    <row r="1212" spans="1:29" ht="12.75" customHeight="1" x14ac:dyDescent="0.2">
      <c r="A1212" s="110"/>
      <c r="B1212" s="110"/>
      <c r="C1212" s="110"/>
      <c r="D1212" s="110"/>
      <c r="E1212" s="110"/>
      <c r="F1212" s="110"/>
      <c r="G1212" s="110"/>
      <c r="H1212" s="110"/>
      <c r="I1212" s="110"/>
      <c r="J1212" s="110"/>
      <c r="K1212" s="110"/>
      <c r="L1212" s="110"/>
      <c r="M1212" s="110"/>
      <c r="N1212" s="110"/>
      <c r="O1212" s="110"/>
      <c r="P1212" s="110"/>
      <c r="Q1212" s="110"/>
      <c r="R1212" s="110"/>
      <c r="S1212" s="110"/>
      <c r="T1212" s="110"/>
      <c r="U1212" s="110"/>
      <c r="V1212" s="110"/>
      <c r="W1212" s="110"/>
      <c r="X1212" s="110"/>
      <c r="Y1212" s="110"/>
      <c r="Z1212" s="110"/>
      <c r="AA1212" s="110"/>
      <c r="AB1212" s="110"/>
      <c r="AC1212" s="110"/>
    </row>
    <row r="1213" spans="1:29" ht="12.75" customHeight="1" x14ac:dyDescent="0.2">
      <c r="A1213" s="110"/>
      <c r="B1213" s="110"/>
      <c r="C1213" s="110"/>
      <c r="D1213" s="110"/>
      <c r="E1213" s="110"/>
      <c r="F1213" s="110"/>
      <c r="G1213" s="110"/>
      <c r="H1213" s="110"/>
      <c r="I1213" s="110"/>
      <c r="J1213" s="110"/>
      <c r="K1213" s="110"/>
      <c r="L1213" s="110"/>
      <c r="M1213" s="110"/>
      <c r="N1213" s="110"/>
      <c r="O1213" s="110"/>
      <c r="P1213" s="110"/>
      <c r="Q1213" s="110"/>
      <c r="R1213" s="110"/>
      <c r="S1213" s="110"/>
      <c r="T1213" s="110"/>
      <c r="U1213" s="110"/>
      <c r="V1213" s="110"/>
      <c r="W1213" s="110"/>
      <c r="X1213" s="110"/>
      <c r="Y1213" s="110"/>
      <c r="Z1213" s="110"/>
      <c r="AA1213" s="110"/>
      <c r="AB1213" s="110"/>
      <c r="AC1213" s="110"/>
    </row>
    <row r="1214" spans="1:29" ht="12.75" customHeight="1" x14ac:dyDescent="0.2">
      <c r="A1214" s="110"/>
      <c r="B1214" s="110"/>
      <c r="C1214" s="110"/>
      <c r="D1214" s="110"/>
      <c r="E1214" s="110"/>
      <c r="F1214" s="110"/>
      <c r="G1214" s="110"/>
      <c r="H1214" s="110"/>
      <c r="I1214" s="110"/>
      <c r="J1214" s="110"/>
      <c r="K1214" s="110"/>
      <c r="L1214" s="110"/>
      <c r="M1214" s="110"/>
      <c r="N1214" s="110"/>
      <c r="O1214" s="110"/>
      <c r="P1214" s="110"/>
      <c r="Q1214" s="110"/>
      <c r="R1214" s="110"/>
      <c r="S1214" s="110"/>
      <c r="T1214" s="110"/>
      <c r="U1214" s="110"/>
      <c r="V1214" s="110"/>
      <c r="W1214" s="110"/>
      <c r="X1214" s="110"/>
      <c r="Y1214" s="110"/>
      <c r="Z1214" s="110"/>
      <c r="AA1214" s="110"/>
      <c r="AB1214" s="110"/>
      <c r="AC1214" s="110"/>
    </row>
    <row r="1215" spans="1:29" ht="12.75" customHeight="1" x14ac:dyDescent="0.2">
      <c r="A1215" s="110"/>
      <c r="B1215" s="110"/>
      <c r="C1215" s="110"/>
      <c r="D1215" s="110"/>
      <c r="E1215" s="110"/>
      <c r="F1215" s="110"/>
      <c r="G1215" s="110"/>
      <c r="H1215" s="110"/>
      <c r="I1215" s="110"/>
      <c r="J1215" s="110"/>
      <c r="K1215" s="110"/>
      <c r="L1215" s="110"/>
      <c r="M1215" s="110"/>
      <c r="N1215" s="110"/>
      <c r="O1215" s="110"/>
      <c r="P1215" s="110"/>
      <c r="Q1215" s="110"/>
      <c r="R1215" s="110"/>
      <c r="S1215" s="110"/>
      <c r="T1215" s="110"/>
      <c r="U1215" s="110"/>
      <c r="V1215" s="110"/>
      <c r="W1215" s="110"/>
      <c r="X1215" s="110"/>
      <c r="Y1215" s="110"/>
      <c r="Z1215" s="110"/>
      <c r="AA1215" s="110"/>
      <c r="AB1215" s="110"/>
      <c r="AC1215" s="110"/>
    </row>
    <row r="1216" spans="1:29" ht="12.75" customHeight="1" x14ac:dyDescent="0.2">
      <c r="A1216" s="110"/>
      <c r="B1216" s="110"/>
      <c r="C1216" s="110"/>
      <c r="D1216" s="110"/>
      <c r="E1216" s="110"/>
      <c r="F1216" s="110"/>
      <c r="G1216" s="110"/>
      <c r="H1216" s="110"/>
      <c r="I1216" s="110"/>
      <c r="J1216" s="110"/>
      <c r="K1216" s="110"/>
      <c r="L1216" s="110"/>
      <c r="M1216" s="110"/>
      <c r="N1216" s="110"/>
      <c r="O1216" s="110"/>
      <c r="P1216" s="110"/>
      <c r="Q1216" s="110"/>
      <c r="R1216" s="110"/>
      <c r="S1216" s="110"/>
      <c r="T1216" s="110"/>
      <c r="U1216" s="110"/>
      <c r="V1216" s="110"/>
      <c r="W1216" s="110"/>
      <c r="X1216" s="110"/>
      <c r="Y1216" s="110"/>
      <c r="Z1216" s="110"/>
      <c r="AA1216" s="110"/>
      <c r="AB1216" s="110"/>
      <c r="AC1216" s="110"/>
    </row>
    <row r="1217" spans="1:29" ht="12.75" customHeight="1" x14ac:dyDescent="0.2">
      <c r="A1217" s="110"/>
      <c r="B1217" s="110"/>
      <c r="C1217" s="110"/>
      <c r="D1217" s="110"/>
      <c r="E1217" s="110"/>
      <c r="F1217" s="110"/>
      <c r="G1217" s="110"/>
      <c r="H1217" s="110"/>
      <c r="I1217" s="110"/>
      <c r="J1217" s="110"/>
      <c r="K1217" s="110"/>
      <c r="L1217" s="110"/>
      <c r="M1217" s="110"/>
      <c r="N1217" s="110"/>
      <c r="O1217" s="110"/>
      <c r="P1217" s="110"/>
      <c r="Q1217" s="110"/>
      <c r="R1217" s="110"/>
      <c r="S1217" s="110"/>
      <c r="T1217" s="110"/>
      <c r="U1217" s="110"/>
      <c r="V1217" s="110"/>
      <c r="W1217" s="110"/>
      <c r="X1217" s="110"/>
      <c r="Y1217" s="110"/>
      <c r="Z1217" s="110"/>
      <c r="AA1217" s="110"/>
      <c r="AB1217" s="110"/>
      <c r="AC1217" s="110"/>
    </row>
    <row r="1218" spans="1:29" ht="12.75" customHeight="1" x14ac:dyDescent="0.2">
      <c r="A1218" s="110"/>
      <c r="B1218" s="110"/>
      <c r="C1218" s="110"/>
      <c r="D1218" s="110"/>
      <c r="E1218" s="110"/>
      <c r="F1218" s="110"/>
      <c r="G1218" s="110"/>
      <c r="H1218" s="110"/>
      <c r="I1218" s="110"/>
      <c r="J1218" s="110"/>
      <c r="K1218" s="110"/>
      <c r="L1218" s="110"/>
      <c r="M1218" s="110"/>
      <c r="N1218" s="110"/>
      <c r="O1218" s="110"/>
      <c r="P1218" s="110"/>
      <c r="Q1218" s="110"/>
      <c r="R1218" s="110"/>
      <c r="S1218" s="110"/>
      <c r="T1218" s="110"/>
      <c r="U1218" s="110"/>
      <c r="V1218" s="110"/>
      <c r="W1218" s="110"/>
      <c r="X1218" s="110"/>
      <c r="Y1218" s="110"/>
      <c r="Z1218" s="110"/>
      <c r="AA1218" s="110"/>
      <c r="AB1218" s="110"/>
      <c r="AC1218" s="110"/>
    </row>
    <row r="1219" spans="1:29" ht="12.75" customHeight="1" x14ac:dyDescent="0.2">
      <c r="A1219" s="110"/>
      <c r="B1219" s="110"/>
      <c r="C1219" s="110"/>
      <c r="D1219" s="110"/>
      <c r="E1219" s="110"/>
      <c r="F1219" s="110"/>
      <c r="G1219" s="110"/>
      <c r="H1219" s="110"/>
      <c r="I1219" s="110"/>
      <c r="J1219" s="110"/>
      <c r="K1219" s="110"/>
      <c r="L1219" s="110"/>
      <c r="M1219" s="110"/>
      <c r="N1219" s="110"/>
      <c r="O1219" s="110"/>
      <c r="P1219" s="110"/>
      <c r="Q1219" s="110"/>
      <c r="R1219" s="110"/>
      <c r="S1219" s="110"/>
      <c r="T1219" s="110"/>
      <c r="U1219" s="110"/>
      <c r="V1219" s="110"/>
      <c r="W1219" s="110"/>
      <c r="X1219" s="110"/>
      <c r="Y1219" s="110"/>
      <c r="Z1219" s="110"/>
      <c r="AA1219" s="110"/>
      <c r="AB1219" s="110"/>
      <c r="AC1219" s="110"/>
    </row>
    <row r="1220" spans="1:29" ht="12.75" customHeight="1" x14ac:dyDescent="0.2">
      <c r="A1220" s="110"/>
      <c r="B1220" s="110"/>
      <c r="C1220" s="110"/>
      <c r="D1220" s="110"/>
      <c r="E1220" s="110"/>
      <c r="F1220" s="110"/>
      <c r="G1220" s="110"/>
      <c r="H1220" s="110"/>
      <c r="I1220" s="110"/>
      <c r="J1220" s="110"/>
      <c r="K1220" s="110"/>
      <c r="L1220" s="110"/>
      <c r="M1220" s="110"/>
      <c r="N1220" s="110"/>
      <c r="O1220" s="110"/>
      <c r="P1220" s="110"/>
      <c r="Q1220" s="110"/>
      <c r="R1220" s="110"/>
      <c r="S1220" s="110"/>
      <c r="T1220" s="110"/>
      <c r="U1220" s="110"/>
      <c r="V1220" s="110"/>
      <c r="W1220" s="110"/>
      <c r="X1220" s="110"/>
      <c r="Y1220" s="110"/>
      <c r="Z1220" s="110"/>
      <c r="AA1220" s="110"/>
      <c r="AB1220" s="110"/>
      <c r="AC1220" s="110"/>
    </row>
    <row r="1221" spans="1:29" ht="12.75" customHeight="1" x14ac:dyDescent="0.2">
      <c r="A1221" s="110"/>
      <c r="B1221" s="110"/>
      <c r="C1221" s="110"/>
      <c r="D1221" s="110"/>
      <c r="E1221" s="110"/>
      <c r="F1221" s="110"/>
      <c r="G1221" s="110"/>
      <c r="H1221" s="110"/>
      <c r="I1221" s="110"/>
      <c r="J1221" s="110"/>
      <c r="K1221" s="110"/>
      <c r="L1221" s="110"/>
      <c r="M1221" s="110"/>
      <c r="N1221" s="110"/>
      <c r="O1221" s="110"/>
      <c r="P1221" s="110"/>
      <c r="Q1221" s="110"/>
      <c r="R1221" s="110"/>
      <c r="S1221" s="110"/>
      <c r="T1221" s="110"/>
      <c r="U1221" s="110"/>
      <c r="V1221" s="110"/>
      <c r="W1221" s="110"/>
      <c r="X1221" s="110"/>
      <c r="Y1221" s="110"/>
      <c r="Z1221" s="110"/>
      <c r="AA1221" s="110"/>
      <c r="AB1221" s="110"/>
      <c r="AC1221" s="110"/>
    </row>
    <row r="1222" spans="1:29" ht="12.75" customHeight="1" x14ac:dyDescent="0.2">
      <c r="A1222" s="110"/>
      <c r="B1222" s="110"/>
      <c r="C1222" s="110"/>
      <c r="D1222" s="110"/>
      <c r="E1222" s="110"/>
      <c r="F1222" s="110"/>
      <c r="G1222" s="110"/>
      <c r="H1222" s="110"/>
      <c r="I1222" s="110"/>
      <c r="J1222" s="110"/>
      <c r="K1222" s="110"/>
      <c r="L1222" s="110"/>
      <c r="M1222" s="110"/>
      <c r="N1222" s="110"/>
      <c r="O1222" s="110"/>
      <c r="P1222" s="110"/>
      <c r="Q1222" s="110"/>
      <c r="R1222" s="110"/>
      <c r="S1222" s="110"/>
      <c r="T1222" s="110"/>
      <c r="U1222" s="110"/>
      <c r="V1222" s="110"/>
      <c r="W1222" s="110"/>
      <c r="X1222" s="110"/>
      <c r="Y1222" s="110"/>
      <c r="Z1222" s="110"/>
      <c r="AA1222" s="110"/>
      <c r="AB1222" s="110"/>
      <c r="AC1222" s="110"/>
    </row>
    <row r="1223" spans="1:29" ht="12.75" customHeight="1" x14ac:dyDescent="0.2">
      <c r="A1223" s="110"/>
      <c r="B1223" s="110"/>
      <c r="C1223" s="110"/>
      <c r="D1223" s="110"/>
      <c r="E1223" s="110"/>
      <c r="F1223" s="110"/>
      <c r="G1223" s="110"/>
      <c r="H1223" s="110"/>
      <c r="I1223" s="110"/>
      <c r="J1223" s="110"/>
      <c r="K1223" s="110"/>
      <c r="L1223" s="110"/>
      <c r="M1223" s="110"/>
      <c r="N1223" s="110"/>
      <c r="O1223" s="110"/>
      <c r="P1223" s="110"/>
      <c r="Q1223" s="110"/>
      <c r="R1223" s="110"/>
      <c r="S1223" s="110"/>
      <c r="T1223" s="110"/>
      <c r="U1223" s="110"/>
      <c r="V1223" s="110"/>
      <c r="W1223" s="110"/>
      <c r="X1223" s="110"/>
      <c r="Y1223" s="110"/>
      <c r="Z1223" s="110"/>
      <c r="AA1223" s="110"/>
      <c r="AB1223" s="110"/>
      <c r="AC1223" s="110"/>
    </row>
    <row r="1224" spans="1:29" ht="12.75" customHeight="1" x14ac:dyDescent="0.2">
      <c r="A1224" s="110"/>
      <c r="B1224" s="110"/>
      <c r="C1224" s="110"/>
      <c r="D1224" s="110"/>
      <c r="E1224" s="110"/>
      <c r="F1224" s="110"/>
      <c r="G1224" s="110"/>
      <c r="H1224" s="110"/>
      <c r="I1224" s="110"/>
      <c r="J1224" s="110"/>
      <c r="K1224" s="110"/>
      <c r="L1224" s="110"/>
      <c r="M1224" s="110"/>
      <c r="N1224" s="110"/>
      <c r="O1224" s="110"/>
      <c r="P1224" s="110"/>
      <c r="Q1224" s="110"/>
      <c r="R1224" s="110"/>
      <c r="S1224" s="110"/>
      <c r="T1224" s="110"/>
      <c r="U1224" s="110"/>
      <c r="V1224" s="110"/>
      <c r="W1224" s="110"/>
      <c r="X1224" s="110"/>
      <c r="Y1224" s="110"/>
      <c r="Z1224" s="110"/>
      <c r="AA1224" s="110"/>
      <c r="AB1224" s="110"/>
      <c r="AC1224" s="110"/>
    </row>
    <row r="1225" spans="1:29" ht="12.75" customHeight="1" x14ac:dyDescent="0.2">
      <c r="A1225" s="110"/>
      <c r="B1225" s="110"/>
      <c r="C1225" s="110"/>
      <c r="D1225" s="110"/>
      <c r="E1225" s="110"/>
      <c r="F1225" s="110"/>
      <c r="G1225" s="110"/>
      <c r="H1225" s="110"/>
      <c r="I1225" s="110"/>
      <c r="J1225" s="110"/>
      <c r="K1225" s="110"/>
      <c r="L1225" s="110"/>
      <c r="M1225" s="110"/>
      <c r="N1225" s="110"/>
      <c r="O1225" s="110"/>
      <c r="P1225" s="110"/>
      <c r="Q1225" s="110"/>
      <c r="R1225" s="110"/>
      <c r="S1225" s="110"/>
      <c r="T1225" s="110"/>
      <c r="U1225" s="110"/>
      <c r="V1225" s="110"/>
      <c r="W1225" s="110"/>
      <c r="X1225" s="110"/>
      <c r="Y1225" s="110"/>
      <c r="Z1225" s="110"/>
      <c r="AA1225" s="110"/>
      <c r="AB1225" s="110"/>
      <c r="AC1225" s="110"/>
    </row>
    <row r="1226" spans="1:29" ht="12.75" customHeight="1" x14ac:dyDescent="0.2">
      <c r="A1226" s="110"/>
      <c r="B1226" s="110"/>
      <c r="C1226" s="110"/>
      <c r="D1226" s="110"/>
      <c r="E1226" s="110"/>
      <c r="F1226" s="110"/>
      <c r="G1226" s="110"/>
      <c r="H1226" s="110"/>
      <c r="I1226" s="110"/>
      <c r="J1226" s="110"/>
      <c r="K1226" s="110"/>
      <c r="L1226" s="110"/>
      <c r="M1226" s="110"/>
      <c r="N1226" s="110"/>
      <c r="O1226" s="110"/>
      <c r="P1226" s="110"/>
      <c r="Q1226" s="110"/>
      <c r="R1226" s="110"/>
      <c r="S1226" s="110"/>
      <c r="T1226" s="110"/>
      <c r="U1226" s="110"/>
      <c r="V1226" s="110"/>
      <c r="W1226" s="110"/>
      <c r="X1226" s="110"/>
      <c r="Y1226" s="110"/>
      <c r="Z1226" s="110"/>
      <c r="AA1226" s="110"/>
      <c r="AB1226" s="110"/>
      <c r="AC1226" s="110"/>
    </row>
    <row r="1227" spans="1:29" ht="12.75" customHeight="1" x14ac:dyDescent="0.2">
      <c r="A1227" s="110"/>
      <c r="B1227" s="110"/>
      <c r="C1227" s="110"/>
      <c r="D1227" s="110"/>
      <c r="E1227" s="110"/>
      <c r="F1227" s="110"/>
      <c r="G1227" s="110"/>
      <c r="H1227" s="110"/>
      <c r="I1227" s="110"/>
      <c r="J1227" s="110"/>
      <c r="K1227" s="110"/>
      <c r="L1227" s="110"/>
      <c r="M1227" s="110"/>
      <c r="N1227" s="110"/>
      <c r="O1227" s="110"/>
      <c r="P1227" s="110"/>
      <c r="Q1227" s="110"/>
      <c r="R1227" s="110"/>
      <c r="S1227" s="110"/>
      <c r="T1227" s="110"/>
      <c r="U1227" s="110"/>
      <c r="V1227" s="110"/>
      <c r="W1227" s="110"/>
      <c r="X1227" s="110"/>
      <c r="Y1227" s="110"/>
      <c r="Z1227" s="110"/>
      <c r="AA1227" s="110"/>
      <c r="AB1227" s="110"/>
      <c r="AC1227" s="110"/>
    </row>
    <row r="1228" spans="1:29" ht="12.75" customHeight="1" x14ac:dyDescent="0.2">
      <c r="A1228" s="110"/>
      <c r="B1228" s="110"/>
      <c r="C1228" s="110"/>
      <c r="D1228" s="110"/>
      <c r="E1228" s="110"/>
      <c r="F1228" s="110"/>
      <c r="G1228" s="110"/>
      <c r="H1228" s="110"/>
      <c r="I1228" s="110"/>
      <c r="J1228" s="110"/>
      <c r="K1228" s="110"/>
      <c r="L1228" s="110"/>
      <c r="M1228" s="110"/>
      <c r="N1228" s="110"/>
      <c r="O1228" s="110"/>
      <c r="P1228" s="110"/>
      <c r="Q1228" s="110"/>
      <c r="R1228" s="110"/>
      <c r="S1228" s="110"/>
      <c r="T1228" s="110"/>
      <c r="U1228" s="110"/>
      <c r="V1228" s="110"/>
      <c r="W1228" s="110"/>
      <c r="X1228" s="110"/>
      <c r="Y1228" s="110"/>
      <c r="Z1228" s="110"/>
      <c r="AA1228" s="110"/>
      <c r="AB1228" s="110"/>
      <c r="AC1228" s="110"/>
    </row>
    <row r="1229" spans="1:29" ht="12.75" customHeight="1" x14ac:dyDescent="0.2">
      <c r="A1229" s="110"/>
      <c r="B1229" s="110"/>
      <c r="C1229" s="110"/>
      <c r="D1229" s="110"/>
      <c r="E1229" s="110"/>
      <c r="F1229" s="110"/>
      <c r="G1229" s="110"/>
      <c r="H1229" s="110"/>
      <c r="I1229" s="110"/>
      <c r="J1229" s="110"/>
      <c r="K1229" s="110"/>
      <c r="L1229" s="110"/>
      <c r="M1229" s="110"/>
      <c r="N1229" s="110"/>
      <c r="O1229" s="110"/>
      <c r="P1229" s="110"/>
      <c r="Q1229" s="110"/>
      <c r="R1229" s="110"/>
      <c r="S1229" s="110"/>
      <c r="T1229" s="110"/>
      <c r="U1229" s="110"/>
      <c r="V1229" s="110"/>
      <c r="W1229" s="110"/>
      <c r="X1229" s="110"/>
      <c r="Y1229" s="110"/>
      <c r="Z1229" s="110"/>
      <c r="AA1229" s="110"/>
      <c r="AB1229" s="110"/>
      <c r="AC1229" s="110"/>
    </row>
    <row r="1230" spans="1:29" ht="12.75" customHeight="1" x14ac:dyDescent="0.2">
      <c r="A1230" s="110"/>
      <c r="B1230" s="110"/>
      <c r="C1230" s="110"/>
      <c r="D1230" s="110"/>
      <c r="E1230" s="110"/>
      <c r="F1230" s="110"/>
      <c r="G1230" s="110"/>
      <c r="H1230" s="110"/>
      <c r="I1230" s="110"/>
      <c r="J1230" s="110"/>
      <c r="K1230" s="110"/>
      <c r="L1230" s="110"/>
      <c r="M1230" s="110"/>
      <c r="N1230" s="110"/>
      <c r="O1230" s="110"/>
      <c r="P1230" s="110"/>
      <c r="Q1230" s="110"/>
      <c r="R1230" s="110"/>
      <c r="S1230" s="110"/>
      <c r="T1230" s="110"/>
      <c r="U1230" s="110"/>
      <c r="V1230" s="110"/>
      <c r="W1230" s="110"/>
      <c r="X1230" s="110"/>
      <c r="Y1230" s="110"/>
      <c r="Z1230" s="110"/>
      <c r="AA1230" s="110"/>
      <c r="AB1230" s="110"/>
      <c r="AC1230" s="110"/>
    </row>
    <row r="1231" spans="1:29" ht="12.75" customHeight="1" x14ac:dyDescent="0.2">
      <c r="A1231" s="110"/>
      <c r="B1231" s="110"/>
      <c r="C1231" s="110"/>
      <c r="D1231" s="110"/>
      <c r="E1231" s="110"/>
      <c r="F1231" s="110"/>
      <c r="G1231" s="110"/>
      <c r="H1231" s="110"/>
      <c r="I1231" s="110"/>
      <c r="J1231" s="110"/>
      <c r="K1231" s="110"/>
      <c r="L1231" s="110"/>
      <c r="M1231" s="110"/>
      <c r="N1231" s="110"/>
      <c r="O1231" s="110"/>
      <c r="P1231" s="110"/>
      <c r="Q1231" s="110"/>
      <c r="R1231" s="110"/>
      <c r="S1231" s="110"/>
      <c r="T1231" s="110"/>
      <c r="U1231" s="110"/>
      <c r="V1231" s="110"/>
      <c r="W1231" s="110"/>
      <c r="X1231" s="110"/>
      <c r="Y1231" s="110"/>
      <c r="Z1231" s="110"/>
      <c r="AA1231" s="110"/>
      <c r="AB1231" s="110"/>
      <c r="AC1231" s="110"/>
    </row>
    <row r="1232" spans="1:29" ht="12.75" customHeight="1" x14ac:dyDescent="0.2">
      <c r="A1232" s="110"/>
      <c r="B1232" s="110"/>
      <c r="C1232" s="110"/>
      <c r="D1232" s="110"/>
      <c r="E1232" s="110"/>
      <c r="F1232" s="110"/>
      <c r="G1232" s="110"/>
      <c r="H1232" s="110"/>
      <c r="I1232" s="110"/>
      <c r="J1232" s="110"/>
      <c r="K1232" s="110"/>
      <c r="L1232" s="110"/>
      <c r="M1232" s="110"/>
      <c r="N1232" s="110"/>
      <c r="O1232" s="110"/>
      <c r="P1232" s="110"/>
      <c r="Q1232" s="110"/>
      <c r="R1232" s="110"/>
      <c r="S1232" s="110"/>
      <c r="T1232" s="110"/>
      <c r="U1232" s="110"/>
      <c r="V1232" s="110"/>
      <c r="W1232" s="110"/>
      <c r="X1232" s="110"/>
      <c r="Y1232" s="110"/>
      <c r="Z1232" s="110"/>
      <c r="AA1232" s="110"/>
      <c r="AB1232" s="110"/>
      <c r="AC1232" s="110"/>
    </row>
    <row r="1233" spans="1:29" ht="12.75" customHeight="1" x14ac:dyDescent="0.2">
      <c r="A1233" s="110"/>
      <c r="B1233" s="110"/>
      <c r="C1233" s="110"/>
      <c r="D1233" s="110"/>
      <c r="E1233" s="110"/>
      <c r="F1233" s="110"/>
      <c r="G1233" s="110"/>
      <c r="H1233" s="110"/>
      <c r="I1233" s="110"/>
      <c r="J1233" s="110"/>
      <c r="K1233" s="110"/>
      <c r="L1233" s="110"/>
      <c r="M1233" s="110"/>
      <c r="N1233" s="110"/>
      <c r="O1233" s="110"/>
      <c r="P1233" s="110"/>
      <c r="Q1233" s="110"/>
      <c r="R1233" s="110"/>
      <c r="S1233" s="110"/>
      <c r="T1233" s="110"/>
      <c r="U1233" s="110"/>
      <c r="V1233" s="110"/>
      <c r="W1233" s="110"/>
      <c r="X1233" s="110"/>
      <c r="Y1233" s="110"/>
      <c r="Z1233" s="110"/>
      <c r="AA1233" s="110"/>
      <c r="AB1233" s="110"/>
      <c r="AC1233" s="110"/>
    </row>
    <row r="1234" spans="1:29" ht="12.75" customHeight="1" x14ac:dyDescent="0.2">
      <c r="A1234" s="110"/>
      <c r="B1234" s="110"/>
      <c r="C1234" s="110"/>
      <c r="D1234" s="110"/>
      <c r="E1234" s="110"/>
      <c r="F1234" s="110"/>
      <c r="G1234" s="110"/>
      <c r="H1234" s="110"/>
      <c r="I1234" s="110"/>
      <c r="J1234" s="110"/>
      <c r="K1234" s="110"/>
      <c r="L1234" s="110"/>
      <c r="M1234" s="110"/>
      <c r="N1234" s="110"/>
      <c r="O1234" s="110"/>
      <c r="P1234" s="110"/>
      <c r="Q1234" s="110"/>
      <c r="R1234" s="110"/>
      <c r="S1234" s="110"/>
      <c r="T1234" s="110"/>
      <c r="U1234" s="110"/>
      <c r="V1234" s="110"/>
      <c r="W1234" s="110"/>
      <c r="X1234" s="110"/>
      <c r="Y1234" s="110"/>
      <c r="Z1234" s="110"/>
      <c r="AA1234" s="110"/>
      <c r="AB1234" s="110"/>
      <c r="AC1234" s="110"/>
    </row>
    <row r="1235" spans="1:29" ht="12.75" customHeight="1" x14ac:dyDescent="0.2">
      <c r="A1235" s="110"/>
      <c r="B1235" s="110"/>
      <c r="C1235" s="110"/>
      <c r="D1235" s="110"/>
      <c r="E1235" s="110"/>
      <c r="F1235" s="110"/>
      <c r="G1235" s="110"/>
      <c r="H1235" s="110"/>
      <c r="I1235" s="110"/>
      <c r="J1235" s="110"/>
      <c r="K1235" s="110"/>
      <c r="L1235" s="110"/>
      <c r="M1235" s="110"/>
      <c r="N1235" s="110"/>
      <c r="O1235" s="110"/>
      <c r="P1235" s="110"/>
      <c r="Q1235" s="110"/>
      <c r="R1235" s="110"/>
      <c r="S1235" s="110"/>
      <c r="T1235" s="110"/>
      <c r="U1235" s="110"/>
      <c r="V1235" s="110"/>
      <c r="W1235" s="110"/>
      <c r="X1235" s="110"/>
      <c r="Y1235" s="110"/>
      <c r="Z1235" s="110"/>
      <c r="AA1235" s="110"/>
      <c r="AB1235" s="110"/>
      <c r="AC1235" s="110"/>
    </row>
    <row r="1236" spans="1:29" ht="12.75" customHeight="1" x14ac:dyDescent="0.2">
      <c r="A1236" s="110"/>
      <c r="B1236" s="110"/>
      <c r="C1236" s="110"/>
      <c r="D1236" s="110"/>
      <c r="E1236" s="110"/>
      <c r="F1236" s="110"/>
      <c r="G1236" s="110"/>
      <c r="H1236" s="110"/>
      <c r="I1236" s="110"/>
      <c r="J1236" s="110"/>
      <c r="K1236" s="110"/>
      <c r="L1236" s="110"/>
      <c r="M1236" s="110"/>
      <c r="N1236" s="110"/>
      <c r="O1236" s="110"/>
      <c r="P1236" s="110"/>
      <c r="Q1236" s="110"/>
      <c r="R1236" s="110"/>
      <c r="S1236" s="110"/>
      <c r="T1236" s="110"/>
      <c r="U1236" s="110"/>
      <c r="V1236" s="110"/>
      <c r="W1236" s="110"/>
      <c r="X1236" s="110"/>
      <c r="Y1236" s="110"/>
      <c r="Z1236" s="110"/>
      <c r="AA1236" s="110"/>
      <c r="AB1236" s="110"/>
      <c r="AC1236" s="110"/>
    </row>
    <row r="1237" spans="1:29" ht="12.75" customHeight="1" x14ac:dyDescent="0.2">
      <c r="A1237" s="110"/>
      <c r="B1237" s="110"/>
      <c r="C1237" s="110"/>
      <c r="D1237" s="110"/>
      <c r="E1237" s="110"/>
      <c r="F1237" s="110"/>
      <c r="G1237" s="110"/>
      <c r="H1237" s="110"/>
      <c r="I1237" s="110"/>
      <c r="J1237" s="110"/>
      <c r="K1237" s="110"/>
      <c r="L1237" s="110"/>
      <c r="M1237" s="110"/>
      <c r="N1237" s="110"/>
      <c r="O1237" s="110"/>
      <c r="P1237" s="110"/>
      <c r="Q1237" s="110"/>
      <c r="R1237" s="110"/>
      <c r="S1237" s="110"/>
      <c r="T1237" s="110"/>
      <c r="U1237" s="110"/>
      <c r="V1237" s="110"/>
      <c r="W1237" s="110"/>
      <c r="X1237" s="110"/>
      <c r="Y1237" s="110"/>
      <c r="Z1237" s="110"/>
      <c r="AA1237" s="110"/>
      <c r="AB1237" s="110"/>
      <c r="AC1237" s="110"/>
    </row>
    <row r="1238" spans="1:29" ht="12.75" customHeight="1" x14ac:dyDescent="0.2">
      <c r="A1238" s="110"/>
      <c r="B1238" s="110"/>
      <c r="C1238" s="110"/>
      <c r="D1238" s="110"/>
      <c r="E1238" s="110"/>
      <c r="F1238" s="110"/>
      <c r="G1238" s="110"/>
      <c r="H1238" s="110"/>
      <c r="I1238" s="110"/>
      <c r="J1238" s="110"/>
      <c r="K1238" s="110"/>
      <c r="L1238" s="110"/>
      <c r="M1238" s="110"/>
      <c r="N1238" s="110"/>
      <c r="O1238" s="110"/>
      <c r="P1238" s="110"/>
      <c r="Q1238" s="110"/>
      <c r="R1238" s="110"/>
      <c r="S1238" s="110"/>
      <c r="T1238" s="110"/>
      <c r="U1238" s="110"/>
      <c r="V1238" s="110"/>
      <c r="W1238" s="110"/>
      <c r="X1238" s="110"/>
      <c r="Y1238" s="110"/>
      <c r="Z1238" s="110"/>
      <c r="AA1238" s="110"/>
      <c r="AB1238" s="110"/>
      <c r="AC1238" s="110"/>
    </row>
    <row r="1239" spans="1:29" ht="12.75" customHeight="1" x14ac:dyDescent="0.2">
      <c r="A1239" s="110"/>
      <c r="B1239" s="110"/>
      <c r="C1239" s="110"/>
      <c r="D1239" s="110"/>
      <c r="E1239" s="110"/>
      <c r="F1239" s="110"/>
      <c r="G1239" s="110"/>
      <c r="H1239" s="110"/>
      <c r="I1239" s="110"/>
      <c r="J1239" s="110"/>
      <c r="K1239" s="110"/>
      <c r="L1239" s="110"/>
      <c r="M1239" s="110"/>
      <c r="N1239" s="110"/>
      <c r="O1239" s="110"/>
      <c r="P1239" s="110"/>
      <c r="Q1239" s="110"/>
      <c r="R1239" s="110"/>
      <c r="S1239" s="110"/>
      <c r="T1239" s="110"/>
      <c r="U1239" s="110"/>
      <c r="V1239" s="110"/>
      <c r="W1239" s="110"/>
      <c r="X1239" s="110"/>
      <c r="Y1239" s="110"/>
      <c r="Z1239" s="110"/>
      <c r="AA1239" s="110"/>
      <c r="AB1239" s="110"/>
      <c r="AC1239" s="110"/>
    </row>
    <row r="1240" spans="1:29" ht="12.75" customHeight="1" x14ac:dyDescent="0.2">
      <c r="A1240" s="110"/>
      <c r="B1240" s="110"/>
      <c r="C1240" s="110"/>
      <c r="D1240" s="110"/>
      <c r="E1240" s="110"/>
      <c r="F1240" s="110"/>
      <c r="G1240" s="110"/>
      <c r="H1240" s="110"/>
      <c r="I1240" s="110"/>
      <c r="J1240" s="110"/>
      <c r="K1240" s="110"/>
      <c r="L1240" s="110"/>
      <c r="M1240" s="110"/>
      <c r="N1240" s="110"/>
      <c r="O1240" s="110"/>
      <c r="P1240" s="110"/>
      <c r="Q1240" s="110"/>
      <c r="R1240" s="110"/>
      <c r="S1240" s="110"/>
      <c r="T1240" s="110"/>
      <c r="U1240" s="110"/>
      <c r="V1240" s="110"/>
      <c r="W1240" s="110"/>
      <c r="X1240" s="110"/>
      <c r="Y1240" s="110"/>
      <c r="Z1240" s="110"/>
      <c r="AA1240" s="110"/>
      <c r="AB1240" s="110"/>
      <c r="AC1240" s="110"/>
    </row>
    <row r="1241" spans="1:29" ht="12.75" customHeight="1" x14ac:dyDescent="0.2">
      <c r="A1241" s="110"/>
      <c r="B1241" s="110"/>
      <c r="C1241" s="110"/>
      <c r="D1241" s="110"/>
      <c r="E1241" s="110"/>
      <c r="F1241" s="110"/>
      <c r="G1241" s="110"/>
      <c r="H1241" s="110"/>
      <c r="I1241" s="110"/>
      <c r="J1241" s="110"/>
      <c r="K1241" s="110"/>
      <c r="L1241" s="110"/>
      <c r="M1241" s="110"/>
      <c r="N1241" s="110"/>
      <c r="O1241" s="110"/>
      <c r="P1241" s="110"/>
      <c r="Q1241" s="110"/>
      <c r="R1241" s="110"/>
      <c r="S1241" s="110"/>
      <c r="T1241" s="110"/>
      <c r="U1241" s="110"/>
      <c r="V1241" s="110"/>
      <c r="W1241" s="110"/>
      <c r="X1241" s="110"/>
      <c r="Y1241" s="110"/>
      <c r="Z1241" s="110"/>
      <c r="AA1241" s="110"/>
      <c r="AB1241" s="110"/>
      <c r="AC1241" s="110"/>
    </row>
    <row r="1242" spans="1:29" ht="12.75" customHeight="1" x14ac:dyDescent="0.2">
      <c r="A1242" s="110"/>
      <c r="B1242" s="110"/>
      <c r="C1242" s="110"/>
      <c r="D1242" s="110"/>
      <c r="E1242" s="110"/>
      <c r="F1242" s="110"/>
      <c r="G1242" s="110"/>
      <c r="H1242" s="110"/>
      <c r="I1242" s="110"/>
      <c r="J1242" s="110"/>
      <c r="K1242" s="110"/>
      <c r="L1242" s="110"/>
      <c r="M1242" s="110"/>
      <c r="N1242" s="110"/>
      <c r="O1242" s="110"/>
      <c r="P1242" s="110"/>
      <c r="Q1242" s="110"/>
      <c r="R1242" s="110"/>
      <c r="S1242" s="110"/>
      <c r="T1242" s="110"/>
      <c r="U1242" s="110"/>
      <c r="V1242" s="110"/>
      <c r="W1242" s="110"/>
      <c r="X1242" s="110"/>
      <c r="Y1242" s="110"/>
      <c r="Z1242" s="110"/>
      <c r="AA1242" s="110"/>
      <c r="AB1242" s="110"/>
      <c r="AC1242" s="110"/>
    </row>
    <row r="1243" spans="1:29" ht="12.75" customHeight="1" x14ac:dyDescent="0.2">
      <c r="A1243" s="110"/>
      <c r="B1243" s="110"/>
      <c r="C1243" s="110"/>
      <c r="D1243" s="110"/>
      <c r="E1243" s="110"/>
      <c r="F1243" s="110"/>
      <c r="G1243" s="110"/>
      <c r="H1243" s="110"/>
      <c r="I1243" s="110"/>
      <c r="J1243" s="110"/>
      <c r="K1243" s="110"/>
      <c r="L1243" s="110"/>
      <c r="M1243" s="110"/>
      <c r="N1243" s="110"/>
      <c r="O1243" s="110"/>
      <c r="P1243" s="110"/>
      <c r="Q1243" s="110"/>
      <c r="R1243" s="110"/>
      <c r="S1243" s="110"/>
      <c r="T1243" s="110"/>
      <c r="U1243" s="110"/>
      <c r="V1243" s="110"/>
      <c r="W1243" s="110"/>
      <c r="X1243" s="110"/>
      <c r="Y1243" s="110"/>
      <c r="Z1243" s="110"/>
      <c r="AA1243" s="110"/>
      <c r="AB1243" s="110"/>
      <c r="AC1243" s="110"/>
    </row>
    <row r="1244" spans="1:29" ht="12.75" customHeight="1" x14ac:dyDescent="0.2">
      <c r="A1244" s="110"/>
      <c r="B1244" s="110"/>
      <c r="C1244" s="110"/>
      <c r="D1244" s="110"/>
      <c r="E1244" s="110"/>
      <c r="F1244" s="110"/>
      <c r="G1244" s="110"/>
      <c r="H1244" s="110"/>
      <c r="I1244" s="110"/>
      <c r="J1244" s="110"/>
      <c r="K1244" s="110"/>
      <c r="L1244" s="110"/>
      <c r="M1244" s="110"/>
      <c r="N1244" s="110"/>
      <c r="O1244" s="110"/>
      <c r="P1244" s="110"/>
      <c r="Q1244" s="110"/>
      <c r="R1244" s="110"/>
      <c r="S1244" s="110"/>
      <c r="T1244" s="110"/>
      <c r="U1244" s="110"/>
      <c r="V1244" s="110"/>
      <c r="W1244" s="110"/>
      <c r="X1244" s="110"/>
      <c r="Y1244" s="110"/>
      <c r="Z1244" s="110"/>
      <c r="AA1244" s="110"/>
      <c r="AB1244" s="110"/>
      <c r="AC1244" s="110"/>
    </row>
    <row r="1245" spans="1:29" ht="12.75" customHeight="1" x14ac:dyDescent="0.2">
      <c r="A1245" s="110"/>
      <c r="B1245" s="110"/>
      <c r="C1245" s="110"/>
      <c r="D1245" s="110"/>
      <c r="E1245" s="110"/>
      <c r="F1245" s="110"/>
      <c r="G1245" s="110"/>
      <c r="H1245" s="110"/>
      <c r="I1245" s="110"/>
      <c r="J1245" s="110"/>
      <c r="K1245" s="110"/>
      <c r="L1245" s="110"/>
      <c r="M1245" s="110"/>
      <c r="N1245" s="110"/>
      <c r="O1245" s="110"/>
      <c r="P1245" s="110"/>
      <c r="Q1245" s="110"/>
      <c r="R1245" s="110"/>
      <c r="S1245" s="110"/>
      <c r="T1245" s="110"/>
      <c r="U1245" s="110"/>
      <c r="V1245" s="110"/>
      <c r="W1245" s="110"/>
      <c r="X1245" s="110"/>
      <c r="Y1245" s="110"/>
      <c r="Z1245" s="110"/>
      <c r="AA1245" s="110"/>
      <c r="AB1245" s="110"/>
      <c r="AC1245" s="110"/>
    </row>
    <row r="1246" spans="1:29" ht="12.75" customHeight="1" x14ac:dyDescent="0.2">
      <c r="A1246" s="110"/>
      <c r="B1246" s="110"/>
      <c r="C1246" s="110"/>
      <c r="D1246" s="110"/>
      <c r="E1246" s="110"/>
      <c r="F1246" s="110"/>
      <c r="G1246" s="110"/>
      <c r="H1246" s="110"/>
      <c r="I1246" s="110"/>
      <c r="J1246" s="110"/>
      <c r="K1246" s="110"/>
      <c r="L1246" s="110"/>
      <c r="M1246" s="110"/>
      <c r="N1246" s="110"/>
      <c r="O1246" s="110"/>
      <c r="P1246" s="110"/>
      <c r="Q1246" s="110"/>
      <c r="R1246" s="110"/>
      <c r="S1246" s="110"/>
      <c r="T1246" s="110"/>
      <c r="U1246" s="110"/>
      <c r="V1246" s="110"/>
      <c r="W1246" s="110"/>
      <c r="X1246" s="110"/>
      <c r="Y1246" s="110"/>
      <c r="Z1246" s="110"/>
      <c r="AA1246" s="110"/>
      <c r="AB1246" s="110"/>
      <c r="AC1246" s="110"/>
    </row>
    <row r="1247" spans="1:29" ht="12.75" customHeight="1" x14ac:dyDescent="0.2">
      <c r="A1247" s="110"/>
      <c r="B1247" s="110"/>
      <c r="C1247" s="110"/>
      <c r="D1247" s="110"/>
      <c r="E1247" s="110"/>
      <c r="F1247" s="110"/>
      <c r="G1247" s="110"/>
      <c r="H1247" s="110"/>
      <c r="I1247" s="110"/>
      <c r="J1247" s="110"/>
      <c r="K1247" s="110"/>
      <c r="L1247" s="110"/>
      <c r="M1247" s="110"/>
      <c r="N1247" s="110"/>
      <c r="O1247" s="110"/>
      <c r="P1247" s="110"/>
      <c r="Q1247" s="110"/>
      <c r="R1247" s="110"/>
      <c r="S1247" s="110"/>
      <c r="T1247" s="110"/>
      <c r="U1247" s="110"/>
      <c r="V1247" s="110"/>
      <c r="W1247" s="110"/>
      <c r="X1247" s="110"/>
      <c r="Y1247" s="110"/>
      <c r="Z1247" s="110"/>
      <c r="AA1247" s="110"/>
      <c r="AB1247" s="110"/>
      <c r="AC1247" s="110"/>
    </row>
    <row r="1248" spans="1:29" ht="12.75" customHeight="1" x14ac:dyDescent="0.2">
      <c r="A1248" s="110"/>
      <c r="B1248" s="110"/>
      <c r="C1248" s="110"/>
      <c r="D1248" s="110"/>
      <c r="E1248" s="110"/>
      <c r="F1248" s="110"/>
      <c r="G1248" s="110"/>
      <c r="H1248" s="110"/>
      <c r="I1248" s="110"/>
      <c r="J1248" s="110"/>
      <c r="K1248" s="110"/>
      <c r="L1248" s="110"/>
      <c r="M1248" s="110"/>
      <c r="N1248" s="110"/>
      <c r="O1248" s="110"/>
      <c r="P1248" s="110"/>
      <c r="Q1248" s="110"/>
      <c r="R1248" s="110"/>
      <c r="S1248" s="110"/>
      <c r="T1248" s="110"/>
      <c r="U1248" s="110"/>
      <c r="V1248" s="110"/>
      <c r="W1248" s="110"/>
      <c r="X1248" s="110"/>
      <c r="Y1248" s="110"/>
      <c r="Z1248" s="110"/>
      <c r="AA1248" s="110"/>
      <c r="AB1248" s="110"/>
      <c r="AC1248" s="110"/>
    </row>
    <row r="1249" spans="1:29" ht="12.75" customHeight="1" x14ac:dyDescent="0.2">
      <c r="A1249" s="110"/>
      <c r="B1249" s="110"/>
      <c r="C1249" s="110"/>
      <c r="D1249" s="110"/>
      <c r="E1249" s="110"/>
      <c r="F1249" s="110"/>
      <c r="G1249" s="110"/>
      <c r="H1249" s="110"/>
      <c r="I1249" s="110"/>
      <c r="J1249" s="110"/>
      <c r="K1249" s="110"/>
      <c r="L1249" s="110"/>
      <c r="M1249" s="110"/>
      <c r="N1249" s="110"/>
      <c r="O1249" s="110"/>
      <c r="P1249" s="110"/>
      <c r="Q1249" s="110"/>
      <c r="R1249" s="110"/>
      <c r="S1249" s="110"/>
      <c r="T1249" s="110"/>
      <c r="U1249" s="110"/>
      <c r="V1249" s="110"/>
      <c r="W1249" s="110"/>
      <c r="X1249" s="110"/>
      <c r="Y1249" s="110"/>
      <c r="Z1249" s="110"/>
      <c r="AA1249" s="110"/>
      <c r="AB1249" s="110"/>
      <c r="AC1249" s="110"/>
    </row>
    <row r="1250" spans="1:29" ht="12.75" customHeight="1" x14ac:dyDescent="0.2">
      <c r="A1250" s="110"/>
      <c r="B1250" s="110"/>
      <c r="C1250" s="110"/>
      <c r="D1250" s="110"/>
      <c r="E1250" s="110"/>
      <c r="F1250" s="110"/>
      <c r="G1250" s="110"/>
      <c r="H1250" s="110"/>
      <c r="I1250" s="110"/>
      <c r="J1250" s="110"/>
      <c r="K1250" s="110"/>
      <c r="L1250" s="110"/>
      <c r="M1250" s="110"/>
      <c r="N1250" s="110"/>
      <c r="O1250" s="110"/>
      <c r="P1250" s="110"/>
      <c r="Q1250" s="110"/>
      <c r="R1250" s="110"/>
      <c r="S1250" s="110"/>
      <c r="T1250" s="110"/>
      <c r="U1250" s="110"/>
      <c r="V1250" s="110"/>
      <c r="W1250" s="110"/>
      <c r="X1250" s="110"/>
      <c r="Y1250" s="110"/>
      <c r="Z1250" s="110"/>
      <c r="AA1250" s="110"/>
      <c r="AB1250" s="110"/>
      <c r="AC1250" s="110"/>
    </row>
    <row r="1251" spans="1:29" ht="12.75" customHeight="1" x14ac:dyDescent="0.2">
      <c r="A1251" s="110"/>
      <c r="B1251" s="110"/>
      <c r="C1251" s="110"/>
      <c r="D1251" s="110"/>
      <c r="E1251" s="110"/>
      <c r="F1251" s="110"/>
      <c r="G1251" s="110"/>
      <c r="H1251" s="110"/>
      <c r="I1251" s="110"/>
      <c r="J1251" s="110"/>
      <c r="K1251" s="110"/>
      <c r="L1251" s="110"/>
      <c r="M1251" s="110"/>
      <c r="N1251" s="110"/>
      <c r="O1251" s="110"/>
      <c r="P1251" s="110"/>
      <c r="Q1251" s="110"/>
      <c r="R1251" s="110"/>
      <c r="S1251" s="110"/>
      <c r="T1251" s="110"/>
      <c r="U1251" s="110"/>
      <c r="V1251" s="110"/>
      <c r="W1251" s="110"/>
      <c r="X1251" s="110"/>
      <c r="Y1251" s="110"/>
      <c r="Z1251" s="110"/>
      <c r="AA1251" s="110"/>
      <c r="AB1251" s="110"/>
      <c r="AC1251" s="110"/>
    </row>
    <row r="1252" spans="1:29" ht="12.75" customHeight="1" x14ac:dyDescent="0.2">
      <c r="A1252" s="110"/>
      <c r="B1252" s="110"/>
      <c r="C1252" s="110"/>
      <c r="D1252" s="110"/>
      <c r="E1252" s="110"/>
      <c r="F1252" s="110"/>
      <c r="G1252" s="110"/>
      <c r="H1252" s="110"/>
      <c r="I1252" s="110"/>
      <c r="J1252" s="110"/>
      <c r="K1252" s="110"/>
      <c r="L1252" s="110"/>
      <c r="M1252" s="110"/>
      <c r="N1252" s="110"/>
      <c r="O1252" s="110"/>
      <c r="P1252" s="110"/>
      <c r="Q1252" s="110"/>
      <c r="R1252" s="110"/>
      <c r="S1252" s="110"/>
      <c r="T1252" s="110"/>
      <c r="U1252" s="110"/>
      <c r="V1252" s="110"/>
      <c r="W1252" s="110"/>
      <c r="X1252" s="110"/>
      <c r="Y1252" s="110"/>
      <c r="Z1252" s="110"/>
      <c r="AA1252" s="110"/>
      <c r="AB1252" s="110"/>
      <c r="AC1252" s="110"/>
    </row>
    <row r="1253" spans="1:29" ht="12.75" customHeight="1" x14ac:dyDescent="0.2">
      <c r="A1253" s="110"/>
      <c r="B1253" s="110"/>
      <c r="C1253" s="110"/>
      <c r="D1253" s="110"/>
      <c r="E1253" s="110"/>
      <c r="F1253" s="110"/>
      <c r="G1253" s="110"/>
      <c r="H1253" s="110"/>
      <c r="I1253" s="110"/>
      <c r="J1253" s="110"/>
      <c r="K1253" s="110"/>
      <c r="L1253" s="110"/>
      <c r="M1253" s="110"/>
      <c r="N1253" s="110"/>
      <c r="O1253" s="110"/>
      <c r="P1253" s="110"/>
      <c r="Q1253" s="110"/>
      <c r="R1253" s="110"/>
      <c r="S1253" s="110"/>
      <c r="T1253" s="110"/>
      <c r="U1253" s="110"/>
      <c r="V1253" s="110"/>
      <c r="W1253" s="110"/>
      <c r="X1253" s="110"/>
      <c r="Y1253" s="110"/>
      <c r="Z1253" s="110"/>
      <c r="AA1253" s="110"/>
      <c r="AB1253" s="110"/>
      <c r="AC1253" s="110"/>
    </row>
    <row r="1254" spans="1:29" ht="12.75" customHeight="1" x14ac:dyDescent="0.2">
      <c r="A1254" s="110"/>
      <c r="B1254" s="110"/>
      <c r="C1254" s="110"/>
      <c r="D1254" s="110"/>
      <c r="E1254" s="110"/>
      <c r="F1254" s="110"/>
      <c r="G1254" s="110"/>
      <c r="H1254" s="110"/>
      <c r="I1254" s="110"/>
      <c r="J1254" s="110"/>
      <c r="K1254" s="110"/>
      <c r="L1254" s="110"/>
      <c r="M1254" s="110"/>
      <c r="N1254" s="110"/>
      <c r="O1254" s="110"/>
      <c r="P1254" s="110"/>
      <c r="Q1254" s="110"/>
      <c r="R1254" s="110"/>
      <c r="S1254" s="110"/>
      <c r="T1254" s="110"/>
      <c r="U1254" s="110"/>
      <c r="V1254" s="110"/>
      <c r="W1254" s="110"/>
      <c r="X1254" s="110"/>
      <c r="Y1254" s="110"/>
      <c r="Z1254" s="110"/>
      <c r="AA1254" s="110"/>
      <c r="AB1254" s="110"/>
      <c r="AC1254" s="110"/>
    </row>
    <row r="1255" spans="1:29" ht="12.75" customHeight="1" x14ac:dyDescent="0.2">
      <c r="A1255" s="110"/>
      <c r="B1255" s="110"/>
      <c r="C1255" s="110"/>
      <c r="D1255" s="110"/>
      <c r="E1255" s="110"/>
      <c r="F1255" s="110"/>
      <c r="G1255" s="110"/>
      <c r="H1255" s="110"/>
      <c r="I1255" s="110"/>
      <c r="J1255" s="110"/>
      <c r="K1255" s="110"/>
      <c r="L1255" s="110"/>
      <c r="M1255" s="110"/>
      <c r="N1255" s="110"/>
      <c r="O1255" s="110"/>
      <c r="P1255" s="110"/>
      <c r="Q1255" s="110"/>
      <c r="R1255" s="110"/>
      <c r="S1255" s="110"/>
      <c r="T1255" s="110"/>
      <c r="U1255" s="110"/>
      <c r="V1255" s="110"/>
      <c r="W1255" s="110"/>
      <c r="X1255" s="110"/>
      <c r="Y1255" s="110"/>
      <c r="Z1255" s="110"/>
      <c r="AA1255" s="110"/>
      <c r="AB1255" s="110"/>
      <c r="AC1255" s="110"/>
    </row>
    <row r="1256" spans="1:29" ht="12.75" customHeight="1" x14ac:dyDescent="0.2">
      <c r="A1256" s="110"/>
      <c r="B1256" s="110"/>
      <c r="C1256" s="110"/>
      <c r="D1256" s="110"/>
      <c r="E1256" s="110"/>
      <c r="F1256" s="110"/>
      <c r="G1256" s="110"/>
      <c r="H1256" s="110"/>
      <c r="I1256" s="110"/>
      <c r="J1256" s="110"/>
      <c r="K1256" s="110"/>
      <c r="L1256" s="110"/>
      <c r="M1256" s="110"/>
      <c r="N1256" s="110"/>
      <c r="O1256" s="110"/>
      <c r="P1256" s="110"/>
      <c r="Q1256" s="110"/>
      <c r="R1256" s="110"/>
      <c r="S1256" s="110"/>
      <c r="T1256" s="110"/>
      <c r="U1256" s="110"/>
      <c r="V1256" s="110"/>
      <c r="W1256" s="110"/>
      <c r="X1256" s="110"/>
      <c r="Y1256" s="110"/>
      <c r="Z1256" s="110"/>
      <c r="AA1256" s="110"/>
      <c r="AB1256" s="110"/>
      <c r="AC1256" s="110"/>
    </row>
    <row r="1257" spans="1:29" ht="12.75" customHeight="1" x14ac:dyDescent="0.2">
      <c r="A1257" s="110"/>
      <c r="B1257" s="110"/>
      <c r="C1257" s="110"/>
      <c r="D1257" s="110"/>
      <c r="E1257" s="110"/>
      <c r="F1257" s="110"/>
      <c r="G1257" s="110"/>
      <c r="H1257" s="110"/>
      <c r="I1257" s="110"/>
      <c r="J1257" s="110"/>
      <c r="K1257" s="110"/>
      <c r="L1257" s="110"/>
      <c r="M1257" s="110"/>
      <c r="N1257" s="110"/>
      <c r="O1257" s="110"/>
      <c r="P1257" s="110"/>
      <c r="Q1257" s="110"/>
      <c r="R1257" s="110"/>
      <c r="S1257" s="110"/>
      <c r="T1257" s="110"/>
      <c r="U1257" s="110"/>
      <c r="V1257" s="110"/>
      <c r="W1257" s="110"/>
      <c r="X1257" s="110"/>
      <c r="Y1257" s="110"/>
      <c r="Z1257" s="110"/>
      <c r="AA1257" s="110"/>
      <c r="AB1257" s="110"/>
      <c r="AC1257" s="110"/>
    </row>
    <row r="1258" spans="1:29" ht="12.75" customHeight="1" x14ac:dyDescent="0.2">
      <c r="A1258" s="110"/>
      <c r="B1258" s="110"/>
      <c r="C1258" s="110"/>
      <c r="D1258" s="110"/>
      <c r="E1258" s="110"/>
      <c r="F1258" s="110"/>
      <c r="G1258" s="110"/>
      <c r="H1258" s="110"/>
      <c r="I1258" s="110"/>
      <c r="J1258" s="110"/>
      <c r="K1258" s="110"/>
      <c r="L1258" s="110"/>
      <c r="M1258" s="110"/>
      <c r="N1258" s="110"/>
      <c r="O1258" s="110"/>
      <c r="P1258" s="110"/>
      <c r="Q1258" s="110"/>
      <c r="R1258" s="110"/>
      <c r="S1258" s="110"/>
      <c r="T1258" s="110"/>
      <c r="U1258" s="110"/>
      <c r="V1258" s="110"/>
      <c r="W1258" s="110"/>
      <c r="X1258" s="110"/>
      <c r="Y1258" s="110"/>
      <c r="Z1258" s="110"/>
      <c r="AA1258" s="110"/>
      <c r="AB1258" s="110"/>
      <c r="AC1258" s="110"/>
    </row>
    <row r="1259" spans="1:29" ht="12.75" customHeight="1" x14ac:dyDescent="0.2">
      <c r="A1259" s="110"/>
      <c r="B1259" s="110"/>
      <c r="C1259" s="110"/>
      <c r="D1259" s="110"/>
      <c r="E1259" s="110"/>
      <c r="F1259" s="110"/>
      <c r="G1259" s="110"/>
      <c r="H1259" s="110"/>
      <c r="I1259" s="110"/>
      <c r="J1259" s="110"/>
      <c r="K1259" s="110"/>
      <c r="L1259" s="110"/>
      <c r="M1259" s="110"/>
      <c r="N1259" s="110"/>
      <c r="O1259" s="110"/>
      <c r="P1259" s="110"/>
      <c r="Q1259" s="110"/>
      <c r="R1259" s="110"/>
      <c r="S1259" s="110"/>
      <c r="T1259" s="110"/>
      <c r="U1259" s="110"/>
      <c r="V1259" s="110"/>
      <c r="W1259" s="110"/>
      <c r="X1259" s="110"/>
      <c r="Y1259" s="110"/>
      <c r="Z1259" s="110"/>
      <c r="AA1259" s="110"/>
      <c r="AB1259" s="110"/>
      <c r="AC1259" s="110"/>
    </row>
    <row r="1260" spans="1:29" ht="12.75" customHeight="1" x14ac:dyDescent="0.2">
      <c r="A1260" s="110"/>
      <c r="B1260" s="110"/>
      <c r="C1260" s="110"/>
      <c r="D1260" s="110"/>
      <c r="E1260" s="110"/>
      <c r="F1260" s="110"/>
      <c r="G1260" s="110"/>
      <c r="H1260" s="110"/>
      <c r="I1260" s="110"/>
      <c r="J1260" s="110"/>
      <c r="K1260" s="110"/>
      <c r="L1260" s="110"/>
      <c r="M1260" s="110"/>
      <c r="N1260" s="110"/>
      <c r="O1260" s="110"/>
      <c r="P1260" s="110"/>
      <c r="Q1260" s="110"/>
      <c r="R1260" s="110"/>
      <c r="S1260" s="110"/>
      <c r="T1260" s="110"/>
      <c r="U1260" s="110"/>
      <c r="V1260" s="110"/>
      <c r="W1260" s="110"/>
      <c r="X1260" s="110"/>
      <c r="Y1260" s="110"/>
      <c r="Z1260" s="110"/>
      <c r="AA1260" s="110"/>
      <c r="AB1260" s="110"/>
      <c r="AC1260" s="110"/>
    </row>
    <row r="1261" spans="1:29" ht="12.75" customHeight="1" x14ac:dyDescent="0.2">
      <c r="A1261" s="110"/>
      <c r="B1261" s="110"/>
      <c r="C1261" s="110"/>
      <c r="D1261" s="110"/>
      <c r="E1261" s="110"/>
      <c r="F1261" s="110"/>
      <c r="G1261" s="110"/>
      <c r="H1261" s="110"/>
      <c r="I1261" s="110"/>
      <c r="J1261" s="110"/>
      <c r="K1261" s="110"/>
      <c r="L1261" s="110"/>
      <c r="M1261" s="110"/>
      <c r="N1261" s="110"/>
      <c r="O1261" s="110"/>
      <c r="P1261" s="110"/>
      <c r="Q1261" s="110"/>
      <c r="R1261" s="110"/>
      <c r="S1261" s="110"/>
      <c r="T1261" s="110"/>
      <c r="U1261" s="110"/>
      <c r="V1261" s="110"/>
      <c r="W1261" s="110"/>
      <c r="X1261" s="110"/>
      <c r="Y1261" s="110"/>
      <c r="Z1261" s="110"/>
      <c r="AA1261" s="110"/>
      <c r="AB1261" s="110"/>
      <c r="AC1261" s="110"/>
    </row>
    <row r="1262" spans="1:29" ht="12.75" customHeight="1" x14ac:dyDescent="0.2">
      <c r="A1262" s="110"/>
      <c r="B1262" s="110"/>
      <c r="C1262" s="110"/>
      <c r="D1262" s="110"/>
      <c r="E1262" s="110"/>
      <c r="F1262" s="110"/>
      <c r="G1262" s="110"/>
      <c r="H1262" s="110"/>
      <c r="I1262" s="110"/>
      <c r="J1262" s="110"/>
      <c r="K1262" s="110"/>
      <c r="L1262" s="110"/>
      <c r="M1262" s="110"/>
      <c r="N1262" s="110"/>
      <c r="O1262" s="110"/>
      <c r="P1262" s="110"/>
      <c r="Q1262" s="110"/>
      <c r="R1262" s="110"/>
      <c r="S1262" s="110"/>
      <c r="T1262" s="110"/>
      <c r="U1262" s="110"/>
      <c r="V1262" s="110"/>
      <c r="W1262" s="110"/>
      <c r="X1262" s="110"/>
      <c r="Y1262" s="110"/>
      <c r="Z1262" s="110"/>
      <c r="AA1262" s="110"/>
      <c r="AB1262" s="110"/>
      <c r="AC1262" s="110"/>
    </row>
    <row r="1263" spans="1:29" ht="12.75" customHeight="1" x14ac:dyDescent="0.2">
      <c r="A1263" s="110"/>
      <c r="B1263" s="110"/>
      <c r="C1263" s="110"/>
      <c r="D1263" s="110"/>
      <c r="E1263" s="110"/>
      <c r="F1263" s="110"/>
      <c r="G1263" s="110"/>
      <c r="H1263" s="110"/>
      <c r="I1263" s="110"/>
      <c r="J1263" s="110"/>
      <c r="K1263" s="110"/>
      <c r="L1263" s="110"/>
      <c r="M1263" s="110"/>
      <c r="N1263" s="110"/>
      <c r="O1263" s="110"/>
      <c r="P1263" s="110"/>
      <c r="Q1263" s="110"/>
      <c r="R1263" s="110"/>
      <c r="S1263" s="110"/>
      <c r="T1263" s="110"/>
      <c r="U1263" s="110"/>
      <c r="V1263" s="110"/>
      <c r="W1263" s="110"/>
      <c r="X1263" s="110"/>
      <c r="Y1263" s="110"/>
      <c r="Z1263" s="110"/>
      <c r="AA1263" s="110"/>
      <c r="AB1263" s="110"/>
      <c r="AC1263" s="110"/>
    </row>
    <row r="1264" spans="1:29" ht="12.75" customHeight="1" x14ac:dyDescent="0.2">
      <c r="A1264" s="110"/>
      <c r="B1264" s="110"/>
      <c r="C1264" s="110"/>
      <c r="D1264" s="110"/>
      <c r="E1264" s="110"/>
      <c r="F1264" s="110"/>
      <c r="G1264" s="110"/>
      <c r="H1264" s="110"/>
      <c r="I1264" s="110"/>
      <c r="J1264" s="110"/>
      <c r="K1264" s="110"/>
      <c r="L1264" s="110"/>
      <c r="M1264" s="110"/>
      <c r="N1264" s="110"/>
      <c r="O1264" s="110"/>
      <c r="P1264" s="110"/>
      <c r="Q1264" s="110"/>
      <c r="R1264" s="110"/>
      <c r="S1264" s="110"/>
      <c r="T1264" s="110"/>
      <c r="U1264" s="110"/>
      <c r="V1264" s="110"/>
      <c r="W1264" s="110"/>
      <c r="X1264" s="110"/>
      <c r="Y1264" s="110"/>
      <c r="Z1264" s="110"/>
      <c r="AA1264" s="110"/>
      <c r="AB1264" s="110"/>
      <c r="AC1264" s="110"/>
    </row>
    <row r="1265" spans="1:29" ht="12.75" customHeight="1" x14ac:dyDescent="0.2">
      <c r="A1265" s="110"/>
      <c r="B1265" s="110"/>
      <c r="C1265" s="110"/>
      <c r="D1265" s="110"/>
      <c r="E1265" s="110"/>
      <c r="F1265" s="110"/>
      <c r="G1265" s="110"/>
      <c r="H1265" s="110"/>
      <c r="I1265" s="110"/>
      <c r="J1265" s="110"/>
      <c r="K1265" s="110"/>
      <c r="L1265" s="110"/>
      <c r="M1265" s="110"/>
      <c r="N1265" s="110"/>
      <c r="O1265" s="110"/>
      <c r="P1265" s="110"/>
      <c r="Q1265" s="110"/>
      <c r="R1265" s="110"/>
      <c r="S1265" s="110"/>
      <c r="T1265" s="110"/>
      <c r="U1265" s="110"/>
      <c r="V1265" s="110"/>
      <c r="W1265" s="110"/>
      <c r="X1265" s="110"/>
      <c r="Y1265" s="110"/>
      <c r="Z1265" s="110"/>
      <c r="AA1265" s="110"/>
      <c r="AB1265" s="110"/>
      <c r="AC1265" s="110"/>
    </row>
    <row r="1266" spans="1:29" ht="12.75" customHeight="1" x14ac:dyDescent="0.2">
      <c r="A1266" s="110"/>
      <c r="B1266" s="110"/>
      <c r="C1266" s="110"/>
      <c r="D1266" s="110"/>
      <c r="E1266" s="110"/>
      <c r="F1266" s="110"/>
      <c r="G1266" s="110"/>
      <c r="H1266" s="110"/>
      <c r="I1266" s="110"/>
      <c r="J1266" s="110"/>
      <c r="K1266" s="110"/>
      <c r="L1266" s="110"/>
      <c r="M1266" s="110"/>
      <c r="N1266" s="110"/>
      <c r="O1266" s="110"/>
      <c r="P1266" s="110"/>
      <c r="Q1266" s="110"/>
      <c r="R1266" s="110"/>
      <c r="S1266" s="110"/>
      <c r="T1266" s="110"/>
      <c r="U1266" s="110"/>
      <c r="V1266" s="110"/>
      <c r="W1266" s="110"/>
      <c r="X1266" s="110"/>
      <c r="Y1266" s="110"/>
      <c r="Z1266" s="110"/>
      <c r="AA1266" s="110"/>
      <c r="AB1266" s="110"/>
      <c r="AC1266" s="110"/>
    </row>
    <row r="1267" spans="1:29" ht="12.75" customHeight="1" x14ac:dyDescent="0.2">
      <c r="A1267" s="110"/>
      <c r="B1267" s="110"/>
      <c r="C1267" s="110"/>
      <c r="D1267" s="110"/>
      <c r="E1267" s="110"/>
      <c r="F1267" s="110"/>
      <c r="G1267" s="110"/>
      <c r="H1267" s="110"/>
      <c r="I1267" s="110"/>
      <c r="J1267" s="110"/>
      <c r="K1267" s="110"/>
      <c r="L1267" s="110"/>
      <c r="M1267" s="110"/>
      <c r="N1267" s="110"/>
      <c r="O1267" s="110"/>
      <c r="P1267" s="110"/>
      <c r="Q1267" s="110"/>
      <c r="R1267" s="110"/>
      <c r="S1267" s="110"/>
      <c r="T1267" s="110"/>
      <c r="U1267" s="110"/>
      <c r="V1267" s="110"/>
      <c r="W1267" s="110"/>
      <c r="X1267" s="110"/>
      <c r="Y1267" s="110"/>
      <c r="Z1267" s="110"/>
      <c r="AA1267" s="110"/>
      <c r="AB1267" s="110"/>
      <c r="AC1267" s="110"/>
    </row>
    <row r="1268" spans="1:29" ht="12.75" customHeight="1" x14ac:dyDescent="0.2">
      <c r="A1268" s="110"/>
      <c r="B1268" s="110"/>
      <c r="C1268" s="110"/>
      <c r="D1268" s="110"/>
      <c r="E1268" s="110"/>
      <c r="F1268" s="110"/>
      <c r="G1268" s="110"/>
      <c r="H1268" s="110"/>
      <c r="I1268" s="110"/>
      <c r="J1268" s="110"/>
      <c r="K1268" s="110"/>
      <c r="L1268" s="110"/>
      <c r="M1268" s="110"/>
      <c r="N1268" s="110"/>
      <c r="O1268" s="110"/>
      <c r="P1268" s="110"/>
      <c r="Q1268" s="110"/>
      <c r="R1268" s="110"/>
      <c r="S1268" s="110"/>
      <c r="T1268" s="110"/>
      <c r="U1268" s="110"/>
      <c r="V1268" s="110"/>
      <c r="W1268" s="110"/>
      <c r="X1268" s="110"/>
      <c r="Y1268" s="110"/>
      <c r="Z1268" s="110"/>
      <c r="AA1268" s="110"/>
      <c r="AB1268" s="110"/>
      <c r="AC1268" s="110"/>
    </row>
    <row r="1269" spans="1:29" ht="12.75" customHeight="1" x14ac:dyDescent="0.2">
      <c r="A1269" s="110"/>
      <c r="B1269" s="110"/>
      <c r="C1269" s="110"/>
      <c r="D1269" s="110"/>
      <c r="E1269" s="110"/>
      <c r="F1269" s="110"/>
      <c r="G1269" s="110"/>
      <c r="H1269" s="110"/>
      <c r="I1269" s="110"/>
      <c r="J1269" s="110"/>
      <c r="K1269" s="110"/>
      <c r="L1269" s="110"/>
      <c r="M1269" s="110"/>
      <c r="N1269" s="110"/>
      <c r="O1269" s="110"/>
      <c r="P1269" s="110"/>
      <c r="Q1269" s="110"/>
      <c r="R1269" s="110"/>
      <c r="S1269" s="110"/>
      <c r="T1269" s="110"/>
      <c r="U1269" s="110"/>
      <c r="V1269" s="110"/>
      <c r="W1269" s="110"/>
      <c r="X1269" s="110"/>
      <c r="Y1269" s="110"/>
      <c r="Z1269" s="110"/>
      <c r="AA1269" s="110"/>
      <c r="AB1269" s="110"/>
      <c r="AC1269" s="110"/>
    </row>
    <row r="1270" spans="1:29" ht="12.75" customHeight="1" x14ac:dyDescent="0.2">
      <c r="A1270" s="110"/>
      <c r="B1270" s="110"/>
      <c r="C1270" s="110"/>
      <c r="D1270" s="110"/>
      <c r="E1270" s="110"/>
      <c r="F1270" s="110"/>
      <c r="G1270" s="110"/>
      <c r="H1270" s="110"/>
      <c r="I1270" s="110"/>
      <c r="J1270" s="110"/>
      <c r="K1270" s="110"/>
      <c r="L1270" s="110"/>
      <c r="M1270" s="110"/>
      <c r="N1270" s="110"/>
      <c r="O1270" s="110"/>
      <c r="P1270" s="110"/>
      <c r="Q1270" s="110"/>
      <c r="R1270" s="110"/>
      <c r="S1270" s="110"/>
      <c r="T1270" s="110"/>
      <c r="U1270" s="110"/>
      <c r="V1270" s="110"/>
      <c r="W1270" s="110"/>
      <c r="X1270" s="110"/>
      <c r="Y1270" s="110"/>
      <c r="Z1270" s="110"/>
      <c r="AA1270" s="110"/>
      <c r="AB1270" s="110"/>
      <c r="AC1270" s="110"/>
    </row>
    <row r="1271" spans="1:29" ht="12.75" customHeight="1" x14ac:dyDescent="0.2">
      <c r="A1271" s="110"/>
      <c r="B1271" s="110"/>
      <c r="C1271" s="110"/>
      <c r="D1271" s="110"/>
      <c r="E1271" s="110"/>
      <c r="F1271" s="110"/>
      <c r="G1271" s="110"/>
      <c r="H1271" s="110"/>
      <c r="I1271" s="110"/>
      <c r="J1271" s="110"/>
      <c r="K1271" s="110"/>
      <c r="L1271" s="110"/>
      <c r="M1271" s="110"/>
      <c r="N1271" s="110"/>
      <c r="O1271" s="110"/>
      <c r="P1271" s="110"/>
      <c r="Q1271" s="110"/>
      <c r="R1271" s="110"/>
      <c r="S1271" s="110"/>
      <c r="T1271" s="110"/>
      <c r="U1271" s="110"/>
      <c r="V1271" s="110"/>
      <c r="W1271" s="110"/>
      <c r="X1271" s="110"/>
      <c r="Y1271" s="110"/>
      <c r="Z1271" s="110"/>
      <c r="AA1271" s="110"/>
      <c r="AB1271" s="110"/>
      <c r="AC1271" s="110"/>
    </row>
    <row r="1272" spans="1:29" ht="12.75" customHeight="1" x14ac:dyDescent="0.2">
      <c r="A1272" s="110"/>
      <c r="B1272" s="110"/>
      <c r="C1272" s="110"/>
      <c r="D1272" s="110"/>
      <c r="E1272" s="110"/>
      <c r="F1272" s="110"/>
      <c r="G1272" s="110"/>
      <c r="H1272" s="110"/>
      <c r="I1272" s="110"/>
      <c r="J1272" s="110"/>
      <c r="K1272" s="110"/>
      <c r="L1272" s="110"/>
      <c r="M1272" s="110"/>
      <c r="N1272" s="110"/>
      <c r="O1272" s="110"/>
      <c r="P1272" s="110"/>
      <c r="Q1272" s="110"/>
      <c r="R1272" s="110"/>
      <c r="S1272" s="110"/>
      <c r="T1272" s="110"/>
      <c r="U1272" s="110"/>
      <c r="V1272" s="110"/>
      <c r="W1272" s="110"/>
      <c r="X1272" s="110"/>
      <c r="Y1272" s="110"/>
      <c r="Z1272" s="110"/>
      <c r="AA1272" s="110"/>
      <c r="AB1272" s="110"/>
      <c r="AC1272" s="110"/>
    </row>
    <row r="1273" spans="1:29" ht="12.75" customHeight="1" x14ac:dyDescent="0.2">
      <c r="A1273" s="110"/>
      <c r="B1273" s="110"/>
      <c r="C1273" s="110"/>
      <c r="D1273" s="110"/>
      <c r="E1273" s="110"/>
      <c r="F1273" s="110"/>
      <c r="G1273" s="110"/>
      <c r="H1273" s="110"/>
      <c r="I1273" s="110"/>
      <c r="J1273" s="110"/>
      <c r="K1273" s="110"/>
      <c r="L1273" s="110"/>
      <c r="M1273" s="110"/>
      <c r="N1273" s="110"/>
      <c r="O1273" s="110"/>
      <c r="P1273" s="110"/>
      <c r="Q1273" s="110"/>
      <c r="R1273" s="110"/>
      <c r="S1273" s="110"/>
      <c r="T1273" s="110"/>
      <c r="U1273" s="110"/>
      <c r="V1273" s="110"/>
      <c r="W1273" s="110"/>
      <c r="X1273" s="110"/>
      <c r="Y1273" s="110"/>
      <c r="Z1273" s="110"/>
      <c r="AA1273" s="110"/>
      <c r="AB1273" s="110"/>
      <c r="AC1273" s="110"/>
    </row>
    <row r="1274" spans="1:29" ht="12.75" customHeight="1" x14ac:dyDescent="0.2">
      <c r="A1274" s="110"/>
      <c r="B1274" s="110"/>
      <c r="C1274" s="110"/>
      <c r="D1274" s="110"/>
      <c r="E1274" s="110"/>
      <c r="F1274" s="110"/>
      <c r="G1274" s="110"/>
      <c r="H1274" s="110"/>
      <c r="I1274" s="110"/>
      <c r="J1274" s="110"/>
      <c r="K1274" s="110"/>
      <c r="L1274" s="110"/>
      <c r="M1274" s="110"/>
      <c r="N1274" s="110"/>
      <c r="O1274" s="110"/>
      <c r="P1274" s="110"/>
      <c r="Q1274" s="110"/>
      <c r="R1274" s="110"/>
      <c r="S1274" s="110"/>
      <c r="T1274" s="110"/>
      <c r="U1274" s="110"/>
      <c r="V1274" s="110"/>
      <c r="W1274" s="110"/>
      <c r="X1274" s="110"/>
      <c r="Y1274" s="110"/>
      <c r="Z1274" s="110"/>
      <c r="AA1274" s="110"/>
      <c r="AB1274" s="110"/>
      <c r="AC1274" s="110"/>
    </row>
    <row r="1275" spans="1:29" ht="12.75" customHeight="1" x14ac:dyDescent="0.2">
      <c r="A1275" s="110"/>
      <c r="B1275" s="110"/>
      <c r="C1275" s="110"/>
      <c r="D1275" s="110"/>
      <c r="E1275" s="110"/>
      <c r="F1275" s="110"/>
      <c r="G1275" s="110"/>
      <c r="H1275" s="110"/>
      <c r="I1275" s="110"/>
      <c r="J1275" s="110"/>
      <c r="K1275" s="110"/>
      <c r="L1275" s="110"/>
      <c r="M1275" s="110"/>
      <c r="N1275" s="110"/>
      <c r="O1275" s="110"/>
      <c r="P1275" s="110"/>
      <c r="Q1275" s="110"/>
      <c r="R1275" s="110"/>
      <c r="S1275" s="110"/>
      <c r="T1275" s="110"/>
      <c r="U1275" s="110"/>
      <c r="V1275" s="110"/>
      <c r="W1275" s="110"/>
      <c r="X1275" s="110"/>
      <c r="Y1275" s="110"/>
      <c r="Z1275" s="110"/>
      <c r="AA1275" s="110"/>
      <c r="AB1275" s="110"/>
      <c r="AC1275" s="110"/>
    </row>
    <row r="1276" spans="1:29" ht="12.75" customHeight="1" x14ac:dyDescent="0.2">
      <c r="A1276" s="110"/>
      <c r="B1276" s="110"/>
      <c r="C1276" s="110"/>
      <c r="D1276" s="110"/>
      <c r="E1276" s="110"/>
      <c r="F1276" s="110"/>
      <c r="G1276" s="110"/>
      <c r="H1276" s="110"/>
      <c r="I1276" s="110"/>
      <c r="J1276" s="110"/>
      <c r="K1276" s="110"/>
      <c r="L1276" s="110"/>
      <c r="M1276" s="110"/>
      <c r="N1276" s="110"/>
      <c r="O1276" s="110"/>
      <c r="P1276" s="110"/>
      <c r="Q1276" s="110"/>
      <c r="R1276" s="110"/>
      <c r="S1276" s="110"/>
      <c r="T1276" s="110"/>
      <c r="U1276" s="110"/>
      <c r="V1276" s="110"/>
      <c r="W1276" s="110"/>
      <c r="X1276" s="110"/>
      <c r="Y1276" s="110"/>
      <c r="Z1276" s="110"/>
      <c r="AA1276" s="110"/>
      <c r="AB1276" s="110"/>
      <c r="AC1276" s="110"/>
    </row>
    <row r="1277" spans="1:29" ht="12.75" customHeight="1" x14ac:dyDescent="0.2">
      <c r="A1277" s="110"/>
      <c r="B1277" s="110"/>
      <c r="C1277" s="110"/>
      <c r="D1277" s="110"/>
      <c r="E1277" s="110"/>
      <c r="F1277" s="110"/>
      <c r="G1277" s="110"/>
      <c r="H1277" s="110"/>
      <c r="I1277" s="110"/>
      <c r="J1277" s="110"/>
      <c r="K1277" s="110"/>
      <c r="L1277" s="110"/>
      <c r="M1277" s="110"/>
      <c r="N1277" s="110"/>
      <c r="O1277" s="110"/>
      <c r="P1277" s="110"/>
      <c r="Q1277" s="110"/>
      <c r="R1277" s="110"/>
      <c r="S1277" s="110"/>
      <c r="T1277" s="110"/>
      <c r="U1277" s="110"/>
      <c r="V1277" s="110"/>
      <c r="W1277" s="110"/>
      <c r="X1277" s="110"/>
      <c r="Y1277" s="110"/>
      <c r="Z1277" s="110"/>
      <c r="AA1277" s="110"/>
      <c r="AB1277" s="110"/>
      <c r="AC1277" s="110"/>
    </row>
    <row r="1278" spans="1:29" ht="12.75" customHeight="1" x14ac:dyDescent="0.2">
      <c r="A1278" s="110"/>
      <c r="B1278" s="110"/>
      <c r="C1278" s="110"/>
      <c r="D1278" s="110"/>
      <c r="E1278" s="110"/>
      <c r="F1278" s="110"/>
      <c r="G1278" s="110"/>
      <c r="H1278" s="110"/>
      <c r="I1278" s="110"/>
      <c r="J1278" s="110"/>
      <c r="K1278" s="110"/>
      <c r="L1278" s="110"/>
      <c r="M1278" s="110"/>
      <c r="N1278" s="110"/>
      <c r="O1278" s="110"/>
      <c r="P1278" s="110"/>
      <c r="Q1278" s="110"/>
      <c r="R1278" s="110"/>
      <c r="S1278" s="110"/>
      <c r="T1278" s="110"/>
      <c r="U1278" s="110"/>
      <c r="V1278" s="110"/>
      <c r="W1278" s="110"/>
      <c r="X1278" s="110"/>
      <c r="Y1278" s="110"/>
      <c r="Z1278" s="110"/>
      <c r="AA1278" s="110"/>
      <c r="AB1278" s="110"/>
      <c r="AC1278" s="110"/>
    </row>
    <row r="1279" spans="1:29" ht="12.75" customHeight="1" x14ac:dyDescent="0.2">
      <c r="A1279" s="110"/>
      <c r="B1279" s="110"/>
      <c r="C1279" s="110"/>
      <c r="D1279" s="110"/>
      <c r="E1279" s="110"/>
      <c r="F1279" s="110"/>
      <c r="G1279" s="110"/>
      <c r="H1279" s="110"/>
      <c r="I1279" s="110"/>
      <c r="J1279" s="110"/>
      <c r="K1279" s="110"/>
      <c r="L1279" s="110"/>
      <c r="M1279" s="110"/>
      <c r="N1279" s="110"/>
      <c r="O1279" s="110"/>
      <c r="P1279" s="110"/>
      <c r="Q1279" s="110"/>
      <c r="R1279" s="110"/>
      <c r="S1279" s="110"/>
      <c r="T1279" s="110"/>
      <c r="U1279" s="110"/>
      <c r="V1279" s="110"/>
      <c r="W1279" s="110"/>
      <c r="X1279" s="110"/>
      <c r="Y1279" s="110"/>
      <c r="Z1279" s="110"/>
      <c r="AA1279" s="110"/>
      <c r="AB1279" s="110"/>
      <c r="AC1279" s="110"/>
    </row>
    <row r="1280" spans="1:29" ht="12.75" customHeight="1" x14ac:dyDescent="0.2">
      <c r="A1280" s="110"/>
      <c r="B1280" s="110"/>
      <c r="C1280" s="110"/>
      <c r="D1280" s="110"/>
      <c r="E1280" s="110"/>
      <c r="F1280" s="110"/>
      <c r="G1280" s="110"/>
      <c r="H1280" s="110"/>
      <c r="I1280" s="110"/>
      <c r="J1280" s="110"/>
      <c r="K1280" s="110"/>
      <c r="L1280" s="110"/>
      <c r="M1280" s="110"/>
      <c r="N1280" s="110"/>
      <c r="O1280" s="110"/>
      <c r="P1280" s="110"/>
      <c r="Q1280" s="110"/>
      <c r="R1280" s="110"/>
      <c r="S1280" s="110"/>
      <c r="T1280" s="110"/>
      <c r="U1280" s="110"/>
      <c r="V1280" s="110"/>
      <c r="W1280" s="110"/>
      <c r="X1280" s="110"/>
      <c r="Y1280" s="110"/>
      <c r="Z1280" s="110"/>
      <c r="AA1280" s="110"/>
      <c r="AB1280" s="110"/>
      <c r="AC1280" s="110"/>
    </row>
    <row r="1281" spans="1:29" ht="12.75" customHeight="1" x14ac:dyDescent="0.2">
      <c r="A1281" s="110"/>
      <c r="B1281" s="110"/>
      <c r="C1281" s="110"/>
      <c r="D1281" s="110"/>
      <c r="E1281" s="110"/>
      <c r="F1281" s="110"/>
      <c r="G1281" s="110"/>
      <c r="H1281" s="110"/>
      <c r="I1281" s="110"/>
      <c r="J1281" s="110"/>
      <c r="K1281" s="110"/>
      <c r="L1281" s="110"/>
      <c r="M1281" s="110"/>
      <c r="N1281" s="110"/>
      <c r="O1281" s="110"/>
      <c r="P1281" s="110"/>
      <c r="Q1281" s="110"/>
      <c r="R1281" s="110"/>
      <c r="S1281" s="110"/>
      <c r="T1281" s="110"/>
      <c r="U1281" s="110"/>
      <c r="V1281" s="110"/>
      <c r="W1281" s="110"/>
      <c r="X1281" s="110"/>
      <c r="Y1281" s="110"/>
      <c r="Z1281" s="110"/>
      <c r="AA1281" s="110"/>
      <c r="AB1281" s="110"/>
      <c r="AC1281" s="110"/>
    </row>
    <row r="1282" spans="1:29" ht="12.75" customHeight="1" x14ac:dyDescent="0.2">
      <c r="A1282" s="110"/>
      <c r="B1282" s="110"/>
      <c r="C1282" s="110"/>
      <c r="D1282" s="110"/>
      <c r="E1282" s="110"/>
      <c r="F1282" s="110"/>
      <c r="G1282" s="110"/>
      <c r="H1282" s="110"/>
      <c r="I1282" s="110"/>
      <c r="J1282" s="110"/>
      <c r="K1282" s="110"/>
      <c r="L1282" s="110"/>
      <c r="M1282" s="110"/>
      <c r="N1282" s="110"/>
      <c r="O1282" s="110"/>
      <c r="P1282" s="110"/>
      <c r="Q1282" s="110"/>
      <c r="R1282" s="110"/>
      <c r="S1282" s="110"/>
      <c r="T1282" s="110"/>
      <c r="U1282" s="110"/>
      <c r="V1282" s="110"/>
      <c r="W1282" s="110"/>
      <c r="X1282" s="110"/>
      <c r="Y1282" s="110"/>
      <c r="Z1282" s="110"/>
      <c r="AA1282" s="110"/>
      <c r="AB1282" s="110"/>
      <c r="AC1282" s="110"/>
    </row>
    <row r="1283" spans="1:29" ht="12.75" customHeight="1" x14ac:dyDescent="0.2">
      <c r="A1283" s="110"/>
      <c r="B1283" s="110"/>
      <c r="C1283" s="110"/>
      <c r="D1283" s="110"/>
      <c r="E1283" s="110"/>
      <c r="F1283" s="110"/>
      <c r="G1283" s="110"/>
      <c r="H1283" s="110"/>
      <c r="I1283" s="110"/>
      <c r="J1283" s="110"/>
      <c r="K1283" s="110"/>
      <c r="L1283" s="110"/>
      <c r="M1283" s="110"/>
      <c r="N1283" s="110"/>
      <c r="O1283" s="110"/>
      <c r="P1283" s="110"/>
      <c r="Q1283" s="110"/>
      <c r="R1283" s="110"/>
      <c r="S1283" s="110"/>
      <c r="T1283" s="110"/>
      <c r="U1283" s="110"/>
      <c r="V1283" s="110"/>
      <c r="W1283" s="110"/>
      <c r="X1283" s="110"/>
      <c r="Y1283" s="110"/>
      <c r="Z1283" s="110"/>
      <c r="AA1283" s="110"/>
      <c r="AB1283" s="110"/>
      <c r="AC1283" s="110"/>
    </row>
    <row r="1284" spans="1:29" ht="12.75" customHeight="1" x14ac:dyDescent="0.2">
      <c r="A1284" s="110"/>
      <c r="B1284" s="110"/>
      <c r="C1284" s="110"/>
      <c r="D1284" s="110"/>
      <c r="E1284" s="110"/>
      <c r="F1284" s="110"/>
      <c r="G1284" s="110"/>
      <c r="H1284" s="110"/>
      <c r="I1284" s="110"/>
      <c r="J1284" s="110"/>
      <c r="K1284" s="110"/>
      <c r="L1284" s="110"/>
      <c r="M1284" s="110"/>
      <c r="N1284" s="110"/>
      <c r="O1284" s="110"/>
      <c r="P1284" s="110"/>
      <c r="Q1284" s="110"/>
      <c r="R1284" s="110"/>
      <c r="S1284" s="110"/>
      <c r="T1284" s="110"/>
      <c r="U1284" s="110"/>
      <c r="V1284" s="110"/>
      <c r="W1284" s="110"/>
      <c r="X1284" s="110"/>
      <c r="Y1284" s="110"/>
      <c r="Z1284" s="110"/>
      <c r="AA1284" s="110"/>
      <c r="AB1284" s="110"/>
      <c r="AC1284" s="110"/>
    </row>
    <row r="1285" spans="1:29" ht="12.75" customHeight="1" x14ac:dyDescent="0.2">
      <c r="A1285" s="110"/>
      <c r="B1285" s="110"/>
      <c r="C1285" s="110"/>
      <c r="D1285" s="110"/>
      <c r="E1285" s="110"/>
      <c r="F1285" s="110"/>
      <c r="G1285" s="110"/>
      <c r="H1285" s="110"/>
      <c r="I1285" s="110"/>
      <c r="J1285" s="110"/>
      <c r="K1285" s="110"/>
      <c r="L1285" s="110"/>
      <c r="M1285" s="110"/>
      <c r="N1285" s="110"/>
      <c r="O1285" s="110"/>
      <c r="P1285" s="110"/>
      <c r="Q1285" s="110"/>
      <c r="R1285" s="110"/>
      <c r="S1285" s="110"/>
      <c r="T1285" s="110"/>
      <c r="U1285" s="110"/>
      <c r="V1285" s="110"/>
      <c r="W1285" s="110"/>
      <c r="X1285" s="110"/>
      <c r="Y1285" s="110"/>
      <c r="Z1285" s="110"/>
      <c r="AA1285" s="110"/>
      <c r="AB1285" s="110"/>
      <c r="AC1285" s="110"/>
    </row>
    <row r="1286" spans="1:29" ht="12.75" customHeight="1" x14ac:dyDescent="0.2">
      <c r="A1286" s="110"/>
      <c r="B1286" s="110"/>
      <c r="C1286" s="110"/>
      <c r="D1286" s="110"/>
      <c r="E1286" s="110"/>
      <c r="F1286" s="110"/>
      <c r="G1286" s="110"/>
      <c r="H1286" s="110"/>
      <c r="I1286" s="110"/>
      <c r="J1286" s="110"/>
      <c r="K1286" s="110"/>
      <c r="L1286" s="110"/>
      <c r="M1286" s="110"/>
      <c r="N1286" s="110"/>
      <c r="O1286" s="110"/>
      <c r="P1286" s="110"/>
      <c r="Q1286" s="110"/>
      <c r="R1286" s="110"/>
      <c r="S1286" s="110"/>
      <c r="T1286" s="110"/>
      <c r="U1286" s="110"/>
      <c r="V1286" s="110"/>
      <c r="W1286" s="110"/>
      <c r="X1286" s="110"/>
      <c r="Y1286" s="110"/>
      <c r="Z1286" s="110"/>
      <c r="AA1286" s="110"/>
      <c r="AB1286" s="110"/>
      <c r="AC1286" s="110"/>
    </row>
    <row r="1287" spans="1:29" ht="12.75" customHeight="1" x14ac:dyDescent="0.2">
      <c r="A1287" s="110"/>
      <c r="B1287" s="110"/>
      <c r="C1287" s="110"/>
      <c r="D1287" s="110"/>
      <c r="E1287" s="110"/>
      <c r="F1287" s="110"/>
      <c r="G1287" s="110"/>
      <c r="H1287" s="110"/>
      <c r="I1287" s="110"/>
      <c r="J1287" s="110"/>
      <c r="K1287" s="110"/>
      <c r="L1287" s="110"/>
      <c r="M1287" s="110"/>
      <c r="N1287" s="110"/>
      <c r="O1287" s="110"/>
      <c r="P1287" s="110"/>
      <c r="Q1287" s="110"/>
      <c r="R1287" s="110"/>
      <c r="S1287" s="110"/>
      <c r="T1287" s="110"/>
      <c r="U1287" s="110"/>
      <c r="V1287" s="110"/>
      <c r="W1287" s="110"/>
      <c r="X1287" s="110"/>
      <c r="Y1287" s="110"/>
      <c r="Z1287" s="110"/>
      <c r="AA1287" s="110"/>
      <c r="AB1287" s="110"/>
      <c r="AC1287" s="110"/>
    </row>
    <row r="1288" spans="1:29" ht="12.75" customHeight="1" x14ac:dyDescent="0.2">
      <c r="A1288" s="110"/>
      <c r="B1288" s="110"/>
      <c r="C1288" s="110"/>
      <c r="D1288" s="110"/>
      <c r="E1288" s="110"/>
      <c r="F1288" s="110"/>
      <c r="G1288" s="110"/>
      <c r="H1288" s="110"/>
      <c r="I1288" s="110"/>
      <c r="J1288" s="110"/>
      <c r="K1288" s="110"/>
      <c r="L1288" s="110"/>
      <c r="M1288" s="110"/>
      <c r="N1288" s="110"/>
      <c r="O1288" s="110"/>
      <c r="P1288" s="110"/>
      <c r="Q1288" s="110"/>
      <c r="R1288" s="110"/>
      <c r="S1288" s="110"/>
      <c r="T1288" s="110"/>
      <c r="U1288" s="110"/>
      <c r="V1288" s="110"/>
      <c r="W1288" s="110"/>
      <c r="X1288" s="110"/>
      <c r="Y1288" s="110"/>
      <c r="Z1288" s="110"/>
      <c r="AA1288" s="110"/>
      <c r="AB1288" s="110"/>
      <c r="AC1288" s="110"/>
    </row>
    <row r="1289" spans="1:29" ht="12.75" customHeight="1" x14ac:dyDescent="0.2">
      <c r="A1289" s="110"/>
      <c r="B1289" s="110"/>
      <c r="C1289" s="110"/>
      <c r="D1289" s="110"/>
      <c r="E1289" s="110"/>
      <c r="F1289" s="110"/>
      <c r="G1289" s="110"/>
      <c r="H1289" s="110"/>
      <c r="I1289" s="110"/>
      <c r="J1289" s="110"/>
      <c r="K1289" s="110"/>
      <c r="L1289" s="110"/>
      <c r="M1289" s="110"/>
      <c r="N1289" s="110"/>
      <c r="O1289" s="110"/>
      <c r="P1289" s="110"/>
      <c r="Q1289" s="110"/>
      <c r="R1289" s="110"/>
      <c r="S1289" s="110"/>
      <c r="T1289" s="110"/>
      <c r="U1289" s="110"/>
      <c r="V1289" s="110"/>
      <c r="W1289" s="110"/>
      <c r="X1289" s="110"/>
      <c r="Y1289" s="110"/>
      <c r="Z1289" s="110"/>
      <c r="AA1289" s="110"/>
      <c r="AB1289" s="110"/>
      <c r="AC1289" s="110"/>
    </row>
    <row r="1290" spans="1:29" ht="12.75" customHeight="1" x14ac:dyDescent="0.2">
      <c r="A1290" s="110"/>
      <c r="B1290" s="110"/>
      <c r="C1290" s="110"/>
      <c r="D1290" s="110"/>
      <c r="E1290" s="110"/>
      <c r="F1290" s="110"/>
      <c r="G1290" s="110"/>
      <c r="H1290" s="110"/>
      <c r="I1290" s="110"/>
      <c r="J1290" s="110"/>
      <c r="K1290" s="110"/>
      <c r="L1290" s="110"/>
      <c r="M1290" s="110"/>
      <c r="N1290" s="110"/>
      <c r="O1290" s="110"/>
      <c r="P1290" s="110"/>
      <c r="Q1290" s="110"/>
      <c r="R1290" s="110"/>
      <c r="S1290" s="110"/>
      <c r="T1290" s="110"/>
      <c r="U1290" s="110"/>
      <c r="V1290" s="110"/>
      <c r="W1290" s="110"/>
      <c r="X1290" s="110"/>
      <c r="Y1290" s="110"/>
      <c r="Z1290" s="110"/>
      <c r="AA1290" s="110"/>
      <c r="AB1290" s="110"/>
      <c r="AC1290" s="110"/>
    </row>
    <row r="1291" spans="1:29" ht="12.75" customHeight="1" x14ac:dyDescent="0.2">
      <c r="A1291" s="110"/>
      <c r="B1291" s="110"/>
      <c r="C1291" s="110"/>
      <c r="D1291" s="110"/>
      <c r="E1291" s="110"/>
      <c r="F1291" s="110"/>
      <c r="G1291" s="110"/>
      <c r="H1291" s="110"/>
      <c r="I1291" s="110"/>
      <c r="J1291" s="110"/>
      <c r="K1291" s="110"/>
      <c r="L1291" s="110"/>
      <c r="M1291" s="110"/>
      <c r="N1291" s="110"/>
      <c r="O1291" s="110"/>
      <c r="P1291" s="110"/>
      <c r="Q1291" s="110"/>
      <c r="R1291" s="110"/>
      <c r="S1291" s="110"/>
      <c r="T1291" s="110"/>
      <c r="U1291" s="110"/>
      <c r="V1291" s="110"/>
      <c r="W1291" s="110"/>
      <c r="X1291" s="110"/>
      <c r="Y1291" s="110"/>
      <c r="Z1291" s="110"/>
      <c r="AA1291" s="110"/>
      <c r="AB1291" s="110"/>
      <c r="AC1291" s="110"/>
    </row>
    <row r="1292" spans="1:29" ht="12.75" customHeight="1" x14ac:dyDescent="0.2">
      <c r="A1292" s="110"/>
      <c r="B1292" s="110"/>
      <c r="C1292" s="110"/>
      <c r="D1292" s="110"/>
      <c r="E1292" s="110"/>
      <c r="F1292" s="110"/>
      <c r="G1292" s="110"/>
      <c r="H1292" s="110"/>
      <c r="I1292" s="110"/>
      <c r="J1292" s="110"/>
      <c r="K1292" s="110"/>
      <c r="L1292" s="110"/>
      <c r="M1292" s="110"/>
      <c r="N1292" s="110"/>
      <c r="O1292" s="110"/>
      <c r="P1292" s="110"/>
      <c r="Q1292" s="110"/>
      <c r="R1292" s="110"/>
      <c r="S1292" s="110"/>
      <c r="T1292" s="110"/>
      <c r="U1292" s="110"/>
      <c r="V1292" s="110"/>
      <c r="W1292" s="110"/>
      <c r="X1292" s="110"/>
      <c r="Y1292" s="110"/>
      <c r="Z1292" s="110"/>
      <c r="AA1292" s="110"/>
      <c r="AB1292" s="110"/>
      <c r="AC1292" s="110"/>
    </row>
    <row r="1293" spans="1:29" ht="12.75" customHeight="1" x14ac:dyDescent="0.2">
      <c r="A1293" s="110"/>
      <c r="B1293" s="110"/>
      <c r="C1293" s="110"/>
      <c r="D1293" s="110"/>
      <c r="E1293" s="110"/>
      <c r="F1293" s="110"/>
      <c r="G1293" s="110"/>
      <c r="H1293" s="110"/>
      <c r="I1293" s="110"/>
      <c r="J1293" s="110"/>
      <c r="K1293" s="110"/>
      <c r="L1293" s="110"/>
      <c r="M1293" s="110"/>
      <c r="N1293" s="110"/>
      <c r="O1293" s="110"/>
      <c r="P1293" s="110"/>
      <c r="Q1293" s="110"/>
      <c r="R1293" s="110"/>
      <c r="S1293" s="110"/>
      <c r="T1293" s="110"/>
      <c r="U1293" s="110"/>
      <c r="V1293" s="110"/>
      <c r="W1293" s="110"/>
      <c r="X1293" s="110"/>
      <c r="Y1293" s="110"/>
      <c r="Z1293" s="110"/>
      <c r="AA1293" s="110"/>
      <c r="AB1293" s="110"/>
      <c r="AC1293" s="110"/>
    </row>
    <row r="1294" spans="1:29" ht="12.75" customHeight="1" x14ac:dyDescent="0.2">
      <c r="A1294" s="110"/>
      <c r="B1294" s="110"/>
      <c r="C1294" s="110"/>
      <c r="D1294" s="110"/>
      <c r="E1294" s="110"/>
      <c r="F1294" s="110"/>
      <c r="G1294" s="110"/>
      <c r="H1294" s="110"/>
      <c r="I1294" s="110"/>
      <c r="J1294" s="110"/>
      <c r="K1294" s="110"/>
      <c r="L1294" s="110"/>
      <c r="M1294" s="110"/>
      <c r="N1294" s="110"/>
      <c r="O1294" s="110"/>
      <c r="P1294" s="110"/>
      <c r="Q1294" s="110"/>
      <c r="R1294" s="110"/>
      <c r="S1294" s="110"/>
      <c r="T1294" s="110"/>
      <c r="U1294" s="110"/>
      <c r="V1294" s="110"/>
      <c r="W1294" s="110"/>
      <c r="X1294" s="110"/>
      <c r="Y1294" s="110"/>
      <c r="Z1294" s="110"/>
      <c r="AA1294" s="110"/>
      <c r="AB1294" s="110"/>
      <c r="AC1294" s="110"/>
    </row>
    <row r="1295" spans="1:29" ht="12.75" customHeight="1" x14ac:dyDescent="0.2">
      <c r="A1295" s="110"/>
      <c r="B1295" s="110"/>
      <c r="C1295" s="110"/>
      <c r="D1295" s="110"/>
      <c r="E1295" s="110"/>
      <c r="F1295" s="110"/>
      <c r="G1295" s="110"/>
      <c r="H1295" s="110"/>
      <c r="I1295" s="110"/>
      <c r="J1295" s="110"/>
      <c r="K1295" s="110"/>
      <c r="L1295" s="110"/>
      <c r="M1295" s="110"/>
      <c r="N1295" s="110"/>
      <c r="O1295" s="110"/>
      <c r="P1295" s="110"/>
      <c r="Q1295" s="110"/>
      <c r="R1295" s="110"/>
      <c r="S1295" s="110"/>
      <c r="T1295" s="110"/>
      <c r="U1295" s="110"/>
      <c r="V1295" s="110"/>
      <c r="W1295" s="110"/>
      <c r="X1295" s="110"/>
      <c r="Y1295" s="110"/>
      <c r="Z1295" s="110"/>
      <c r="AA1295" s="110"/>
      <c r="AB1295" s="110"/>
      <c r="AC1295" s="110"/>
    </row>
    <row r="1296" spans="1:29" ht="12.75" customHeight="1" x14ac:dyDescent="0.2">
      <c r="A1296" s="110"/>
      <c r="B1296" s="110"/>
      <c r="C1296" s="110"/>
      <c r="D1296" s="110"/>
      <c r="E1296" s="110"/>
      <c r="F1296" s="110"/>
      <c r="G1296" s="110"/>
      <c r="H1296" s="110"/>
      <c r="I1296" s="110"/>
      <c r="J1296" s="110"/>
      <c r="K1296" s="110"/>
      <c r="L1296" s="110"/>
      <c r="M1296" s="110"/>
      <c r="N1296" s="110"/>
      <c r="O1296" s="110"/>
      <c r="P1296" s="110"/>
      <c r="Q1296" s="110"/>
      <c r="R1296" s="110"/>
      <c r="S1296" s="110"/>
      <c r="T1296" s="110"/>
      <c r="U1296" s="110"/>
      <c r="V1296" s="110"/>
      <c r="W1296" s="110"/>
      <c r="X1296" s="110"/>
      <c r="Y1296" s="110"/>
      <c r="Z1296" s="110"/>
      <c r="AA1296" s="110"/>
      <c r="AB1296" s="110"/>
      <c r="AC1296" s="110"/>
    </row>
    <row r="1297" spans="1:29" ht="12.75" customHeight="1" x14ac:dyDescent="0.2">
      <c r="A1297" s="110"/>
      <c r="B1297" s="110"/>
      <c r="C1297" s="110"/>
      <c r="D1297" s="110"/>
      <c r="E1297" s="110"/>
      <c r="F1297" s="110"/>
      <c r="G1297" s="110"/>
      <c r="H1297" s="110"/>
      <c r="I1297" s="110"/>
      <c r="J1297" s="110"/>
      <c r="K1297" s="110"/>
      <c r="L1297" s="110"/>
      <c r="M1297" s="110"/>
      <c r="N1297" s="110"/>
      <c r="O1297" s="110"/>
      <c r="P1297" s="110"/>
      <c r="Q1297" s="110"/>
      <c r="R1297" s="110"/>
      <c r="S1297" s="110"/>
      <c r="T1297" s="110"/>
      <c r="U1297" s="110"/>
      <c r="V1297" s="110"/>
      <c r="W1297" s="110"/>
      <c r="X1297" s="110"/>
      <c r="Y1297" s="110"/>
      <c r="Z1297" s="110"/>
      <c r="AA1297" s="110"/>
      <c r="AB1297" s="110"/>
      <c r="AC1297" s="110"/>
    </row>
    <row r="1298" spans="1:29" ht="12.75" customHeight="1" x14ac:dyDescent="0.2">
      <c r="A1298" s="110"/>
      <c r="B1298" s="110"/>
      <c r="C1298" s="110"/>
      <c r="D1298" s="110"/>
      <c r="E1298" s="110"/>
      <c r="F1298" s="110"/>
      <c r="G1298" s="110"/>
      <c r="H1298" s="110"/>
      <c r="I1298" s="110"/>
      <c r="J1298" s="110"/>
      <c r="K1298" s="110"/>
      <c r="L1298" s="110"/>
      <c r="M1298" s="110"/>
      <c r="N1298" s="110"/>
      <c r="O1298" s="110"/>
      <c r="P1298" s="110"/>
      <c r="Q1298" s="110"/>
      <c r="R1298" s="110"/>
      <c r="S1298" s="110"/>
      <c r="T1298" s="110"/>
      <c r="U1298" s="110"/>
      <c r="V1298" s="110"/>
      <c r="W1298" s="110"/>
      <c r="X1298" s="110"/>
      <c r="Y1298" s="110"/>
      <c r="Z1298" s="110"/>
      <c r="AA1298" s="110"/>
      <c r="AB1298" s="110"/>
      <c r="AC1298" s="110"/>
    </row>
    <row r="1299" spans="1:29" ht="12.75" customHeight="1" x14ac:dyDescent="0.2">
      <c r="A1299" s="110"/>
      <c r="B1299" s="110"/>
      <c r="C1299" s="110"/>
      <c r="D1299" s="110"/>
      <c r="E1299" s="110"/>
      <c r="F1299" s="110"/>
      <c r="G1299" s="110"/>
      <c r="H1299" s="110"/>
      <c r="I1299" s="110"/>
      <c r="J1299" s="110"/>
      <c r="K1299" s="110"/>
      <c r="L1299" s="110"/>
      <c r="M1299" s="110"/>
      <c r="N1299" s="110"/>
      <c r="O1299" s="110"/>
      <c r="P1299" s="110"/>
      <c r="Q1299" s="110"/>
      <c r="R1299" s="110"/>
      <c r="S1299" s="110"/>
      <c r="T1299" s="110"/>
      <c r="U1299" s="110"/>
      <c r="V1299" s="110"/>
      <c r="W1299" s="110"/>
      <c r="X1299" s="110"/>
      <c r="Y1299" s="110"/>
      <c r="Z1299" s="110"/>
      <c r="AA1299" s="110"/>
      <c r="AB1299" s="110"/>
      <c r="AC1299" s="110"/>
    </row>
    <row r="1300" spans="1:29" ht="12.75" customHeight="1" x14ac:dyDescent="0.2">
      <c r="A1300" s="110"/>
      <c r="B1300" s="110"/>
      <c r="C1300" s="110"/>
      <c r="D1300" s="110"/>
      <c r="E1300" s="110"/>
      <c r="F1300" s="110"/>
      <c r="G1300" s="110"/>
      <c r="H1300" s="110"/>
      <c r="I1300" s="110"/>
      <c r="J1300" s="110"/>
      <c r="K1300" s="110"/>
      <c r="L1300" s="110"/>
      <c r="M1300" s="110"/>
      <c r="N1300" s="110"/>
      <c r="O1300" s="110"/>
      <c r="P1300" s="110"/>
      <c r="Q1300" s="110"/>
      <c r="R1300" s="110"/>
      <c r="S1300" s="110"/>
      <c r="T1300" s="110"/>
      <c r="U1300" s="110"/>
      <c r="V1300" s="110"/>
      <c r="W1300" s="110"/>
      <c r="X1300" s="110"/>
      <c r="Y1300" s="110"/>
      <c r="Z1300" s="110"/>
      <c r="AA1300" s="110"/>
      <c r="AB1300" s="110"/>
      <c r="AC1300" s="110"/>
    </row>
    <row r="1301" spans="1:29" ht="12.75" customHeight="1" x14ac:dyDescent="0.2">
      <c r="A1301" s="110"/>
      <c r="B1301" s="110"/>
      <c r="C1301" s="110"/>
      <c r="D1301" s="110"/>
      <c r="E1301" s="110"/>
      <c r="F1301" s="110"/>
      <c r="G1301" s="110"/>
      <c r="H1301" s="110"/>
      <c r="I1301" s="110"/>
      <c r="J1301" s="110"/>
      <c r="K1301" s="110"/>
      <c r="L1301" s="110"/>
      <c r="M1301" s="110"/>
      <c r="N1301" s="110"/>
      <c r="O1301" s="110"/>
      <c r="P1301" s="110"/>
      <c r="Q1301" s="110"/>
      <c r="R1301" s="110"/>
      <c r="S1301" s="110"/>
      <c r="T1301" s="110"/>
      <c r="U1301" s="110"/>
      <c r="V1301" s="110"/>
      <c r="W1301" s="110"/>
      <c r="X1301" s="110"/>
      <c r="Y1301" s="110"/>
      <c r="Z1301" s="110"/>
      <c r="AA1301" s="110"/>
      <c r="AB1301" s="110"/>
      <c r="AC1301" s="110"/>
    </row>
    <row r="1302" spans="1:29" ht="12.75" customHeight="1" x14ac:dyDescent="0.2">
      <c r="A1302" s="110"/>
      <c r="B1302" s="110"/>
      <c r="C1302" s="110"/>
      <c r="D1302" s="110"/>
      <c r="E1302" s="110"/>
      <c r="F1302" s="110"/>
      <c r="G1302" s="110"/>
      <c r="H1302" s="110"/>
      <c r="I1302" s="110"/>
      <c r="J1302" s="110"/>
      <c r="K1302" s="110"/>
      <c r="L1302" s="110"/>
      <c r="M1302" s="110"/>
      <c r="N1302" s="110"/>
      <c r="O1302" s="110"/>
      <c r="P1302" s="110"/>
      <c r="Q1302" s="110"/>
      <c r="R1302" s="110"/>
      <c r="S1302" s="110"/>
      <c r="T1302" s="110"/>
      <c r="U1302" s="110"/>
      <c r="V1302" s="110"/>
      <c r="W1302" s="110"/>
      <c r="X1302" s="110"/>
      <c r="Y1302" s="110"/>
      <c r="Z1302" s="110"/>
      <c r="AA1302" s="110"/>
      <c r="AB1302" s="110"/>
      <c r="AC1302" s="110"/>
    </row>
    <row r="1303" spans="1:29" ht="12.75" customHeight="1" x14ac:dyDescent="0.2">
      <c r="A1303" s="110"/>
      <c r="B1303" s="110"/>
      <c r="C1303" s="110"/>
      <c r="D1303" s="110"/>
      <c r="E1303" s="110"/>
      <c r="F1303" s="110"/>
      <c r="G1303" s="110"/>
      <c r="H1303" s="110"/>
      <c r="I1303" s="110"/>
      <c r="J1303" s="110"/>
      <c r="K1303" s="110"/>
      <c r="L1303" s="110"/>
      <c r="M1303" s="110"/>
      <c r="N1303" s="110"/>
      <c r="O1303" s="110"/>
      <c r="P1303" s="110"/>
      <c r="Q1303" s="110"/>
      <c r="R1303" s="110"/>
      <c r="S1303" s="110"/>
      <c r="T1303" s="110"/>
      <c r="U1303" s="110"/>
      <c r="V1303" s="110"/>
      <c r="W1303" s="110"/>
      <c r="X1303" s="110"/>
      <c r="Y1303" s="110"/>
      <c r="Z1303" s="110"/>
      <c r="AA1303" s="110"/>
      <c r="AB1303" s="110"/>
      <c r="AC1303" s="110"/>
    </row>
    <row r="1304" spans="1:29" ht="12.75" customHeight="1" x14ac:dyDescent="0.2">
      <c r="A1304" s="110"/>
      <c r="B1304" s="110"/>
      <c r="C1304" s="110"/>
      <c r="D1304" s="110"/>
      <c r="E1304" s="110"/>
      <c r="F1304" s="110"/>
      <c r="G1304" s="110"/>
      <c r="H1304" s="110"/>
      <c r="I1304" s="110"/>
      <c r="J1304" s="110"/>
      <c r="K1304" s="110"/>
      <c r="L1304" s="110"/>
      <c r="M1304" s="110"/>
      <c r="N1304" s="110"/>
      <c r="O1304" s="110"/>
      <c r="P1304" s="110"/>
      <c r="Q1304" s="110"/>
      <c r="R1304" s="110"/>
      <c r="S1304" s="110"/>
      <c r="T1304" s="110"/>
      <c r="U1304" s="110"/>
      <c r="V1304" s="110"/>
      <c r="W1304" s="110"/>
      <c r="X1304" s="110"/>
      <c r="Y1304" s="110"/>
      <c r="Z1304" s="110"/>
      <c r="AA1304" s="110"/>
      <c r="AB1304" s="110"/>
      <c r="AC1304" s="110"/>
    </row>
    <row r="1305" spans="1:29" ht="12.75" customHeight="1" x14ac:dyDescent="0.2">
      <c r="A1305" s="110"/>
      <c r="B1305" s="110"/>
      <c r="C1305" s="110"/>
      <c r="D1305" s="110"/>
      <c r="E1305" s="110"/>
      <c r="F1305" s="110"/>
      <c r="G1305" s="110"/>
      <c r="H1305" s="110"/>
      <c r="I1305" s="110"/>
      <c r="J1305" s="110"/>
      <c r="K1305" s="110"/>
      <c r="L1305" s="110"/>
      <c r="M1305" s="110"/>
      <c r="N1305" s="110"/>
      <c r="O1305" s="110"/>
      <c r="P1305" s="110"/>
      <c r="Q1305" s="110"/>
      <c r="R1305" s="110"/>
      <c r="S1305" s="110"/>
      <c r="T1305" s="110"/>
      <c r="U1305" s="110"/>
      <c r="V1305" s="110"/>
      <c r="W1305" s="110"/>
      <c r="X1305" s="110"/>
      <c r="Y1305" s="110"/>
      <c r="Z1305" s="110"/>
      <c r="AA1305" s="110"/>
      <c r="AB1305" s="110"/>
      <c r="AC1305" s="110"/>
    </row>
    <row r="1306" spans="1:29" ht="12.75" customHeight="1" x14ac:dyDescent="0.2">
      <c r="A1306" s="110"/>
      <c r="B1306" s="110"/>
      <c r="C1306" s="110"/>
      <c r="D1306" s="110"/>
      <c r="E1306" s="110"/>
      <c r="F1306" s="110"/>
      <c r="G1306" s="110"/>
      <c r="H1306" s="110"/>
      <c r="I1306" s="110"/>
      <c r="J1306" s="110"/>
      <c r="K1306" s="110"/>
      <c r="L1306" s="110"/>
      <c r="M1306" s="110"/>
      <c r="N1306" s="110"/>
      <c r="O1306" s="110"/>
      <c r="P1306" s="110"/>
      <c r="Q1306" s="110"/>
      <c r="R1306" s="110"/>
      <c r="S1306" s="110"/>
      <c r="T1306" s="110"/>
      <c r="U1306" s="110"/>
      <c r="V1306" s="110"/>
      <c r="W1306" s="110"/>
      <c r="X1306" s="110"/>
      <c r="Y1306" s="110"/>
      <c r="Z1306" s="110"/>
      <c r="AA1306" s="110"/>
      <c r="AB1306" s="110"/>
      <c r="AC1306" s="110"/>
    </row>
    <row r="1307" spans="1:29" ht="12.75" customHeight="1" x14ac:dyDescent="0.2">
      <c r="A1307" s="110"/>
      <c r="B1307" s="110"/>
      <c r="C1307" s="110"/>
      <c r="D1307" s="110"/>
      <c r="E1307" s="110"/>
      <c r="F1307" s="110"/>
      <c r="G1307" s="110"/>
      <c r="H1307" s="110"/>
      <c r="I1307" s="110"/>
      <c r="J1307" s="110"/>
      <c r="K1307" s="110"/>
      <c r="L1307" s="110"/>
      <c r="M1307" s="110"/>
      <c r="N1307" s="110"/>
      <c r="O1307" s="110"/>
      <c r="P1307" s="110"/>
      <c r="Q1307" s="110"/>
      <c r="R1307" s="110"/>
      <c r="S1307" s="110"/>
      <c r="T1307" s="110"/>
      <c r="U1307" s="110"/>
      <c r="V1307" s="110"/>
      <c r="W1307" s="110"/>
      <c r="X1307" s="110"/>
      <c r="Y1307" s="110"/>
      <c r="Z1307" s="110"/>
      <c r="AA1307" s="110"/>
      <c r="AB1307" s="110"/>
      <c r="AC1307" s="110"/>
    </row>
    <row r="1308" spans="1:29" ht="12.75" customHeight="1" x14ac:dyDescent="0.2">
      <c r="A1308" s="110"/>
      <c r="B1308" s="110"/>
      <c r="C1308" s="110"/>
      <c r="D1308" s="110"/>
      <c r="E1308" s="110"/>
      <c r="F1308" s="110"/>
      <c r="G1308" s="110"/>
      <c r="H1308" s="110"/>
      <c r="I1308" s="110"/>
      <c r="J1308" s="110"/>
      <c r="K1308" s="110"/>
      <c r="L1308" s="110"/>
      <c r="M1308" s="110"/>
      <c r="N1308" s="110"/>
      <c r="O1308" s="110"/>
      <c r="P1308" s="110"/>
      <c r="Q1308" s="110"/>
      <c r="R1308" s="110"/>
      <c r="S1308" s="110"/>
      <c r="T1308" s="110"/>
      <c r="U1308" s="110"/>
      <c r="V1308" s="110"/>
      <c r="W1308" s="110"/>
      <c r="X1308" s="110"/>
      <c r="Y1308" s="110"/>
      <c r="Z1308" s="110"/>
      <c r="AA1308" s="110"/>
      <c r="AB1308" s="110"/>
      <c r="AC1308" s="110"/>
    </row>
    <row r="1309" spans="1:29" ht="12.75" customHeight="1" x14ac:dyDescent="0.2">
      <c r="A1309" s="110"/>
      <c r="B1309" s="110"/>
      <c r="C1309" s="110"/>
      <c r="D1309" s="110"/>
      <c r="E1309" s="110"/>
      <c r="F1309" s="110"/>
      <c r="G1309" s="110"/>
      <c r="H1309" s="110"/>
      <c r="I1309" s="110"/>
      <c r="J1309" s="110"/>
      <c r="K1309" s="110"/>
      <c r="L1309" s="110"/>
      <c r="M1309" s="110"/>
      <c r="N1309" s="110"/>
      <c r="O1309" s="110"/>
      <c r="P1309" s="110"/>
      <c r="Q1309" s="110"/>
      <c r="R1309" s="110"/>
      <c r="S1309" s="110"/>
      <c r="T1309" s="110"/>
      <c r="U1309" s="110"/>
      <c r="V1309" s="110"/>
      <c r="W1309" s="110"/>
      <c r="X1309" s="110"/>
      <c r="Y1309" s="110"/>
      <c r="Z1309" s="110"/>
      <c r="AA1309" s="110"/>
      <c r="AB1309" s="110"/>
      <c r="AC1309" s="110"/>
    </row>
    <row r="1310" spans="1:29" ht="12.75" customHeight="1" x14ac:dyDescent="0.2">
      <c r="A1310" s="110"/>
      <c r="B1310" s="110"/>
      <c r="C1310" s="110"/>
      <c r="D1310" s="110"/>
      <c r="E1310" s="110"/>
      <c r="F1310" s="110"/>
      <c r="G1310" s="110"/>
      <c r="H1310" s="110"/>
      <c r="I1310" s="110"/>
      <c r="J1310" s="110"/>
      <c r="K1310" s="110"/>
      <c r="L1310" s="110"/>
      <c r="M1310" s="110"/>
      <c r="N1310" s="110"/>
      <c r="O1310" s="110"/>
      <c r="P1310" s="110"/>
      <c r="Q1310" s="110"/>
      <c r="R1310" s="110"/>
      <c r="S1310" s="110"/>
      <c r="T1310" s="110"/>
      <c r="U1310" s="110"/>
      <c r="V1310" s="110"/>
      <c r="W1310" s="110"/>
      <c r="X1310" s="110"/>
      <c r="Y1310" s="110"/>
      <c r="Z1310" s="110"/>
      <c r="AA1310" s="110"/>
      <c r="AB1310" s="110"/>
      <c r="AC1310" s="110"/>
    </row>
    <row r="1311" spans="1:29" ht="12.75" customHeight="1" x14ac:dyDescent="0.2">
      <c r="A1311" s="110"/>
      <c r="B1311" s="110"/>
      <c r="C1311" s="110"/>
      <c r="D1311" s="110"/>
      <c r="E1311" s="110"/>
      <c r="F1311" s="110"/>
      <c r="G1311" s="110"/>
      <c r="H1311" s="110"/>
      <c r="I1311" s="110"/>
      <c r="J1311" s="110"/>
      <c r="K1311" s="110"/>
      <c r="L1311" s="110"/>
      <c r="M1311" s="110"/>
      <c r="N1311" s="110"/>
      <c r="O1311" s="110"/>
      <c r="P1311" s="110"/>
      <c r="Q1311" s="110"/>
      <c r="R1311" s="110"/>
      <c r="S1311" s="110"/>
      <c r="T1311" s="110"/>
      <c r="U1311" s="110"/>
      <c r="V1311" s="110"/>
      <c r="W1311" s="110"/>
      <c r="X1311" s="110"/>
      <c r="Y1311" s="110"/>
      <c r="Z1311" s="110"/>
      <c r="AA1311" s="110"/>
      <c r="AB1311" s="110"/>
      <c r="AC1311" s="110"/>
    </row>
    <row r="1312" spans="1:29" ht="12.75" customHeight="1" x14ac:dyDescent="0.2">
      <c r="A1312" s="110"/>
      <c r="B1312" s="110"/>
      <c r="C1312" s="110"/>
      <c r="D1312" s="110"/>
      <c r="E1312" s="110"/>
      <c r="F1312" s="110"/>
      <c r="G1312" s="110"/>
      <c r="H1312" s="110"/>
      <c r="I1312" s="110"/>
      <c r="J1312" s="110"/>
      <c r="K1312" s="110"/>
      <c r="L1312" s="110"/>
      <c r="M1312" s="110"/>
      <c r="N1312" s="110"/>
      <c r="O1312" s="110"/>
      <c r="P1312" s="110"/>
      <c r="Q1312" s="110"/>
      <c r="R1312" s="110"/>
      <c r="S1312" s="110"/>
      <c r="T1312" s="110"/>
      <c r="U1312" s="110"/>
      <c r="V1312" s="110"/>
      <c r="W1312" s="110"/>
      <c r="X1312" s="110"/>
      <c r="Y1312" s="110"/>
      <c r="Z1312" s="110"/>
      <c r="AA1312" s="110"/>
      <c r="AB1312" s="110"/>
      <c r="AC1312" s="110"/>
    </row>
    <row r="1313" spans="1:29" ht="12.75" customHeight="1" x14ac:dyDescent="0.2">
      <c r="A1313" s="110"/>
      <c r="B1313" s="110"/>
      <c r="C1313" s="110"/>
      <c r="D1313" s="110"/>
      <c r="E1313" s="110"/>
      <c r="F1313" s="110"/>
      <c r="G1313" s="110"/>
      <c r="H1313" s="110"/>
      <c r="I1313" s="110"/>
      <c r="J1313" s="110"/>
      <c r="K1313" s="110"/>
      <c r="L1313" s="110"/>
      <c r="M1313" s="110"/>
      <c r="N1313" s="110"/>
      <c r="O1313" s="110"/>
      <c r="P1313" s="110"/>
      <c r="Q1313" s="110"/>
      <c r="R1313" s="110"/>
      <c r="S1313" s="110"/>
      <c r="T1313" s="110"/>
      <c r="U1313" s="110"/>
      <c r="V1313" s="110"/>
      <c r="W1313" s="110"/>
      <c r="X1313" s="110"/>
      <c r="Y1313" s="110"/>
      <c r="Z1313" s="110"/>
      <c r="AA1313" s="110"/>
      <c r="AB1313" s="110"/>
      <c r="AC1313" s="110"/>
    </row>
    <row r="1314" spans="1:29" ht="12.75" customHeight="1" x14ac:dyDescent="0.2">
      <c r="A1314" s="110"/>
      <c r="B1314" s="110"/>
      <c r="C1314" s="110"/>
      <c r="D1314" s="110"/>
      <c r="E1314" s="110"/>
      <c r="F1314" s="110"/>
      <c r="G1314" s="110"/>
      <c r="H1314" s="110"/>
      <c r="I1314" s="110"/>
      <c r="J1314" s="110"/>
      <c r="K1314" s="110"/>
      <c r="L1314" s="110"/>
      <c r="M1314" s="110"/>
      <c r="N1314" s="110"/>
      <c r="O1314" s="110"/>
      <c r="P1314" s="110"/>
      <c r="Q1314" s="110"/>
      <c r="R1314" s="110"/>
      <c r="S1314" s="110"/>
      <c r="T1314" s="110"/>
      <c r="U1314" s="110"/>
      <c r="V1314" s="110"/>
      <c r="W1314" s="110"/>
      <c r="X1314" s="110"/>
      <c r="Y1314" s="110"/>
      <c r="Z1314" s="110"/>
      <c r="AA1314" s="110"/>
      <c r="AB1314" s="110"/>
      <c r="AC1314" s="110"/>
    </row>
    <row r="1315" spans="1:29" ht="12.75" customHeight="1" x14ac:dyDescent="0.2">
      <c r="A1315" s="110"/>
      <c r="B1315" s="110"/>
      <c r="C1315" s="110"/>
      <c r="D1315" s="110"/>
      <c r="E1315" s="110"/>
      <c r="F1315" s="110"/>
      <c r="G1315" s="110"/>
      <c r="H1315" s="110"/>
      <c r="I1315" s="110"/>
      <c r="J1315" s="110"/>
      <c r="K1315" s="110"/>
      <c r="L1315" s="110"/>
      <c r="M1315" s="110"/>
      <c r="N1315" s="110"/>
      <c r="O1315" s="110"/>
      <c r="P1315" s="110"/>
      <c r="Q1315" s="110"/>
      <c r="R1315" s="110"/>
      <c r="S1315" s="110"/>
      <c r="T1315" s="110"/>
      <c r="U1315" s="110"/>
      <c r="V1315" s="110"/>
      <c r="W1315" s="110"/>
      <c r="X1315" s="110"/>
      <c r="Y1315" s="110"/>
      <c r="Z1315" s="110"/>
      <c r="AA1315" s="110"/>
      <c r="AB1315" s="110"/>
      <c r="AC1315" s="110"/>
    </row>
    <row r="1316" spans="1:29" ht="12.75" customHeight="1" x14ac:dyDescent="0.2">
      <c r="A1316" s="110"/>
      <c r="B1316" s="110"/>
      <c r="C1316" s="110"/>
      <c r="D1316" s="110"/>
      <c r="E1316" s="110"/>
      <c r="F1316" s="110"/>
      <c r="G1316" s="110"/>
      <c r="H1316" s="110"/>
      <c r="I1316" s="110"/>
      <c r="J1316" s="110"/>
      <c r="K1316" s="110"/>
      <c r="L1316" s="110"/>
      <c r="M1316" s="110"/>
      <c r="N1316" s="110"/>
      <c r="O1316" s="110"/>
      <c r="P1316" s="110"/>
      <c r="Q1316" s="110"/>
      <c r="R1316" s="110"/>
      <c r="S1316" s="110"/>
      <c r="T1316" s="110"/>
      <c r="U1316" s="110"/>
      <c r="V1316" s="110"/>
      <c r="W1316" s="110"/>
      <c r="X1316" s="110"/>
      <c r="Y1316" s="110"/>
      <c r="Z1316" s="110"/>
      <c r="AA1316" s="110"/>
      <c r="AB1316" s="110"/>
      <c r="AC1316" s="110"/>
    </row>
    <row r="1317" spans="1:29" ht="12.75" customHeight="1" x14ac:dyDescent="0.2">
      <c r="A1317" s="110"/>
      <c r="B1317" s="110"/>
      <c r="C1317" s="110"/>
      <c r="D1317" s="110"/>
      <c r="E1317" s="110"/>
      <c r="F1317" s="110"/>
      <c r="G1317" s="110"/>
      <c r="H1317" s="110"/>
      <c r="I1317" s="110"/>
      <c r="J1317" s="110"/>
      <c r="K1317" s="110"/>
      <c r="L1317" s="110"/>
      <c r="M1317" s="110"/>
      <c r="N1317" s="110"/>
      <c r="O1317" s="110"/>
      <c r="P1317" s="110"/>
      <c r="Q1317" s="110"/>
      <c r="R1317" s="110"/>
      <c r="S1317" s="110"/>
      <c r="T1317" s="110"/>
      <c r="U1317" s="110"/>
      <c r="V1317" s="110"/>
      <c r="W1317" s="110"/>
      <c r="X1317" s="110"/>
      <c r="Y1317" s="110"/>
      <c r="Z1317" s="110"/>
      <c r="AA1317" s="110"/>
      <c r="AB1317" s="110"/>
      <c r="AC1317" s="110"/>
    </row>
    <row r="1318" spans="1:29" ht="12.75" customHeight="1" x14ac:dyDescent="0.2">
      <c r="A1318" s="110"/>
      <c r="B1318" s="110"/>
      <c r="C1318" s="110"/>
      <c r="D1318" s="110"/>
      <c r="E1318" s="110"/>
      <c r="F1318" s="110"/>
      <c r="G1318" s="110"/>
      <c r="H1318" s="110"/>
      <c r="I1318" s="110"/>
      <c r="J1318" s="110"/>
      <c r="K1318" s="110"/>
      <c r="L1318" s="110"/>
      <c r="M1318" s="110"/>
      <c r="N1318" s="110"/>
      <c r="O1318" s="110"/>
      <c r="P1318" s="110"/>
      <c r="Q1318" s="110"/>
      <c r="R1318" s="110"/>
      <c r="S1318" s="110"/>
      <c r="T1318" s="110"/>
      <c r="U1318" s="110"/>
      <c r="V1318" s="110"/>
      <c r="W1318" s="110"/>
      <c r="X1318" s="110"/>
      <c r="Y1318" s="110"/>
      <c r="Z1318" s="110"/>
      <c r="AA1318" s="110"/>
      <c r="AB1318" s="110"/>
      <c r="AC1318" s="110"/>
    </row>
    <row r="1319" spans="1:29" ht="12.75" customHeight="1" x14ac:dyDescent="0.2">
      <c r="A1319" s="110"/>
      <c r="B1319" s="110"/>
      <c r="C1319" s="110"/>
      <c r="D1319" s="110"/>
      <c r="E1319" s="110"/>
      <c r="F1319" s="110"/>
      <c r="G1319" s="110"/>
      <c r="H1319" s="110"/>
      <c r="I1319" s="110"/>
      <c r="J1319" s="110"/>
      <c r="K1319" s="110"/>
      <c r="L1319" s="110"/>
      <c r="M1319" s="110"/>
      <c r="N1319" s="110"/>
      <c r="O1319" s="110"/>
      <c r="P1319" s="110"/>
      <c r="Q1319" s="110"/>
      <c r="R1319" s="110"/>
      <c r="S1319" s="110"/>
      <c r="T1319" s="110"/>
      <c r="U1319" s="110"/>
      <c r="V1319" s="110"/>
      <c r="W1319" s="110"/>
      <c r="X1319" s="110"/>
      <c r="Y1319" s="110"/>
      <c r="Z1319" s="110"/>
      <c r="AA1319" s="110"/>
      <c r="AB1319" s="110"/>
      <c r="AC1319" s="110"/>
    </row>
    <row r="1320" spans="1:29" ht="12.75" customHeight="1" x14ac:dyDescent="0.2">
      <c r="A1320" s="110"/>
      <c r="B1320" s="110"/>
      <c r="C1320" s="110"/>
      <c r="D1320" s="110"/>
      <c r="E1320" s="110"/>
      <c r="F1320" s="110"/>
      <c r="G1320" s="110"/>
      <c r="H1320" s="110"/>
      <c r="I1320" s="110"/>
      <c r="J1320" s="110"/>
      <c r="K1320" s="110"/>
      <c r="L1320" s="110"/>
      <c r="M1320" s="110"/>
      <c r="N1320" s="110"/>
      <c r="O1320" s="110"/>
      <c r="P1320" s="110"/>
      <c r="Q1320" s="110"/>
      <c r="R1320" s="110"/>
      <c r="S1320" s="110"/>
      <c r="T1320" s="110"/>
      <c r="U1320" s="110"/>
      <c r="V1320" s="110"/>
      <c r="W1320" s="110"/>
      <c r="X1320" s="110"/>
      <c r="Y1320" s="110"/>
      <c r="Z1320" s="110"/>
      <c r="AA1320" s="110"/>
      <c r="AB1320" s="110"/>
      <c r="AC1320" s="110"/>
    </row>
    <row r="1321" spans="1:29" ht="12.75" customHeight="1" x14ac:dyDescent="0.2">
      <c r="A1321" s="110"/>
      <c r="B1321" s="110"/>
      <c r="C1321" s="110"/>
      <c r="D1321" s="110"/>
      <c r="E1321" s="110"/>
      <c r="F1321" s="110"/>
      <c r="G1321" s="110"/>
      <c r="H1321" s="110"/>
      <c r="I1321" s="110"/>
      <c r="J1321" s="110"/>
      <c r="K1321" s="110"/>
      <c r="L1321" s="110"/>
      <c r="M1321" s="110"/>
      <c r="N1321" s="110"/>
      <c r="O1321" s="110"/>
      <c r="P1321" s="110"/>
      <c r="Q1321" s="110"/>
      <c r="R1321" s="110"/>
      <c r="S1321" s="110"/>
      <c r="T1321" s="110"/>
      <c r="U1321" s="110"/>
      <c r="V1321" s="110"/>
      <c r="W1321" s="110"/>
      <c r="X1321" s="110"/>
      <c r="Y1321" s="110"/>
      <c r="Z1321" s="110"/>
      <c r="AA1321" s="110"/>
      <c r="AB1321" s="110"/>
      <c r="AC1321" s="110"/>
    </row>
    <row r="1322" spans="1:29" ht="12.75" customHeight="1" x14ac:dyDescent="0.2">
      <c r="A1322" s="110"/>
      <c r="B1322" s="110"/>
      <c r="C1322" s="110"/>
      <c r="D1322" s="110"/>
      <c r="E1322" s="110"/>
      <c r="F1322" s="110"/>
      <c r="G1322" s="110"/>
      <c r="H1322" s="110"/>
      <c r="I1322" s="110"/>
      <c r="J1322" s="110"/>
      <c r="K1322" s="110"/>
      <c r="L1322" s="110"/>
      <c r="M1322" s="110"/>
      <c r="N1322" s="110"/>
      <c r="O1322" s="110"/>
      <c r="P1322" s="110"/>
      <c r="Q1322" s="110"/>
      <c r="R1322" s="110"/>
      <c r="S1322" s="110"/>
      <c r="T1322" s="110"/>
      <c r="U1322" s="110"/>
      <c r="V1322" s="110"/>
      <c r="W1322" s="110"/>
      <c r="X1322" s="110"/>
      <c r="Y1322" s="110"/>
      <c r="Z1322" s="110"/>
      <c r="AA1322" s="110"/>
      <c r="AB1322" s="110"/>
      <c r="AC1322" s="110"/>
    </row>
    <row r="1323" spans="1:29" ht="12.75" customHeight="1" x14ac:dyDescent="0.2">
      <c r="A1323" s="110"/>
      <c r="B1323" s="110"/>
      <c r="C1323" s="110"/>
      <c r="D1323" s="110"/>
      <c r="E1323" s="110"/>
      <c r="F1323" s="110"/>
      <c r="G1323" s="110"/>
      <c r="H1323" s="110"/>
      <c r="I1323" s="110"/>
      <c r="J1323" s="110"/>
      <c r="K1323" s="110"/>
      <c r="L1323" s="110"/>
      <c r="M1323" s="110"/>
      <c r="N1323" s="110"/>
      <c r="O1323" s="110"/>
      <c r="P1323" s="110"/>
      <c r="Q1323" s="110"/>
      <c r="R1323" s="110"/>
      <c r="S1323" s="110"/>
      <c r="T1323" s="110"/>
      <c r="U1323" s="110"/>
      <c r="V1323" s="110"/>
      <c r="W1323" s="110"/>
      <c r="X1323" s="110"/>
      <c r="Y1323" s="110"/>
      <c r="Z1323" s="110"/>
      <c r="AA1323" s="110"/>
      <c r="AB1323" s="110"/>
      <c r="AC1323" s="110"/>
    </row>
    <row r="1324" spans="1:29" ht="12.75" customHeight="1" x14ac:dyDescent="0.2">
      <c r="A1324" s="110"/>
      <c r="B1324" s="110"/>
      <c r="C1324" s="110"/>
      <c r="D1324" s="110"/>
      <c r="E1324" s="110"/>
      <c r="F1324" s="110"/>
      <c r="G1324" s="110"/>
      <c r="H1324" s="110"/>
      <c r="I1324" s="110"/>
      <c r="J1324" s="110"/>
      <c r="K1324" s="110"/>
      <c r="L1324" s="110"/>
      <c r="M1324" s="110"/>
      <c r="N1324" s="110"/>
      <c r="O1324" s="110"/>
      <c r="P1324" s="110"/>
      <c r="Q1324" s="110"/>
      <c r="R1324" s="110"/>
      <c r="S1324" s="110"/>
      <c r="T1324" s="110"/>
      <c r="U1324" s="110"/>
      <c r="V1324" s="110"/>
      <c r="W1324" s="110"/>
      <c r="X1324" s="110"/>
      <c r="Y1324" s="110"/>
      <c r="Z1324" s="110"/>
      <c r="AA1324" s="110"/>
      <c r="AB1324" s="110"/>
      <c r="AC1324" s="110"/>
    </row>
    <row r="1325" spans="1:29" ht="12.75" customHeight="1" x14ac:dyDescent="0.2">
      <c r="A1325" s="110"/>
      <c r="B1325" s="110"/>
      <c r="C1325" s="110"/>
      <c r="D1325" s="110"/>
      <c r="E1325" s="110"/>
      <c r="F1325" s="110"/>
      <c r="G1325" s="110"/>
      <c r="H1325" s="110"/>
      <c r="I1325" s="110"/>
      <c r="J1325" s="110"/>
      <c r="K1325" s="110"/>
      <c r="L1325" s="110"/>
      <c r="M1325" s="110"/>
      <c r="N1325" s="110"/>
      <c r="O1325" s="110"/>
      <c r="P1325" s="110"/>
      <c r="Q1325" s="110"/>
      <c r="R1325" s="110"/>
      <c r="S1325" s="110"/>
      <c r="T1325" s="110"/>
      <c r="U1325" s="110"/>
      <c r="V1325" s="110"/>
      <c r="W1325" s="110"/>
      <c r="X1325" s="110"/>
      <c r="Y1325" s="110"/>
      <c r="Z1325" s="110"/>
      <c r="AA1325" s="110"/>
      <c r="AB1325" s="110"/>
      <c r="AC1325" s="110"/>
    </row>
    <row r="1326" spans="1:29" ht="12.75" customHeight="1" x14ac:dyDescent="0.2">
      <c r="A1326" s="110"/>
      <c r="B1326" s="110"/>
      <c r="C1326" s="110"/>
      <c r="D1326" s="110"/>
      <c r="E1326" s="110"/>
      <c r="F1326" s="110"/>
      <c r="G1326" s="110"/>
      <c r="H1326" s="110"/>
      <c r="I1326" s="110"/>
      <c r="J1326" s="110"/>
      <c r="K1326" s="110"/>
      <c r="L1326" s="110"/>
      <c r="M1326" s="110"/>
      <c r="N1326" s="110"/>
      <c r="O1326" s="110"/>
      <c r="P1326" s="110"/>
      <c r="Q1326" s="110"/>
      <c r="R1326" s="110"/>
      <c r="S1326" s="110"/>
      <c r="T1326" s="110"/>
      <c r="U1326" s="110"/>
      <c r="V1326" s="110"/>
      <c r="W1326" s="110"/>
      <c r="X1326" s="110"/>
      <c r="Y1326" s="110"/>
      <c r="Z1326" s="110"/>
      <c r="AA1326" s="110"/>
      <c r="AB1326" s="110"/>
      <c r="AC1326" s="110"/>
    </row>
    <row r="1327" spans="1:29" ht="12.75" customHeight="1" x14ac:dyDescent="0.2">
      <c r="A1327" s="110"/>
      <c r="B1327" s="110"/>
      <c r="C1327" s="110"/>
      <c r="D1327" s="110"/>
      <c r="E1327" s="110"/>
      <c r="F1327" s="110"/>
      <c r="G1327" s="110"/>
      <c r="H1327" s="110"/>
      <c r="I1327" s="110"/>
      <c r="J1327" s="110"/>
      <c r="K1327" s="110"/>
      <c r="L1327" s="110"/>
      <c r="M1327" s="110"/>
      <c r="N1327" s="110"/>
      <c r="O1327" s="110"/>
      <c r="P1327" s="110"/>
      <c r="Q1327" s="110"/>
      <c r="R1327" s="110"/>
      <c r="S1327" s="110"/>
      <c r="T1327" s="110"/>
      <c r="U1327" s="110"/>
      <c r="V1327" s="110"/>
      <c r="W1327" s="110"/>
      <c r="X1327" s="110"/>
      <c r="Y1327" s="110"/>
      <c r="Z1327" s="110"/>
      <c r="AA1327" s="110"/>
      <c r="AB1327" s="110"/>
      <c r="AC1327" s="110"/>
    </row>
    <row r="1328" spans="1:29" ht="12.75" customHeight="1" x14ac:dyDescent="0.2">
      <c r="A1328" s="110"/>
      <c r="B1328" s="110"/>
      <c r="C1328" s="110"/>
      <c r="D1328" s="110"/>
      <c r="E1328" s="110"/>
      <c r="F1328" s="110"/>
      <c r="G1328" s="110"/>
      <c r="H1328" s="110"/>
      <c r="I1328" s="110"/>
      <c r="J1328" s="110"/>
      <c r="K1328" s="110"/>
      <c r="L1328" s="110"/>
      <c r="M1328" s="110"/>
      <c r="N1328" s="110"/>
      <c r="O1328" s="110"/>
      <c r="P1328" s="110"/>
      <c r="Q1328" s="110"/>
      <c r="R1328" s="110"/>
      <c r="S1328" s="110"/>
      <c r="T1328" s="110"/>
      <c r="U1328" s="110"/>
      <c r="V1328" s="110"/>
      <c r="W1328" s="110"/>
      <c r="X1328" s="110"/>
      <c r="Y1328" s="110"/>
      <c r="Z1328" s="110"/>
      <c r="AA1328" s="110"/>
      <c r="AB1328" s="110"/>
      <c r="AC1328" s="110"/>
    </row>
    <row r="1329" spans="1:29" ht="12.75" customHeight="1" x14ac:dyDescent="0.2">
      <c r="A1329" s="110"/>
      <c r="B1329" s="110"/>
      <c r="C1329" s="110"/>
      <c r="D1329" s="110"/>
      <c r="E1329" s="110"/>
      <c r="F1329" s="110"/>
      <c r="G1329" s="110"/>
      <c r="H1329" s="110"/>
      <c r="I1329" s="110"/>
      <c r="J1329" s="110"/>
      <c r="K1329" s="110"/>
      <c r="L1329" s="110"/>
      <c r="M1329" s="110"/>
      <c r="N1329" s="110"/>
      <c r="O1329" s="110"/>
      <c r="P1329" s="110"/>
      <c r="Q1329" s="110"/>
      <c r="R1329" s="110"/>
      <c r="S1329" s="110"/>
      <c r="T1329" s="110"/>
      <c r="U1329" s="110"/>
      <c r="V1329" s="110"/>
      <c r="W1329" s="110"/>
      <c r="X1329" s="110"/>
      <c r="Y1329" s="110"/>
      <c r="Z1329" s="110"/>
      <c r="AA1329" s="110"/>
      <c r="AB1329" s="110"/>
      <c r="AC1329" s="110"/>
    </row>
    <row r="1330" spans="1:29" ht="12.75" customHeight="1" x14ac:dyDescent="0.2">
      <c r="A1330" s="110"/>
      <c r="B1330" s="110"/>
      <c r="C1330" s="110"/>
      <c r="D1330" s="110"/>
      <c r="E1330" s="110"/>
      <c r="F1330" s="110"/>
      <c r="G1330" s="110"/>
      <c r="H1330" s="110"/>
      <c r="I1330" s="110"/>
      <c r="J1330" s="110"/>
      <c r="K1330" s="110"/>
      <c r="L1330" s="110"/>
      <c r="M1330" s="110"/>
      <c r="N1330" s="110"/>
      <c r="O1330" s="110"/>
      <c r="P1330" s="110"/>
      <c r="Q1330" s="110"/>
      <c r="R1330" s="110"/>
      <c r="S1330" s="110"/>
      <c r="T1330" s="110"/>
      <c r="U1330" s="110"/>
      <c r="V1330" s="110"/>
      <c r="W1330" s="110"/>
      <c r="X1330" s="110"/>
      <c r="Y1330" s="110"/>
      <c r="Z1330" s="110"/>
      <c r="AA1330" s="110"/>
      <c r="AB1330" s="110"/>
      <c r="AC1330" s="110"/>
    </row>
    <row r="1331" spans="1:29" ht="12.75" customHeight="1" x14ac:dyDescent="0.2">
      <c r="A1331" s="110"/>
      <c r="B1331" s="110"/>
      <c r="C1331" s="110"/>
      <c r="D1331" s="110"/>
      <c r="E1331" s="110"/>
      <c r="F1331" s="110"/>
      <c r="G1331" s="110"/>
      <c r="H1331" s="110"/>
      <c r="I1331" s="110"/>
      <c r="J1331" s="110"/>
      <c r="K1331" s="110"/>
      <c r="L1331" s="110"/>
      <c r="M1331" s="110"/>
      <c r="N1331" s="110"/>
      <c r="O1331" s="110"/>
      <c r="P1331" s="110"/>
      <c r="Q1331" s="110"/>
      <c r="R1331" s="110"/>
      <c r="S1331" s="110"/>
      <c r="T1331" s="110"/>
      <c r="U1331" s="110"/>
      <c r="V1331" s="110"/>
      <c r="W1331" s="110"/>
      <c r="X1331" s="110"/>
      <c r="Y1331" s="110"/>
      <c r="Z1331" s="110"/>
      <c r="AA1331" s="110"/>
      <c r="AB1331" s="110"/>
      <c r="AC1331" s="110"/>
    </row>
    <row r="1332" spans="1:29" ht="12.75" customHeight="1" x14ac:dyDescent="0.2">
      <c r="A1332" s="110"/>
      <c r="B1332" s="110"/>
      <c r="C1332" s="110"/>
      <c r="D1332" s="110"/>
      <c r="E1332" s="110"/>
      <c r="F1332" s="110"/>
      <c r="G1332" s="110"/>
      <c r="H1332" s="110"/>
      <c r="I1332" s="110"/>
      <c r="J1332" s="110"/>
      <c r="K1332" s="110"/>
      <c r="L1332" s="110"/>
      <c r="M1332" s="110"/>
      <c r="N1332" s="110"/>
      <c r="O1332" s="110"/>
      <c r="P1332" s="110"/>
      <c r="Q1332" s="110"/>
      <c r="R1332" s="110"/>
      <c r="S1332" s="110"/>
      <c r="T1332" s="110"/>
      <c r="U1332" s="110"/>
      <c r="V1332" s="110"/>
      <c r="W1332" s="110"/>
      <c r="X1332" s="110"/>
      <c r="Y1332" s="110"/>
      <c r="Z1332" s="110"/>
      <c r="AA1332" s="110"/>
      <c r="AB1332" s="110"/>
      <c r="AC1332" s="110"/>
    </row>
    <row r="1333" spans="1:29" ht="12.75" customHeight="1" x14ac:dyDescent="0.2">
      <c r="A1333" s="110"/>
      <c r="B1333" s="110"/>
      <c r="C1333" s="110"/>
      <c r="D1333" s="110"/>
      <c r="E1333" s="110"/>
      <c r="F1333" s="110"/>
      <c r="G1333" s="110"/>
      <c r="H1333" s="110"/>
      <c r="I1333" s="110"/>
      <c r="J1333" s="110"/>
      <c r="K1333" s="110"/>
      <c r="L1333" s="110"/>
      <c r="M1333" s="110"/>
      <c r="N1333" s="110"/>
      <c r="O1333" s="110"/>
      <c r="P1333" s="110"/>
      <c r="Q1333" s="110"/>
      <c r="R1333" s="110"/>
      <c r="S1333" s="110"/>
      <c r="T1333" s="110"/>
      <c r="U1333" s="110"/>
      <c r="V1333" s="110"/>
      <c r="W1333" s="110"/>
      <c r="X1333" s="110"/>
      <c r="Y1333" s="110"/>
      <c r="Z1333" s="110"/>
      <c r="AA1333" s="110"/>
      <c r="AB1333" s="110"/>
      <c r="AC1333" s="110"/>
    </row>
    <row r="1334" spans="1:29" ht="12.75" customHeight="1" x14ac:dyDescent="0.2">
      <c r="A1334" s="110"/>
      <c r="B1334" s="110"/>
      <c r="C1334" s="110"/>
      <c r="D1334" s="110"/>
      <c r="E1334" s="110"/>
      <c r="F1334" s="110"/>
      <c r="G1334" s="110"/>
      <c r="H1334" s="110"/>
      <c r="I1334" s="110"/>
      <c r="J1334" s="110"/>
      <c r="K1334" s="110"/>
      <c r="L1334" s="110"/>
      <c r="M1334" s="110"/>
      <c r="N1334" s="110"/>
      <c r="O1334" s="110"/>
      <c r="P1334" s="110"/>
      <c r="Q1334" s="110"/>
      <c r="R1334" s="110"/>
      <c r="S1334" s="110"/>
      <c r="T1334" s="110"/>
      <c r="U1334" s="110"/>
      <c r="V1334" s="110"/>
      <c r="W1334" s="110"/>
      <c r="X1334" s="110"/>
      <c r="Y1334" s="110"/>
      <c r="Z1334" s="110"/>
      <c r="AA1334" s="110"/>
      <c r="AB1334" s="110"/>
      <c r="AC1334" s="110"/>
    </row>
    <row r="1335" spans="1:29" ht="12.75" customHeight="1" x14ac:dyDescent="0.2">
      <c r="A1335" s="110"/>
      <c r="B1335" s="110"/>
      <c r="C1335" s="110"/>
      <c r="D1335" s="110"/>
      <c r="E1335" s="110"/>
      <c r="F1335" s="110"/>
      <c r="G1335" s="110"/>
      <c r="H1335" s="110"/>
      <c r="I1335" s="110"/>
      <c r="J1335" s="110"/>
      <c r="K1335" s="110"/>
      <c r="L1335" s="110"/>
      <c r="M1335" s="110"/>
      <c r="N1335" s="110"/>
      <c r="O1335" s="110"/>
      <c r="P1335" s="110"/>
      <c r="Q1335" s="110"/>
      <c r="R1335" s="110"/>
      <c r="S1335" s="110"/>
      <c r="T1335" s="110"/>
      <c r="U1335" s="110"/>
      <c r="V1335" s="110"/>
      <c r="W1335" s="110"/>
      <c r="X1335" s="110"/>
      <c r="Y1335" s="110"/>
      <c r="Z1335" s="110"/>
      <c r="AA1335" s="110"/>
      <c r="AB1335" s="110"/>
      <c r="AC1335" s="110"/>
    </row>
    <row r="1336" spans="1:29" ht="12.75" customHeight="1" x14ac:dyDescent="0.2">
      <c r="A1336" s="110"/>
      <c r="B1336" s="110"/>
      <c r="C1336" s="110"/>
      <c r="D1336" s="110"/>
      <c r="E1336" s="110"/>
      <c r="F1336" s="110"/>
      <c r="G1336" s="110"/>
      <c r="H1336" s="110"/>
      <c r="I1336" s="110"/>
      <c r="J1336" s="110"/>
      <c r="K1336" s="110"/>
      <c r="L1336" s="110"/>
      <c r="M1336" s="110"/>
      <c r="N1336" s="110"/>
      <c r="O1336" s="110"/>
      <c r="P1336" s="110"/>
      <c r="Q1336" s="110"/>
      <c r="R1336" s="110"/>
      <c r="S1336" s="110"/>
      <c r="T1336" s="110"/>
      <c r="U1336" s="110"/>
      <c r="V1336" s="110"/>
      <c r="W1336" s="110"/>
      <c r="X1336" s="110"/>
      <c r="Y1336" s="110"/>
      <c r="Z1336" s="110"/>
      <c r="AA1336" s="110"/>
      <c r="AB1336" s="110"/>
      <c r="AC1336" s="110"/>
    </row>
    <row r="1337" spans="1:29" ht="12.75" customHeight="1" x14ac:dyDescent="0.2">
      <c r="A1337" s="110"/>
      <c r="B1337" s="110"/>
      <c r="C1337" s="110"/>
      <c r="D1337" s="110"/>
      <c r="E1337" s="110"/>
      <c r="F1337" s="110"/>
      <c r="G1337" s="110"/>
      <c r="H1337" s="110"/>
      <c r="I1337" s="110"/>
      <c r="J1337" s="110"/>
      <c r="K1337" s="110"/>
      <c r="L1337" s="110"/>
      <c r="M1337" s="110"/>
      <c r="N1337" s="110"/>
      <c r="O1337" s="110"/>
      <c r="P1337" s="110"/>
      <c r="Q1337" s="110"/>
      <c r="R1337" s="110"/>
      <c r="S1337" s="110"/>
      <c r="T1337" s="110"/>
      <c r="U1337" s="110"/>
      <c r="V1337" s="110"/>
      <c r="W1337" s="110"/>
      <c r="X1337" s="110"/>
      <c r="Y1337" s="110"/>
      <c r="Z1337" s="110"/>
      <c r="AA1337" s="110"/>
      <c r="AB1337" s="110"/>
      <c r="AC1337" s="110"/>
    </row>
    <row r="1338" spans="1:29" ht="12.75" customHeight="1" x14ac:dyDescent="0.2">
      <c r="A1338" s="110"/>
      <c r="B1338" s="110"/>
      <c r="C1338" s="110"/>
      <c r="D1338" s="110"/>
      <c r="E1338" s="110"/>
      <c r="F1338" s="110"/>
      <c r="G1338" s="110"/>
      <c r="H1338" s="110"/>
      <c r="I1338" s="110"/>
      <c r="J1338" s="110"/>
      <c r="K1338" s="110"/>
      <c r="L1338" s="110"/>
      <c r="M1338" s="110"/>
      <c r="N1338" s="110"/>
      <c r="O1338" s="110"/>
      <c r="P1338" s="110"/>
      <c r="Q1338" s="110"/>
      <c r="R1338" s="110"/>
      <c r="S1338" s="110"/>
      <c r="T1338" s="110"/>
      <c r="U1338" s="110"/>
      <c r="V1338" s="110"/>
      <c r="W1338" s="110"/>
      <c r="X1338" s="110"/>
      <c r="Y1338" s="110"/>
      <c r="Z1338" s="110"/>
      <c r="AA1338" s="110"/>
      <c r="AB1338" s="110"/>
      <c r="AC1338" s="110"/>
    </row>
    <row r="1339" spans="1:29" ht="12.75" customHeight="1" x14ac:dyDescent="0.2">
      <c r="A1339" s="110"/>
      <c r="B1339" s="110"/>
      <c r="C1339" s="110"/>
      <c r="D1339" s="110"/>
      <c r="E1339" s="110"/>
      <c r="F1339" s="110"/>
      <c r="G1339" s="110"/>
      <c r="H1339" s="110"/>
      <c r="I1339" s="110"/>
      <c r="J1339" s="110"/>
      <c r="K1339" s="110"/>
      <c r="L1339" s="110"/>
      <c r="M1339" s="110"/>
      <c r="N1339" s="110"/>
      <c r="O1339" s="110"/>
      <c r="P1339" s="110"/>
      <c r="Q1339" s="110"/>
      <c r="R1339" s="110"/>
      <c r="S1339" s="110"/>
      <c r="T1339" s="110"/>
      <c r="U1339" s="110"/>
      <c r="V1339" s="110"/>
      <c r="W1339" s="110"/>
      <c r="X1339" s="110"/>
      <c r="Y1339" s="110"/>
      <c r="Z1339" s="110"/>
      <c r="AA1339" s="110"/>
      <c r="AB1339" s="110"/>
      <c r="AC1339" s="110"/>
    </row>
    <row r="1340" spans="1:29" ht="12.75" customHeight="1" x14ac:dyDescent="0.2">
      <c r="A1340" s="110"/>
      <c r="B1340" s="110"/>
      <c r="C1340" s="110"/>
      <c r="D1340" s="110"/>
      <c r="E1340" s="110"/>
      <c r="F1340" s="110"/>
      <c r="G1340" s="110"/>
      <c r="H1340" s="110"/>
      <c r="I1340" s="110"/>
      <c r="J1340" s="110"/>
      <c r="K1340" s="110"/>
      <c r="L1340" s="110"/>
      <c r="M1340" s="110"/>
      <c r="N1340" s="110"/>
      <c r="O1340" s="110"/>
      <c r="P1340" s="110"/>
      <c r="Q1340" s="110"/>
      <c r="R1340" s="110"/>
      <c r="S1340" s="110"/>
      <c r="T1340" s="110"/>
      <c r="U1340" s="110"/>
      <c r="V1340" s="110"/>
      <c r="W1340" s="110"/>
      <c r="X1340" s="110"/>
      <c r="Y1340" s="110"/>
      <c r="Z1340" s="110"/>
      <c r="AA1340" s="110"/>
      <c r="AB1340" s="110"/>
      <c r="AC1340" s="110"/>
    </row>
    <row r="1341" spans="1:29" ht="12.75" customHeight="1" x14ac:dyDescent="0.2">
      <c r="A1341" s="110"/>
      <c r="B1341" s="110"/>
      <c r="C1341" s="110"/>
      <c r="D1341" s="110"/>
      <c r="E1341" s="110"/>
      <c r="F1341" s="110"/>
      <c r="G1341" s="110"/>
      <c r="H1341" s="110"/>
      <c r="I1341" s="110"/>
      <c r="J1341" s="110"/>
      <c r="K1341" s="110"/>
      <c r="L1341" s="110"/>
      <c r="M1341" s="110"/>
      <c r="N1341" s="110"/>
      <c r="O1341" s="110"/>
      <c r="P1341" s="110"/>
      <c r="Q1341" s="110"/>
      <c r="R1341" s="110"/>
      <c r="S1341" s="110"/>
      <c r="T1341" s="110"/>
      <c r="U1341" s="110"/>
      <c r="V1341" s="110"/>
      <c r="W1341" s="110"/>
      <c r="X1341" s="110"/>
      <c r="Y1341" s="110"/>
      <c r="Z1341" s="110"/>
      <c r="AA1341" s="110"/>
      <c r="AB1341" s="110"/>
      <c r="AC1341" s="110"/>
    </row>
    <row r="1342" spans="1:29" ht="12.75" customHeight="1" x14ac:dyDescent="0.2">
      <c r="A1342" s="110"/>
      <c r="B1342" s="110"/>
      <c r="C1342" s="110"/>
      <c r="D1342" s="110"/>
      <c r="E1342" s="110"/>
      <c r="F1342" s="110"/>
      <c r="G1342" s="110"/>
      <c r="H1342" s="110"/>
      <c r="I1342" s="110"/>
      <c r="J1342" s="110"/>
      <c r="K1342" s="110"/>
      <c r="L1342" s="110"/>
      <c r="M1342" s="110"/>
      <c r="N1342" s="110"/>
      <c r="O1342" s="110"/>
      <c r="P1342" s="110"/>
      <c r="Q1342" s="110"/>
      <c r="R1342" s="110"/>
      <c r="S1342" s="110"/>
      <c r="T1342" s="110"/>
      <c r="U1342" s="110"/>
      <c r="V1342" s="110"/>
      <c r="W1342" s="110"/>
      <c r="X1342" s="110"/>
      <c r="Y1342" s="110"/>
      <c r="Z1342" s="110"/>
      <c r="AA1342" s="110"/>
      <c r="AB1342" s="110"/>
      <c r="AC1342" s="110"/>
    </row>
    <row r="1343" spans="1:29" ht="12.75" customHeight="1" x14ac:dyDescent="0.2">
      <c r="A1343" s="110"/>
      <c r="B1343" s="110"/>
      <c r="C1343" s="110"/>
      <c r="D1343" s="110"/>
      <c r="E1343" s="110"/>
      <c r="F1343" s="110"/>
      <c r="G1343" s="110"/>
      <c r="H1343" s="110"/>
      <c r="I1343" s="110"/>
      <c r="J1343" s="110"/>
      <c r="K1343" s="110"/>
      <c r="L1343" s="110"/>
      <c r="M1343" s="110"/>
      <c r="N1343" s="110"/>
      <c r="O1343" s="110"/>
      <c r="P1343" s="110"/>
      <c r="Q1343" s="110"/>
      <c r="R1343" s="110"/>
      <c r="S1343" s="110"/>
      <c r="T1343" s="110"/>
      <c r="U1343" s="110"/>
      <c r="V1343" s="110"/>
      <c r="W1343" s="110"/>
      <c r="X1343" s="110"/>
      <c r="Y1343" s="110"/>
      <c r="Z1343" s="110"/>
      <c r="AA1343" s="110"/>
      <c r="AB1343" s="110"/>
      <c r="AC1343" s="110"/>
    </row>
    <row r="1344" spans="1:29" ht="12.75" customHeight="1" x14ac:dyDescent="0.2">
      <c r="A1344" s="110"/>
      <c r="B1344" s="110"/>
      <c r="C1344" s="110"/>
      <c r="D1344" s="110"/>
      <c r="E1344" s="110"/>
      <c r="F1344" s="110"/>
      <c r="G1344" s="110"/>
      <c r="H1344" s="110"/>
      <c r="I1344" s="110"/>
      <c r="J1344" s="110"/>
      <c r="K1344" s="110"/>
      <c r="L1344" s="110"/>
      <c r="M1344" s="110"/>
      <c r="N1344" s="110"/>
      <c r="O1344" s="110"/>
      <c r="P1344" s="110"/>
      <c r="Q1344" s="110"/>
      <c r="R1344" s="110"/>
      <c r="S1344" s="110"/>
      <c r="T1344" s="110"/>
      <c r="U1344" s="110"/>
      <c r="V1344" s="110"/>
      <c r="W1344" s="110"/>
      <c r="X1344" s="110"/>
      <c r="Y1344" s="110"/>
      <c r="Z1344" s="110"/>
      <c r="AA1344" s="110"/>
      <c r="AB1344" s="110"/>
      <c r="AC1344" s="110"/>
    </row>
    <row r="1345" spans="1:29" ht="12.75" customHeight="1" x14ac:dyDescent="0.2">
      <c r="A1345" s="110"/>
      <c r="B1345" s="110"/>
      <c r="C1345" s="110"/>
      <c r="D1345" s="110"/>
      <c r="E1345" s="110"/>
      <c r="F1345" s="110"/>
      <c r="G1345" s="110"/>
      <c r="H1345" s="110"/>
      <c r="I1345" s="110"/>
      <c r="J1345" s="110"/>
      <c r="K1345" s="110"/>
      <c r="L1345" s="110"/>
      <c r="M1345" s="110"/>
      <c r="N1345" s="110"/>
      <c r="O1345" s="110"/>
      <c r="P1345" s="110"/>
      <c r="Q1345" s="110"/>
      <c r="R1345" s="110"/>
      <c r="S1345" s="110"/>
      <c r="T1345" s="110"/>
      <c r="U1345" s="110"/>
      <c r="V1345" s="110"/>
      <c r="W1345" s="110"/>
      <c r="X1345" s="110"/>
      <c r="Y1345" s="110"/>
      <c r="Z1345" s="110"/>
      <c r="AA1345" s="110"/>
      <c r="AB1345" s="110"/>
      <c r="AC1345" s="110"/>
    </row>
    <row r="1346" spans="1:29" ht="12.75" customHeight="1" x14ac:dyDescent="0.2">
      <c r="A1346" s="110"/>
      <c r="B1346" s="110"/>
      <c r="C1346" s="110"/>
      <c r="D1346" s="110"/>
      <c r="E1346" s="110"/>
      <c r="F1346" s="110"/>
      <c r="G1346" s="110"/>
      <c r="H1346" s="110"/>
      <c r="I1346" s="110"/>
      <c r="J1346" s="110"/>
      <c r="K1346" s="110"/>
      <c r="L1346" s="110"/>
      <c r="M1346" s="110"/>
      <c r="N1346" s="110"/>
      <c r="O1346" s="110"/>
      <c r="P1346" s="110"/>
      <c r="Q1346" s="110"/>
      <c r="R1346" s="110"/>
      <c r="S1346" s="110"/>
      <c r="T1346" s="110"/>
      <c r="U1346" s="110"/>
      <c r="V1346" s="110"/>
      <c r="W1346" s="110"/>
      <c r="X1346" s="110"/>
      <c r="Y1346" s="110"/>
      <c r="Z1346" s="110"/>
      <c r="AA1346" s="110"/>
      <c r="AB1346" s="110"/>
      <c r="AC1346" s="110"/>
    </row>
    <row r="1347" spans="1:29" ht="12.75" customHeight="1" x14ac:dyDescent="0.2">
      <c r="A1347" s="110"/>
      <c r="B1347" s="110"/>
      <c r="C1347" s="110"/>
      <c r="D1347" s="110"/>
      <c r="E1347" s="110"/>
      <c r="F1347" s="110"/>
      <c r="G1347" s="110"/>
      <c r="H1347" s="110"/>
      <c r="I1347" s="110"/>
      <c r="J1347" s="110"/>
      <c r="K1347" s="110"/>
      <c r="L1347" s="110"/>
      <c r="M1347" s="110"/>
      <c r="N1347" s="110"/>
      <c r="O1347" s="110"/>
      <c r="P1347" s="110"/>
      <c r="Q1347" s="110"/>
      <c r="R1347" s="110"/>
      <c r="S1347" s="110"/>
      <c r="T1347" s="110"/>
      <c r="U1347" s="110"/>
      <c r="V1347" s="110"/>
      <c r="W1347" s="110"/>
      <c r="X1347" s="110"/>
      <c r="Y1347" s="110"/>
      <c r="Z1347" s="110"/>
      <c r="AA1347" s="110"/>
      <c r="AB1347" s="110"/>
      <c r="AC1347" s="110"/>
    </row>
    <row r="1348" spans="1:29" ht="12.75" customHeight="1" x14ac:dyDescent="0.2">
      <c r="A1348" s="110"/>
      <c r="B1348" s="110"/>
      <c r="C1348" s="110"/>
      <c r="D1348" s="110"/>
      <c r="E1348" s="110"/>
      <c r="F1348" s="110"/>
      <c r="G1348" s="110"/>
      <c r="H1348" s="110"/>
      <c r="I1348" s="110"/>
      <c r="J1348" s="110"/>
      <c r="K1348" s="110"/>
      <c r="L1348" s="110"/>
      <c r="M1348" s="110"/>
      <c r="N1348" s="110"/>
      <c r="O1348" s="110"/>
      <c r="P1348" s="110"/>
      <c r="Q1348" s="110"/>
      <c r="R1348" s="110"/>
      <c r="S1348" s="110"/>
      <c r="T1348" s="110"/>
      <c r="U1348" s="110"/>
      <c r="V1348" s="110"/>
      <c r="W1348" s="110"/>
      <c r="X1348" s="110"/>
      <c r="Y1348" s="110"/>
      <c r="Z1348" s="110"/>
      <c r="AA1348" s="110"/>
      <c r="AB1348" s="110"/>
      <c r="AC1348" s="110"/>
    </row>
    <row r="1349" spans="1:29" ht="12.75" customHeight="1" x14ac:dyDescent="0.2">
      <c r="A1349" s="110"/>
      <c r="B1349" s="110"/>
      <c r="C1349" s="110"/>
      <c r="D1349" s="110"/>
      <c r="E1349" s="110"/>
      <c r="F1349" s="110"/>
      <c r="G1349" s="110"/>
      <c r="H1349" s="110"/>
      <c r="I1349" s="110"/>
      <c r="J1349" s="110"/>
      <c r="K1349" s="110"/>
      <c r="L1349" s="110"/>
      <c r="M1349" s="110"/>
      <c r="N1349" s="110"/>
      <c r="O1349" s="110"/>
      <c r="P1349" s="110"/>
      <c r="Q1349" s="110"/>
      <c r="R1349" s="110"/>
      <c r="S1349" s="110"/>
      <c r="T1349" s="110"/>
      <c r="U1349" s="110"/>
      <c r="V1349" s="110"/>
      <c r="W1349" s="110"/>
      <c r="X1349" s="110"/>
      <c r="Y1349" s="110"/>
      <c r="Z1349" s="110"/>
      <c r="AA1349" s="110"/>
      <c r="AB1349" s="110"/>
      <c r="AC1349" s="110"/>
    </row>
    <row r="1350" spans="1:29" ht="12.75" customHeight="1" x14ac:dyDescent="0.2">
      <c r="A1350" s="110"/>
      <c r="B1350" s="110"/>
      <c r="C1350" s="110"/>
      <c r="D1350" s="110"/>
      <c r="E1350" s="110"/>
      <c r="F1350" s="110"/>
      <c r="G1350" s="110"/>
      <c r="H1350" s="110"/>
      <c r="I1350" s="110"/>
      <c r="J1350" s="110"/>
      <c r="K1350" s="110"/>
      <c r="L1350" s="110"/>
      <c r="M1350" s="110"/>
      <c r="N1350" s="110"/>
      <c r="O1350" s="110"/>
      <c r="P1350" s="110"/>
      <c r="Q1350" s="110"/>
      <c r="R1350" s="110"/>
      <c r="S1350" s="110"/>
      <c r="T1350" s="110"/>
      <c r="U1350" s="110"/>
      <c r="V1350" s="110"/>
      <c r="W1350" s="110"/>
      <c r="X1350" s="110"/>
      <c r="Y1350" s="110"/>
      <c r="Z1350" s="110"/>
      <c r="AA1350" s="110"/>
      <c r="AB1350" s="110"/>
      <c r="AC1350" s="110"/>
    </row>
    <row r="1351" spans="1:29" ht="12.75" customHeight="1" x14ac:dyDescent="0.2">
      <c r="A1351" s="110"/>
      <c r="B1351" s="110"/>
      <c r="C1351" s="110"/>
      <c r="D1351" s="110"/>
      <c r="E1351" s="110"/>
      <c r="F1351" s="110"/>
      <c r="G1351" s="110"/>
      <c r="H1351" s="110"/>
      <c r="I1351" s="110"/>
      <c r="J1351" s="110"/>
      <c r="K1351" s="110"/>
      <c r="L1351" s="110"/>
      <c r="M1351" s="110"/>
      <c r="N1351" s="110"/>
      <c r="O1351" s="110"/>
      <c r="P1351" s="110"/>
      <c r="Q1351" s="110"/>
      <c r="R1351" s="110"/>
      <c r="S1351" s="110"/>
      <c r="T1351" s="110"/>
      <c r="U1351" s="110"/>
      <c r="V1351" s="110"/>
      <c r="W1351" s="110"/>
      <c r="X1351" s="110"/>
      <c r="Y1351" s="110"/>
      <c r="Z1351" s="110"/>
      <c r="AA1351" s="110"/>
      <c r="AB1351" s="110"/>
      <c r="AC1351" s="110"/>
    </row>
    <row r="1352" spans="1:29" ht="12.75" customHeight="1" x14ac:dyDescent="0.2">
      <c r="A1352" s="110"/>
      <c r="B1352" s="110"/>
      <c r="C1352" s="110"/>
      <c r="D1352" s="110"/>
      <c r="E1352" s="110"/>
      <c r="F1352" s="110"/>
      <c r="G1352" s="110"/>
      <c r="H1352" s="110"/>
      <c r="I1352" s="110"/>
      <c r="J1352" s="110"/>
      <c r="K1352" s="110"/>
      <c r="L1352" s="110"/>
      <c r="M1352" s="110"/>
      <c r="N1352" s="110"/>
      <c r="O1352" s="110"/>
      <c r="P1352" s="110"/>
      <c r="Q1352" s="110"/>
      <c r="R1352" s="110"/>
      <c r="S1352" s="110"/>
      <c r="T1352" s="110"/>
      <c r="U1352" s="110"/>
      <c r="V1352" s="110"/>
      <c r="W1352" s="110"/>
      <c r="X1352" s="110"/>
      <c r="Y1352" s="110"/>
      <c r="Z1352" s="110"/>
      <c r="AA1352" s="110"/>
      <c r="AB1352" s="110"/>
      <c r="AC1352" s="110"/>
    </row>
    <row r="1353" spans="1:29" ht="12.75" customHeight="1" x14ac:dyDescent="0.2">
      <c r="A1353" s="110"/>
      <c r="B1353" s="110"/>
      <c r="C1353" s="110"/>
      <c r="D1353" s="110"/>
      <c r="E1353" s="110"/>
      <c r="F1353" s="110"/>
      <c r="G1353" s="110"/>
      <c r="H1353" s="110"/>
      <c r="I1353" s="110"/>
      <c r="J1353" s="110"/>
      <c r="K1353" s="110"/>
      <c r="L1353" s="110"/>
      <c r="M1353" s="110"/>
      <c r="N1353" s="110"/>
      <c r="O1353" s="110"/>
      <c r="P1353" s="110"/>
      <c r="Q1353" s="110"/>
      <c r="R1353" s="110"/>
      <c r="S1353" s="110"/>
      <c r="T1353" s="110"/>
      <c r="U1353" s="110"/>
      <c r="V1353" s="110"/>
      <c r="W1353" s="110"/>
      <c r="X1353" s="110"/>
      <c r="Y1353" s="110"/>
      <c r="Z1353" s="110"/>
      <c r="AA1353" s="110"/>
      <c r="AB1353" s="110"/>
      <c r="AC1353" s="110"/>
    </row>
    <row r="1354" spans="1:29" ht="12.75" customHeight="1" x14ac:dyDescent="0.2">
      <c r="A1354" s="110"/>
      <c r="B1354" s="110"/>
      <c r="C1354" s="110"/>
      <c r="D1354" s="110"/>
      <c r="E1354" s="110"/>
      <c r="F1354" s="110"/>
      <c r="G1354" s="110"/>
      <c r="H1354" s="110"/>
      <c r="I1354" s="110"/>
      <c r="J1354" s="110"/>
      <c r="K1354" s="110"/>
      <c r="L1354" s="110"/>
      <c r="M1354" s="110"/>
      <c r="N1354" s="110"/>
      <c r="O1354" s="110"/>
      <c r="P1354" s="110"/>
      <c r="Q1354" s="110"/>
      <c r="R1354" s="110"/>
      <c r="S1354" s="110"/>
      <c r="T1354" s="110"/>
      <c r="U1354" s="110"/>
      <c r="V1354" s="110"/>
      <c r="W1354" s="110"/>
      <c r="X1354" s="110"/>
      <c r="Y1354" s="110"/>
      <c r="Z1354" s="110"/>
      <c r="AA1354" s="110"/>
      <c r="AB1354" s="110"/>
      <c r="AC1354" s="110"/>
    </row>
    <row r="1355" spans="1:29" ht="12.75" customHeight="1" x14ac:dyDescent="0.2">
      <c r="A1355" s="110"/>
      <c r="B1355" s="110"/>
      <c r="C1355" s="110"/>
      <c r="D1355" s="110"/>
      <c r="E1355" s="110"/>
      <c r="F1355" s="110"/>
      <c r="G1355" s="110"/>
      <c r="H1355" s="110"/>
      <c r="I1355" s="110"/>
      <c r="J1355" s="110"/>
      <c r="K1355" s="110"/>
      <c r="L1355" s="110"/>
      <c r="M1355" s="110"/>
      <c r="N1355" s="110"/>
      <c r="O1355" s="110"/>
      <c r="P1355" s="110"/>
      <c r="Q1355" s="110"/>
      <c r="R1355" s="110"/>
      <c r="S1355" s="110"/>
      <c r="T1355" s="110"/>
      <c r="U1355" s="110"/>
      <c r="V1355" s="110"/>
      <c r="W1355" s="110"/>
      <c r="X1355" s="110"/>
      <c r="Y1355" s="110"/>
      <c r="Z1355" s="110"/>
      <c r="AA1355" s="110"/>
      <c r="AB1355" s="110"/>
      <c r="AC1355" s="110"/>
    </row>
    <row r="1356" spans="1:29" ht="12.75" customHeight="1" x14ac:dyDescent="0.2">
      <c r="A1356" s="110"/>
      <c r="B1356" s="110"/>
      <c r="C1356" s="110"/>
      <c r="D1356" s="110"/>
      <c r="E1356" s="110"/>
      <c r="F1356" s="110"/>
      <c r="G1356" s="110"/>
      <c r="H1356" s="110"/>
      <c r="I1356" s="110"/>
      <c r="J1356" s="110"/>
      <c r="K1356" s="110"/>
      <c r="L1356" s="110"/>
      <c r="M1356" s="110"/>
      <c r="N1356" s="110"/>
      <c r="O1356" s="110"/>
      <c r="P1356" s="110"/>
      <c r="Q1356" s="110"/>
      <c r="R1356" s="110"/>
      <c r="S1356" s="110"/>
      <c r="T1356" s="110"/>
      <c r="U1356" s="110"/>
      <c r="V1356" s="110"/>
      <c r="W1356" s="110"/>
      <c r="X1356" s="110"/>
      <c r="Y1356" s="110"/>
      <c r="Z1356" s="110"/>
      <c r="AA1356" s="110"/>
      <c r="AB1356" s="110"/>
      <c r="AC1356" s="110"/>
    </row>
    <row r="1357" spans="1:29" ht="12.75" customHeight="1" x14ac:dyDescent="0.2">
      <c r="A1357" s="110"/>
      <c r="B1357" s="110"/>
      <c r="C1357" s="110"/>
      <c r="D1357" s="110"/>
      <c r="E1357" s="110"/>
      <c r="F1357" s="110"/>
      <c r="G1357" s="110"/>
      <c r="H1357" s="110"/>
      <c r="I1357" s="110"/>
      <c r="J1357" s="110"/>
      <c r="K1357" s="110"/>
      <c r="L1357" s="110"/>
      <c r="M1357" s="110"/>
      <c r="N1357" s="110"/>
      <c r="O1357" s="110"/>
      <c r="P1357" s="110"/>
      <c r="Q1357" s="110"/>
      <c r="R1357" s="110"/>
      <c r="S1357" s="110"/>
      <c r="T1357" s="110"/>
      <c r="U1357" s="110"/>
      <c r="V1357" s="110"/>
      <c r="W1357" s="110"/>
      <c r="X1357" s="110"/>
      <c r="Y1357" s="110"/>
      <c r="Z1357" s="110"/>
      <c r="AA1357" s="110"/>
      <c r="AB1357" s="110"/>
      <c r="AC1357" s="110"/>
    </row>
    <row r="1358" spans="1:29" ht="12.75" customHeight="1" x14ac:dyDescent="0.2">
      <c r="A1358" s="110"/>
      <c r="B1358" s="110"/>
      <c r="C1358" s="110"/>
      <c r="D1358" s="110"/>
      <c r="E1358" s="110"/>
      <c r="F1358" s="110"/>
      <c r="G1358" s="110"/>
      <c r="H1358" s="110"/>
      <c r="I1358" s="110"/>
      <c r="J1358" s="110"/>
      <c r="K1358" s="110"/>
      <c r="L1358" s="110"/>
      <c r="M1358" s="110"/>
      <c r="N1358" s="110"/>
      <c r="O1358" s="110"/>
      <c r="P1358" s="110"/>
      <c r="Q1358" s="110"/>
      <c r="R1358" s="110"/>
      <c r="S1358" s="110"/>
      <c r="T1358" s="110"/>
      <c r="U1358" s="110"/>
      <c r="V1358" s="110"/>
      <c r="W1358" s="110"/>
      <c r="X1358" s="110"/>
      <c r="Y1358" s="110"/>
      <c r="Z1358" s="110"/>
      <c r="AA1358" s="110"/>
      <c r="AB1358" s="110"/>
      <c r="AC1358" s="110"/>
    </row>
    <row r="1359" spans="1:29" ht="12.75" customHeight="1" x14ac:dyDescent="0.2">
      <c r="A1359" s="110"/>
      <c r="B1359" s="110"/>
      <c r="C1359" s="110"/>
      <c r="D1359" s="110"/>
      <c r="E1359" s="110"/>
      <c r="F1359" s="110"/>
      <c r="G1359" s="110"/>
      <c r="H1359" s="110"/>
      <c r="I1359" s="110"/>
      <c r="J1359" s="110"/>
      <c r="K1359" s="110"/>
      <c r="L1359" s="110"/>
      <c r="M1359" s="110"/>
      <c r="N1359" s="110"/>
      <c r="O1359" s="110"/>
      <c r="P1359" s="110"/>
      <c r="Q1359" s="110"/>
      <c r="R1359" s="110"/>
      <c r="S1359" s="110"/>
      <c r="T1359" s="110"/>
      <c r="U1359" s="110"/>
      <c r="V1359" s="110"/>
      <c r="W1359" s="110"/>
      <c r="X1359" s="110"/>
      <c r="Y1359" s="110"/>
      <c r="Z1359" s="110"/>
      <c r="AA1359" s="110"/>
      <c r="AB1359" s="110"/>
      <c r="AC1359" s="110"/>
    </row>
    <row r="1360" spans="1:29" ht="12.75" customHeight="1" x14ac:dyDescent="0.2">
      <c r="A1360" s="110"/>
      <c r="B1360" s="110"/>
      <c r="C1360" s="110"/>
      <c r="D1360" s="110"/>
      <c r="E1360" s="110"/>
      <c r="F1360" s="110"/>
      <c r="G1360" s="110"/>
      <c r="H1360" s="110"/>
      <c r="I1360" s="110"/>
      <c r="J1360" s="110"/>
      <c r="K1360" s="110"/>
      <c r="L1360" s="110"/>
      <c r="M1360" s="110"/>
      <c r="N1360" s="110"/>
      <c r="O1360" s="110"/>
      <c r="P1360" s="110"/>
      <c r="Q1360" s="110"/>
      <c r="R1360" s="110"/>
      <c r="S1360" s="110"/>
      <c r="T1360" s="110"/>
      <c r="U1360" s="110"/>
      <c r="V1360" s="110"/>
      <c r="W1360" s="110"/>
      <c r="X1360" s="110"/>
      <c r="Y1360" s="110"/>
      <c r="Z1360" s="110"/>
      <c r="AA1360" s="110"/>
      <c r="AB1360" s="110"/>
      <c r="AC1360" s="110"/>
    </row>
    <row r="1361" spans="1:29" ht="12.75" customHeight="1" x14ac:dyDescent="0.2">
      <c r="A1361" s="110"/>
      <c r="B1361" s="110"/>
      <c r="C1361" s="110"/>
      <c r="D1361" s="110"/>
      <c r="E1361" s="110"/>
      <c r="F1361" s="110"/>
      <c r="G1361" s="110"/>
      <c r="H1361" s="110"/>
      <c r="I1361" s="110"/>
      <c r="J1361" s="110"/>
      <c r="K1361" s="110"/>
      <c r="L1361" s="110"/>
      <c r="M1361" s="110"/>
      <c r="N1361" s="110"/>
      <c r="O1361" s="110"/>
      <c r="P1361" s="110"/>
      <c r="Q1361" s="110"/>
      <c r="R1361" s="110"/>
      <c r="S1361" s="110"/>
      <c r="T1361" s="110"/>
      <c r="U1361" s="110"/>
      <c r="V1361" s="110"/>
      <c r="W1361" s="110"/>
      <c r="X1361" s="110"/>
      <c r="Y1361" s="110"/>
      <c r="Z1361" s="110"/>
      <c r="AA1361" s="110"/>
      <c r="AB1361" s="110"/>
      <c r="AC1361" s="110"/>
    </row>
    <row r="1362" spans="1:29" ht="12.75" customHeight="1" x14ac:dyDescent="0.2">
      <c r="A1362" s="110"/>
      <c r="B1362" s="110"/>
      <c r="C1362" s="110"/>
      <c r="D1362" s="110"/>
      <c r="E1362" s="110"/>
      <c r="F1362" s="110"/>
      <c r="G1362" s="110"/>
      <c r="H1362" s="110"/>
      <c r="I1362" s="110"/>
      <c r="J1362" s="110"/>
      <c r="K1362" s="110"/>
      <c r="L1362" s="110"/>
      <c r="M1362" s="110"/>
      <c r="N1362" s="110"/>
      <c r="O1362" s="110"/>
      <c r="P1362" s="110"/>
      <c r="Q1362" s="110"/>
      <c r="R1362" s="110"/>
      <c r="S1362" s="110"/>
      <c r="T1362" s="110"/>
      <c r="U1362" s="110"/>
      <c r="V1362" s="110"/>
      <c r="W1362" s="110"/>
      <c r="X1362" s="110"/>
      <c r="Y1362" s="110"/>
      <c r="Z1362" s="110"/>
      <c r="AA1362" s="110"/>
      <c r="AB1362" s="110"/>
      <c r="AC1362" s="110"/>
    </row>
    <row r="1363" spans="1:29" ht="12.75" customHeight="1" x14ac:dyDescent="0.2">
      <c r="A1363" s="110"/>
      <c r="B1363" s="110"/>
      <c r="C1363" s="110"/>
      <c r="D1363" s="110"/>
      <c r="E1363" s="110"/>
      <c r="F1363" s="110"/>
      <c r="G1363" s="110"/>
      <c r="H1363" s="110"/>
      <c r="I1363" s="110"/>
      <c r="J1363" s="110"/>
      <c r="K1363" s="110"/>
      <c r="L1363" s="110"/>
      <c r="M1363" s="110"/>
      <c r="N1363" s="110"/>
      <c r="O1363" s="110"/>
      <c r="P1363" s="110"/>
      <c r="Q1363" s="110"/>
      <c r="R1363" s="110"/>
      <c r="S1363" s="110"/>
      <c r="T1363" s="110"/>
      <c r="U1363" s="110"/>
      <c r="V1363" s="110"/>
      <c r="W1363" s="110"/>
      <c r="X1363" s="110"/>
      <c r="Y1363" s="110"/>
      <c r="Z1363" s="110"/>
      <c r="AA1363" s="110"/>
      <c r="AB1363" s="110"/>
      <c r="AC1363" s="110"/>
    </row>
    <row r="1364" spans="1:29" ht="12.75" customHeight="1" x14ac:dyDescent="0.2">
      <c r="A1364" s="110"/>
      <c r="B1364" s="110"/>
      <c r="C1364" s="110"/>
      <c r="D1364" s="110"/>
      <c r="E1364" s="110"/>
      <c r="F1364" s="110"/>
      <c r="G1364" s="110"/>
      <c r="H1364" s="110"/>
      <c r="I1364" s="110"/>
      <c r="J1364" s="110"/>
      <c r="K1364" s="110"/>
      <c r="L1364" s="110"/>
      <c r="M1364" s="110"/>
      <c r="N1364" s="110"/>
      <c r="O1364" s="110"/>
      <c r="P1364" s="110"/>
      <c r="Q1364" s="110"/>
      <c r="R1364" s="110"/>
      <c r="S1364" s="110"/>
      <c r="T1364" s="110"/>
      <c r="U1364" s="110"/>
      <c r="V1364" s="110"/>
      <c r="W1364" s="110"/>
      <c r="X1364" s="110"/>
      <c r="Y1364" s="110"/>
      <c r="Z1364" s="110"/>
      <c r="AA1364" s="110"/>
      <c r="AB1364" s="110"/>
      <c r="AC1364" s="110"/>
    </row>
    <row r="1365" spans="1:29" ht="12.75" customHeight="1" x14ac:dyDescent="0.2">
      <c r="A1365" s="110"/>
      <c r="B1365" s="110"/>
      <c r="C1365" s="110"/>
      <c r="D1365" s="110"/>
      <c r="E1365" s="110"/>
      <c r="F1365" s="110"/>
      <c r="G1365" s="110"/>
      <c r="H1365" s="110"/>
      <c r="I1365" s="110"/>
      <c r="J1365" s="110"/>
      <c r="K1365" s="110"/>
      <c r="L1365" s="110"/>
      <c r="M1365" s="110"/>
      <c r="N1365" s="110"/>
      <c r="O1365" s="110"/>
      <c r="P1365" s="110"/>
      <c r="Q1365" s="110"/>
      <c r="R1365" s="110"/>
      <c r="S1365" s="110"/>
      <c r="T1365" s="110"/>
      <c r="U1365" s="110"/>
      <c r="V1365" s="110"/>
      <c r="W1365" s="110"/>
      <c r="X1365" s="110"/>
      <c r="Y1365" s="110"/>
      <c r="Z1365" s="110"/>
      <c r="AA1365" s="110"/>
      <c r="AB1365" s="110"/>
      <c r="AC1365" s="110"/>
    </row>
    <row r="1366" spans="1:29" ht="12.75" customHeight="1" x14ac:dyDescent="0.2">
      <c r="A1366" s="110"/>
      <c r="B1366" s="110"/>
      <c r="C1366" s="110"/>
      <c r="D1366" s="110"/>
      <c r="E1366" s="110"/>
      <c r="F1366" s="110"/>
      <c r="G1366" s="110"/>
      <c r="H1366" s="110"/>
      <c r="I1366" s="110"/>
      <c r="J1366" s="110"/>
      <c r="K1366" s="110"/>
      <c r="L1366" s="110"/>
      <c r="M1366" s="110"/>
      <c r="N1366" s="110"/>
      <c r="O1366" s="110"/>
      <c r="P1366" s="110"/>
      <c r="Q1366" s="110"/>
      <c r="R1366" s="110"/>
      <c r="S1366" s="110"/>
      <c r="T1366" s="110"/>
      <c r="U1366" s="110"/>
      <c r="V1366" s="110"/>
      <c r="W1366" s="110"/>
      <c r="X1366" s="110"/>
      <c r="Y1366" s="110"/>
      <c r="Z1366" s="110"/>
      <c r="AA1366" s="110"/>
      <c r="AB1366" s="110"/>
      <c r="AC1366" s="110"/>
    </row>
    <row r="1367" spans="1:29" ht="12.75" customHeight="1" x14ac:dyDescent="0.2">
      <c r="A1367" s="110"/>
      <c r="B1367" s="110"/>
      <c r="C1367" s="110"/>
      <c r="D1367" s="110"/>
      <c r="E1367" s="110"/>
      <c r="F1367" s="110"/>
      <c r="G1367" s="110"/>
      <c r="H1367" s="110"/>
      <c r="I1367" s="110"/>
      <c r="J1367" s="110"/>
      <c r="K1367" s="110"/>
      <c r="L1367" s="110"/>
      <c r="M1367" s="110"/>
      <c r="N1367" s="110"/>
      <c r="O1367" s="110"/>
      <c r="P1367" s="110"/>
      <c r="Q1367" s="110"/>
      <c r="R1367" s="110"/>
      <c r="S1367" s="110"/>
      <c r="T1367" s="110"/>
      <c r="U1367" s="110"/>
      <c r="V1367" s="110"/>
      <c r="W1367" s="110"/>
      <c r="X1367" s="110"/>
      <c r="Y1367" s="110"/>
      <c r="Z1367" s="110"/>
      <c r="AA1367" s="110"/>
      <c r="AB1367" s="110"/>
      <c r="AC1367" s="110"/>
    </row>
    <row r="1368" spans="1:29" ht="12.75" customHeight="1" x14ac:dyDescent="0.2">
      <c r="A1368" s="110"/>
      <c r="B1368" s="110"/>
      <c r="C1368" s="110"/>
      <c r="D1368" s="110"/>
      <c r="E1368" s="110"/>
      <c r="F1368" s="110"/>
      <c r="G1368" s="110"/>
      <c r="H1368" s="110"/>
      <c r="I1368" s="110"/>
      <c r="J1368" s="110"/>
      <c r="K1368" s="110"/>
      <c r="L1368" s="110"/>
      <c r="M1368" s="110"/>
      <c r="N1368" s="110"/>
      <c r="O1368" s="110"/>
      <c r="P1368" s="110"/>
      <c r="Q1368" s="110"/>
      <c r="R1368" s="110"/>
      <c r="S1368" s="110"/>
      <c r="T1368" s="110"/>
      <c r="U1368" s="110"/>
      <c r="V1368" s="110"/>
      <c r="W1368" s="110"/>
      <c r="X1368" s="110"/>
      <c r="Y1368" s="110"/>
      <c r="Z1368" s="110"/>
      <c r="AA1368" s="110"/>
      <c r="AB1368" s="110"/>
      <c r="AC1368" s="110"/>
    </row>
    <row r="1369" spans="1:29" ht="12.75" customHeight="1" x14ac:dyDescent="0.2">
      <c r="A1369" s="110"/>
      <c r="B1369" s="110"/>
      <c r="C1369" s="110"/>
      <c r="D1369" s="110"/>
      <c r="E1369" s="110"/>
      <c r="F1369" s="110"/>
      <c r="G1369" s="110"/>
      <c r="H1369" s="110"/>
      <c r="I1369" s="110"/>
      <c r="J1369" s="110"/>
      <c r="K1369" s="110"/>
      <c r="L1369" s="110"/>
      <c r="M1369" s="110"/>
      <c r="N1369" s="110"/>
      <c r="O1369" s="110"/>
      <c r="P1369" s="110"/>
      <c r="Q1369" s="110"/>
      <c r="R1369" s="110"/>
      <c r="S1369" s="110"/>
      <c r="T1369" s="110"/>
      <c r="U1369" s="110"/>
      <c r="V1369" s="110"/>
      <c r="W1369" s="110"/>
      <c r="X1369" s="110"/>
      <c r="Y1369" s="110"/>
      <c r="Z1369" s="110"/>
      <c r="AA1369" s="110"/>
      <c r="AB1369" s="110"/>
      <c r="AC1369" s="110"/>
    </row>
    <row r="1370" spans="1:29" ht="12.75" customHeight="1" x14ac:dyDescent="0.2">
      <c r="A1370" s="110"/>
      <c r="B1370" s="110"/>
      <c r="C1370" s="110"/>
      <c r="D1370" s="110"/>
      <c r="E1370" s="110"/>
      <c r="F1370" s="110"/>
      <c r="G1370" s="110"/>
      <c r="H1370" s="110"/>
      <c r="I1370" s="110"/>
      <c r="J1370" s="110"/>
      <c r="K1370" s="110"/>
      <c r="L1370" s="110"/>
      <c r="M1370" s="110"/>
      <c r="N1370" s="110"/>
      <c r="O1370" s="110"/>
      <c r="P1370" s="110"/>
      <c r="Q1370" s="110"/>
      <c r="R1370" s="110"/>
      <c r="S1370" s="110"/>
      <c r="T1370" s="110"/>
      <c r="U1370" s="110"/>
      <c r="V1370" s="110"/>
      <c r="W1370" s="110"/>
      <c r="X1370" s="110"/>
      <c r="Y1370" s="110"/>
      <c r="Z1370" s="110"/>
      <c r="AA1370" s="110"/>
      <c r="AB1370" s="110"/>
      <c r="AC1370" s="110"/>
    </row>
    <row r="1371" spans="1:29" ht="12.75" customHeight="1" x14ac:dyDescent="0.2">
      <c r="A1371" s="110"/>
      <c r="B1371" s="110"/>
      <c r="C1371" s="110"/>
      <c r="D1371" s="110"/>
      <c r="E1371" s="110"/>
      <c r="F1371" s="110"/>
      <c r="G1371" s="110"/>
      <c r="H1371" s="110"/>
      <c r="I1371" s="110"/>
      <c r="J1371" s="110"/>
      <c r="K1371" s="110"/>
      <c r="L1371" s="110"/>
      <c r="M1371" s="110"/>
      <c r="N1371" s="110"/>
      <c r="O1371" s="110"/>
      <c r="P1371" s="110"/>
      <c r="Q1371" s="110"/>
      <c r="R1371" s="110"/>
      <c r="S1371" s="110"/>
      <c r="T1371" s="110"/>
      <c r="U1371" s="110"/>
      <c r="V1371" s="110"/>
      <c r="W1371" s="110"/>
      <c r="X1371" s="110"/>
      <c r="Y1371" s="110"/>
      <c r="Z1371" s="110"/>
      <c r="AA1371" s="110"/>
      <c r="AB1371" s="110"/>
      <c r="AC1371" s="110"/>
    </row>
    <row r="1372" spans="1:29" ht="12.75" customHeight="1" x14ac:dyDescent="0.2">
      <c r="A1372" s="110"/>
      <c r="B1372" s="110"/>
      <c r="C1372" s="110"/>
      <c r="D1372" s="110"/>
      <c r="E1372" s="110"/>
      <c r="F1372" s="110"/>
      <c r="G1372" s="110"/>
      <c r="H1372" s="110"/>
      <c r="I1372" s="110"/>
      <c r="J1372" s="110"/>
      <c r="K1372" s="110"/>
      <c r="L1372" s="110"/>
      <c r="M1372" s="110"/>
      <c r="N1372" s="110"/>
      <c r="O1372" s="110"/>
      <c r="P1372" s="110"/>
      <c r="Q1372" s="110"/>
      <c r="R1372" s="110"/>
      <c r="S1372" s="110"/>
      <c r="T1372" s="110"/>
      <c r="U1372" s="110"/>
      <c r="V1372" s="110"/>
      <c r="W1372" s="110"/>
      <c r="X1372" s="110"/>
      <c r="Y1372" s="110"/>
      <c r="Z1372" s="110"/>
      <c r="AA1372" s="110"/>
      <c r="AB1372" s="110"/>
      <c r="AC1372" s="110"/>
    </row>
    <row r="1373" spans="1:29" ht="12.75" customHeight="1" x14ac:dyDescent="0.2">
      <c r="A1373" s="110"/>
      <c r="B1373" s="110"/>
      <c r="C1373" s="110"/>
      <c r="D1373" s="110"/>
      <c r="E1373" s="110"/>
      <c r="F1373" s="110"/>
      <c r="G1373" s="110"/>
      <c r="H1373" s="110"/>
      <c r="I1373" s="110"/>
      <c r="J1373" s="110"/>
      <c r="K1373" s="110"/>
      <c r="L1373" s="110"/>
      <c r="M1373" s="110"/>
      <c r="N1373" s="110"/>
      <c r="O1373" s="110"/>
      <c r="P1373" s="110"/>
      <c r="Q1373" s="110"/>
      <c r="R1373" s="110"/>
      <c r="S1373" s="110"/>
      <c r="T1373" s="110"/>
      <c r="U1373" s="110"/>
      <c r="V1373" s="110"/>
      <c r="W1373" s="110"/>
      <c r="X1373" s="110"/>
      <c r="Y1373" s="110"/>
      <c r="Z1373" s="110"/>
      <c r="AA1373" s="110"/>
      <c r="AB1373" s="110"/>
      <c r="AC1373" s="110"/>
    </row>
    <row r="1374" spans="1:29" ht="12.75" customHeight="1" x14ac:dyDescent="0.2">
      <c r="A1374" s="110"/>
      <c r="B1374" s="110"/>
      <c r="C1374" s="110"/>
      <c r="D1374" s="110"/>
      <c r="E1374" s="110"/>
      <c r="F1374" s="110"/>
      <c r="G1374" s="110"/>
      <c r="H1374" s="110"/>
      <c r="I1374" s="110"/>
      <c r="J1374" s="110"/>
      <c r="K1374" s="110"/>
      <c r="L1374" s="110"/>
      <c r="M1374" s="110"/>
      <c r="N1374" s="110"/>
      <c r="O1374" s="110"/>
      <c r="P1374" s="110"/>
      <c r="Q1374" s="110"/>
      <c r="R1374" s="110"/>
      <c r="S1374" s="110"/>
      <c r="T1374" s="110"/>
      <c r="U1374" s="110"/>
      <c r="V1374" s="110"/>
      <c r="W1374" s="110"/>
      <c r="X1374" s="110"/>
      <c r="Y1374" s="110"/>
      <c r="Z1374" s="110"/>
      <c r="AA1374" s="110"/>
      <c r="AB1374" s="110"/>
      <c r="AC1374" s="110"/>
    </row>
    <row r="1375" spans="1:29" ht="12.75" customHeight="1" x14ac:dyDescent="0.2">
      <c r="A1375" s="110"/>
      <c r="B1375" s="110"/>
      <c r="C1375" s="110"/>
      <c r="D1375" s="110"/>
      <c r="E1375" s="110"/>
      <c r="F1375" s="110"/>
      <c r="G1375" s="110"/>
      <c r="H1375" s="110"/>
      <c r="I1375" s="110"/>
      <c r="J1375" s="110"/>
      <c r="K1375" s="110"/>
      <c r="L1375" s="110"/>
      <c r="M1375" s="110"/>
      <c r="N1375" s="110"/>
      <c r="O1375" s="110"/>
      <c r="P1375" s="110"/>
      <c r="Q1375" s="110"/>
      <c r="R1375" s="110"/>
      <c r="S1375" s="110"/>
      <c r="T1375" s="110"/>
      <c r="U1375" s="110"/>
      <c r="V1375" s="110"/>
      <c r="W1375" s="110"/>
      <c r="X1375" s="110"/>
      <c r="Y1375" s="110"/>
      <c r="Z1375" s="110"/>
      <c r="AA1375" s="110"/>
      <c r="AB1375" s="110"/>
      <c r="AC1375" s="110"/>
    </row>
    <row r="1376" spans="1:29" ht="12.75" customHeight="1" x14ac:dyDescent="0.2">
      <c r="A1376" s="110"/>
      <c r="B1376" s="110"/>
      <c r="C1376" s="110"/>
      <c r="D1376" s="110"/>
      <c r="E1376" s="110"/>
      <c r="F1376" s="110"/>
      <c r="G1376" s="110"/>
      <c r="H1376" s="110"/>
      <c r="I1376" s="110"/>
      <c r="J1376" s="110"/>
      <c r="K1376" s="110"/>
      <c r="L1376" s="110"/>
      <c r="M1376" s="110"/>
      <c r="N1376" s="110"/>
      <c r="O1376" s="110"/>
      <c r="P1376" s="110"/>
      <c r="Q1376" s="110"/>
      <c r="R1376" s="110"/>
      <c r="S1376" s="110"/>
      <c r="T1376" s="110"/>
      <c r="U1376" s="110"/>
      <c r="V1376" s="110"/>
      <c r="W1376" s="110"/>
      <c r="X1376" s="110"/>
      <c r="Y1376" s="110"/>
      <c r="Z1376" s="110"/>
      <c r="AA1376" s="110"/>
      <c r="AB1376" s="110"/>
      <c r="AC1376" s="110"/>
    </row>
    <row r="1377" spans="1:29" ht="12.75" customHeight="1" x14ac:dyDescent="0.2">
      <c r="A1377" s="110"/>
      <c r="B1377" s="110"/>
      <c r="C1377" s="110"/>
      <c r="D1377" s="110"/>
      <c r="E1377" s="110"/>
      <c r="F1377" s="110"/>
      <c r="G1377" s="110"/>
      <c r="H1377" s="110"/>
      <c r="I1377" s="110"/>
      <c r="J1377" s="110"/>
      <c r="K1377" s="110"/>
      <c r="L1377" s="110"/>
      <c r="M1377" s="110"/>
      <c r="N1377" s="110"/>
      <c r="O1377" s="110"/>
      <c r="P1377" s="110"/>
      <c r="Q1377" s="110"/>
      <c r="R1377" s="110"/>
      <c r="S1377" s="110"/>
      <c r="T1377" s="110"/>
      <c r="U1377" s="110"/>
      <c r="V1377" s="110"/>
      <c r="W1377" s="110"/>
      <c r="X1377" s="110"/>
      <c r="Y1377" s="110"/>
      <c r="Z1377" s="110"/>
      <c r="AA1377" s="110"/>
      <c r="AB1377" s="110"/>
      <c r="AC1377" s="110"/>
    </row>
    <row r="1378" spans="1:29" ht="12.75" customHeight="1" x14ac:dyDescent="0.2">
      <c r="A1378" s="110"/>
      <c r="B1378" s="110"/>
      <c r="C1378" s="110"/>
      <c r="D1378" s="110"/>
      <c r="E1378" s="110"/>
      <c r="F1378" s="110"/>
      <c r="G1378" s="110"/>
      <c r="H1378" s="110"/>
      <c r="I1378" s="110"/>
      <c r="J1378" s="110"/>
      <c r="K1378" s="110"/>
      <c r="L1378" s="110"/>
      <c r="M1378" s="110"/>
      <c r="N1378" s="110"/>
      <c r="O1378" s="110"/>
      <c r="P1378" s="110"/>
      <c r="Q1378" s="110"/>
      <c r="R1378" s="110"/>
      <c r="S1378" s="110"/>
      <c r="T1378" s="110"/>
      <c r="U1378" s="110"/>
      <c r="V1378" s="110"/>
      <c r="W1378" s="110"/>
      <c r="X1378" s="110"/>
      <c r="Y1378" s="110"/>
      <c r="Z1378" s="110"/>
      <c r="AA1378" s="110"/>
      <c r="AB1378" s="110"/>
      <c r="AC1378" s="110"/>
    </row>
    <row r="1379" spans="1:29" ht="12.75" customHeight="1" x14ac:dyDescent="0.2">
      <c r="A1379" s="110"/>
      <c r="B1379" s="110"/>
      <c r="C1379" s="110"/>
      <c r="D1379" s="110"/>
      <c r="E1379" s="110"/>
      <c r="F1379" s="110"/>
      <c r="G1379" s="110"/>
      <c r="H1379" s="110"/>
      <c r="I1379" s="110"/>
      <c r="J1379" s="110"/>
      <c r="K1379" s="110"/>
      <c r="L1379" s="110"/>
      <c r="M1379" s="110"/>
      <c r="N1379" s="110"/>
      <c r="O1379" s="110"/>
      <c r="P1379" s="110"/>
      <c r="Q1379" s="110"/>
      <c r="R1379" s="110"/>
      <c r="S1379" s="110"/>
      <c r="T1379" s="110"/>
      <c r="U1379" s="110"/>
      <c r="V1379" s="110"/>
      <c r="W1379" s="110"/>
      <c r="X1379" s="110"/>
      <c r="Y1379" s="110"/>
      <c r="Z1379" s="110"/>
      <c r="AA1379" s="110"/>
      <c r="AB1379" s="110"/>
      <c r="AC1379" s="110"/>
    </row>
    <row r="1380" spans="1:29" ht="12.75" customHeight="1" x14ac:dyDescent="0.2">
      <c r="A1380" s="110"/>
      <c r="B1380" s="110"/>
      <c r="C1380" s="110"/>
      <c r="D1380" s="110"/>
      <c r="E1380" s="110"/>
      <c r="F1380" s="110"/>
      <c r="G1380" s="110"/>
      <c r="H1380" s="110"/>
      <c r="I1380" s="110"/>
      <c r="J1380" s="110"/>
      <c r="K1380" s="110"/>
      <c r="L1380" s="110"/>
      <c r="M1380" s="110"/>
      <c r="N1380" s="110"/>
      <c r="O1380" s="110"/>
      <c r="P1380" s="110"/>
      <c r="Q1380" s="110"/>
      <c r="R1380" s="110"/>
      <c r="S1380" s="110"/>
      <c r="T1380" s="110"/>
      <c r="U1380" s="110"/>
      <c r="V1380" s="110"/>
      <c r="W1380" s="110"/>
      <c r="X1380" s="110"/>
      <c r="Y1380" s="110"/>
      <c r="Z1380" s="110"/>
      <c r="AA1380" s="110"/>
      <c r="AB1380" s="110"/>
      <c r="AC1380" s="110"/>
    </row>
    <row r="1381" spans="1:29" ht="12.75" customHeight="1" x14ac:dyDescent="0.2">
      <c r="A1381" s="110"/>
      <c r="B1381" s="110"/>
      <c r="C1381" s="110"/>
      <c r="D1381" s="110"/>
      <c r="E1381" s="110"/>
      <c r="F1381" s="110"/>
      <c r="G1381" s="110"/>
      <c r="H1381" s="110"/>
      <c r="I1381" s="110"/>
      <c r="J1381" s="110"/>
      <c r="K1381" s="110"/>
      <c r="L1381" s="110"/>
      <c r="M1381" s="110"/>
      <c r="N1381" s="110"/>
      <c r="O1381" s="110"/>
      <c r="P1381" s="110"/>
      <c r="Q1381" s="110"/>
      <c r="R1381" s="110"/>
      <c r="S1381" s="110"/>
      <c r="T1381" s="110"/>
      <c r="U1381" s="110"/>
      <c r="V1381" s="110"/>
      <c r="W1381" s="110"/>
      <c r="X1381" s="110"/>
      <c r="Y1381" s="110"/>
      <c r="Z1381" s="110"/>
      <c r="AA1381" s="110"/>
      <c r="AB1381" s="110"/>
      <c r="AC1381" s="110"/>
    </row>
    <row r="1382" spans="1:29" ht="12.75" customHeight="1" x14ac:dyDescent="0.2">
      <c r="A1382" s="110"/>
      <c r="B1382" s="110"/>
      <c r="C1382" s="110"/>
      <c r="D1382" s="110"/>
      <c r="E1382" s="110"/>
      <c r="F1382" s="110"/>
      <c r="G1382" s="110"/>
      <c r="H1382" s="110"/>
      <c r="I1382" s="110"/>
      <c r="J1382" s="110"/>
      <c r="K1382" s="110"/>
      <c r="L1382" s="110"/>
      <c r="M1382" s="110"/>
      <c r="N1382" s="110"/>
      <c r="O1382" s="110"/>
      <c r="P1382" s="110"/>
      <c r="Q1382" s="110"/>
      <c r="R1382" s="110"/>
      <c r="S1382" s="110"/>
      <c r="T1382" s="110"/>
      <c r="U1382" s="110"/>
      <c r="V1382" s="110"/>
      <c r="W1382" s="110"/>
      <c r="X1382" s="110"/>
      <c r="Y1382" s="110"/>
      <c r="Z1382" s="110"/>
      <c r="AA1382" s="110"/>
      <c r="AB1382" s="110"/>
      <c r="AC1382" s="110"/>
    </row>
    <row r="1383" spans="1:29" ht="12.75" customHeight="1" x14ac:dyDescent="0.2">
      <c r="A1383" s="110"/>
      <c r="B1383" s="110"/>
      <c r="C1383" s="110"/>
      <c r="D1383" s="110"/>
      <c r="E1383" s="110"/>
      <c r="F1383" s="110"/>
      <c r="G1383" s="110"/>
      <c r="H1383" s="110"/>
      <c r="I1383" s="110"/>
      <c r="J1383" s="110"/>
      <c r="K1383" s="110"/>
      <c r="L1383" s="110"/>
      <c r="M1383" s="110"/>
      <c r="N1383" s="110"/>
      <c r="O1383" s="110"/>
      <c r="P1383" s="110"/>
      <c r="Q1383" s="110"/>
      <c r="R1383" s="110"/>
      <c r="S1383" s="110"/>
      <c r="T1383" s="110"/>
      <c r="U1383" s="110"/>
      <c r="V1383" s="110"/>
      <c r="W1383" s="110"/>
      <c r="X1383" s="110"/>
      <c r="Y1383" s="110"/>
      <c r="Z1383" s="110"/>
      <c r="AA1383" s="110"/>
      <c r="AB1383" s="110"/>
      <c r="AC1383" s="110"/>
    </row>
    <row r="1384" spans="1:29" ht="12.75" customHeight="1" x14ac:dyDescent="0.2">
      <c r="A1384" s="110"/>
      <c r="B1384" s="110"/>
      <c r="C1384" s="110"/>
      <c r="D1384" s="110"/>
      <c r="E1384" s="110"/>
      <c r="F1384" s="110"/>
      <c r="G1384" s="110"/>
      <c r="H1384" s="110"/>
      <c r="I1384" s="110"/>
      <c r="J1384" s="110"/>
      <c r="K1384" s="110"/>
      <c r="L1384" s="110"/>
      <c r="M1384" s="110"/>
      <c r="N1384" s="110"/>
      <c r="O1384" s="110"/>
      <c r="P1384" s="110"/>
      <c r="Q1384" s="110"/>
      <c r="R1384" s="110"/>
      <c r="S1384" s="110"/>
      <c r="T1384" s="110"/>
      <c r="U1384" s="110"/>
      <c r="V1384" s="110"/>
      <c r="W1384" s="110"/>
      <c r="X1384" s="110"/>
      <c r="Y1384" s="110"/>
      <c r="Z1384" s="110"/>
      <c r="AA1384" s="110"/>
      <c r="AB1384" s="110"/>
      <c r="AC1384" s="110"/>
    </row>
    <row r="1385" spans="1:29" ht="12.75" customHeight="1" x14ac:dyDescent="0.2">
      <c r="A1385" s="110"/>
      <c r="B1385" s="110"/>
      <c r="C1385" s="110"/>
      <c r="D1385" s="110"/>
      <c r="E1385" s="110"/>
      <c r="F1385" s="110"/>
      <c r="G1385" s="110"/>
      <c r="H1385" s="110"/>
      <c r="I1385" s="110"/>
      <c r="J1385" s="110"/>
      <c r="K1385" s="110"/>
      <c r="L1385" s="110"/>
      <c r="M1385" s="110"/>
      <c r="N1385" s="110"/>
      <c r="O1385" s="110"/>
      <c r="P1385" s="110"/>
      <c r="Q1385" s="110"/>
      <c r="R1385" s="110"/>
      <c r="S1385" s="110"/>
      <c r="T1385" s="110"/>
      <c r="U1385" s="110"/>
      <c r="V1385" s="110"/>
      <c r="W1385" s="110"/>
      <c r="X1385" s="110"/>
      <c r="Y1385" s="110"/>
      <c r="Z1385" s="110"/>
      <c r="AA1385" s="110"/>
      <c r="AB1385" s="110"/>
      <c r="AC1385" s="110"/>
    </row>
    <row r="1386" spans="1:29" ht="12.75" customHeight="1" x14ac:dyDescent="0.2">
      <c r="A1386" s="110"/>
      <c r="B1386" s="110"/>
      <c r="C1386" s="110"/>
      <c r="D1386" s="110"/>
      <c r="E1386" s="110"/>
      <c r="F1386" s="110"/>
      <c r="G1386" s="110"/>
      <c r="H1386" s="110"/>
      <c r="I1386" s="110"/>
      <c r="J1386" s="110"/>
      <c r="K1386" s="110"/>
      <c r="L1386" s="110"/>
      <c r="M1386" s="110"/>
      <c r="N1386" s="110"/>
      <c r="O1386" s="110"/>
      <c r="P1386" s="110"/>
      <c r="Q1386" s="110"/>
      <c r="R1386" s="110"/>
      <c r="S1386" s="110"/>
      <c r="T1386" s="110"/>
      <c r="U1386" s="110"/>
      <c r="V1386" s="110"/>
      <c r="W1386" s="110"/>
      <c r="X1386" s="110"/>
      <c r="Y1386" s="110"/>
      <c r="Z1386" s="110"/>
      <c r="AA1386" s="110"/>
      <c r="AB1386" s="110"/>
      <c r="AC1386" s="110"/>
    </row>
    <row r="1387" spans="1:29" ht="12.75" customHeight="1" x14ac:dyDescent="0.2">
      <c r="A1387" s="110"/>
      <c r="B1387" s="110"/>
      <c r="C1387" s="110"/>
      <c r="D1387" s="110"/>
      <c r="E1387" s="110"/>
      <c r="F1387" s="110"/>
      <c r="G1387" s="110"/>
      <c r="H1387" s="110"/>
      <c r="I1387" s="110"/>
      <c r="J1387" s="110"/>
      <c r="K1387" s="110"/>
      <c r="L1387" s="110"/>
      <c r="M1387" s="110"/>
      <c r="N1387" s="110"/>
      <c r="O1387" s="110"/>
      <c r="P1387" s="110"/>
      <c r="Q1387" s="110"/>
      <c r="R1387" s="110"/>
      <c r="S1387" s="110"/>
      <c r="T1387" s="110"/>
      <c r="U1387" s="110"/>
      <c r="V1387" s="110"/>
      <c r="W1387" s="110"/>
      <c r="X1387" s="110"/>
      <c r="Y1387" s="110"/>
      <c r="Z1387" s="110"/>
      <c r="AA1387" s="110"/>
      <c r="AB1387" s="110"/>
      <c r="AC1387" s="110"/>
    </row>
    <row r="1388" spans="1:29" ht="12.75" customHeight="1" x14ac:dyDescent="0.2">
      <c r="A1388" s="110"/>
      <c r="B1388" s="110"/>
      <c r="C1388" s="110"/>
      <c r="D1388" s="110"/>
      <c r="E1388" s="110"/>
      <c r="F1388" s="110"/>
      <c r="G1388" s="110"/>
      <c r="H1388" s="110"/>
      <c r="I1388" s="110"/>
      <c r="J1388" s="110"/>
      <c r="K1388" s="110"/>
      <c r="L1388" s="110"/>
      <c r="M1388" s="110"/>
      <c r="N1388" s="110"/>
      <c r="O1388" s="110"/>
      <c r="P1388" s="110"/>
      <c r="Q1388" s="110"/>
      <c r="R1388" s="110"/>
      <c r="S1388" s="110"/>
      <c r="T1388" s="110"/>
      <c r="U1388" s="110"/>
      <c r="V1388" s="110"/>
      <c r="W1388" s="110"/>
      <c r="X1388" s="110"/>
      <c r="Y1388" s="110"/>
      <c r="Z1388" s="110"/>
      <c r="AA1388" s="110"/>
      <c r="AB1388" s="110"/>
      <c r="AC1388" s="110"/>
    </row>
    <row r="1389" spans="1:29" ht="12.75" customHeight="1" x14ac:dyDescent="0.2">
      <c r="A1389" s="110"/>
      <c r="B1389" s="110"/>
      <c r="C1389" s="110"/>
      <c r="D1389" s="110"/>
      <c r="E1389" s="110"/>
      <c r="F1389" s="110"/>
      <c r="G1389" s="110"/>
      <c r="H1389" s="110"/>
      <c r="I1389" s="110"/>
      <c r="J1389" s="110"/>
      <c r="K1389" s="110"/>
      <c r="L1389" s="110"/>
      <c r="M1389" s="110"/>
      <c r="N1389" s="110"/>
      <c r="O1389" s="110"/>
      <c r="P1389" s="110"/>
      <c r="Q1389" s="110"/>
      <c r="R1389" s="110"/>
      <c r="S1389" s="110"/>
      <c r="T1389" s="110"/>
      <c r="U1389" s="110"/>
      <c r="V1389" s="110"/>
      <c r="W1389" s="110"/>
      <c r="X1389" s="110"/>
      <c r="Y1389" s="110"/>
      <c r="Z1389" s="110"/>
      <c r="AA1389" s="110"/>
      <c r="AB1389" s="110"/>
      <c r="AC1389" s="110"/>
    </row>
    <row r="1390" spans="1:29" ht="12.75" customHeight="1" x14ac:dyDescent="0.2">
      <c r="A1390" s="110"/>
      <c r="B1390" s="110"/>
      <c r="C1390" s="110"/>
      <c r="D1390" s="110"/>
      <c r="E1390" s="110"/>
      <c r="F1390" s="110"/>
      <c r="G1390" s="110"/>
      <c r="H1390" s="110"/>
      <c r="I1390" s="110"/>
      <c r="J1390" s="110"/>
      <c r="K1390" s="110"/>
      <c r="L1390" s="110"/>
      <c r="M1390" s="110"/>
      <c r="N1390" s="110"/>
      <c r="O1390" s="110"/>
      <c r="P1390" s="110"/>
      <c r="Q1390" s="110"/>
      <c r="R1390" s="110"/>
      <c r="S1390" s="110"/>
      <c r="T1390" s="110"/>
      <c r="U1390" s="110"/>
      <c r="V1390" s="110"/>
      <c r="W1390" s="110"/>
      <c r="X1390" s="110"/>
      <c r="Y1390" s="110"/>
      <c r="Z1390" s="110"/>
      <c r="AA1390" s="110"/>
      <c r="AB1390" s="110"/>
      <c r="AC1390" s="110"/>
    </row>
    <row r="1391" spans="1:29" ht="12.75" customHeight="1" x14ac:dyDescent="0.2">
      <c r="A1391" s="110"/>
      <c r="B1391" s="110"/>
      <c r="C1391" s="110"/>
      <c r="D1391" s="110"/>
      <c r="E1391" s="110"/>
      <c r="F1391" s="110"/>
      <c r="G1391" s="110"/>
      <c r="H1391" s="110"/>
      <c r="I1391" s="110"/>
      <c r="J1391" s="110"/>
      <c r="K1391" s="110"/>
      <c r="L1391" s="110"/>
      <c r="M1391" s="110"/>
      <c r="N1391" s="110"/>
      <c r="O1391" s="110"/>
      <c r="P1391" s="110"/>
      <c r="Q1391" s="110"/>
      <c r="R1391" s="110"/>
      <c r="S1391" s="110"/>
      <c r="T1391" s="110"/>
      <c r="U1391" s="110"/>
      <c r="V1391" s="110"/>
      <c r="W1391" s="110"/>
      <c r="X1391" s="110"/>
      <c r="Y1391" s="110"/>
      <c r="Z1391" s="110"/>
      <c r="AA1391" s="110"/>
      <c r="AB1391" s="110"/>
      <c r="AC1391" s="110"/>
    </row>
    <row r="1392" spans="1:29" ht="12.75" customHeight="1" x14ac:dyDescent="0.2">
      <c r="A1392" s="110"/>
      <c r="B1392" s="110"/>
      <c r="C1392" s="110"/>
      <c r="D1392" s="110"/>
      <c r="E1392" s="110"/>
      <c r="F1392" s="110"/>
      <c r="G1392" s="110"/>
      <c r="H1392" s="110"/>
      <c r="I1392" s="110"/>
      <c r="J1392" s="110"/>
      <c r="K1392" s="110"/>
      <c r="L1392" s="110"/>
      <c r="M1392" s="110"/>
      <c r="N1392" s="110"/>
      <c r="O1392" s="110"/>
      <c r="P1392" s="110"/>
      <c r="Q1392" s="110"/>
      <c r="R1392" s="110"/>
      <c r="S1392" s="110"/>
      <c r="T1392" s="110"/>
      <c r="U1392" s="110"/>
      <c r="V1392" s="110"/>
      <c r="W1392" s="110"/>
      <c r="X1392" s="110"/>
      <c r="Y1392" s="110"/>
      <c r="Z1392" s="110"/>
      <c r="AA1392" s="110"/>
      <c r="AB1392" s="110"/>
      <c r="AC1392" s="110"/>
    </row>
    <row r="1393" spans="1:29" ht="12.75" customHeight="1" x14ac:dyDescent="0.2">
      <c r="A1393" s="110"/>
      <c r="B1393" s="110"/>
      <c r="C1393" s="110"/>
      <c r="D1393" s="110"/>
      <c r="E1393" s="110"/>
      <c r="F1393" s="110"/>
      <c r="G1393" s="110"/>
      <c r="H1393" s="110"/>
      <c r="I1393" s="110"/>
      <c r="J1393" s="110"/>
      <c r="K1393" s="110"/>
      <c r="L1393" s="110"/>
      <c r="M1393" s="110"/>
      <c r="N1393" s="110"/>
      <c r="O1393" s="110"/>
      <c r="P1393" s="110"/>
      <c r="Q1393" s="110"/>
      <c r="R1393" s="110"/>
      <c r="S1393" s="110"/>
      <c r="T1393" s="110"/>
      <c r="U1393" s="110"/>
      <c r="V1393" s="110"/>
      <c r="W1393" s="110"/>
      <c r="X1393" s="110"/>
      <c r="Y1393" s="110"/>
      <c r="Z1393" s="110"/>
      <c r="AA1393" s="110"/>
      <c r="AB1393" s="110"/>
      <c r="AC1393" s="110"/>
    </row>
    <row r="1394" spans="1:29" ht="12.75" customHeight="1" x14ac:dyDescent="0.2">
      <c r="A1394" s="110"/>
      <c r="B1394" s="110"/>
      <c r="C1394" s="110"/>
      <c r="D1394" s="110"/>
      <c r="E1394" s="110"/>
      <c r="F1394" s="110"/>
      <c r="G1394" s="110"/>
      <c r="H1394" s="110"/>
      <c r="I1394" s="110"/>
      <c r="J1394" s="110"/>
      <c r="K1394" s="110"/>
      <c r="L1394" s="110"/>
      <c r="M1394" s="110"/>
      <c r="N1394" s="110"/>
      <c r="O1394" s="110"/>
      <c r="P1394" s="110"/>
      <c r="Q1394" s="110"/>
      <c r="R1394" s="110"/>
      <c r="S1394" s="110"/>
      <c r="T1394" s="110"/>
      <c r="U1394" s="110"/>
      <c r="V1394" s="110"/>
      <c r="W1394" s="110"/>
      <c r="X1394" s="110"/>
      <c r="Y1394" s="110"/>
      <c r="Z1394" s="110"/>
      <c r="AA1394" s="110"/>
      <c r="AB1394" s="110"/>
      <c r="AC1394" s="110"/>
    </row>
    <row r="1395" spans="1:29" ht="12.75" customHeight="1" x14ac:dyDescent="0.2">
      <c r="A1395" s="110"/>
      <c r="B1395" s="110"/>
      <c r="C1395" s="110"/>
      <c r="D1395" s="110"/>
      <c r="E1395" s="110"/>
      <c r="F1395" s="110"/>
      <c r="G1395" s="110"/>
      <c r="H1395" s="110"/>
      <c r="I1395" s="110"/>
      <c r="J1395" s="110"/>
      <c r="K1395" s="110"/>
      <c r="L1395" s="110"/>
      <c r="M1395" s="110"/>
      <c r="N1395" s="110"/>
      <c r="O1395" s="110"/>
      <c r="P1395" s="110"/>
      <c r="Q1395" s="110"/>
      <c r="R1395" s="110"/>
      <c r="S1395" s="110"/>
      <c r="T1395" s="110"/>
      <c r="U1395" s="110"/>
      <c r="V1395" s="110"/>
      <c r="W1395" s="110"/>
      <c r="X1395" s="110"/>
      <c r="Y1395" s="110"/>
      <c r="Z1395" s="110"/>
      <c r="AA1395" s="110"/>
      <c r="AB1395" s="110"/>
      <c r="AC1395" s="110"/>
    </row>
    <row r="1396" spans="1:29" ht="12.75" customHeight="1" x14ac:dyDescent="0.2">
      <c r="A1396" s="110"/>
      <c r="B1396" s="110"/>
      <c r="C1396" s="110"/>
      <c r="D1396" s="110"/>
      <c r="E1396" s="110"/>
      <c r="F1396" s="110"/>
      <c r="G1396" s="110"/>
      <c r="H1396" s="110"/>
      <c r="I1396" s="110"/>
      <c r="J1396" s="110"/>
      <c r="K1396" s="110"/>
      <c r="L1396" s="110"/>
      <c r="M1396" s="110"/>
      <c r="N1396" s="110"/>
      <c r="O1396" s="110"/>
      <c r="P1396" s="110"/>
      <c r="Q1396" s="110"/>
      <c r="R1396" s="110"/>
      <c r="S1396" s="110"/>
      <c r="T1396" s="110"/>
      <c r="U1396" s="110"/>
      <c r="V1396" s="110"/>
      <c r="W1396" s="110"/>
      <c r="X1396" s="110"/>
      <c r="Y1396" s="110"/>
      <c r="Z1396" s="110"/>
      <c r="AA1396" s="110"/>
      <c r="AB1396" s="110"/>
      <c r="AC1396" s="110"/>
    </row>
    <row r="1397" spans="1:29" ht="12.75" customHeight="1" x14ac:dyDescent="0.2">
      <c r="A1397" s="110"/>
      <c r="B1397" s="110"/>
      <c r="C1397" s="110"/>
      <c r="D1397" s="110"/>
      <c r="E1397" s="110"/>
      <c r="F1397" s="110"/>
      <c r="G1397" s="110"/>
      <c r="H1397" s="110"/>
      <c r="I1397" s="110"/>
      <c r="J1397" s="110"/>
      <c r="K1397" s="110"/>
      <c r="L1397" s="110"/>
      <c r="M1397" s="110"/>
      <c r="N1397" s="110"/>
      <c r="O1397" s="110"/>
      <c r="P1397" s="110"/>
      <c r="Q1397" s="110"/>
      <c r="R1397" s="110"/>
      <c r="S1397" s="110"/>
      <c r="T1397" s="110"/>
      <c r="U1397" s="110"/>
      <c r="V1397" s="110"/>
      <c r="W1397" s="110"/>
      <c r="X1397" s="110"/>
      <c r="Y1397" s="110"/>
      <c r="Z1397" s="110"/>
      <c r="AA1397" s="110"/>
      <c r="AB1397" s="110"/>
      <c r="AC1397" s="110"/>
    </row>
    <row r="1398" spans="1:29" ht="12.75" customHeight="1" x14ac:dyDescent="0.2">
      <c r="A1398" s="110"/>
      <c r="B1398" s="110"/>
      <c r="C1398" s="110"/>
      <c r="D1398" s="110"/>
      <c r="E1398" s="110"/>
      <c r="F1398" s="110"/>
      <c r="G1398" s="110"/>
      <c r="H1398" s="110"/>
      <c r="I1398" s="110"/>
      <c r="J1398" s="110"/>
      <c r="K1398" s="110"/>
      <c r="L1398" s="110"/>
      <c r="M1398" s="110"/>
      <c r="N1398" s="110"/>
      <c r="O1398" s="110"/>
      <c r="P1398" s="110"/>
      <c r="Q1398" s="110"/>
      <c r="R1398" s="110"/>
      <c r="S1398" s="110"/>
      <c r="T1398" s="110"/>
      <c r="U1398" s="110"/>
      <c r="V1398" s="110"/>
      <c r="W1398" s="110"/>
      <c r="X1398" s="110"/>
      <c r="Y1398" s="110"/>
      <c r="Z1398" s="110"/>
      <c r="AA1398" s="110"/>
      <c r="AB1398" s="110"/>
      <c r="AC1398" s="110"/>
    </row>
    <row r="1399" spans="1:29" ht="12.75" customHeight="1" x14ac:dyDescent="0.2">
      <c r="A1399" s="110"/>
      <c r="B1399" s="110"/>
      <c r="C1399" s="110"/>
      <c r="D1399" s="110"/>
      <c r="E1399" s="110"/>
      <c r="F1399" s="110"/>
      <c r="G1399" s="110"/>
      <c r="H1399" s="110"/>
      <c r="I1399" s="110"/>
      <c r="J1399" s="110"/>
      <c r="K1399" s="110"/>
      <c r="L1399" s="110"/>
      <c r="M1399" s="110"/>
      <c r="N1399" s="110"/>
      <c r="O1399" s="110"/>
      <c r="P1399" s="110"/>
      <c r="Q1399" s="110"/>
      <c r="R1399" s="110"/>
      <c r="S1399" s="110"/>
      <c r="T1399" s="110"/>
      <c r="U1399" s="110"/>
      <c r="V1399" s="110"/>
      <c r="W1399" s="110"/>
      <c r="X1399" s="110"/>
      <c r="Y1399" s="110"/>
      <c r="Z1399" s="110"/>
      <c r="AA1399" s="110"/>
      <c r="AB1399" s="110"/>
      <c r="AC1399" s="110"/>
    </row>
    <row r="1400" spans="1:29" ht="12.75" customHeight="1" x14ac:dyDescent="0.2">
      <c r="A1400" s="110"/>
      <c r="B1400" s="110"/>
      <c r="C1400" s="110"/>
      <c r="D1400" s="110"/>
      <c r="E1400" s="110"/>
      <c r="F1400" s="110"/>
      <c r="G1400" s="110"/>
      <c r="H1400" s="110"/>
      <c r="I1400" s="110"/>
      <c r="J1400" s="110"/>
      <c r="K1400" s="110"/>
      <c r="L1400" s="110"/>
      <c r="M1400" s="110"/>
      <c r="N1400" s="110"/>
      <c r="O1400" s="110"/>
      <c r="P1400" s="110"/>
      <c r="Q1400" s="110"/>
      <c r="R1400" s="110"/>
      <c r="S1400" s="110"/>
      <c r="T1400" s="110"/>
      <c r="U1400" s="110"/>
      <c r="V1400" s="110"/>
      <c r="W1400" s="110"/>
      <c r="X1400" s="110"/>
      <c r="Y1400" s="110"/>
      <c r="Z1400" s="110"/>
      <c r="AA1400" s="110"/>
      <c r="AB1400" s="110"/>
      <c r="AC1400" s="110"/>
    </row>
    <row r="1401" spans="1:29" ht="12.75" customHeight="1" x14ac:dyDescent="0.2">
      <c r="A1401" s="110"/>
      <c r="B1401" s="110"/>
      <c r="C1401" s="110"/>
      <c r="D1401" s="110"/>
      <c r="E1401" s="110"/>
      <c r="F1401" s="110"/>
      <c r="G1401" s="110"/>
      <c r="H1401" s="110"/>
      <c r="I1401" s="110"/>
      <c r="J1401" s="110"/>
      <c r="K1401" s="110"/>
      <c r="L1401" s="110"/>
      <c r="M1401" s="110"/>
      <c r="N1401" s="110"/>
      <c r="O1401" s="110"/>
      <c r="P1401" s="110"/>
      <c r="Q1401" s="110"/>
      <c r="R1401" s="110"/>
      <c r="S1401" s="110"/>
      <c r="T1401" s="110"/>
      <c r="U1401" s="110"/>
      <c r="V1401" s="110"/>
      <c r="W1401" s="110"/>
      <c r="X1401" s="110"/>
      <c r="Y1401" s="110"/>
      <c r="Z1401" s="110"/>
      <c r="AA1401" s="110"/>
      <c r="AB1401" s="110"/>
      <c r="AC1401" s="110"/>
    </row>
    <row r="1402" spans="1:29" ht="12.75" customHeight="1" x14ac:dyDescent="0.2">
      <c r="A1402" s="110"/>
      <c r="B1402" s="110"/>
      <c r="C1402" s="110"/>
      <c r="D1402" s="110"/>
      <c r="E1402" s="110"/>
      <c r="F1402" s="110"/>
      <c r="G1402" s="110"/>
      <c r="H1402" s="110"/>
      <c r="I1402" s="110"/>
      <c r="J1402" s="110"/>
      <c r="K1402" s="110"/>
      <c r="L1402" s="110"/>
      <c r="M1402" s="110"/>
      <c r="N1402" s="110"/>
      <c r="O1402" s="110"/>
      <c r="P1402" s="110"/>
      <c r="Q1402" s="110"/>
      <c r="R1402" s="110"/>
      <c r="S1402" s="110"/>
      <c r="T1402" s="110"/>
      <c r="U1402" s="110"/>
      <c r="V1402" s="110"/>
      <c r="W1402" s="110"/>
      <c r="X1402" s="110"/>
      <c r="Y1402" s="110"/>
      <c r="Z1402" s="110"/>
      <c r="AA1402" s="110"/>
      <c r="AB1402" s="110"/>
      <c r="AC1402" s="110"/>
    </row>
    <row r="1403" spans="1:29" ht="12.75" customHeight="1" x14ac:dyDescent="0.2">
      <c r="A1403" s="110"/>
      <c r="B1403" s="110"/>
      <c r="C1403" s="110"/>
      <c r="D1403" s="110"/>
      <c r="E1403" s="110"/>
      <c r="F1403" s="110"/>
      <c r="G1403" s="110"/>
      <c r="H1403" s="110"/>
      <c r="I1403" s="110"/>
      <c r="J1403" s="110"/>
      <c r="K1403" s="110"/>
      <c r="L1403" s="110"/>
      <c r="M1403" s="110"/>
      <c r="N1403" s="110"/>
      <c r="O1403" s="110"/>
      <c r="P1403" s="110"/>
      <c r="Q1403" s="110"/>
      <c r="R1403" s="110"/>
      <c r="S1403" s="110"/>
      <c r="T1403" s="110"/>
      <c r="U1403" s="110"/>
      <c r="V1403" s="110"/>
      <c r="W1403" s="110"/>
      <c r="X1403" s="110"/>
      <c r="Y1403" s="110"/>
      <c r="Z1403" s="110"/>
      <c r="AA1403" s="110"/>
      <c r="AB1403" s="110"/>
      <c r="AC1403" s="110"/>
    </row>
    <row r="1404" spans="1:29" ht="12.75" customHeight="1" x14ac:dyDescent="0.2">
      <c r="A1404" s="110"/>
      <c r="B1404" s="110"/>
      <c r="C1404" s="110"/>
      <c r="D1404" s="110"/>
      <c r="E1404" s="110"/>
      <c r="F1404" s="110"/>
      <c r="G1404" s="110"/>
      <c r="H1404" s="110"/>
      <c r="I1404" s="110"/>
      <c r="J1404" s="110"/>
      <c r="K1404" s="110"/>
      <c r="L1404" s="110"/>
      <c r="M1404" s="110"/>
      <c r="N1404" s="110"/>
      <c r="O1404" s="110"/>
      <c r="P1404" s="110"/>
      <c r="Q1404" s="110"/>
      <c r="R1404" s="110"/>
      <c r="S1404" s="110"/>
      <c r="T1404" s="110"/>
      <c r="U1404" s="110"/>
      <c r="V1404" s="110"/>
      <c r="W1404" s="110"/>
      <c r="X1404" s="110"/>
      <c r="Y1404" s="110"/>
      <c r="Z1404" s="110"/>
      <c r="AA1404" s="110"/>
      <c r="AB1404" s="110"/>
      <c r="AC1404" s="110"/>
    </row>
    <row r="1405" spans="1:29" ht="12.75" customHeight="1" x14ac:dyDescent="0.2">
      <c r="A1405" s="110"/>
      <c r="B1405" s="110"/>
      <c r="C1405" s="110"/>
      <c r="D1405" s="110"/>
      <c r="E1405" s="110"/>
      <c r="F1405" s="110"/>
      <c r="G1405" s="110"/>
      <c r="H1405" s="110"/>
      <c r="I1405" s="110"/>
      <c r="J1405" s="110"/>
      <c r="K1405" s="110"/>
      <c r="L1405" s="110"/>
      <c r="M1405" s="110"/>
      <c r="N1405" s="110"/>
      <c r="O1405" s="110"/>
      <c r="P1405" s="110"/>
      <c r="Q1405" s="110"/>
      <c r="R1405" s="110"/>
      <c r="S1405" s="110"/>
      <c r="T1405" s="110"/>
      <c r="U1405" s="110"/>
      <c r="V1405" s="110"/>
      <c r="W1405" s="110"/>
      <c r="X1405" s="110"/>
      <c r="Y1405" s="110"/>
      <c r="Z1405" s="110"/>
      <c r="AA1405" s="110"/>
      <c r="AB1405" s="110"/>
      <c r="AC1405" s="110"/>
    </row>
    <row r="1406" spans="1:29" ht="12.75" customHeight="1" x14ac:dyDescent="0.2">
      <c r="A1406" s="110"/>
      <c r="B1406" s="110"/>
      <c r="C1406" s="110"/>
      <c r="D1406" s="110"/>
      <c r="E1406" s="110"/>
      <c r="F1406" s="110"/>
      <c r="G1406" s="110"/>
      <c r="H1406" s="110"/>
      <c r="I1406" s="110"/>
      <c r="J1406" s="110"/>
      <c r="K1406" s="110"/>
      <c r="L1406" s="110"/>
      <c r="M1406" s="110"/>
      <c r="N1406" s="110"/>
      <c r="O1406" s="110"/>
      <c r="P1406" s="110"/>
      <c r="Q1406" s="110"/>
      <c r="R1406" s="110"/>
      <c r="S1406" s="110"/>
      <c r="T1406" s="110"/>
      <c r="U1406" s="110"/>
      <c r="V1406" s="110"/>
      <c r="W1406" s="110"/>
      <c r="X1406" s="110"/>
      <c r="Y1406" s="110"/>
      <c r="Z1406" s="110"/>
      <c r="AA1406" s="110"/>
      <c r="AB1406" s="110"/>
      <c r="AC1406" s="110"/>
    </row>
    <row r="1407" spans="1:29" ht="12.75" customHeight="1" x14ac:dyDescent="0.2">
      <c r="A1407" s="110"/>
      <c r="B1407" s="110"/>
      <c r="C1407" s="110"/>
      <c r="D1407" s="110"/>
      <c r="E1407" s="110"/>
      <c r="F1407" s="110"/>
      <c r="G1407" s="110"/>
      <c r="H1407" s="110"/>
      <c r="I1407" s="110"/>
      <c r="J1407" s="110"/>
      <c r="K1407" s="110"/>
      <c r="L1407" s="110"/>
      <c r="M1407" s="110"/>
      <c r="N1407" s="110"/>
      <c r="O1407" s="110"/>
      <c r="P1407" s="110"/>
      <c r="Q1407" s="110"/>
      <c r="R1407" s="110"/>
      <c r="S1407" s="110"/>
      <c r="T1407" s="110"/>
      <c r="U1407" s="110"/>
      <c r="V1407" s="110"/>
      <c r="W1407" s="110"/>
      <c r="X1407" s="110"/>
      <c r="Y1407" s="110"/>
      <c r="Z1407" s="110"/>
      <c r="AA1407" s="110"/>
      <c r="AB1407" s="110"/>
      <c r="AC1407" s="110"/>
    </row>
    <row r="1408" spans="1:29" ht="12.75" customHeight="1" x14ac:dyDescent="0.2">
      <c r="A1408" s="110"/>
      <c r="B1408" s="110"/>
      <c r="C1408" s="110"/>
      <c r="D1408" s="110"/>
      <c r="E1408" s="110"/>
      <c r="F1408" s="110"/>
      <c r="G1408" s="110"/>
      <c r="H1408" s="110"/>
      <c r="I1408" s="110"/>
      <c r="J1408" s="110"/>
      <c r="K1408" s="110"/>
      <c r="L1408" s="110"/>
      <c r="M1408" s="110"/>
      <c r="N1408" s="110"/>
      <c r="O1408" s="110"/>
      <c r="P1408" s="110"/>
      <c r="Q1408" s="110"/>
      <c r="R1408" s="110"/>
      <c r="S1408" s="110"/>
      <c r="T1408" s="110"/>
      <c r="U1408" s="110"/>
      <c r="V1408" s="110"/>
      <c r="W1408" s="110"/>
      <c r="X1408" s="110"/>
      <c r="Y1408" s="110"/>
      <c r="Z1408" s="110"/>
      <c r="AA1408" s="110"/>
      <c r="AB1408" s="110"/>
      <c r="AC1408" s="110"/>
    </row>
    <row r="1409" spans="1:29" ht="12.75" customHeight="1" x14ac:dyDescent="0.2">
      <c r="A1409" s="110"/>
      <c r="B1409" s="110"/>
      <c r="C1409" s="110"/>
      <c r="D1409" s="110"/>
      <c r="E1409" s="110"/>
      <c r="F1409" s="110"/>
      <c r="G1409" s="110"/>
      <c r="H1409" s="110"/>
      <c r="I1409" s="110"/>
      <c r="J1409" s="110"/>
      <c r="K1409" s="110"/>
      <c r="L1409" s="110"/>
      <c r="M1409" s="110"/>
      <c r="N1409" s="110"/>
      <c r="O1409" s="110"/>
      <c r="P1409" s="110"/>
      <c r="Q1409" s="110"/>
      <c r="R1409" s="110"/>
      <c r="S1409" s="110"/>
      <c r="T1409" s="110"/>
      <c r="U1409" s="110"/>
      <c r="V1409" s="110"/>
      <c r="W1409" s="110"/>
      <c r="X1409" s="110"/>
      <c r="Y1409" s="110"/>
      <c r="Z1409" s="110"/>
      <c r="AA1409" s="110"/>
      <c r="AB1409" s="110"/>
      <c r="AC1409" s="110"/>
    </row>
    <row r="1410" spans="1:29" ht="12.75" customHeight="1" x14ac:dyDescent="0.2">
      <c r="A1410" s="110"/>
      <c r="B1410" s="110"/>
      <c r="C1410" s="110"/>
      <c r="D1410" s="110"/>
      <c r="E1410" s="110"/>
      <c r="F1410" s="110"/>
      <c r="G1410" s="110"/>
      <c r="H1410" s="110"/>
      <c r="I1410" s="110"/>
      <c r="J1410" s="110"/>
      <c r="K1410" s="110"/>
      <c r="L1410" s="110"/>
      <c r="M1410" s="110"/>
      <c r="N1410" s="110"/>
      <c r="O1410" s="110"/>
      <c r="P1410" s="110"/>
      <c r="Q1410" s="110"/>
      <c r="R1410" s="110"/>
      <c r="S1410" s="110"/>
      <c r="T1410" s="110"/>
      <c r="U1410" s="110"/>
      <c r="V1410" s="110"/>
      <c r="W1410" s="110"/>
      <c r="X1410" s="110"/>
      <c r="Y1410" s="110"/>
      <c r="Z1410" s="110"/>
      <c r="AA1410" s="110"/>
      <c r="AB1410" s="110"/>
      <c r="AC1410" s="110"/>
    </row>
    <row r="1411" spans="1:29" ht="12.75" customHeight="1" x14ac:dyDescent="0.2">
      <c r="A1411" s="110"/>
      <c r="B1411" s="110"/>
      <c r="C1411" s="110"/>
      <c r="D1411" s="110"/>
      <c r="E1411" s="110"/>
      <c r="F1411" s="110"/>
      <c r="G1411" s="110"/>
      <c r="H1411" s="110"/>
      <c r="I1411" s="110"/>
      <c r="J1411" s="110"/>
      <c r="K1411" s="110"/>
      <c r="L1411" s="110"/>
      <c r="M1411" s="110"/>
      <c r="N1411" s="110"/>
      <c r="O1411" s="110"/>
      <c r="P1411" s="110"/>
      <c r="Q1411" s="110"/>
      <c r="R1411" s="110"/>
      <c r="S1411" s="110"/>
      <c r="T1411" s="110"/>
      <c r="U1411" s="110"/>
      <c r="V1411" s="110"/>
      <c r="W1411" s="110"/>
      <c r="X1411" s="110"/>
      <c r="Y1411" s="110"/>
      <c r="Z1411" s="110"/>
      <c r="AA1411" s="110"/>
      <c r="AB1411" s="110"/>
      <c r="AC1411" s="110"/>
    </row>
    <row r="1412" spans="1:29" ht="12.75" customHeight="1" x14ac:dyDescent="0.2">
      <c r="A1412" s="110"/>
      <c r="B1412" s="110"/>
      <c r="C1412" s="110"/>
      <c r="D1412" s="110"/>
      <c r="E1412" s="110"/>
      <c r="F1412" s="110"/>
      <c r="G1412" s="110"/>
      <c r="H1412" s="110"/>
      <c r="I1412" s="110"/>
      <c r="J1412" s="110"/>
      <c r="K1412" s="110"/>
      <c r="L1412" s="110"/>
      <c r="M1412" s="110"/>
      <c r="N1412" s="110"/>
      <c r="O1412" s="110"/>
      <c r="P1412" s="110"/>
      <c r="Q1412" s="110"/>
      <c r="R1412" s="110"/>
      <c r="S1412" s="110"/>
      <c r="T1412" s="110"/>
      <c r="U1412" s="110"/>
      <c r="V1412" s="110"/>
      <c r="W1412" s="110"/>
      <c r="X1412" s="110"/>
      <c r="Y1412" s="110"/>
      <c r="Z1412" s="110"/>
      <c r="AA1412" s="110"/>
      <c r="AB1412" s="110"/>
      <c r="AC1412" s="110"/>
    </row>
    <row r="1413" spans="1:29" ht="12.75" customHeight="1" x14ac:dyDescent="0.2">
      <c r="A1413" s="110"/>
      <c r="B1413" s="110"/>
      <c r="C1413" s="110"/>
      <c r="D1413" s="110"/>
      <c r="E1413" s="110"/>
      <c r="F1413" s="110"/>
      <c r="G1413" s="110"/>
      <c r="H1413" s="110"/>
      <c r="I1413" s="110"/>
      <c r="J1413" s="110"/>
      <c r="K1413" s="110"/>
      <c r="L1413" s="110"/>
      <c r="M1413" s="110"/>
      <c r="N1413" s="110"/>
      <c r="O1413" s="110"/>
      <c r="P1413" s="110"/>
      <c r="Q1413" s="110"/>
      <c r="R1413" s="110"/>
      <c r="S1413" s="110"/>
      <c r="T1413" s="110"/>
      <c r="U1413" s="110"/>
      <c r="V1413" s="110"/>
      <c r="W1413" s="110"/>
      <c r="X1413" s="110"/>
      <c r="Y1413" s="110"/>
      <c r="Z1413" s="110"/>
      <c r="AA1413" s="110"/>
      <c r="AB1413" s="110"/>
      <c r="AC1413" s="110"/>
    </row>
    <row r="1414" spans="1:29" ht="12.75" customHeight="1" x14ac:dyDescent="0.2">
      <c r="A1414" s="110"/>
      <c r="B1414" s="110"/>
      <c r="C1414" s="110"/>
      <c r="D1414" s="110"/>
      <c r="E1414" s="110"/>
      <c r="F1414" s="110"/>
      <c r="G1414" s="110"/>
      <c r="H1414" s="110"/>
      <c r="I1414" s="110"/>
      <c r="J1414" s="110"/>
      <c r="K1414" s="110"/>
      <c r="L1414" s="110"/>
      <c r="M1414" s="110"/>
      <c r="N1414" s="110"/>
      <c r="O1414" s="110"/>
      <c r="P1414" s="110"/>
      <c r="Q1414" s="110"/>
      <c r="R1414" s="110"/>
      <c r="S1414" s="110"/>
      <c r="T1414" s="110"/>
      <c r="U1414" s="110"/>
      <c r="V1414" s="110"/>
      <c r="W1414" s="110"/>
      <c r="X1414" s="110"/>
      <c r="Y1414" s="110"/>
      <c r="Z1414" s="110"/>
      <c r="AA1414" s="110"/>
      <c r="AB1414" s="110"/>
      <c r="AC1414" s="110"/>
    </row>
    <row r="1415" spans="1:29" ht="12.75" customHeight="1" x14ac:dyDescent="0.2">
      <c r="A1415" s="110"/>
      <c r="B1415" s="110"/>
      <c r="C1415" s="110"/>
      <c r="D1415" s="110"/>
      <c r="E1415" s="110"/>
      <c r="F1415" s="110"/>
      <c r="G1415" s="110"/>
      <c r="H1415" s="110"/>
      <c r="I1415" s="110"/>
      <c r="J1415" s="110"/>
      <c r="K1415" s="110"/>
      <c r="L1415" s="110"/>
      <c r="M1415" s="110"/>
      <c r="N1415" s="110"/>
      <c r="O1415" s="110"/>
      <c r="P1415" s="110"/>
      <c r="Q1415" s="110"/>
      <c r="R1415" s="110"/>
      <c r="S1415" s="110"/>
      <c r="T1415" s="110"/>
      <c r="U1415" s="110"/>
      <c r="V1415" s="110"/>
      <c r="W1415" s="110"/>
      <c r="X1415" s="110"/>
      <c r="Y1415" s="110"/>
      <c r="Z1415" s="110"/>
      <c r="AA1415" s="110"/>
      <c r="AB1415" s="110"/>
      <c r="AC1415" s="110"/>
    </row>
    <row r="1416" spans="1:29" ht="12.75" customHeight="1" x14ac:dyDescent="0.2">
      <c r="A1416" s="110"/>
      <c r="B1416" s="110"/>
      <c r="C1416" s="110"/>
      <c r="D1416" s="110"/>
      <c r="E1416" s="110"/>
      <c r="F1416" s="110"/>
      <c r="G1416" s="110"/>
      <c r="H1416" s="110"/>
      <c r="I1416" s="110"/>
      <c r="J1416" s="110"/>
      <c r="K1416" s="110"/>
      <c r="L1416" s="110"/>
      <c r="M1416" s="110"/>
      <c r="N1416" s="110"/>
      <c r="O1416" s="110"/>
      <c r="P1416" s="110"/>
      <c r="Q1416" s="110"/>
      <c r="R1416" s="110"/>
      <c r="S1416" s="110"/>
      <c r="T1416" s="110"/>
      <c r="U1416" s="110"/>
      <c r="V1416" s="110"/>
      <c r="W1416" s="110"/>
      <c r="X1416" s="110"/>
      <c r="Y1416" s="110"/>
      <c r="Z1416" s="110"/>
      <c r="AA1416" s="110"/>
      <c r="AB1416" s="110"/>
      <c r="AC1416" s="110"/>
    </row>
    <row r="1417" spans="1:29" ht="12.75" customHeight="1" x14ac:dyDescent="0.2">
      <c r="A1417" s="110"/>
      <c r="B1417" s="110"/>
      <c r="C1417" s="110"/>
      <c r="D1417" s="110"/>
      <c r="E1417" s="110"/>
      <c r="F1417" s="110"/>
      <c r="G1417" s="110"/>
      <c r="H1417" s="110"/>
      <c r="I1417" s="110"/>
      <c r="J1417" s="110"/>
      <c r="K1417" s="110"/>
      <c r="L1417" s="110"/>
      <c r="M1417" s="110"/>
      <c r="N1417" s="110"/>
      <c r="O1417" s="110"/>
      <c r="P1417" s="110"/>
      <c r="Q1417" s="110"/>
      <c r="R1417" s="110"/>
      <c r="S1417" s="110"/>
      <c r="T1417" s="110"/>
      <c r="U1417" s="110"/>
      <c r="V1417" s="110"/>
      <c r="W1417" s="110"/>
      <c r="X1417" s="110"/>
      <c r="Y1417" s="110"/>
      <c r="Z1417" s="110"/>
      <c r="AA1417" s="110"/>
      <c r="AB1417" s="110"/>
      <c r="AC1417" s="110"/>
    </row>
    <row r="1418" spans="1:29" ht="12.75" customHeight="1" x14ac:dyDescent="0.2">
      <c r="A1418" s="110"/>
      <c r="B1418" s="110"/>
      <c r="C1418" s="110"/>
      <c r="D1418" s="110"/>
      <c r="E1418" s="110"/>
      <c r="F1418" s="110"/>
      <c r="G1418" s="110"/>
      <c r="H1418" s="110"/>
      <c r="I1418" s="110"/>
      <c r="J1418" s="110"/>
      <c r="K1418" s="110"/>
      <c r="L1418" s="110"/>
      <c r="M1418" s="110"/>
      <c r="N1418" s="110"/>
      <c r="O1418" s="110"/>
      <c r="P1418" s="110"/>
      <c r="Q1418" s="110"/>
      <c r="R1418" s="110"/>
      <c r="S1418" s="110"/>
      <c r="T1418" s="110"/>
      <c r="U1418" s="110"/>
      <c r="V1418" s="110"/>
      <c r="W1418" s="110"/>
      <c r="X1418" s="110"/>
      <c r="Y1418" s="110"/>
      <c r="Z1418" s="110"/>
      <c r="AA1418" s="110"/>
      <c r="AB1418" s="110"/>
      <c r="AC1418" s="110"/>
    </row>
    <row r="1419" spans="1:29" ht="12.75" customHeight="1" x14ac:dyDescent="0.2">
      <c r="A1419" s="110"/>
      <c r="B1419" s="110"/>
      <c r="C1419" s="110"/>
      <c r="D1419" s="110"/>
      <c r="E1419" s="110"/>
      <c r="F1419" s="110"/>
      <c r="G1419" s="110"/>
      <c r="H1419" s="110"/>
      <c r="I1419" s="110"/>
      <c r="J1419" s="110"/>
      <c r="K1419" s="110"/>
      <c r="L1419" s="110"/>
      <c r="M1419" s="110"/>
      <c r="N1419" s="110"/>
      <c r="O1419" s="110"/>
      <c r="P1419" s="110"/>
      <c r="Q1419" s="110"/>
      <c r="R1419" s="110"/>
      <c r="S1419" s="110"/>
      <c r="T1419" s="110"/>
      <c r="U1419" s="110"/>
      <c r="V1419" s="110"/>
      <c r="W1419" s="110"/>
      <c r="X1419" s="110"/>
      <c r="Y1419" s="110"/>
      <c r="Z1419" s="110"/>
      <c r="AA1419" s="110"/>
      <c r="AB1419" s="110"/>
      <c r="AC1419" s="110"/>
    </row>
    <row r="1420" spans="1:29" ht="12.75" customHeight="1" x14ac:dyDescent="0.2">
      <c r="A1420" s="110"/>
      <c r="B1420" s="110"/>
      <c r="C1420" s="110"/>
      <c r="D1420" s="110"/>
      <c r="E1420" s="110"/>
      <c r="F1420" s="110"/>
      <c r="G1420" s="110"/>
      <c r="H1420" s="110"/>
      <c r="I1420" s="110"/>
      <c r="J1420" s="110"/>
      <c r="K1420" s="110"/>
      <c r="L1420" s="110"/>
      <c r="M1420" s="110"/>
      <c r="N1420" s="110"/>
      <c r="O1420" s="110"/>
      <c r="P1420" s="110"/>
      <c r="Q1420" s="110"/>
      <c r="R1420" s="110"/>
      <c r="S1420" s="110"/>
      <c r="T1420" s="110"/>
      <c r="U1420" s="110"/>
      <c r="V1420" s="110"/>
      <c r="W1420" s="110"/>
      <c r="X1420" s="110"/>
      <c r="Y1420" s="110"/>
      <c r="Z1420" s="110"/>
      <c r="AA1420" s="110"/>
      <c r="AB1420" s="110"/>
      <c r="AC1420" s="110"/>
    </row>
    <row r="1421" spans="1:29" ht="12.75" customHeight="1" x14ac:dyDescent="0.2">
      <c r="A1421" s="110"/>
      <c r="B1421" s="110"/>
      <c r="C1421" s="110"/>
      <c r="D1421" s="110"/>
      <c r="E1421" s="110"/>
      <c r="F1421" s="110"/>
      <c r="G1421" s="110"/>
      <c r="H1421" s="110"/>
      <c r="I1421" s="110"/>
      <c r="J1421" s="110"/>
      <c r="K1421" s="110"/>
      <c r="L1421" s="110"/>
      <c r="M1421" s="110"/>
      <c r="N1421" s="110"/>
      <c r="O1421" s="110"/>
      <c r="P1421" s="110"/>
      <c r="Q1421" s="110"/>
      <c r="R1421" s="110"/>
      <c r="S1421" s="110"/>
      <c r="T1421" s="110"/>
      <c r="U1421" s="110"/>
      <c r="V1421" s="110"/>
      <c r="W1421" s="110"/>
      <c r="X1421" s="110"/>
      <c r="Y1421" s="110"/>
      <c r="Z1421" s="110"/>
      <c r="AA1421" s="110"/>
      <c r="AB1421" s="110"/>
      <c r="AC1421" s="110"/>
    </row>
    <row r="1422" spans="1:29" ht="12.75" customHeight="1" x14ac:dyDescent="0.2">
      <c r="A1422" s="110"/>
      <c r="B1422" s="110"/>
      <c r="C1422" s="110"/>
      <c r="D1422" s="110"/>
      <c r="E1422" s="110"/>
      <c r="F1422" s="110"/>
      <c r="G1422" s="110"/>
      <c r="H1422" s="110"/>
      <c r="I1422" s="110"/>
      <c r="J1422" s="110"/>
      <c r="K1422" s="110"/>
      <c r="L1422" s="110"/>
      <c r="M1422" s="110"/>
      <c r="N1422" s="110"/>
      <c r="O1422" s="110"/>
      <c r="P1422" s="110"/>
      <c r="Q1422" s="110"/>
      <c r="R1422" s="110"/>
      <c r="S1422" s="110"/>
      <c r="T1422" s="110"/>
      <c r="U1422" s="110"/>
      <c r="V1422" s="110"/>
      <c r="W1422" s="110"/>
      <c r="X1422" s="110"/>
      <c r="Y1422" s="110"/>
      <c r="Z1422" s="110"/>
      <c r="AA1422" s="110"/>
      <c r="AB1422" s="110"/>
      <c r="AC1422" s="110"/>
    </row>
    <row r="1423" spans="1:29" ht="12.75" customHeight="1" x14ac:dyDescent="0.2">
      <c r="A1423" s="110"/>
      <c r="B1423" s="110"/>
      <c r="C1423" s="110"/>
      <c r="D1423" s="110"/>
      <c r="E1423" s="110"/>
      <c r="F1423" s="110"/>
      <c r="G1423" s="110"/>
      <c r="H1423" s="110"/>
      <c r="I1423" s="110"/>
      <c r="J1423" s="110"/>
      <c r="K1423" s="110"/>
      <c r="L1423" s="110"/>
      <c r="M1423" s="110"/>
      <c r="N1423" s="110"/>
      <c r="O1423" s="110"/>
      <c r="P1423" s="110"/>
      <c r="Q1423" s="110"/>
      <c r="R1423" s="110"/>
      <c r="S1423" s="110"/>
      <c r="T1423" s="110"/>
      <c r="U1423" s="110"/>
      <c r="V1423" s="110"/>
      <c r="W1423" s="110"/>
      <c r="X1423" s="110"/>
      <c r="Y1423" s="110"/>
      <c r="Z1423" s="110"/>
      <c r="AA1423" s="110"/>
      <c r="AB1423" s="110"/>
      <c r="AC1423" s="110"/>
    </row>
    <row r="1424" spans="1:29" ht="12.75" customHeight="1" x14ac:dyDescent="0.2">
      <c r="A1424" s="110"/>
      <c r="B1424" s="110"/>
      <c r="C1424" s="110"/>
      <c r="D1424" s="110"/>
      <c r="E1424" s="110"/>
      <c r="F1424" s="110"/>
      <c r="G1424" s="110"/>
      <c r="H1424" s="110"/>
      <c r="I1424" s="110"/>
      <c r="J1424" s="110"/>
      <c r="K1424" s="110"/>
      <c r="L1424" s="110"/>
      <c r="M1424" s="110"/>
      <c r="N1424" s="110"/>
      <c r="O1424" s="110"/>
      <c r="P1424" s="110"/>
      <c r="Q1424" s="110"/>
      <c r="R1424" s="110"/>
      <c r="S1424" s="110"/>
      <c r="T1424" s="110"/>
      <c r="U1424" s="110"/>
      <c r="V1424" s="110"/>
      <c r="W1424" s="110"/>
      <c r="X1424" s="110"/>
      <c r="Y1424" s="110"/>
      <c r="Z1424" s="110"/>
      <c r="AA1424" s="110"/>
      <c r="AB1424" s="110"/>
      <c r="AC1424" s="110"/>
    </row>
    <row r="1425" spans="1:29" ht="12.75" customHeight="1" x14ac:dyDescent="0.2">
      <c r="A1425" s="110"/>
      <c r="B1425" s="110"/>
      <c r="C1425" s="110"/>
      <c r="D1425" s="110"/>
      <c r="E1425" s="110"/>
      <c r="F1425" s="110"/>
      <c r="G1425" s="110"/>
      <c r="H1425" s="110"/>
      <c r="I1425" s="110"/>
      <c r="J1425" s="110"/>
      <c r="K1425" s="110"/>
      <c r="L1425" s="110"/>
      <c r="M1425" s="110"/>
      <c r="N1425" s="110"/>
      <c r="O1425" s="110"/>
      <c r="P1425" s="110"/>
      <c r="Q1425" s="110"/>
      <c r="R1425" s="110"/>
      <c r="S1425" s="110"/>
      <c r="T1425" s="110"/>
      <c r="U1425" s="110"/>
      <c r="V1425" s="110"/>
      <c r="W1425" s="110"/>
      <c r="X1425" s="110"/>
      <c r="Y1425" s="110"/>
      <c r="Z1425" s="110"/>
      <c r="AA1425" s="110"/>
      <c r="AB1425" s="110"/>
      <c r="AC1425" s="110"/>
    </row>
    <row r="1426" spans="1:29" ht="12.75" customHeight="1" x14ac:dyDescent="0.2">
      <c r="A1426" s="110"/>
      <c r="B1426" s="110"/>
      <c r="C1426" s="110"/>
      <c r="D1426" s="110"/>
      <c r="E1426" s="110"/>
      <c r="F1426" s="110"/>
      <c r="G1426" s="110"/>
      <c r="H1426" s="110"/>
      <c r="I1426" s="110"/>
      <c r="J1426" s="110"/>
      <c r="K1426" s="110"/>
      <c r="L1426" s="110"/>
      <c r="M1426" s="110"/>
      <c r="N1426" s="110"/>
      <c r="O1426" s="110"/>
      <c r="P1426" s="110"/>
      <c r="Q1426" s="110"/>
      <c r="R1426" s="110"/>
      <c r="S1426" s="110"/>
      <c r="T1426" s="110"/>
      <c r="U1426" s="110"/>
      <c r="V1426" s="110"/>
      <c r="W1426" s="110"/>
      <c r="X1426" s="110"/>
      <c r="Y1426" s="110"/>
      <c r="Z1426" s="110"/>
      <c r="AA1426" s="110"/>
      <c r="AB1426" s="110"/>
      <c r="AC1426" s="110"/>
    </row>
    <row r="1427" spans="1:29" ht="12.75" customHeight="1" x14ac:dyDescent="0.2">
      <c r="A1427" s="110"/>
      <c r="B1427" s="110"/>
      <c r="C1427" s="110"/>
      <c r="D1427" s="110"/>
      <c r="E1427" s="110"/>
      <c r="F1427" s="110"/>
      <c r="G1427" s="110"/>
      <c r="H1427" s="110"/>
      <c r="I1427" s="110"/>
      <c r="J1427" s="110"/>
      <c r="K1427" s="110"/>
      <c r="L1427" s="110"/>
      <c r="M1427" s="110"/>
      <c r="N1427" s="110"/>
      <c r="O1427" s="110"/>
      <c r="P1427" s="110"/>
      <c r="Q1427" s="110"/>
      <c r="R1427" s="110"/>
      <c r="S1427" s="110"/>
      <c r="T1427" s="110"/>
      <c r="U1427" s="110"/>
      <c r="V1427" s="110"/>
      <c r="W1427" s="110"/>
      <c r="X1427" s="110"/>
      <c r="Y1427" s="110"/>
      <c r="Z1427" s="110"/>
      <c r="AA1427" s="110"/>
      <c r="AB1427" s="110"/>
      <c r="AC1427" s="110"/>
    </row>
    <row r="1428" spans="1:29" ht="12.75" customHeight="1" x14ac:dyDescent="0.2">
      <c r="A1428" s="110"/>
      <c r="B1428" s="110"/>
      <c r="C1428" s="110"/>
      <c r="D1428" s="110"/>
      <c r="E1428" s="110"/>
      <c r="F1428" s="110"/>
      <c r="G1428" s="110"/>
      <c r="H1428" s="110"/>
      <c r="I1428" s="110"/>
      <c r="J1428" s="110"/>
      <c r="K1428" s="110"/>
      <c r="L1428" s="110"/>
      <c r="M1428" s="110"/>
      <c r="N1428" s="110"/>
      <c r="O1428" s="110"/>
      <c r="P1428" s="110"/>
      <c r="Q1428" s="110"/>
      <c r="R1428" s="110"/>
      <c r="S1428" s="110"/>
      <c r="T1428" s="110"/>
      <c r="U1428" s="110"/>
      <c r="V1428" s="110"/>
      <c r="W1428" s="110"/>
      <c r="X1428" s="110"/>
      <c r="Y1428" s="110"/>
      <c r="Z1428" s="110"/>
      <c r="AA1428" s="110"/>
      <c r="AB1428" s="110"/>
      <c r="AC1428" s="110"/>
    </row>
    <row r="1429" spans="1:29" ht="12.75" customHeight="1" x14ac:dyDescent="0.2">
      <c r="A1429" s="110"/>
      <c r="B1429" s="110"/>
      <c r="C1429" s="110"/>
      <c r="D1429" s="110"/>
      <c r="E1429" s="110"/>
      <c r="F1429" s="110"/>
      <c r="G1429" s="110"/>
      <c r="H1429" s="110"/>
      <c r="I1429" s="110"/>
      <c r="J1429" s="110"/>
      <c r="K1429" s="110"/>
      <c r="L1429" s="110"/>
      <c r="M1429" s="110"/>
      <c r="N1429" s="110"/>
      <c r="O1429" s="110"/>
      <c r="P1429" s="110"/>
      <c r="Q1429" s="110"/>
      <c r="R1429" s="110"/>
      <c r="S1429" s="110"/>
      <c r="T1429" s="110"/>
      <c r="U1429" s="110"/>
      <c r="V1429" s="110"/>
      <c r="W1429" s="110"/>
      <c r="X1429" s="110"/>
      <c r="Y1429" s="110"/>
      <c r="Z1429" s="110"/>
      <c r="AA1429" s="110"/>
      <c r="AB1429" s="110"/>
      <c r="AC1429" s="110"/>
    </row>
    <row r="1430" spans="1:29" ht="12.75" customHeight="1" x14ac:dyDescent="0.2">
      <c r="A1430" s="110"/>
      <c r="B1430" s="110"/>
      <c r="C1430" s="110"/>
      <c r="D1430" s="110"/>
      <c r="E1430" s="110"/>
      <c r="F1430" s="110"/>
      <c r="G1430" s="110"/>
      <c r="H1430" s="110"/>
      <c r="I1430" s="110"/>
      <c r="J1430" s="110"/>
      <c r="K1430" s="110"/>
      <c r="L1430" s="110"/>
      <c r="M1430" s="110"/>
      <c r="N1430" s="110"/>
      <c r="O1430" s="110"/>
      <c r="P1430" s="110"/>
      <c r="Q1430" s="110"/>
      <c r="R1430" s="110"/>
      <c r="S1430" s="110"/>
      <c r="T1430" s="110"/>
      <c r="U1430" s="110"/>
      <c r="V1430" s="110"/>
      <c r="W1430" s="110"/>
      <c r="X1430" s="110"/>
      <c r="Y1430" s="110"/>
      <c r="Z1430" s="110"/>
      <c r="AA1430" s="110"/>
      <c r="AB1430" s="110"/>
      <c r="AC1430" s="110"/>
    </row>
    <row r="1431" spans="1:29" ht="12.75" customHeight="1" x14ac:dyDescent="0.2">
      <c r="A1431" s="110"/>
      <c r="B1431" s="110"/>
      <c r="C1431" s="110"/>
      <c r="D1431" s="110"/>
      <c r="E1431" s="110"/>
      <c r="F1431" s="110"/>
      <c r="G1431" s="110"/>
      <c r="H1431" s="110"/>
      <c r="I1431" s="110"/>
      <c r="J1431" s="110"/>
      <c r="K1431" s="110"/>
      <c r="L1431" s="110"/>
      <c r="M1431" s="110"/>
      <c r="N1431" s="110"/>
      <c r="O1431" s="110"/>
      <c r="P1431" s="110"/>
      <c r="Q1431" s="110"/>
      <c r="R1431" s="110"/>
      <c r="S1431" s="110"/>
      <c r="T1431" s="110"/>
      <c r="U1431" s="110"/>
      <c r="V1431" s="110"/>
      <c r="W1431" s="110"/>
      <c r="X1431" s="110"/>
      <c r="Y1431" s="110"/>
      <c r="Z1431" s="110"/>
      <c r="AA1431" s="110"/>
      <c r="AB1431" s="110"/>
      <c r="AC1431" s="110"/>
    </row>
    <row r="1432" spans="1:29" ht="12.75" customHeight="1" x14ac:dyDescent="0.2">
      <c r="A1432" s="110"/>
      <c r="B1432" s="110"/>
      <c r="C1432" s="110"/>
      <c r="D1432" s="110"/>
      <c r="E1432" s="110"/>
      <c r="F1432" s="110"/>
      <c r="G1432" s="110"/>
      <c r="H1432" s="110"/>
      <c r="I1432" s="110"/>
      <c r="J1432" s="110"/>
      <c r="K1432" s="110"/>
      <c r="L1432" s="110"/>
      <c r="M1432" s="110"/>
      <c r="N1432" s="110"/>
      <c r="O1432" s="110"/>
      <c r="P1432" s="110"/>
      <c r="Q1432" s="110"/>
      <c r="R1432" s="110"/>
      <c r="S1432" s="110"/>
      <c r="T1432" s="110"/>
      <c r="U1432" s="110"/>
      <c r="V1432" s="110"/>
      <c r="W1432" s="110"/>
      <c r="X1432" s="110"/>
      <c r="Y1432" s="110"/>
      <c r="Z1432" s="110"/>
      <c r="AA1432" s="110"/>
      <c r="AB1432" s="110"/>
      <c r="AC1432" s="110"/>
    </row>
    <row r="1433" spans="1:29" ht="12.75" customHeight="1" x14ac:dyDescent="0.2">
      <c r="A1433" s="110"/>
      <c r="B1433" s="110"/>
      <c r="C1433" s="110"/>
      <c r="D1433" s="110"/>
      <c r="E1433" s="110"/>
      <c r="F1433" s="110"/>
      <c r="G1433" s="110"/>
      <c r="H1433" s="110"/>
      <c r="I1433" s="110"/>
      <c r="J1433" s="110"/>
      <c r="K1433" s="110"/>
      <c r="L1433" s="110"/>
      <c r="M1433" s="110"/>
      <c r="N1433" s="110"/>
      <c r="O1433" s="110"/>
      <c r="P1433" s="110"/>
      <c r="Q1433" s="110"/>
      <c r="R1433" s="110"/>
      <c r="S1433" s="110"/>
      <c r="T1433" s="110"/>
      <c r="U1433" s="110"/>
      <c r="V1433" s="110"/>
      <c r="W1433" s="110"/>
      <c r="X1433" s="110"/>
      <c r="Y1433" s="110"/>
      <c r="Z1433" s="110"/>
      <c r="AA1433" s="110"/>
      <c r="AB1433" s="110"/>
      <c r="AC1433" s="110"/>
    </row>
    <row r="1434" spans="1:29" ht="12.75" customHeight="1" x14ac:dyDescent="0.2">
      <c r="A1434" s="110"/>
      <c r="B1434" s="110"/>
      <c r="C1434" s="110"/>
      <c r="D1434" s="110"/>
      <c r="E1434" s="110"/>
      <c r="F1434" s="110"/>
      <c r="G1434" s="110"/>
      <c r="H1434" s="110"/>
      <c r="I1434" s="110"/>
      <c r="J1434" s="110"/>
      <c r="K1434" s="110"/>
      <c r="L1434" s="110"/>
      <c r="M1434" s="110"/>
      <c r="N1434" s="110"/>
      <c r="O1434" s="110"/>
      <c r="P1434" s="110"/>
      <c r="Q1434" s="110"/>
      <c r="R1434" s="110"/>
      <c r="S1434" s="110"/>
      <c r="T1434" s="110"/>
      <c r="U1434" s="110"/>
      <c r="V1434" s="110"/>
      <c r="W1434" s="110"/>
      <c r="X1434" s="110"/>
      <c r="Y1434" s="110"/>
      <c r="Z1434" s="110"/>
      <c r="AA1434" s="110"/>
      <c r="AB1434" s="110"/>
      <c r="AC1434" s="110"/>
    </row>
    <row r="1435" spans="1:29" ht="12.75" customHeight="1" x14ac:dyDescent="0.2">
      <c r="A1435" s="110"/>
      <c r="B1435" s="110"/>
      <c r="C1435" s="110"/>
      <c r="D1435" s="110"/>
      <c r="E1435" s="110"/>
      <c r="F1435" s="110"/>
      <c r="G1435" s="110"/>
      <c r="H1435" s="110"/>
      <c r="I1435" s="110"/>
      <c r="J1435" s="110"/>
      <c r="K1435" s="110"/>
      <c r="L1435" s="110"/>
      <c r="M1435" s="110"/>
      <c r="N1435" s="110"/>
      <c r="O1435" s="110"/>
      <c r="P1435" s="110"/>
      <c r="Q1435" s="110"/>
      <c r="R1435" s="110"/>
      <c r="S1435" s="110"/>
      <c r="T1435" s="110"/>
      <c r="U1435" s="110"/>
      <c r="V1435" s="110"/>
      <c r="W1435" s="110"/>
      <c r="X1435" s="110"/>
      <c r="Y1435" s="110"/>
      <c r="Z1435" s="110"/>
      <c r="AA1435" s="110"/>
      <c r="AB1435" s="110"/>
      <c r="AC1435" s="110"/>
    </row>
    <row r="1436" spans="1:29" ht="12.75" customHeight="1" x14ac:dyDescent="0.2">
      <c r="A1436" s="110"/>
      <c r="B1436" s="110"/>
      <c r="C1436" s="110"/>
      <c r="D1436" s="110"/>
      <c r="E1436" s="110"/>
      <c r="F1436" s="110"/>
      <c r="G1436" s="110"/>
      <c r="H1436" s="110"/>
      <c r="I1436" s="110"/>
      <c r="J1436" s="110"/>
      <c r="K1436" s="110"/>
      <c r="L1436" s="110"/>
      <c r="M1436" s="110"/>
      <c r="N1436" s="110"/>
      <c r="O1436" s="110"/>
      <c r="P1436" s="110"/>
      <c r="Q1436" s="110"/>
      <c r="R1436" s="110"/>
      <c r="S1436" s="110"/>
      <c r="T1436" s="110"/>
      <c r="U1436" s="110"/>
      <c r="V1436" s="110"/>
      <c r="W1436" s="110"/>
      <c r="X1436" s="110"/>
      <c r="Y1436" s="110"/>
      <c r="Z1436" s="110"/>
      <c r="AA1436" s="110"/>
      <c r="AB1436" s="110"/>
      <c r="AC1436" s="110"/>
    </row>
    <row r="1437" spans="1:29" ht="12.75" customHeight="1" x14ac:dyDescent="0.2">
      <c r="A1437" s="110"/>
      <c r="B1437" s="110"/>
      <c r="C1437" s="110"/>
      <c r="D1437" s="110"/>
      <c r="E1437" s="110"/>
      <c r="F1437" s="110"/>
      <c r="G1437" s="110"/>
      <c r="H1437" s="110"/>
      <c r="I1437" s="110"/>
      <c r="J1437" s="110"/>
      <c r="K1437" s="110"/>
      <c r="L1437" s="110"/>
      <c r="M1437" s="110"/>
      <c r="N1437" s="110"/>
      <c r="O1437" s="110"/>
      <c r="P1437" s="110"/>
      <c r="Q1437" s="110"/>
      <c r="R1437" s="110"/>
      <c r="S1437" s="110"/>
      <c r="T1437" s="110"/>
      <c r="U1437" s="110"/>
      <c r="V1437" s="110"/>
      <c r="W1437" s="110"/>
      <c r="X1437" s="110"/>
      <c r="Y1437" s="110"/>
      <c r="Z1437" s="110"/>
      <c r="AA1437" s="110"/>
      <c r="AB1437" s="110"/>
      <c r="AC1437" s="110"/>
    </row>
  </sheetData>
  <sheetProtection algorithmName="SHA-512" hashValue="OarT/CdAJ5Emz3dAginI438n6o2cykSmngjphl28gr0FxV92Cunp7QfCEZ1gubZUYZm9projrc9KkUC1ansTUg==" saltValue="7vHaQdZNJ0OfV6RMgZamvw==" spinCount="100000" sheet="1" objects="1" scenarios="1"/>
  <mergeCells count="2998">
    <mergeCell ref="S565:T565"/>
    <mergeCell ref="AB565:AB567"/>
    <mergeCell ref="S566:T566"/>
    <mergeCell ref="S567:T567"/>
    <mergeCell ref="H565:H567"/>
    <mergeCell ref="I565:I567"/>
    <mergeCell ref="J565:J567"/>
    <mergeCell ref="K565:K567"/>
    <mergeCell ref="L565:L567"/>
    <mergeCell ref="R565:R567"/>
    <mergeCell ref="S562:T562"/>
    <mergeCell ref="AB562:AB564"/>
    <mergeCell ref="S563:T563"/>
    <mergeCell ref="S564:T564"/>
    <mergeCell ref="A565:A567"/>
    <mergeCell ref="B565:B567"/>
    <mergeCell ref="C565:C567"/>
    <mergeCell ref="D565:D567"/>
    <mergeCell ref="E565:E567"/>
    <mergeCell ref="F565:F567"/>
    <mergeCell ref="H562:H564"/>
    <mergeCell ref="I562:I564"/>
    <mergeCell ref="J562:J564"/>
    <mergeCell ref="K562:K564"/>
    <mergeCell ref="L562:L564"/>
    <mergeCell ref="R562:R564"/>
    <mergeCell ref="S559:T559"/>
    <mergeCell ref="AB559:AB561"/>
    <mergeCell ref="S560:T560"/>
    <mergeCell ref="S561:T561"/>
    <mergeCell ref="A562:A564"/>
    <mergeCell ref="B562:B564"/>
    <mergeCell ref="C562:C564"/>
    <mergeCell ref="D562:D564"/>
    <mergeCell ref="E562:E564"/>
    <mergeCell ref="F562:F564"/>
    <mergeCell ref="H559:H561"/>
    <mergeCell ref="I559:I561"/>
    <mergeCell ref="J559:J561"/>
    <mergeCell ref="K559:K561"/>
    <mergeCell ref="L559:L561"/>
    <mergeCell ref="R559:R561"/>
    <mergeCell ref="S556:T556"/>
    <mergeCell ref="AB556:AB558"/>
    <mergeCell ref="S557:T557"/>
    <mergeCell ref="S558:T558"/>
    <mergeCell ref="A559:A561"/>
    <mergeCell ref="B559:B561"/>
    <mergeCell ref="C559:C561"/>
    <mergeCell ref="D559:D561"/>
    <mergeCell ref="E559:E561"/>
    <mergeCell ref="F559:F561"/>
    <mergeCell ref="H556:H558"/>
    <mergeCell ref="I556:I558"/>
    <mergeCell ref="J556:J558"/>
    <mergeCell ref="K556:K558"/>
    <mergeCell ref="L556:L558"/>
    <mergeCell ref="R556:R558"/>
    <mergeCell ref="S553:T553"/>
    <mergeCell ref="AB553:AB555"/>
    <mergeCell ref="S554:T554"/>
    <mergeCell ref="S555:T555"/>
    <mergeCell ref="A556:A558"/>
    <mergeCell ref="B556:B558"/>
    <mergeCell ref="C556:C558"/>
    <mergeCell ref="D556:D558"/>
    <mergeCell ref="E556:E558"/>
    <mergeCell ref="F556:F558"/>
    <mergeCell ref="H553:H555"/>
    <mergeCell ref="I553:I555"/>
    <mergeCell ref="J553:J555"/>
    <mergeCell ref="K553:K555"/>
    <mergeCell ref="L553:L555"/>
    <mergeCell ref="R553:R555"/>
    <mergeCell ref="S550:T550"/>
    <mergeCell ref="AB550:AB552"/>
    <mergeCell ref="S551:T551"/>
    <mergeCell ref="S552:T552"/>
    <mergeCell ref="A553:A555"/>
    <mergeCell ref="B553:B555"/>
    <mergeCell ref="C553:C555"/>
    <mergeCell ref="D553:D555"/>
    <mergeCell ref="E553:E555"/>
    <mergeCell ref="F553:F555"/>
    <mergeCell ref="H550:H552"/>
    <mergeCell ref="I550:I552"/>
    <mergeCell ref="J550:J552"/>
    <mergeCell ref="K550:K552"/>
    <mergeCell ref="L550:L552"/>
    <mergeCell ref="R550:R552"/>
    <mergeCell ref="S547:T547"/>
    <mergeCell ref="AB547:AB549"/>
    <mergeCell ref="S548:T548"/>
    <mergeCell ref="S549:T549"/>
    <mergeCell ref="A550:A552"/>
    <mergeCell ref="B550:B552"/>
    <mergeCell ref="C550:C552"/>
    <mergeCell ref="D550:D552"/>
    <mergeCell ref="E550:E552"/>
    <mergeCell ref="F550:F552"/>
    <mergeCell ref="H547:H549"/>
    <mergeCell ref="I547:I549"/>
    <mergeCell ref="J547:J549"/>
    <mergeCell ref="K547:K549"/>
    <mergeCell ref="L547:L549"/>
    <mergeCell ref="R547:R549"/>
    <mergeCell ref="S544:T544"/>
    <mergeCell ref="AB544:AB546"/>
    <mergeCell ref="S545:T545"/>
    <mergeCell ref="S546:T546"/>
    <mergeCell ref="A547:A549"/>
    <mergeCell ref="B547:B549"/>
    <mergeCell ref="C547:C549"/>
    <mergeCell ref="D547:D549"/>
    <mergeCell ref="E547:E549"/>
    <mergeCell ref="F547:F549"/>
    <mergeCell ref="H544:H546"/>
    <mergeCell ref="I544:I546"/>
    <mergeCell ref="J544:J546"/>
    <mergeCell ref="K544:K546"/>
    <mergeCell ref="L544:L546"/>
    <mergeCell ref="R544:R546"/>
    <mergeCell ref="S541:T541"/>
    <mergeCell ref="AB541:AB543"/>
    <mergeCell ref="S542:T542"/>
    <mergeCell ref="S543:T543"/>
    <mergeCell ref="A544:A546"/>
    <mergeCell ref="B544:B546"/>
    <mergeCell ref="C544:C546"/>
    <mergeCell ref="D544:D546"/>
    <mergeCell ref="E544:E546"/>
    <mergeCell ref="F544:F546"/>
    <mergeCell ref="H541:H543"/>
    <mergeCell ref="I541:I543"/>
    <mergeCell ref="J541:J543"/>
    <mergeCell ref="K541:K543"/>
    <mergeCell ref="L541:L543"/>
    <mergeCell ref="R541:R543"/>
    <mergeCell ref="S538:T538"/>
    <mergeCell ref="AB538:AB540"/>
    <mergeCell ref="S539:T539"/>
    <mergeCell ref="S540:T540"/>
    <mergeCell ref="A541:A543"/>
    <mergeCell ref="B541:B543"/>
    <mergeCell ref="C541:C543"/>
    <mergeCell ref="D541:D543"/>
    <mergeCell ref="E541:E543"/>
    <mergeCell ref="F541:F543"/>
    <mergeCell ref="H538:H540"/>
    <mergeCell ref="I538:I540"/>
    <mergeCell ref="J538:J540"/>
    <mergeCell ref="K538:K540"/>
    <mergeCell ref="L538:L540"/>
    <mergeCell ref="R538:R540"/>
    <mergeCell ref="S535:T535"/>
    <mergeCell ref="AB535:AB537"/>
    <mergeCell ref="S536:T536"/>
    <mergeCell ref="S537:T537"/>
    <mergeCell ref="A538:A540"/>
    <mergeCell ref="B538:B540"/>
    <mergeCell ref="C538:C540"/>
    <mergeCell ref="D538:D540"/>
    <mergeCell ref="E538:E540"/>
    <mergeCell ref="F538:F540"/>
    <mergeCell ref="H535:H537"/>
    <mergeCell ref="I535:I537"/>
    <mergeCell ref="J535:J537"/>
    <mergeCell ref="K535:K537"/>
    <mergeCell ref="L535:L537"/>
    <mergeCell ref="R535:R537"/>
    <mergeCell ref="S532:T532"/>
    <mergeCell ref="AB532:AB534"/>
    <mergeCell ref="S533:T533"/>
    <mergeCell ref="S534:T534"/>
    <mergeCell ref="A535:A537"/>
    <mergeCell ref="B535:B537"/>
    <mergeCell ref="C535:C537"/>
    <mergeCell ref="D535:D537"/>
    <mergeCell ref="E535:E537"/>
    <mergeCell ref="F535:F537"/>
    <mergeCell ref="H532:H534"/>
    <mergeCell ref="I532:I534"/>
    <mergeCell ref="J532:J534"/>
    <mergeCell ref="K532:K534"/>
    <mergeCell ref="L532:L534"/>
    <mergeCell ref="R532:R534"/>
    <mergeCell ref="S529:T529"/>
    <mergeCell ref="AB529:AB531"/>
    <mergeCell ref="S530:T530"/>
    <mergeCell ref="S531:T531"/>
    <mergeCell ref="A532:A534"/>
    <mergeCell ref="B532:B534"/>
    <mergeCell ref="C532:C534"/>
    <mergeCell ref="D532:D534"/>
    <mergeCell ref="E532:E534"/>
    <mergeCell ref="F532:F534"/>
    <mergeCell ref="H529:H531"/>
    <mergeCell ref="I529:I531"/>
    <mergeCell ref="J529:J531"/>
    <mergeCell ref="K529:K531"/>
    <mergeCell ref="L529:L531"/>
    <mergeCell ref="R529:R531"/>
    <mergeCell ref="S526:T526"/>
    <mergeCell ref="AB526:AB528"/>
    <mergeCell ref="S527:T527"/>
    <mergeCell ref="S528:T528"/>
    <mergeCell ref="A529:A531"/>
    <mergeCell ref="B529:B531"/>
    <mergeCell ref="C529:C531"/>
    <mergeCell ref="D529:D531"/>
    <mergeCell ref="E529:E531"/>
    <mergeCell ref="F529:F531"/>
    <mergeCell ref="H526:H528"/>
    <mergeCell ref="I526:I528"/>
    <mergeCell ref="J526:J528"/>
    <mergeCell ref="K526:K528"/>
    <mergeCell ref="L526:L528"/>
    <mergeCell ref="R526:R528"/>
    <mergeCell ref="S523:T523"/>
    <mergeCell ref="AB523:AB525"/>
    <mergeCell ref="S524:T524"/>
    <mergeCell ref="S525:T525"/>
    <mergeCell ref="A526:A528"/>
    <mergeCell ref="B526:B528"/>
    <mergeCell ref="C526:C528"/>
    <mergeCell ref="D526:D528"/>
    <mergeCell ref="E526:E528"/>
    <mergeCell ref="F526:F528"/>
    <mergeCell ref="H523:H525"/>
    <mergeCell ref="I523:I525"/>
    <mergeCell ref="J523:J525"/>
    <mergeCell ref="K523:K525"/>
    <mergeCell ref="L523:L525"/>
    <mergeCell ref="R523:R525"/>
    <mergeCell ref="S520:T520"/>
    <mergeCell ref="AB520:AB522"/>
    <mergeCell ref="S521:T521"/>
    <mergeCell ref="S522:T522"/>
    <mergeCell ref="A523:A525"/>
    <mergeCell ref="B523:B525"/>
    <mergeCell ref="C523:C525"/>
    <mergeCell ref="D523:D525"/>
    <mergeCell ref="E523:E525"/>
    <mergeCell ref="F523:F525"/>
    <mergeCell ref="H520:H522"/>
    <mergeCell ref="I520:I522"/>
    <mergeCell ref="J520:J522"/>
    <mergeCell ref="K520:K522"/>
    <mergeCell ref="L520:L522"/>
    <mergeCell ref="R520:R522"/>
    <mergeCell ref="S517:T517"/>
    <mergeCell ref="AB517:AB519"/>
    <mergeCell ref="S518:T518"/>
    <mergeCell ref="S519:T519"/>
    <mergeCell ref="A520:A522"/>
    <mergeCell ref="B520:B522"/>
    <mergeCell ref="C520:C522"/>
    <mergeCell ref="D520:D522"/>
    <mergeCell ref="E520:E522"/>
    <mergeCell ref="F520:F522"/>
    <mergeCell ref="H517:H519"/>
    <mergeCell ref="I517:I519"/>
    <mergeCell ref="J517:J519"/>
    <mergeCell ref="K517:K519"/>
    <mergeCell ref="L517:L519"/>
    <mergeCell ref="R517:R519"/>
    <mergeCell ref="S514:T514"/>
    <mergeCell ref="AB514:AB516"/>
    <mergeCell ref="S515:T515"/>
    <mergeCell ref="S516:T516"/>
    <mergeCell ref="A517:A519"/>
    <mergeCell ref="B517:B519"/>
    <mergeCell ref="C517:C519"/>
    <mergeCell ref="D517:D519"/>
    <mergeCell ref="E517:E519"/>
    <mergeCell ref="F517:F519"/>
    <mergeCell ref="H514:H516"/>
    <mergeCell ref="I514:I516"/>
    <mergeCell ref="J514:J516"/>
    <mergeCell ref="K514:K516"/>
    <mergeCell ref="L514:L516"/>
    <mergeCell ref="R514:R516"/>
    <mergeCell ref="S511:T511"/>
    <mergeCell ref="AB511:AB513"/>
    <mergeCell ref="S512:T512"/>
    <mergeCell ref="S513:T513"/>
    <mergeCell ref="A514:A516"/>
    <mergeCell ref="B514:B516"/>
    <mergeCell ref="C514:C516"/>
    <mergeCell ref="D514:D516"/>
    <mergeCell ref="E514:E516"/>
    <mergeCell ref="F514:F516"/>
    <mergeCell ref="H511:H513"/>
    <mergeCell ref="I511:I513"/>
    <mergeCell ref="J511:J513"/>
    <mergeCell ref="K511:K513"/>
    <mergeCell ref="L511:L513"/>
    <mergeCell ref="R511:R513"/>
    <mergeCell ref="S508:T508"/>
    <mergeCell ref="AB508:AB510"/>
    <mergeCell ref="S509:T509"/>
    <mergeCell ref="S510:T510"/>
    <mergeCell ref="A511:A513"/>
    <mergeCell ref="B511:B513"/>
    <mergeCell ref="C511:C513"/>
    <mergeCell ref="D511:D513"/>
    <mergeCell ref="E511:E513"/>
    <mergeCell ref="F511:F513"/>
    <mergeCell ref="H508:H510"/>
    <mergeCell ref="I508:I510"/>
    <mergeCell ref="J508:J510"/>
    <mergeCell ref="K508:K510"/>
    <mergeCell ref="L508:L510"/>
    <mergeCell ref="R508:R510"/>
    <mergeCell ref="S505:T505"/>
    <mergeCell ref="AB505:AB507"/>
    <mergeCell ref="S506:T506"/>
    <mergeCell ref="S507:T507"/>
    <mergeCell ref="A508:A510"/>
    <mergeCell ref="B508:B510"/>
    <mergeCell ref="C508:C510"/>
    <mergeCell ref="D508:D510"/>
    <mergeCell ref="E508:E510"/>
    <mergeCell ref="F508:F510"/>
    <mergeCell ref="H505:H507"/>
    <mergeCell ref="I505:I507"/>
    <mergeCell ref="J505:J507"/>
    <mergeCell ref="K505:K507"/>
    <mergeCell ref="L505:L507"/>
    <mergeCell ref="R505:R507"/>
    <mergeCell ref="S502:T502"/>
    <mergeCell ref="AB502:AB504"/>
    <mergeCell ref="S503:T503"/>
    <mergeCell ref="S504:T504"/>
    <mergeCell ref="A505:A507"/>
    <mergeCell ref="B505:B507"/>
    <mergeCell ref="C505:C507"/>
    <mergeCell ref="D505:D507"/>
    <mergeCell ref="E505:E507"/>
    <mergeCell ref="F505:F507"/>
    <mergeCell ref="H502:H504"/>
    <mergeCell ref="I502:I504"/>
    <mergeCell ref="J502:J504"/>
    <mergeCell ref="K502:K504"/>
    <mergeCell ref="L502:L504"/>
    <mergeCell ref="R502:R504"/>
    <mergeCell ref="S499:T499"/>
    <mergeCell ref="AB499:AB501"/>
    <mergeCell ref="S500:T500"/>
    <mergeCell ref="S501:T501"/>
    <mergeCell ref="A502:A504"/>
    <mergeCell ref="B502:B504"/>
    <mergeCell ref="C502:C504"/>
    <mergeCell ref="D502:D504"/>
    <mergeCell ref="E502:E504"/>
    <mergeCell ref="F502:F504"/>
    <mergeCell ref="H499:H501"/>
    <mergeCell ref="I499:I501"/>
    <mergeCell ref="J499:J501"/>
    <mergeCell ref="K499:K501"/>
    <mergeCell ref="L499:L501"/>
    <mergeCell ref="R499:R501"/>
    <mergeCell ref="S496:T496"/>
    <mergeCell ref="AB496:AB498"/>
    <mergeCell ref="S497:T497"/>
    <mergeCell ref="S498:T498"/>
    <mergeCell ref="A499:A501"/>
    <mergeCell ref="B499:B501"/>
    <mergeCell ref="C499:C501"/>
    <mergeCell ref="D499:D501"/>
    <mergeCell ref="E499:E501"/>
    <mergeCell ref="F499:F501"/>
    <mergeCell ref="H496:H498"/>
    <mergeCell ref="I496:I498"/>
    <mergeCell ref="J496:J498"/>
    <mergeCell ref="K496:K498"/>
    <mergeCell ref="L496:L498"/>
    <mergeCell ref="R496:R498"/>
    <mergeCell ref="S493:T493"/>
    <mergeCell ref="AB493:AB495"/>
    <mergeCell ref="S494:T494"/>
    <mergeCell ref="S495:T495"/>
    <mergeCell ref="A496:A498"/>
    <mergeCell ref="B496:B498"/>
    <mergeCell ref="C496:C498"/>
    <mergeCell ref="D496:D498"/>
    <mergeCell ref="E496:E498"/>
    <mergeCell ref="F496:F498"/>
    <mergeCell ref="H493:H495"/>
    <mergeCell ref="I493:I495"/>
    <mergeCell ref="J493:J495"/>
    <mergeCell ref="K493:K495"/>
    <mergeCell ref="L493:L495"/>
    <mergeCell ref="R493:R495"/>
    <mergeCell ref="S490:T490"/>
    <mergeCell ref="AB490:AB492"/>
    <mergeCell ref="S491:T491"/>
    <mergeCell ref="S492:T492"/>
    <mergeCell ref="A493:A495"/>
    <mergeCell ref="B493:B495"/>
    <mergeCell ref="C493:C495"/>
    <mergeCell ref="D493:D495"/>
    <mergeCell ref="E493:E495"/>
    <mergeCell ref="F493:F495"/>
    <mergeCell ref="H490:H492"/>
    <mergeCell ref="I490:I492"/>
    <mergeCell ref="J490:J492"/>
    <mergeCell ref="K490:K492"/>
    <mergeCell ref="L490:L492"/>
    <mergeCell ref="R490:R492"/>
    <mergeCell ref="S487:T487"/>
    <mergeCell ref="AB487:AB489"/>
    <mergeCell ref="S488:T488"/>
    <mergeCell ref="S489:T489"/>
    <mergeCell ref="A490:A492"/>
    <mergeCell ref="B490:B492"/>
    <mergeCell ref="C490:C492"/>
    <mergeCell ref="D490:D492"/>
    <mergeCell ref="E490:E492"/>
    <mergeCell ref="F490:F492"/>
    <mergeCell ref="H487:H489"/>
    <mergeCell ref="I487:I489"/>
    <mergeCell ref="J487:J489"/>
    <mergeCell ref="K487:K489"/>
    <mergeCell ref="L487:L489"/>
    <mergeCell ref="R487:R489"/>
    <mergeCell ref="S484:T484"/>
    <mergeCell ref="AB484:AB486"/>
    <mergeCell ref="S485:T485"/>
    <mergeCell ref="S486:T486"/>
    <mergeCell ref="A487:A489"/>
    <mergeCell ref="B487:B489"/>
    <mergeCell ref="C487:C489"/>
    <mergeCell ref="D487:D489"/>
    <mergeCell ref="E487:E489"/>
    <mergeCell ref="F487:F489"/>
    <mergeCell ref="H484:H486"/>
    <mergeCell ref="I484:I486"/>
    <mergeCell ref="J484:J486"/>
    <mergeCell ref="K484:K486"/>
    <mergeCell ref="L484:L486"/>
    <mergeCell ref="R484:R486"/>
    <mergeCell ref="S481:T481"/>
    <mergeCell ref="AB481:AB483"/>
    <mergeCell ref="S482:T482"/>
    <mergeCell ref="S483:T483"/>
    <mergeCell ref="A484:A486"/>
    <mergeCell ref="B484:B486"/>
    <mergeCell ref="C484:C486"/>
    <mergeCell ref="D484:D486"/>
    <mergeCell ref="E484:E486"/>
    <mergeCell ref="F484:F486"/>
    <mergeCell ref="H481:H483"/>
    <mergeCell ref="I481:I483"/>
    <mergeCell ref="J481:J483"/>
    <mergeCell ref="K481:K483"/>
    <mergeCell ref="L481:L483"/>
    <mergeCell ref="R481:R483"/>
    <mergeCell ref="S478:T478"/>
    <mergeCell ref="AB478:AB480"/>
    <mergeCell ref="S479:T479"/>
    <mergeCell ref="S480:T480"/>
    <mergeCell ref="A481:A483"/>
    <mergeCell ref="B481:B483"/>
    <mergeCell ref="C481:C483"/>
    <mergeCell ref="D481:D483"/>
    <mergeCell ref="E481:E483"/>
    <mergeCell ref="F481:F483"/>
    <mergeCell ref="H478:H480"/>
    <mergeCell ref="I478:I480"/>
    <mergeCell ref="J478:J480"/>
    <mergeCell ref="K478:K480"/>
    <mergeCell ref="L478:L480"/>
    <mergeCell ref="R478:R480"/>
    <mergeCell ref="S475:T475"/>
    <mergeCell ref="AB475:AB477"/>
    <mergeCell ref="S476:T476"/>
    <mergeCell ref="S477:T477"/>
    <mergeCell ref="A478:A480"/>
    <mergeCell ref="B478:B480"/>
    <mergeCell ref="C478:C480"/>
    <mergeCell ref="D478:D480"/>
    <mergeCell ref="E478:E480"/>
    <mergeCell ref="F478:F480"/>
    <mergeCell ref="H475:H477"/>
    <mergeCell ref="I475:I477"/>
    <mergeCell ref="J475:J477"/>
    <mergeCell ref="K475:K477"/>
    <mergeCell ref="L475:L477"/>
    <mergeCell ref="R475:R477"/>
    <mergeCell ref="S472:T472"/>
    <mergeCell ref="AB472:AB474"/>
    <mergeCell ref="S473:T473"/>
    <mergeCell ref="S474:T474"/>
    <mergeCell ref="A475:A477"/>
    <mergeCell ref="B475:B477"/>
    <mergeCell ref="C475:C477"/>
    <mergeCell ref="D475:D477"/>
    <mergeCell ref="E475:E477"/>
    <mergeCell ref="F475:F477"/>
    <mergeCell ref="H472:H474"/>
    <mergeCell ref="I472:I474"/>
    <mergeCell ref="J472:J474"/>
    <mergeCell ref="K472:K474"/>
    <mergeCell ref="L472:L474"/>
    <mergeCell ref="R472:R474"/>
    <mergeCell ref="S469:T469"/>
    <mergeCell ref="AB469:AB471"/>
    <mergeCell ref="S470:T470"/>
    <mergeCell ref="S471:T471"/>
    <mergeCell ref="A472:A474"/>
    <mergeCell ref="B472:B474"/>
    <mergeCell ref="C472:C474"/>
    <mergeCell ref="D472:D474"/>
    <mergeCell ref="E472:E474"/>
    <mergeCell ref="F472:F474"/>
    <mergeCell ref="H469:H471"/>
    <mergeCell ref="I469:I471"/>
    <mergeCell ref="J469:J471"/>
    <mergeCell ref="K469:K471"/>
    <mergeCell ref="L469:L471"/>
    <mergeCell ref="R469:R471"/>
    <mergeCell ref="S466:T466"/>
    <mergeCell ref="AB466:AB468"/>
    <mergeCell ref="S467:T467"/>
    <mergeCell ref="S468:T468"/>
    <mergeCell ref="A469:A471"/>
    <mergeCell ref="B469:B471"/>
    <mergeCell ref="C469:C471"/>
    <mergeCell ref="D469:D471"/>
    <mergeCell ref="E469:E471"/>
    <mergeCell ref="F469:F471"/>
    <mergeCell ref="H466:H468"/>
    <mergeCell ref="I466:I468"/>
    <mergeCell ref="J466:J468"/>
    <mergeCell ref="K466:K468"/>
    <mergeCell ref="L466:L468"/>
    <mergeCell ref="R466:R468"/>
    <mergeCell ref="S463:T463"/>
    <mergeCell ref="AB463:AB465"/>
    <mergeCell ref="S464:T464"/>
    <mergeCell ref="S465:T465"/>
    <mergeCell ref="A466:A468"/>
    <mergeCell ref="B466:B468"/>
    <mergeCell ref="C466:C468"/>
    <mergeCell ref="D466:D468"/>
    <mergeCell ref="E466:E468"/>
    <mergeCell ref="F466:F468"/>
    <mergeCell ref="H463:H465"/>
    <mergeCell ref="I463:I465"/>
    <mergeCell ref="J463:J465"/>
    <mergeCell ref="K463:K465"/>
    <mergeCell ref="L463:L465"/>
    <mergeCell ref="R463:R465"/>
    <mergeCell ref="S460:T460"/>
    <mergeCell ref="AB460:AB462"/>
    <mergeCell ref="S461:T461"/>
    <mergeCell ref="S462:T462"/>
    <mergeCell ref="A463:A465"/>
    <mergeCell ref="B463:B465"/>
    <mergeCell ref="C463:C465"/>
    <mergeCell ref="D463:D465"/>
    <mergeCell ref="E463:E465"/>
    <mergeCell ref="F463:F465"/>
    <mergeCell ref="H460:H462"/>
    <mergeCell ref="I460:I462"/>
    <mergeCell ref="J460:J462"/>
    <mergeCell ref="K460:K462"/>
    <mergeCell ref="L460:L462"/>
    <mergeCell ref="R460:R462"/>
    <mergeCell ref="S457:T457"/>
    <mergeCell ref="AB457:AB459"/>
    <mergeCell ref="S458:T458"/>
    <mergeCell ref="S459:T459"/>
    <mergeCell ref="A460:A462"/>
    <mergeCell ref="B460:B462"/>
    <mergeCell ref="C460:C462"/>
    <mergeCell ref="D460:D462"/>
    <mergeCell ref="E460:E462"/>
    <mergeCell ref="F460:F462"/>
    <mergeCell ref="H457:H459"/>
    <mergeCell ref="I457:I459"/>
    <mergeCell ref="J457:J459"/>
    <mergeCell ref="K457:K459"/>
    <mergeCell ref="L457:L459"/>
    <mergeCell ref="R457:R459"/>
    <mergeCell ref="S454:T454"/>
    <mergeCell ref="AB454:AB456"/>
    <mergeCell ref="S455:T455"/>
    <mergeCell ref="S456:T456"/>
    <mergeCell ref="A457:A459"/>
    <mergeCell ref="B457:B459"/>
    <mergeCell ref="C457:C459"/>
    <mergeCell ref="D457:D459"/>
    <mergeCell ref="E457:E459"/>
    <mergeCell ref="F457:F459"/>
    <mergeCell ref="H454:H456"/>
    <mergeCell ref="I454:I456"/>
    <mergeCell ref="J454:J456"/>
    <mergeCell ref="K454:K456"/>
    <mergeCell ref="L454:L456"/>
    <mergeCell ref="R454:R456"/>
    <mergeCell ref="S451:T451"/>
    <mergeCell ref="AB451:AB453"/>
    <mergeCell ref="S452:T452"/>
    <mergeCell ref="S453:T453"/>
    <mergeCell ref="A454:A456"/>
    <mergeCell ref="B454:B456"/>
    <mergeCell ref="C454:C456"/>
    <mergeCell ref="D454:D456"/>
    <mergeCell ref="E454:E456"/>
    <mergeCell ref="F454:F456"/>
    <mergeCell ref="H451:H453"/>
    <mergeCell ref="I451:I453"/>
    <mergeCell ref="J451:J453"/>
    <mergeCell ref="K451:K453"/>
    <mergeCell ref="L451:L453"/>
    <mergeCell ref="R451:R453"/>
    <mergeCell ref="S448:T448"/>
    <mergeCell ref="AB448:AB450"/>
    <mergeCell ref="S449:T449"/>
    <mergeCell ref="S450:T450"/>
    <mergeCell ref="A451:A453"/>
    <mergeCell ref="B451:B453"/>
    <mergeCell ref="C451:C453"/>
    <mergeCell ref="D451:D453"/>
    <mergeCell ref="E451:E453"/>
    <mergeCell ref="F451:F453"/>
    <mergeCell ref="H448:H450"/>
    <mergeCell ref="I448:I450"/>
    <mergeCell ref="J448:J450"/>
    <mergeCell ref="K448:K450"/>
    <mergeCell ref="L448:L450"/>
    <mergeCell ref="R448:R450"/>
    <mergeCell ref="S445:T445"/>
    <mergeCell ref="AB445:AB447"/>
    <mergeCell ref="S446:T446"/>
    <mergeCell ref="S447:T447"/>
    <mergeCell ref="A448:A450"/>
    <mergeCell ref="B448:B450"/>
    <mergeCell ref="C448:C450"/>
    <mergeCell ref="D448:D450"/>
    <mergeCell ref="E448:E450"/>
    <mergeCell ref="F448:F450"/>
    <mergeCell ref="H445:H447"/>
    <mergeCell ref="I445:I447"/>
    <mergeCell ref="J445:J447"/>
    <mergeCell ref="K445:K447"/>
    <mergeCell ref="L445:L447"/>
    <mergeCell ref="R445:R447"/>
    <mergeCell ref="S442:T442"/>
    <mergeCell ref="AB442:AB444"/>
    <mergeCell ref="S443:T443"/>
    <mergeCell ref="S444:T444"/>
    <mergeCell ref="A445:A447"/>
    <mergeCell ref="B445:B447"/>
    <mergeCell ref="C445:C447"/>
    <mergeCell ref="D445:D447"/>
    <mergeCell ref="E445:E447"/>
    <mergeCell ref="F445:F447"/>
    <mergeCell ref="H442:H444"/>
    <mergeCell ref="I442:I444"/>
    <mergeCell ref="J442:J444"/>
    <mergeCell ref="K442:K444"/>
    <mergeCell ref="L442:L444"/>
    <mergeCell ref="R442:R444"/>
    <mergeCell ref="S439:T439"/>
    <mergeCell ref="AB439:AB441"/>
    <mergeCell ref="S440:T440"/>
    <mergeCell ref="S441:T441"/>
    <mergeCell ref="A442:A444"/>
    <mergeCell ref="B442:B444"/>
    <mergeCell ref="C442:C444"/>
    <mergeCell ref="D442:D444"/>
    <mergeCell ref="E442:E444"/>
    <mergeCell ref="F442:F444"/>
    <mergeCell ref="H439:H441"/>
    <mergeCell ref="I439:I441"/>
    <mergeCell ref="J439:J441"/>
    <mergeCell ref="K439:K441"/>
    <mergeCell ref="L439:L441"/>
    <mergeCell ref="R439:R441"/>
    <mergeCell ref="S436:T436"/>
    <mergeCell ref="AB436:AB438"/>
    <mergeCell ref="S437:T437"/>
    <mergeCell ref="S438:T438"/>
    <mergeCell ref="A439:A441"/>
    <mergeCell ref="B439:B441"/>
    <mergeCell ref="C439:C441"/>
    <mergeCell ref="D439:D441"/>
    <mergeCell ref="E439:E441"/>
    <mergeCell ref="F439:F441"/>
    <mergeCell ref="H436:H438"/>
    <mergeCell ref="I436:I438"/>
    <mergeCell ref="J436:J438"/>
    <mergeCell ref="K436:K438"/>
    <mergeCell ref="L436:L438"/>
    <mergeCell ref="R436:R438"/>
    <mergeCell ref="S433:T433"/>
    <mergeCell ref="AB433:AB435"/>
    <mergeCell ref="S434:T434"/>
    <mergeCell ref="S435:T435"/>
    <mergeCell ref="A436:A438"/>
    <mergeCell ref="B436:B438"/>
    <mergeCell ref="C436:C438"/>
    <mergeCell ref="D436:D438"/>
    <mergeCell ref="E436:E438"/>
    <mergeCell ref="F436:F438"/>
    <mergeCell ref="H433:H435"/>
    <mergeCell ref="I433:I435"/>
    <mergeCell ref="J433:J435"/>
    <mergeCell ref="K433:K435"/>
    <mergeCell ref="L433:L435"/>
    <mergeCell ref="R433:R435"/>
    <mergeCell ref="S430:T430"/>
    <mergeCell ref="AB430:AB432"/>
    <mergeCell ref="S431:T431"/>
    <mergeCell ref="S432:T432"/>
    <mergeCell ref="A433:A435"/>
    <mergeCell ref="B433:B435"/>
    <mergeCell ref="C433:C435"/>
    <mergeCell ref="D433:D435"/>
    <mergeCell ref="E433:E435"/>
    <mergeCell ref="F433:F435"/>
    <mergeCell ref="H430:H432"/>
    <mergeCell ref="I430:I432"/>
    <mergeCell ref="J430:J432"/>
    <mergeCell ref="K430:K432"/>
    <mergeCell ref="L430:L432"/>
    <mergeCell ref="R430:R432"/>
    <mergeCell ref="S427:T427"/>
    <mergeCell ref="AB427:AB429"/>
    <mergeCell ref="S428:T428"/>
    <mergeCell ref="S429:T429"/>
    <mergeCell ref="A430:A432"/>
    <mergeCell ref="B430:B432"/>
    <mergeCell ref="C430:C432"/>
    <mergeCell ref="D430:D432"/>
    <mergeCell ref="E430:E432"/>
    <mergeCell ref="F430:F432"/>
    <mergeCell ref="H427:H429"/>
    <mergeCell ref="I427:I429"/>
    <mergeCell ref="J427:J429"/>
    <mergeCell ref="K427:K429"/>
    <mergeCell ref="L427:L429"/>
    <mergeCell ref="R427:R429"/>
    <mergeCell ref="S424:T424"/>
    <mergeCell ref="AB424:AB426"/>
    <mergeCell ref="S425:T425"/>
    <mergeCell ref="S426:T426"/>
    <mergeCell ref="A427:A429"/>
    <mergeCell ref="B427:B429"/>
    <mergeCell ref="C427:C429"/>
    <mergeCell ref="D427:D429"/>
    <mergeCell ref="E427:E429"/>
    <mergeCell ref="F427:F429"/>
    <mergeCell ref="H424:H426"/>
    <mergeCell ref="I424:I426"/>
    <mergeCell ref="J424:J426"/>
    <mergeCell ref="K424:K426"/>
    <mergeCell ref="L424:L426"/>
    <mergeCell ref="R424:R426"/>
    <mergeCell ref="S421:T421"/>
    <mergeCell ref="AB421:AB423"/>
    <mergeCell ref="S422:T422"/>
    <mergeCell ref="S423:T423"/>
    <mergeCell ref="A424:A426"/>
    <mergeCell ref="B424:B426"/>
    <mergeCell ref="C424:C426"/>
    <mergeCell ref="D424:D426"/>
    <mergeCell ref="E424:E426"/>
    <mergeCell ref="F424:F426"/>
    <mergeCell ref="H421:H423"/>
    <mergeCell ref="I421:I423"/>
    <mergeCell ref="J421:J423"/>
    <mergeCell ref="K421:K423"/>
    <mergeCell ref="L421:L423"/>
    <mergeCell ref="R421:R423"/>
    <mergeCell ref="S418:T418"/>
    <mergeCell ref="AB418:AB420"/>
    <mergeCell ref="S419:T419"/>
    <mergeCell ref="S420:T420"/>
    <mergeCell ref="A421:A423"/>
    <mergeCell ref="B421:B423"/>
    <mergeCell ref="C421:C423"/>
    <mergeCell ref="D421:D423"/>
    <mergeCell ref="E421:E423"/>
    <mergeCell ref="F421:F423"/>
    <mergeCell ref="H418:H420"/>
    <mergeCell ref="I418:I420"/>
    <mergeCell ref="J418:J420"/>
    <mergeCell ref="K418:K420"/>
    <mergeCell ref="L418:L420"/>
    <mergeCell ref="R418:R420"/>
    <mergeCell ref="S415:T415"/>
    <mergeCell ref="AB415:AB417"/>
    <mergeCell ref="S416:T416"/>
    <mergeCell ref="S417:T417"/>
    <mergeCell ref="A418:A420"/>
    <mergeCell ref="B418:B420"/>
    <mergeCell ref="C418:C420"/>
    <mergeCell ref="D418:D420"/>
    <mergeCell ref="E418:E420"/>
    <mergeCell ref="F418:F420"/>
    <mergeCell ref="H415:H417"/>
    <mergeCell ref="I415:I417"/>
    <mergeCell ref="J415:J417"/>
    <mergeCell ref="K415:K417"/>
    <mergeCell ref="L415:L417"/>
    <mergeCell ref="R415:R417"/>
    <mergeCell ref="S412:T412"/>
    <mergeCell ref="AB412:AB414"/>
    <mergeCell ref="S413:T413"/>
    <mergeCell ref="S414:T414"/>
    <mergeCell ref="A415:A417"/>
    <mergeCell ref="B415:B417"/>
    <mergeCell ref="C415:C417"/>
    <mergeCell ref="D415:D417"/>
    <mergeCell ref="E415:E417"/>
    <mergeCell ref="F415:F417"/>
    <mergeCell ref="H412:H414"/>
    <mergeCell ref="I412:I414"/>
    <mergeCell ref="J412:J414"/>
    <mergeCell ref="K412:K414"/>
    <mergeCell ref="L412:L414"/>
    <mergeCell ref="R412:R414"/>
    <mergeCell ref="S409:T409"/>
    <mergeCell ref="AB409:AB411"/>
    <mergeCell ref="S410:T410"/>
    <mergeCell ref="S411:T411"/>
    <mergeCell ref="A412:A414"/>
    <mergeCell ref="B412:B414"/>
    <mergeCell ref="C412:C414"/>
    <mergeCell ref="D412:D414"/>
    <mergeCell ref="E412:E414"/>
    <mergeCell ref="F412:F414"/>
    <mergeCell ref="H409:H411"/>
    <mergeCell ref="I409:I411"/>
    <mergeCell ref="J409:J411"/>
    <mergeCell ref="K409:K411"/>
    <mergeCell ref="L409:L411"/>
    <mergeCell ref="R409:R411"/>
    <mergeCell ref="S406:T406"/>
    <mergeCell ref="AB406:AB408"/>
    <mergeCell ref="S407:T407"/>
    <mergeCell ref="S408:T408"/>
    <mergeCell ref="A409:A411"/>
    <mergeCell ref="B409:B411"/>
    <mergeCell ref="C409:C411"/>
    <mergeCell ref="D409:D411"/>
    <mergeCell ref="E409:E411"/>
    <mergeCell ref="F409:F411"/>
    <mergeCell ref="H406:H408"/>
    <mergeCell ref="I406:I408"/>
    <mergeCell ref="J406:J408"/>
    <mergeCell ref="K406:K408"/>
    <mergeCell ref="L406:L408"/>
    <mergeCell ref="R406:R408"/>
    <mergeCell ref="S403:T403"/>
    <mergeCell ref="AB403:AB405"/>
    <mergeCell ref="S404:T404"/>
    <mergeCell ref="S405:T405"/>
    <mergeCell ref="A406:A408"/>
    <mergeCell ref="B406:B408"/>
    <mergeCell ref="C406:C408"/>
    <mergeCell ref="D406:D408"/>
    <mergeCell ref="E406:E408"/>
    <mergeCell ref="F406:F408"/>
    <mergeCell ref="H403:H405"/>
    <mergeCell ref="I403:I405"/>
    <mergeCell ref="J403:J405"/>
    <mergeCell ref="K403:K405"/>
    <mergeCell ref="L403:L405"/>
    <mergeCell ref="R403:R405"/>
    <mergeCell ref="S400:T400"/>
    <mergeCell ref="AB400:AB402"/>
    <mergeCell ref="S401:T401"/>
    <mergeCell ref="S402:T402"/>
    <mergeCell ref="A403:A405"/>
    <mergeCell ref="B403:B405"/>
    <mergeCell ref="C403:C405"/>
    <mergeCell ref="D403:D405"/>
    <mergeCell ref="E403:E405"/>
    <mergeCell ref="F403:F405"/>
    <mergeCell ref="H400:H402"/>
    <mergeCell ref="I400:I402"/>
    <mergeCell ref="J400:J402"/>
    <mergeCell ref="K400:K402"/>
    <mergeCell ref="L400:L402"/>
    <mergeCell ref="R400:R402"/>
    <mergeCell ref="S397:T397"/>
    <mergeCell ref="AB397:AB399"/>
    <mergeCell ref="S398:T398"/>
    <mergeCell ref="S399:T399"/>
    <mergeCell ref="A400:A402"/>
    <mergeCell ref="B400:B402"/>
    <mergeCell ref="C400:C402"/>
    <mergeCell ref="D400:D402"/>
    <mergeCell ref="E400:E402"/>
    <mergeCell ref="F400:F402"/>
    <mergeCell ref="H397:H399"/>
    <mergeCell ref="I397:I399"/>
    <mergeCell ref="J397:J399"/>
    <mergeCell ref="K397:K399"/>
    <mergeCell ref="L397:L399"/>
    <mergeCell ref="R397:R399"/>
    <mergeCell ref="S394:T394"/>
    <mergeCell ref="AB394:AB396"/>
    <mergeCell ref="S395:T395"/>
    <mergeCell ref="S396:T396"/>
    <mergeCell ref="A397:A399"/>
    <mergeCell ref="B397:B399"/>
    <mergeCell ref="C397:C399"/>
    <mergeCell ref="D397:D399"/>
    <mergeCell ref="E397:E399"/>
    <mergeCell ref="F397:F399"/>
    <mergeCell ref="H394:H396"/>
    <mergeCell ref="I394:I396"/>
    <mergeCell ref="J394:J396"/>
    <mergeCell ref="K394:K396"/>
    <mergeCell ref="L394:L396"/>
    <mergeCell ref="R394:R396"/>
    <mergeCell ref="S391:T391"/>
    <mergeCell ref="AB391:AB393"/>
    <mergeCell ref="S392:T392"/>
    <mergeCell ref="S393:T393"/>
    <mergeCell ref="A394:A396"/>
    <mergeCell ref="B394:B396"/>
    <mergeCell ref="C394:C396"/>
    <mergeCell ref="D394:D396"/>
    <mergeCell ref="E394:E396"/>
    <mergeCell ref="F394:F396"/>
    <mergeCell ref="H391:H393"/>
    <mergeCell ref="I391:I393"/>
    <mergeCell ref="J391:J393"/>
    <mergeCell ref="K391:K393"/>
    <mergeCell ref="L391:L393"/>
    <mergeCell ref="R391:R393"/>
    <mergeCell ref="S388:T388"/>
    <mergeCell ref="AB388:AB390"/>
    <mergeCell ref="S389:T389"/>
    <mergeCell ref="S390:T390"/>
    <mergeCell ref="A391:A393"/>
    <mergeCell ref="B391:B393"/>
    <mergeCell ref="C391:C393"/>
    <mergeCell ref="D391:D393"/>
    <mergeCell ref="E391:E393"/>
    <mergeCell ref="F391:F393"/>
    <mergeCell ref="H388:H390"/>
    <mergeCell ref="I388:I390"/>
    <mergeCell ref="J388:J390"/>
    <mergeCell ref="K388:K390"/>
    <mergeCell ref="L388:L390"/>
    <mergeCell ref="R388:R390"/>
    <mergeCell ref="S385:T385"/>
    <mergeCell ref="AB385:AB387"/>
    <mergeCell ref="S386:T386"/>
    <mergeCell ref="S387:T387"/>
    <mergeCell ref="A388:A390"/>
    <mergeCell ref="B388:B390"/>
    <mergeCell ref="C388:C390"/>
    <mergeCell ref="D388:D390"/>
    <mergeCell ref="E388:E390"/>
    <mergeCell ref="F388:F390"/>
    <mergeCell ref="H385:H387"/>
    <mergeCell ref="I385:I387"/>
    <mergeCell ref="J385:J387"/>
    <mergeCell ref="K385:K387"/>
    <mergeCell ref="L385:L387"/>
    <mergeCell ref="R385:R387"/>
    <mergeCell ref="S382:T382"/>
    <mergeCell ref="AB382:AB384"/>
    <mergeCell ref="S383:T383"/>
    <mergeCell ref="S384:T384"/>
    <mergeCell ref="A385:A387"/>
    <mergeCell ref="B385:B387"/>
    <mergeCell ref="C385:C387"/>
    <mergeCell ref="D385:D387"/>
    <mergeCell ref="E385:E387"/>
    <mergeCell ref="F385:F387"/>
    <mergeCell ref="H382:H384"/>
    <mergeCell ref="I382:I384"/>
    <mergeCell ref="J382:J384"/>
    <mergeCell ref="K382:K384"/>
    <mergeCell ref="L382:L384"/>
    <mergeCell ref="R382:R384"/>
    <mergeCell ref="S379:T379"/>
    <mergeCell ref="AB379:AB381"/>
    <mergeCell ref="S380:T380"/>
    <mergeCell ref="S381:T381"/>
    <mergeCell ref="A382:A384"/>
    <mergeCell ref="B382:B384"/>
    <mergeCell ref="C382:C384"/>
    <mergeCell ref="D382:D384"/>
    <mergeCell ref="E382:E384"/>
    <mergeCell ref="F382:F384"/>
    <mergeCell ref="H379:H381"/>
    <mergeCell ref="I379:I381"/>
    <mergeCell ref="J379:J381"/>
    <mergeCell ref="K379:K381"/>
    <mergeCell ref="L379:L381"/>
    <mergeCell ref="R379:R381"/>
    <mergeCell ref="S376:T376"/>
    <mergeCell ref="AB376:AB378"/>
    <mergeCell ref="S377:T377"/>
    <mergeCell ref="S378:T378"/>
    <mergeCell ref="A379:A381"/>
    <mergeCell ref="B379:B381"/>
    <mergeCell ref="C379:C381"/>
    <mergeCell ref="D379:D381"/>
    <mergeCell ref="E379:E381"/>
    <mergeCell ref="F379:F381"/>
    <mergeCell ref="H376:H378"/>
    <mergeCell ref="I376:I378"/>
    <mergeCell ref="J376:J378"/>
    <mergeCell ref="K376:K378"/>
    <mergeCell ref="L376:L378"/>
    <mergeCell ref="R376:R378"/>
    <mergeCell ref="S373:T373"/>
    <mergeCell ref="AB373:AB375"/>
    <mergeCell ref="S374:T374"/>
    <mergeCell ref="S375:T375"/>
    <mergeCell ref="A376:A378"/>
    <mergeCell ref="B376:B378"/>
    <mergeCell ref="C376:C378"/>
    <mergeCell ref="D376:D378"/>
    <mergeCell ref="E376:E378"/>
    <mergeCell ref="F376:F378"/>
    <mergeCell ref="H373:H375"/>
    <mergeCell ref="I373:I375"/>
    <mergeCell ref="J373:J375"/>
    <mergeCell ref="K373:K375"/>
    <mergeCell ref="L373:L375"/>
    <mergeCell ref="R373:R375"/>
    <mergeCell ref="S370:T370"/>
    <mergeCell ref="AB370:AB372"/>
    <mergeCell ref="S371:T371"/>
    <mergeCell ref="S372:T372"/>
    <mergeCell ref="A373:A375"/>
    <mergeCell ref="B373:B375"/>
    <mergeCell ref="C373:C375"/>
    <mergeCell ref="D373:D375"/>
    <mergeCell ref="E373:E375"/>
    <mergeCell ref="F373:F375"/>
    <mergeCell ref="H370:H372"/>
    <mergeCell ref="I370:I372"/>
    <mergeCell ref="J370:J372"/>
    <mergeCell ref="K370:K372"/>
    <mergeCell ref="L370:L372"/>
    <mergeCell ref="R370:R372"/>
    <mergeCell ref="S367:T367"/>
    <mergeCell ref="AB367:AB369"/>
    <mergeCell ref="S368:T368"/>
    <mergeCell ref="S369:T369"/>
    <mergeCell ref="A370:A372"/>
    <mergeCell ref="B370:B372"/>
    <mergeCell ref="C370:C372"/>
    <mergeCell ref="D370:D372"/>
    <mergeCell ref="E370:E372"/>
    <mergeCell ref="F370:F372"/>
    <mergeCell ref="H367:H369"/>
    <mergeCell ref="I367:I369"/>
    <mergeCell ref="J367:J369"/>
    <mergeCell ref="K367:K369"/>
    <mergeCell ref="L367:L369"/>
    <mergeCell ref="R367:R369"/>
    <mergeCell ref="S364:T364"/>
    <mergeCell ref="AB364:AB366"/>
    <mergeCell ref="S365:T365"/>
    <mergeCell ref="S366:T366"/>
    <mergeCell ref="A367:A369"/>
    <mergeCell ref="B367:B369"/>
    <mergeCell ref="C367:C369"/>
    <mergeCell ref="D367:D369"/>
    <mergeCell ref="E367:E369"/>
    <mergeCell ref="F367:F369"/>
    <mergeCell ref="H364:H366"/>
    <mergeCell ref="I364:I366"/>
    <mergeCell ref="J364:J366"/>
    <mergeCell ref="K364:K366"/>
    <mergeCell ref="L364:L366"/>
    <mergeCell ref="R364:R366"/>
    <mergeCell ref="S361:T361"/>
    <mergeCell ref="AB361:AB363"/>
    <mergeCell ref="S362:T362"/>
    <mergeCell ref="S363:T363"/>
    <mergeCell ref="A364:A366"/>
    <mergeCell ref="B364:B366"/>
    <mergeCell ref="C364:C366"/>
    <mergeCell ref="D364:D366"/>
    <mergeCell ref="E364:E366"/>
    <mergeCell ref="F364:F366"/>
    <mergeCell ref="H361:H363"/>
    <mergeCell ref="I361:I363"/>
    <mergeCell ref="J361:J363"/>
    <mergeCell ref="K361:K363"/>
    <mergeCell ref="L361:L363"/>
    <mergeCell ref="R361:R363"/>
    <mergeCell ref="S358:T358"/>
    <mergeCell ref="AB358:AB360"/>
    <mergeCell ref="S359:T359"/>
    <mergeCell ref="S360:T360"/>
    <mergeCell ref="A361:A363"/>
    <mergeCell ref="B361:B363"/>
    <mergeCell ref="C361:C363"/>
    <mergeCell ref="D361:D363"/>
    <mergeCell ref="E361:E363"/>
    <mergeCell ref="F361:F363"/>
    <mergeCell ref="H358:H360"/>
    <mergeCell ref="I358:I360"/>
    <mergeCell ref="J358:J360"/>
    <mergeCell ref="K358:K360"/>
    <mergeCell ref="L358:L360"/>
    <mergeCell ref="R358:R360"/>
    <mergeCell ref="S355:T355"/>
    <mergeCell ref="AB355:AB357"/>
    <mergeCell ref="S356:T356"/>
    <mergeCell ref="S357:T357"/>
    <mergeCell ref="A358:A360"/>
    <mergeCell ref="B358:B360"/>
    <mergeCell ref="C358:C360"/>
    <mergeCell ref="D358:D360"/>
    <mergeCell ref="E358:E360"/>
    <mergeCell ref="F358:F360"/>
    <mergeCell ref="H355:H357"/>
    <mergeCell ref="I355:I357"/>
    <mergeCell ref="J355:J357"/>
    <mergeCell ref="K355:K357"/>
    <mergeCell ref="L355:L357"/>
    <mergeCell ref="R355:R357"/>
    <mergeCell ref="S352:T352"/>
    <mergeCell ref="AB352:AB354"/>
    <mergeCell ref="S353:T353"/>
    <mergeCell ref="S354:T354"/>
    <mergeCell ref="A355:A357"/>
    <mergeCell ref="B355:B357"/>
    <mergeCell ref="C355:C357"/>
    <mergeCell ref="D355:D357"/>
    <mergeCell ref="E355:E357"/>
    <mergeCell ref="F355:F357"/>
    <mergeCell ref="H352:H354"/>
    <mergeCell ref="I352:I354"/>
    <mergeCell ref="J352:J354"/>
    <mergeCell ref="K352:K354"/>
    <mergeCell ref="L352:L354"/>
    <mergeCell ref="R352:R354"/>
    <mergeCell ref="S349:T349"/>
    <mergeCell ref="AB349:AB351"/>
    <mergeCell ref="S350:T350"/>
    <mergeCell ref="S351:T351"/>
    <mergeCell ref="A352:A354"/>
    <mergeCell ref="B352:B354"/>
    <mergeCell ref="C352:C354"/>
    <mergeCell ref="D352:D354"/>
    <mergeCell ref="E352:E354"/>
    <mergeCell ref="F352:F354"/>
    <mergeCell ref="H349:H351"/>
    <mergeCell ref="I349:I351"/>
    <mergeCell ref="J349:J351"/>
    <mergeCell ref="K349:K351"/>
    <mergeCell ref="L349:L351"/>
    <mergeCell ref="R349:R351"/>
    <mergeCell ref="S346:T346"/>
    <mergeCell ref="AB346:AB348"/>
    <mergeCell ref="S347:T347"/>
    <mergeCell ref="S348:T348"/>
    <mergeCell ref="A349:A351"/>
    <mergeCell ref="B349:B351"/>
    <mergeCell ref="C349:C351"/>
    <mergeCell ref="D349:D351"/>
    <mergeCell ref="E349:E351"/>
    <mergeCell ref="F349:F351"/>
    <mergeCell ref="H346:H348"/>
    <mergeCell ref="I346:I348"/>
    <mergeCell ref="J346:J348"/>
    <mergeCell ref="K346:K348"/>
    <mergeCell ref="L346:L348"/>
    <mergeCell ref="R346:R348"/>
    <mergeCell ref="S343:T343"/>
    <mergeCell ref="AB343:AB345"/>
    <mergeCell ref="S344:T344"/>
    <mergeCell ref="S345:T345"/>
    <mergeCell ref="A346:A348"/>
    <mergeCell ref="B346:B348"/>
    <mergeCell ref="C346:C348"/>
    <mergeCell ref="D346:D348"/>
    <mergeCell ref="E346:E348"/>
    <mergeCell ref="F346:F348"/>
    <mergeCell ref="H343:H345"/>
    <mergeCell ref="I343:I345"/>
    <mergeCell ref="J343:J345"/>
    <mergeCell ref="K343:K345"/>
    <mergeCell ref="L343:L345"/>
    <mergeCell ref="R343:R345"/>
    <mergeCell ref="S340:T340"/>
    <mergeCell ref="AB340:AB342"/>
    <mergeCell ref="S341:T341"/>
    <mergeCell ref="S342:T342"/>
    <mergeCell ref="A343:A345"/>
    <mergeCell ref="B343:B345"/>
    <mergeCell ref="C343:C345"/>
    <mergeCell ref="D343:D345"/>
    <mergeCell ref="E343:E345"/>
    <mergeCell ref="F343:F345"/>
    <mergeCell ref="H340:H342"/>
    <mergeCell ref="I340:I342"/>
    <mergeCell ref="J340:J342"/>
    <mergeCell ref="K340:K342"/>
    <mergeCell ref="L340:L342"/>
    <mergeCell ref="R340:R342"/>
    <mergeCell ref="S337:T337"/>
    <mergeCell ref="AB337:AB339"/>
    <mergeCell ref="S338:T338"/>
    <mergeCell ref="S339:T339"/>
    <mergeCell ref="A340:A342"/>
    <mergeCell ref="B340:B342"/>
    <mergeCell ref="C340:C342"/>
    <mergeCell ref="D340:D342"/>
    <mergeCell ref="E340:E342"/>
    <mergeCell ref="F340:F342"/>
    <mergeCell ref="H337:H339"/>
    <mergeCell ref="I337:I339"/>
    <mergeCell ref="J337:J339"/>
    <mergeCell ref="K337:K339"/>
    <mergeCell ref="L337:L339"/>
    <mergeCell ref="R337:R339"/>
    <mergeCell ref="S334:T334"/>
    <mergeCell ref="AB334:AB336"/>
    <mergeCell ref="S335:T335"/>
    <mergeCell ref="S336:T336"/>
    <mergeCell ref="A337:A339"/>
    <mergeCell ref="B337:B339"/>
    <mergeCell ref="C337:C339"/>
    <mergeCell ref="D337:D339"/>
    <mergeCell ref="E337:E339"/>
    <mergeCell ref="F337:F339"/>
    <mergeCell ref="H334:H336"/>
    <mergeCell ref="I334:I336"/>
    <mergeCell ref="J334:J336"/>
    <mergeCell ref="K334:K336"/>
    <mergeCell ref="L334:L336"/>
    <mergeCell ref="R334:R336"/>
    <mergeCell ref="S331:T331"/>
    <mergeCell ref="AB331:AB333"/>
    <mergeCell ref="S332:T332"/>
    <mergeCell ref="S333:T333"/>
    <mergeCell ref="A334:A336"/>
    <mergeCell ref="B334:B336"/>
    <mergeCell ref="C334:C336"/>
    <mergeCell ref="D334:D336"/>
    <mergeCell ref="E334:E336"/>
    <mergeCell ref="F334:F336"/>
    <mergeCell ref="H331:H333"/>
    <mergeCell ref="I331:I333"/>
    <mergeCell ref="J331:J333"/>
    <mergeCell ref="K331:K333"/>
    <mergeCell ref="L331:L333"/>
    <mergeCell ref="R331:R333"/>
    <mergeCell ref="S328:T328"/>
    <mergeCell ref="AB328:AB330"/>
    <mergeCell ref="S329:T329"/>
    <mergeCell ref="S330:T330"/>
    <mergeCell ref="A331:A333"/>
    <mergeCell ref="B331:B333"/>
    <mergeCell ref="C331:C333"/>
    <mergeCell ref="D331:D333"/>
    <mergeCell ref="E331:E333"/>
    <mergeCell ref="F331:F333"/>
    <mergeCell ref="H328:H330"/>
    <mergeCell ref="I328:I330"/>
    <mergeCell ref="J328:J330"/>
    <mergeCell ref="K328:K330"/>
    <mergeCell ref="L328:L330"/>
    <mergeCell ref="R328:R330"/>
    <mergeCell ref="S325:T325"/>
    <mergeCell ref="AB325:AB327"/>
    <mergeCell ref="S326:T326"/>
    <mergeCell ref="S327:T327"/>
    <mergeCell ref="A328:A330"/>
    <mergeCell ref="B328:B330"/>
    <mergeCell ref="C328:C330"/>
    <mergeCell ref="D328:D330"/>
    <mergeCell ref="E328:E330"/>
    <mergeCell ref="F328:F330"/>
    <mergeCell ref="H325:H327"/>
    <mergeCell ref="I325:I327"/>
    <mergeCell ref="J325:J327"/>
    <mergeCell ref="K325:K327"/>
    <mergeCell ref="L325:L327"/>
    <mergeCell ref="R325:R327"/>
    <mergeCell ref="S322:T322"/>
    <mergeCell ref="AB322:AB324"/>
    <mergeCell ref="S323:T323"/>
    <mergeCell ref="S324:T324"/>
    <mergeCell ref="A325:A327"/>
    <mergeCell ref="B325:B327"/>
    <mergeCell ref="C325:C327"/>
    <mergeCell ref="D325:D327"/>
    <mergeCell ref="E325:E327"/>
    <mergeCell ref="F325:F327"/>
    <mergeCell ref="H322:H324"/>
    <mergeCell ref="I322:I324"/>
    <mergeCell ref="J322:J324"/>
    <mergeCell ref="K322:K324"/>
    <mergeCell ref="L322:L324"/>
    <mergeCell ref="R322:R324"/>
    <mergeCell ref="S319:T319"/>
    <mergeCell ref="AB319:AB321"/>
    <mergeCell ref="S320:T320"/>
    <mergeCell ref="S321:T321"/>
    <mergeCell ref="A322:A324"/>
    <mergeCell ref="B322:B324"/>
    <mergeCell ref="C322:C324"/>
    <mergeCell ref="D322:D324"/>
    <mergeCell ref="E322:E324"/>
    <mergeCell ref="F322:F324"/>
    <mergeCell ref="H319:H321"/>
    <mergeCell ref="I319:I321"/>
    <mergeCell ref="J319:J321"/>
    <mergeCell ref="K319:K321"/>
    <mergeCell ref="L319:L321"/>
    <mergeCell ref="R319:R321"/>
    <mergeCell ref="S316:T316"/>
    <mergeCell ref="AB316:AB318"/>
    <mergeCell ref="S317:T317"/>
    <mergeCell ref="S318:T318"/>
    <mergeCell ref="A319:A321"/>
    <mergeCell ref="B319:B321"/>
    <mergeCell ref="C319:C321"/>
    <mergeCell ref="D319:D321"/>
    <mergeCell ref="E319:E321"/>
    <mergeCell ref="F319:F321"/>
    <mergeCell ref="H316:H318"/>
    <mergeCell ref="I316:I318"/>
    <mergeCell ref="J316:J318"/>
    <mergeCell ref="K316:K318"/>
    <mergeCell ref="L316:L318"/>
    <mergeCell ref="R316:R318"/>
    <mergeCell ref="S313:T313"/>
    <mergeCell ref="AB313:AB315"/>
    <mergeCell ref="S314:T314"/>
    <mergeCell ref="S315:T315"/>
    <mergeCell ref="A316:A318"/>
    <mergeCell ref="B316:B318"/>
    <mergeCell ref="C316:C318"/>
    <mergeCell ref="D316:D318"/>
    <mergeCell ref="E316:E318"/>
    <mergeCell ref="F316:F318"/>
    <mergeCell ref="H313:H315"/>
    <mergeCell ref="I313:I315"/>
    <mergeCell ref="J313:J315"/>
    <mergeCell ref="K313:K315"/>
    <mergeCell ref="L313:L315"/>
    <mergeCell ref="R313:R315"/>
    <mergeCell ref="S310:T310"/>
    <mergeCell ref="AB310:AB312"/>
    <mergeCell ref="S311:T311"/>
    <mergeCell ref="S312:T312"/>
    <mergeCell ref="A313:A315"/>
    <mergeCell ref="B313:B315"/>
    <mergeCell ref="C313:C315"/>
    <mergeCell ref="D313:D315"/>
    <mergeCell ref="E313:E315"/>
    <mergeCell ref="F313:F315"/>
    <mergeCell ref="H310:H312"/>
    <mergeCell ref="I310:I312"/>
    <mergeCell ref="J310:J312"/>
    <mergeCell ref="K310:K312"/>
    <mergeCell ref="L310:L312"/>
    <mergeCell ref="R310:R312"/>
    <mergeCell ref="S307:T307"/>
    <mergeCell ref="AB307:AB309"/>
    <mergeCell ref="S308:T308"/>
    <mergeCell ref="S309:T309"/>
    <mergeCell ref="A310:A312"/>
    <mergeCell ref="B310:B312"/>
    <mergeCell ref="C310:C312"/>
    <mergeCell ref="D310:D312"/>
    <mergeCell ref="E310:E312"/>
    <mergeCell ref="F310:F312"/>
    <mergeCell ref="H307:H309"/>
    <mergeCell ref="I307:I309"/>
    <mergeCell ref="J307:J309"/>
    <mergeCell ref="K307:K309"/>
    <mergeCell ref="L307:L309"/>
    <mergeCell ref="R307:R309"/>
    <mergeCell ref="S304:T304"/>
    <mergeCell ref="AB304:AB306"/>
    <mergeCell ref="S305:T305"/>
    <mergeCell ref="S306:T306"/>
    <mergeCell ref="A307:A309"/>
    <mergeCell ref="B307:B309"/>
    <mergeCell ref="C307:C309"/>
    <mergeCell ref="D307:D309"/>
    <mergeCell ref="E307:E309"/>
    <mergeCell ref="F307:F309"/>
    <mergeCell ref="H304:H306"/>
    <mergeCell ref="I304:I306"/>
    <mergeCell ref="J304:J306"/>
    <mergeCell ref="K304:K306"/>
    <mergeCell ref="L304:L306"/>
    <mergeCell ref="R304:R306"/>
    <mergeCell ref="S301:T301"/>
    <mergeCell ref="AB301:AB303"/>
    <mergeCell ref="S302:T302"/>
    <mergeCell ref="S303:T303"/>
    <mergeCell ref="A304:A306"/>
    <mergeCell ref="B304:B306"/>
    <mergeCell ref="C304:C306"/>
    <mergeCell ref="D304:D306"/>
    <mergeCell ref="E304:E306"/>
    <mergeCell ref="F304:F306"/>
    <mergeCell ref="H301:H303"/>
    <mergeCell ref="I301:I303"/>
    <mergeCell ref="J301:J303"/>
    <mergeCell ref="K301:K303"/>
    <mergeCell ref="L301:L303"/>
    <mergeCell ref="R301:R303"/>
    <mergeCell ref="S298:T298"/>
    <mergeCell ref="AB298:AB300"/>
    <mergeCell ref="S299:T299"/>
    <mergeCell ref="S300:T300"/>
    <mergeCell ref="A301:A303"/>
    <mergeCell ref="B301:B303"/>
    <mergeCell ref="C301:C303"/>
    <mergeCell ref="D301:D303"/>
    <mergeCell ref="E301:E303"/>
    <mergeCell ref="F301:F303"/>
    <mergeCell ref="H298:H300"/>
    <mergeCell ref="I298:I300"/>
    <mergeCell ref="J298:J300"/>
    <mergeCell ref="K298:K300"/>
    <mergeCell ref="L298:L300"/>
    <mergeCell ref="R298:R300"/>
    <mergeCell ref="S295:T295"/>
    <mergeCell ref="AB295:AB297"/>
    <mergeCell ref="S296:T296"/>
    <mergeCell ref="S297:T297"/>
    <mergeCell ref="A298:A300"/>
    <mergeCell ref="B298:B300"/>
    <mergeCell ref="C298:C300"/>
    <mergeCell ref="D298:D300"/>
    <mergeCell ref="E298:E300"/>
    <mergeCell ref="F298:F300"/>
    <mergeCell ref="H295:H297"/>
    <mergeCell ref="I295:I297"/>
    <mergeCell ref="J295:J297"/>
    <mergeCell ref="K295:K297"/>
    <mergeCell ref="L295:L297"/>
    <mergeCell ref="R295:R297"/>
    <mergeCell ref="S292:T292"/>
    <mergeCell ref="AB292:AB294"/>
    <mergeCell ref="S293:T293"/>
    <mergeCell ref="S294:T294"/>
    <mergeCell ref="A295:A297"/>
    <mergeCell ref="B295:B297"/>
    <mergeCell ref="C295:C297"/>
    <mergeCell ref="D295:D297"/>
    <mergeCell ref="E295:E297"/>
    <mergeCell ref="F295:F297"/>
    <mergeCell ref="H292:H294"/>
    <mergeCell ref="I292:I294"/>
    <mergeCell ref="J292:J294"/>
    <mergeCell ref="K292:K294"/>
    <mergeCell ref="L292:L294"/>
    <mergeCell ref="R292:R294"/>
    <mergeCell ref="S289:T289"/>
    <mergeCell ref="AB289:AB291"/>
    <mergeCell ref="S290:T290"/>
    <mergeCell ref="S291:T291"/>
    <mergeCell ref="A292:A294"/>
    <mergeCell ref="B292:B294"/>
    <mergeCell ref="C292:C294"/>
    <mergeCell ref="D292:D294"/>
    <mergeCell ref="E292:E294"/>
    <mergeCell ref="F292:F294"/>
    <mergeCell ref="H289:H291"/>
    <mergeCell ref="I289:I291"/>
    <mergeCell ref="J289:J291"/>
    <mergeCell ref="K289:K291"/>
    <mergeCell ref="L289:L291"/>
    <mergeCell ref="R289:R291"/>
    <mergeCell ref="S286:T286"/>
    <mergeCell ref="AB286:AB288"/>
    <mergeCell ref="S287:T287"/>
    <mergeCell ref="S288:T288"/>
    <mergeCell ref="A289:A291"/>
    <mergeCell ref="B289:B291"/>
    <mergeCell ref="C289:C291"/>
    <mergeCell ref="D289:D291"/>
    <mergeCell ref="E289:E291"/>
    <mergeCell ref="F289:F291"/>
    <mergeCell ref="H286:H288"/>
    <mergeCell ref="I286:I288"/>
    <mergeCell ref="J286:J288"/>
    <mergeCell ref="K286:K288"/>
    <mergeCell ref="L286:L288"/>
    <mergeCell ref="R286:R288"/>
    <mergeCell ref="S283:T283"/>
    <mergeCell ref="AB283:AB285"/>
    <mergeCell ref="S284:T284"/>
    <mergeCell ref="S285:T285"/>
    <mergeCell ref="A286:A288"/>
    <mergeCell ref="B286:B288"/>
    <mergeCell ref="C286:C288"/>
    <mergeCell ref="D286:D288"/>
    <mergeCell ref="E286:E288"/>
    <mergeCell ref="F286:F288"/>
    <mergeCell ref="H283:H285"/>
    <mergeCell ref="I283:I285"/>
    <mergeCell ref="J283:J285"/>
    <mergeCell ref="K283:K285"/>
    <mergeCell ref="L283:L285"/>
    <mergeCell ref="R283:R285"/>
    <mergeCell ref="S280:T280"/>
    <mergeCell ref="AB280:AB282"/>
    <mergeCell ref="S281:T281"/>
    <mergeCell ref="S282:T282"/>
    <mergeCell ref="A283:A285"/>
    <mergeCell ref="B283:B285"/>
    <mergeCell ref="C283:C285"/>
    <mergeCell ref="D283:D285"/>
    <mergeCell ref="E283:E285"/>
    <mergeCell ref="F283:F285"/>
    <mergeCell ref="H280:H282"/>
    <mergeCell ref="I280:I282"/>
    <mergeCell ref="J280:J282"/>
    <mergeCell ref="K280:K282"/>
    <mergeCell ref="L280:L282"/>
    <mergeCell ref="R280:R282"/>
    <mergeCell ref="S277:T277"/>
    <mergeCell ref="AB277:AB279"/>
    <mergeCell ref="S278:T278"/>
    <mergeCell ref="S279:T279"/>
    <mergeCell ref="A280:A282"/>
    <mergeCell ref="B280:B282"/>
    <mergeCell ref="C280:C282"/>
    <mergeCell ref="D280:D282"/>
    <mergeCell ref="E280:E282"/>
    <mergeCell ref="F280:F282"/>
    <mergeCell ref="H277:H279"/>
    <mergeCell ref="I277:I279"/>
    <mergeCell ref="J277:J279"/>
    <mergeCell ref="K277:K279"/>
    <mergeCell ref="L277:L279"/>
    <mergeCell ref="R277:R279"/>
    <mergeCell ref="S274:T274"/>
    <mergeCell ref="AB274:AB276"/>
    <mergeCell ref="S275:T275"/>
    <mergeCell ref="S276:T276"/>
    <mergeCell ref="A277:A279"/>
    <mergeCell ref="B277:B279"/>
    <mergeCell ref="C277:C279"/>
    <mergeCell ref="D277:D279"/>
    <mergeCell ref="E277:E279"/>
    <mergeCell ref="F277:F279"/>
    <mergeCell ref="H274:H276"/>
    <mergeCell ref="I274:I276"/>
    <mergeCell ref="J274:J276"/>
    <mergeCell ref="K274:K276"/>
    <mergeCell ref="L274:L276"/>
    <mergeCell ref="R274:R276"/>
    <mergeCell ref="S271:T271"/>
    <mergeCell ref="AB271:AB273"/>
    <mergeCell ref="S272:T272"/>
    <mergeCell ref="S273:T273"/>
    <mergeCell ref="A274:A276"/>
    <mergeCell ref="B274:B276"/>
    <mergeCell ref="C274:C276"/>
    <mergeCell ref="D274:D276"/>
    <mergeCell ref="E274:E276"/>
    <mergeCell ref="F274:F276"/>
    <mergeCell ref="H271:H273"/>
    <mergeCell ref="I271:I273"/>
    <mergeCell ref="J271:J273"/>
    <mergeCell ref="K271:K273"/>
    <mergeCell ref="L271:L273"/>
    <mergeCell ref="R271:R273"/>
    <mergeCell ref="S268:T268"/>
    <mergeCell ref="AB268:AB270"/>
    <mergeCell ref="S269:T269"/>
    <mergeCell ref="S270:T270"/>
    <mergeCell ref="A271:A273"/>
    <mergeCell ref="B271:B273"/>
    <mergeCell ref="C271:C273"/>
    <mergeCell ref="D271:D273"/>
    <mergeCell ref="E271:E273"/>
    <mergeCell ref="F271:F273"/>
    <mergeCell ref="H268:H270"/>
    <mergeCell ref="I268:I270"/>
    <mergeCell ref="J268:J270"/>
    <mergeCell ref="K268:K270"/>
    <mergeCell ref="L268:L270"/>
    <mergeCell ref="R268:R270"/>
    <mergeCell ref="S265:T265"/>
    <mergeCell ref="AB265:AB267"/>
    <mergeCell ref="S266:T266"/>
    <mergeCell ref="S267:T267"/>
    <mergeCell ref="A268:A270"/>
    <mergeCell ref="B268:B270"/>
    <mergeCell ref="C268:C270"/>
    <mergeCell ref="D268:D270"/>
    <mergeCell ref="E268:E270"/>
    <mergeCell ref="F268:F270"/>
    <mergeCell ref="H265:H267"/>
    <mergeCell ref="I265:I267"/>
    <mergeCell ref="J265:J267"/>
    <mergeCell ref="K265:K267"/>
    <mergeCell ref="L265:L267"/>
    <mergeCell ref="R265:R267"/>
    <mergeCell ref="S262:T262"/>
    <mergeCell ref="AB262:AB264"/>
    <mergeCell ref="S263:T263"/>
    <mergeCell ref="S264:T264"/>
    <mergeCell ref="A265:A267"/>
    <mergeCell ref="B265:B267"/>
    <mergeCell ref="C265:C267"/>
    <mergeCell ref="D265:D267"/>
    <mergeCell ref="E265:E267"/>
    <mergeCell ref="F265:F267"/>
    <mergeCell ref="H262:H264"/>
    <mergeCell ref="I262:I264"/>
    <mergeCell ref="J262:J264"/>
    <mergeCell ref="K262:K264"/>
    <mergeCell ref="L262:L264"/>
    <mergeCell ref="R262:R264"/>
    <mergeCell ref="S259:T259"/>
    <mergeCell ref="AB259:AB261"/>
    <mergeCell ref="S260:T260"/>
    <mergeCell ref="S261:T261"/>
    <mergeCell ref="A262:A264"/>
    <mergeCell ref="B262:B264"/>
    <mergeCell ref="C262:C264"/>
    <mergeCell ref="D262:D264"/>
    <mergeCell ref="E262:E264"/>
    <mergeCell ref="F262:F264"/>
    <mergeCell ref="H259:H261"/>
    <mergeCell ref="I259:I261"/>
    <mergeCell ref="J259:J261"/>
    <mergeCell ref="K259:K261"/>
    <mergeCell ref="L259:L261"/>
    <mergeCell ref="R259:R261"/>
    <mergeCell ref="S256:T256"/>
    <mergeCell ref="AB256:AB258"/>
    <mergeCell ref="S257:T257"/>
    <mergeCell ref="S258:T258"/>
    <mergeCell ref="A259:A261"/>
    <mergeCell ref="B259:B261"/>
    <mergeCell ref="C259:C261"/>
    <mergeCell ref="D259:D261"/>
    <mergeCell ref="E259:E261"/>
    <mergeCell ref="F259:F261"/>
    <mergeCell ref="H256:H258"/>
    <mergeCell ref="I256:I258"/>
    <mergeCell ref="J256:J258"/>
    <mergeCell ref="K256:K258"/>
    <mergeCell ref="L256:L258"/>
    <mergeCell ref="R256:R258"/>
    <mergeCell ref="S253:T253"/>
    <mergeCell ref="AB253:AB255"/>
    <mergeCell ref="S254:T254"/>
    <mergeCell ref="S255:T255"/>
    <mergeCell ref="A256:A258"/>
    <mergeCell ref="B256:B258"/>
    <mergeCell ref="C256:C258"/>
    <mergeCell ref="D256:D258"/>
    <mergeCell ref="E256:E258"/>
    <mergeCell ref="F256:F258"/>
    <mergeCell ref="H253:H255"/>
    <mergeCell ref="I253:I255"/>
    <mergeCell ref="J253:J255"/>
    <mergeCell ref="K253:K255"/>
    <mergeCell ref="L253:L255"/>
    <mergeCell ref="R253:R255"/>
    <mergeCell ref="S250:T250"/>
    <mergeCell ref="AB250:AB252"/>
    <mergeCell ref="S251:T251"/>
    <mergeCell ref="S252:T252"/>
    <mergeCell ref="A253:A255"/>
    <mergeCell ref="B253:B255"/>
    <mergeCell ref="C253:C255"/>
    <mergeCell ref="D253:D255"/>
    <mergeCell ref="E253:E255"/>
    <mergeCell ref="F253:F255"/>
    <mergeCell ref="H250:H252"/>
    <mergeCell ref="I250:I252"/>
    <mergeCell ref="J250:J252"/>
    <mergeCell ref="K250:K252"/>
    <mergeCell ref="L250:L252"/>
    <mergeCell ref="R250:R252"/>
    <mergeCell ref="S247:T247"/>
    <mergeCell ref="AB247:AB249"/>
    <mergeCell ref="S248:T248"/>
    <mergeCell ref="S249:T249"/>
    <mergeCell ref="A250:A252"/>
    <mergeCell ref="B250:B252"/>
    <mergeCell ref="C250:C252"/>
    <mergeCell ref="D250:D252"/>
    <mergeCell ref="E250:E252"/>
    <mergeCell ref="F250:F252"/>
    <mergeCell ref="H247:H249"/>
    <mergeCell ref="I247:I249"/>
    <mergeCell ref="J247:J249"/>
    <mergeCell ref="K247:K249"/>
    <mergeCell ref="L247:L249"/>
    <mergeCell ref="R247:R249"/>
    <mergeCell ref="S244:T244"/>
    <mergeCell ref="AB244:AB246"/>
    <mergeCell ref="S245:T245"/>
    <mergeCell ref="S246:T246"/>
    <mergeCell ref="A247:A249"/>
    <mergeCell ref="B247:B249"/>
    <mergeCell ref="C247:C249"/>
    <mergeCell ref="D247:D249"/>
    <mergeCell ref="E247:E249"/>
    <mergeCell ref="F247:F249"/>
    <mergeCell ref="H244:H246"/>
    <mergeCell ref="I244:I246"/>
    <mergeCell ref="J244:J246"/>
    <mergeCell ref="K244:K246"/>
    <mergeCell ref="L244:L246"/>
    <mergeCell ref="R244:R246"/>
    <mergeCell ref="S241:T241"/>
    <mergeCell ref="AB241:AB243"/>
    <mergeCell ref="S242:T242"/>
    <mergeCell ref="S243:T243"/>
    <mergeCell ref="A244:A246"/>
    <mergeCell ref="B244:B246"/>
    <mergeCell ref="C244:C246"/>
    <mergeCell ref="D244:D246"/>
    <mergeCell ref="E244:E246"/>
    <mergeCell ref="F244:F246"/>
    <mergeCell ref="H241:H243"/>
    <mergeCell ref="I241:I243"/>
    <mergeCell ref="J241:J243"/>
    <mergeCell ref="K241:K243"/>
    <mergeCell ref="L241:L243"/>
    <mergeCell ref="R241:R243"/>
    <mergeCell ref="S238:T238"/>
    <mergeCell ref="AB238:AB240"/>
    <mergeCell ref="S239:T239"/>
    <mergeCell ref="S240:T240"/>
    <mergeCell ref="A241:A243"/>
    <mergeCell ref="B241:B243"/>
    <mergeCell ref="C241:C243"/>
    <mergeCell ref="D241:D243"/>
    <mergeCell ref="E241:E243"/>
    <mergeCell ref="F241:F243"/>
    <mergeCell ref="H238:H240"/>
    <mergeCell ref="I238:I240"/>
    <mergeCell ref="J238:J240"/>
    <mergeCell ref="K238:K240"/>
    <mergeCell ref="L238:L240"/>
    <mergeCell ref="R238:R240"/>
    <mergeCell ref="S235:T235"/>
    <mergeCell ref="AB235:AB237"/>
    <mergeCell ref="S236:T236"/>
    <mergeCell ref="S237:T237"/>
    <mergeCell ref="A238:A240"/>
    <mergeCell ref="B238:B240"/>
    <mergeCell ref="C238:C240"/>
    <mergeCell ref="D238:D240"/>
    <mergeCell ref="E238:E240"/>
    <mergeCell ref="F238:F240"/>
    <mergeCell ref="H235:H237"/>
    <mergeCell ref="I235:I237"/>
    <mergeCell ref="J235:J237"/>
    <mergeCell ref="K235:K237"/>
    <mergeCell ref="L235:L237"/>
    <mergeCell ref="R235:R237"/>
    <mergeCell ref="S232:T232"/>
    <mergeCell ref="AB232:AB234"/>
    <mergeCell ref="S233:T233"/>
    <mergeCell ref="S234:T234"/>
    <mergeCell ref="A235:A237"/>
    <mergeCell ref="B235:B237"/>
    <mergeCell ref="C235:C237"/>
    <mergeCell ref="D235:D237"/>
    <mergeCell ref="E235:E237"/>
    <mergeCell ref="F235:F237"/>
    <mergeCell ref="H232:H234"/>
    <mergeCell ref="I232:I234"/>
    <mergeCell ref="J232:J234"/>
    <mergeCell ref="K232:K234"/>
    <mergeCell ref="L232:L234"/>
    <mergeCell ref="R232:R234"/>
    <mergeCell ref="S229:T229"/>
    <mergeCell ref="AB229:AB231"/>
    <mergeCell ref="S230:T230"/>
    <mergeCell ref="S231:T231"/>
    <mergeCell ref="A232:A234"/>
    <mergeCell ref="B232:B234"/>
    <mergeCell ref="C232:C234"/>
    <mergeCell ref="D232:D234"/>
    <mergeCell ref="E232:E234"/>
    <mergeCell ref="F232:F234"/>
    <mergeCell ref="H229:H231"/>
    <mergeCell ref="I229:I231"/>
    <mergeCell ref="J229:J231"/>
    <mergeCell ref="K229:K231"/>
    <mergeCell ref="L229:L231"/>
    <mergeCell ref="R229:R231"/>
    <mergeCell ref="S226:T226"/>
    <mergeCell ref="AB226:AB228"/>
    <mergeCell ref="S227:T227"/>
    <mergeCell ref="S228:T228"/>
    <mergeCell ref="A229:A231"/>
    <mergeCell ref="B229:B231"/>
    <mergeCell ref="C229:C231"/>
    <mergeCell ref="D229:D231"/>
    <mergeCell ref="E229:E231"/>
    <mergeCell ref="F229:F231"/>
    <mergeCell ref="H226:H228"/>
    <mergeCell ref="I226:I228"/>
    <mergeCell ref="J226:J228"/>
    <mergeCell ref="K226:K228"/>
    <mergeCell ref="L226:L228"/>
    <mergeCell ref="R226:R228"/>
    <mergeCell ref="S223:T223"/>
    <mergeCell ref="AB223:AB225"/>
    <mergeCell ref="S224:T224"/>
    <mergeCell ref="S225:T225"/>
    <mergeCell ref="A226:A228"/>
    <mergeCell ref="B226:B228"/>
    <mergeCell ref="C226:C228"/>
    <mergeCell ref="D226:D228"/>
    <mergeCell ref="E226:E228"/>
    <mergeCell ref="F226:F228"/>
    <mergeCell ref="H223:H225"/>
    <mergeCell ref="I223:I225"/>
    <mergeCell ref="J223:J225"/>
    <mergeCell ref="K223:K225"/>
    <mergeCell ref="L223:L225"/>
    <mergeCell ref="R223:R225"/>
    <mergeCell ref="S220:T220"/>
    <mergeCell ref="AB220:AB222"/>
    <mergeCell ref="S221:T221"/>
    <mergeCell ref="S222:T222"/>
    <mergeCell ref="A223:A225"/>
    <mergeCell ref="B223:B225"/>
    <mergeCell ref="C223:C225"/>
    <mergeCell ref="D223:D225"/>
    <mergeCell ref="E223:E225"/>
    <mergeCell ref="F223:F225"/>
    <mergeCell ref="H220:H222"/>
    <mergeCell ref="I220:I222"/>
    <mergeCell ref="J220:J222"/>
    <mergeCell ref="K220:K222"/>
    <mergeCell ref="L220:L222"/>
    <mergeCell ref="R220:R222"/>
    <mergeCell ref="S217:T217"/>
    <mergeCell ref="AB217:AB219"/>
    <mergeCell ref="S218:T218"/>
    <mergeCell ref="S219:T219"/>
    <mergeCell ref="A220:A222"/>
    <mergeCell ref="B220:B222"/>
    <mergeCell ref="C220:C222"/>
    <mergeCell ref="D220:D222"/>
    <mergeCell ref="E220:E222"/>
    <mergeCell ref="F220:F222"/>
    <mergeCell ref="H217:H219"/>
    <mergeCell ref="I217:I219"/>
    <mergeCell ref="J217:J219"/>
    <mergeCell ref="K217:K219"/>
    <mergeCell ref="L217:L219"/>
    <mergeCell ref="R217:R219"/>
    <mergeCell ref="S214:T214"/>
    <mergeCell ref="AB214:AB216"/>
    <mergeCell ref="S215:T215"/>
    <mergeCell ref="S216:T216"/>
    <mergeCell ref="A217:A219"/>
    <mergeCell ref="B217:B219"/>
    <mergeCell ref="C217:C219"/>
    <mergeCell ref="D217:D219"/>
    <mergeCell ref="E217:E219"/>
    <mergeCell ref="F217:F219"/>
    <mergeCell ref="H214:H216"/>
    <mergeCell ref="I214:I216"/>
    <mergeCell ref="J214:J216"/>
    <mergeCell ref="K214:K216"/>
    <mergeCell ref="L214:L216"/>
    <mergeCell ref="R214:R216"/>
    <mergeCell ref="S211:T211"/>
    <mergeCell ref="AB211:AB213"/>
    <mergeCell ref="S212:T212"/>
    <mergeCell ref="S213:T213"/>
    <mergeCell ref="A214:A216"/>
    <mergeCell ref="B214:B216"/>
    <mergeCell ref="C214:C216"/>
    <mergeCell ref="D214:D216"/>
    <mergeCell ref="E214:E216"/>
    <mergeCell ref="F214:F216"/>
    <mergeCell ref="H211:H213"/>
    <mergeCell ref="I211:I213"/>
    <mergeCell ref="J211:J213"/>
    <mergeCell ref="K211:K213"/>
    <mergeCell ref="L211:L213"/>
    <mergeCell ref="R211:R213"/>
    <mergeCell ref="S208:T208"/>
    <mergeCell ref="AB208:AB210"/>
    <mergeCell ref="S209:T209"/>
    <mergeCell ref="S210:T210"/>
    <mergeCell ref="A211:A213"/>
    <mergeCell ref="B211:B213"/>
    <mergeCell ref="C211:C213"/>
    <mergeCell ref="D211:D213"/>
    <mergeCell ref="E211:E213"/>
    <mergeCell ref="F211:F213"/>
    <mergeCell ref="H208:H210"/>
    <mergeCell ref="I208:I210"/>
    <mergeCell ref="J208:J210"/>
    <mergeCell ref="K208:K210"/>
    <mergeCell ref="L208:L210"/>
    <mergeCell ref="R208:R210"/>
    <mergeCell ref="S205:T205"/>
    <mergeCell ref="AB205:AB207"/>
    <mergeCell ref="S206:T206"/>
    <mergeCell ref="S207:T207"/>
    <mergeCell ref="A208:A210"/>
    <mergeCell ref="B208:B210"/>
    <mergeCell ref="C208:C210"/>
    <mergeCell ref="D208:D210"/>
    <mergeCell ref="E208:E210"/>
    <mergeCell ref="F208:F210"/>
    <mergeCell ref="H205:H207"/>
    <mergeCell ref="I205:I207"/>
    <mergeCell ref="J205:J207"/>
    <mergeCell ref="K205:K207"/>
    <mergeCell ref="L205:L207"/>
    <mergeCell ref="R205:R207"/>
    <mergeCell ref="S202:T202"/>
    <mergeCell ref="AB202:AB204"/>
    <mergeCell ref="S203:T203"/>
    <mergeCell ref="S204:T204"/>
    <mergeCell ref="A205:A207"/>
    <mergeCell ref="B205:B207"/>
    <mergeCell ref="C205:C207"/>
    <mergeCell ref="D205:D207"/>
    <mergeCell ref="E205:E207"/>
    <mergeCell ref="F205:F207"/>
    <mergeCell ref="H202:H204"/>
    <mergeCell ref="I202:I204"/>
    <mergeCell ref="J202:J204"/>
    <mergeCell ref="K202:K204"/>
    <mergeCell ref="L202:L204"/>
    <mergeCell ref="R202:R204"/>
    <mergeCell ref="S199:T199"/>
    <mergeCell ref="AB199:AB201"/>
    <mergeCell ref="S200:T200"/>
    <mergeCell ref="S201:T201"/>
    <mergeCell ref="A202:A204"/>
    <mergeCell ref="B202:B204"/>
    <mergeCell ref="C202:C204"/>
    <mergeCell ref="D202:D204"/>
    <mergeCell ref="E202:E204"/>
    <mergeCell ref="F202:F204"/>
    <mergeCell ref="H199:H201"/>
    <mergeCell ref="I199:I201"/>
    <mergeCell ref="J199:J201"/>
    <mergeCell ref="K199:K201"/>
    <mergeCell ref="L199:L201"/>
    <mergeCell ref="R199:R201"/>
    <mergeCell ref="S196:T196"/>
    <mergeCell ref="AB196:AB198"/>
    <mergeCell ref="S197:T197"/>
    <mergeCell ref="S198:T198"/>
    <mergeCell ref="A199:A201"/>
    <mergeCell ref="B199:B201"/>
    <mergeCell ref="C199:C201"/>
    <mergeCell ref="D199:D201"/>
    <mergeCell ref="E199:E201"/>
    <mergeCell ref="F199:F201"/>
    <mergeCell ref="H196:H198"/>
    <mergeCell ref="I196:I198"/>
    <mergeCell ref="J196:J198"/>
    <mergeCell ref="K196:K198"/>
    <mergeCell ref="L196:L198"/>
    <mergeCell ref="R196:R198"/>
    <mergeCell ref="S193:T193"/>
    <mergeCell ref="AB193:AB195"/>
    <mergeCell ref="S194:T194"/>
    <mergeCell ref="S195:T195"/>
    <mergeCell ref="A196:A198"/>
    <mergeCell ref="B196:B198"/>
    <mergeCell ref="C196:C198"/>
    <mergeCell ref="D196:D198"/>
    <mergeCell ref="E196:E198"/>
    <mergeCell ref="F196:F198"/>
    <mergeCell ref="H193:H195"/>
    <mergeCell ref="I193:I195"/>
    <mergeCell ref="J193:J195"/>
    <mergeCell ref="K193:K195"/>
    <mergeCell ref="L193:L195"/>
    <mergeCell ref="R193:R195"/>
    <mergeCell ref="S190:T190"/>
    <mergeCell ref="AB190:AB192"/>
    <mergeCell ref="S191:T191"/>
    <mergeCell ref="S192:T192"/>
    <mergeCell ref="A193:A195"/>
    <mergeCell ref="B193:B195"/>
    <mergeCell ref="C193:C195"/>
    <mergeCell ref="D193:D195"/>
    <mergeCell ref="E193:E195"/>
    <mergeCell ref="F193:F195"/>
    <mergeCell ref="H190:H192"/>
    <mergeCell ref="I190:I192"/>
    <mergeCell ref="J190:J192"/>
    <mergeCell ref="K190:K192"/>
    <mergeCell ref="L190:L192"/>
    <mergeCell ref="R190:R192"/>
    <mergeCell ref="S187:T187"/>
    <mergeCell ref="AB187:AB189"/>
    <mergeCell ref="S188:T188"/>
    <mergeCell ref="S189:T189"/>
    <mergeCell ref="A190:A192"/>
    <mergeCell ref="B190:B192"/>
    <mergeCell ref="C190:C192"/>
    <mergeCell ref="D190:D192"/>
    <mergeCell ref="E190:E192"/>
    <mergeCell ref="F190:F192"/>
    <mergeCell ref="H187:H189"/>
    <mergeCell ref="I187:I189"/>
    <mergeCell ref="J187:J189"/>
    <mergeCell ref="K187:K189"/>
    <mergeCell ref="L187:L189"/>
    <mergeCell ref="R187:R189"/>
    <mergeCell ref="S184:T184"/>
    <mergeCell ref="AB184:AB186"/>
    <mergeCell ref="S185:T185"/>
    <mergeCell ref="S186:T186"/>
    <mergeCell ref="A187:A189"/>
    <mergeCell ref="B187:B189"/>
    <mergeCell ref="C187:C189"/>
    <mergeCell ref="D187:D189"/>
    <mergeCell ref="E187:E189"/>
    <mergeCell ref="F187:F189"/>
    <mergeCell ref="H184:H186"/>
    <mergeCell ref="I184:I186"/>
    <mergeCell ref="J184:J186"/>
    <mergeCell ref="K184:K186"/>
    <mergeCell ref="L184:L186"/>
    <mergeCell ref="R184:R186"/>
    <mergeCell ref="S181:T181"/>
    <mergeCell ref="AB181:AB183"/>
    <mergeCell ref="S182:T182"/>
    <mergeCell ref="S183:T183"/>
    <mergeCell ref="A184:A186"/>
    <mergeCell ref="B184:B186"/>
    <mergeCell ref="C184:C186"/>
    <mergeCell ref="D184:D186"/>
    <mergeCell ref="E184:E186"/>
    <mergeCell ref="F184:F186"/>
    <mergeCell ref="H181:H183"/>
    <mergeCell ref="I181:I183"/>
    <mergeCell ref="J181:J183"/>
    <mergeCell ref="K181:K183"/>
    <mergeCell ref="L181:L183"/>
    <mergeCell ref="R181:R183"/>
    <mergeCell ref="S178:T178"/>
    <mergeCell ref="AB178:AB180"/>
    <mergeCell ref="S179:T179"/>
    <mergeCell ref="S180:T180"/>
    <mergeCell ref="A181:A183"/>
    <mergeCell ref="B181:B183"/>
    <mergeCell ref="C181:C183"/>
    <mergeCell ref="D181:D183"/>
    <mergeCell ref="E181:E183"/>
    <mergeCell ref="F181:F183"/>
    <mergeCell ref="H178:H180"/>
    <mergeCell ref="I178:I180"/>
    <mergeCell ref="J178:J180"/>
    <mergeCell ref="K178:K180"/>
    <mergeCell ref="L178:L180"/>
    <mergeCell ref="R178:R180"/>
    <mergeCell ref="S175:T175"/>
    <mergeCell ref="AB175:AB177"/>
    <mergeCell ref="S176:T176"/>
    <mergeCell ref="S177:T177"/>
    <mergeCell ref="A178:A180"/>
    <mergeCell ref="B178:B180"/>
    <mergeCell ref="C178:C180"/>
    <mergeCell ref="D178:D180"/>
    <mergeCell ref="E178:E180"/>
    <mergeCell ref="F178:F180"/>
    <mergeCell ref="H175:H177"/>
    <mergeCell ref="I175:I177"/>
    <mergeCell ref="J175:J177"/>
    <mergeCell ref="K175:K177"/>
    <mergeCell ref="L175:L177"/>
    <mergeCell ref="R175:R177"/>
    <mergeCell ref="S172:T172"/>
    <mergeCell ref="AB172:AB174"/>
    <mergeCell ref="S173:T173"/>
    <mergeCell ref="S174:T174"/>
    <mergeCell ref="A175:A177"/>
    <mergeCell ref="B175:B177"/>
    <mergeCell ref="C175:C177"/>
    <mergeCell ref="D175:D177"/>
    <mergeCell ref="E175:E177"/>
    <mergeCell ref="F175:F177"/>
    <mergeCell ref="H172:H174"/>
    <mergeCell ref="I172:I174"/>
    <mergeCell ref="J172:J174"/>
    <mergeCell ref="K172:K174"/>
    <mergeCell ref="L172:L174"/>
    <mergeCell ref="R172:R174"/>
    <mergeCell ref="S169:T169"/>
    <mergeCell ref="AB169:AB171"/>
    <mergeCell ref="S170:T170"/>
    <mergeCell ref="S171:T171"/>
    <mergeCell ref="A172:A174"/>
    <mergeCell ref="B172:B174"/>
    <mergeCell ref="C172:C174"/>
    <mergeCell ref="D172:D174"/>
    <mergeCell ref="E172:E174"/>
    <mergeCell ref="F172:F174"/>
    <mergeCell ref="H169:H171"/>
    <mergeCell ref="I169:I171"/>
    <mergeCell ref="J169:J171"/>
    <mergeCell ref="K169:K171"/>
    <mergeCell ref="L169:L171"/>
    <mergeCell ref="R169:R171"/>
    <mergeCell ref="S166:T166"/>
    <mergeCell ref="AB166:AB168"/>
    <mergeCell ref="S167:T167"/>
    <mergeCell ref="S168:T168"/>
    <mergeCell ref="A169:A171"/>
    <mergeCell ref="B169:B171"/>
    <mergeCell ref="C169:C171"/>
    <mergeCell ref="D169:D171"/>
    <mergeCell ref="E169:E171"/>
    <mergeCell ref="F169:F171"/>
    <mergeCell ref="H166:H168"/>
    <mergeCell ref="I166:I168"/>
    <mergeCell ref="J166:J168"/>
    <mergeCell ref="K166:K168"/>
    <mergeCell ref="L166:L168"/>
    <mergeCell ref="R166:R168"/>
    <mergeCell ref="S163:T163"/>
    <mergeCell ref="AB163:AB165"/>
    <mergeCell ref="S164:T164"/>
    <mergeCell ref="S165:T165"/>
    <mergeCell ref="A166:A168"/>
    <mergeCell ref="B166:B168"/>
    <mergeCell ref="C166:C168"/>
    <mergeCell ref="D166:D168"/>
    <mergeCell ref="E166:E168"/>
    <mergeCell ref="F166:F168"/>
    <mergeCell ref="H163:H165"/>
    <mergeCell ref="I163:I165"/>
    <mergeCell ref="J163:J165"/>
    <mergeCell ref="K163:K165"/>
    <mergeCell ref="L163:L165"/>
    <mergeCell ref="R163:R165"/>
    <mergeCell ref="S160:T160"/>
    <mergeCell ref="AB160:AB162"/>
    <mergeCell ref="S161:T161"/>
    <mergeCell ref="S162:T162"/>
    <mergeCell ref="A163:A165"/>
    <mergeCell ref="B163:B165"/>
    <mergeCell ref="C163:C165"/>
    <mergeCell ref="D163:D165"/>
    <mergeCell ref="E163:E165"/>
    <mergeCell ref="F163:F165"/>
    <mergeCell ref="H160:H162"/>
    <mergeCell ref="I160:I162"/>
    <mergeCell ref="J160:J162"/>
    <mergeCell ref="K160:K162"/>
    <mergeCell ref="L160:L162"/>
    <mergeCell ref="R160:R162"/>
    <mergeCell ref="S157:T157"/>
    <mergeCell ref="AB157:AB159"/>
    <mergeCell ref="S158:T158"/>
    <mergeCell ref="S159:T159"/>
    <mergeCell ref="A160:A162"/>
    <mergeCell ref="B160:B162"/>
    <mergeCell ref="C160:C162"/>
    <mergeCell ref="D160:D162"/>
    <mergeCell ref="E160:E162"/>
    <mergeCell ref="F160:F162"/>
    <mergeCell ref="H157:H159"/>
    <mergeCell ref="I157:I159"/>
    <mergeCell ref="J157:J159"/>
    <mergeCell ref="K157:K159"/>
    <mergeCell ref="L157:L159"/>
    <mergeCell ref="R157:R159"/>
    <mergeCell ref="S154:T154"/>
    <mergeCell ref="AB154:AB156"/>
    <mergeCell ref="S155:T155"/>
    <mergeCell ref="S156:T156"/>
    <mergeCell ref="A157:A159"/>
    <mergeCell ref="B157:B159"/>
    <mergeCell ref="C157:C159"/>
    <mergeCell ref="D157:D159"/>
    <mergeCell ref="E157:E159"/>
    <mergeCell ref="F157:F159"/>
    <mergeCell ref="H154:H156"/>
    <mergeCell ref="I154:I156"/>
    <mergeCell ref="J154:J156"/>
    <mergeCell ref="K154:K156"/>
    <mergeCell ref="L154:L156"/>
    <mergeCell ref="R154:R156"/>
    <mergeCell ref="S151:T151"/>
    <mergeCell ref="AB151:AB153"/>
    <mergeCell ref="S152:T152"/>
    <mergeCell ref="S153:T153"/>
    <mergeCell ref="A154:A156"/>
    <mergeCell ref="B154:B156"/>
    <mergeCell ref="C154:C156"/>
    <mergeCell ref="D154:D156"/>
    <mergeCell ref="E154:E156"/>
    <mergeCell ref="F154:F156"/>
    <mergeCell ref="H151:H153"/>
    <mergeCell ref="I151:I153"/>
    <mergeCell ref="J151:J153"/>
    <mergeCell ref="K151:K153"/>
    <mergeCell ref="L151:L153"/>
    <mergeCell ref="R151:R153"/>
    <mergeCell ref="S148:T148"/>
    <mergeCell ref="AB148:AB150"/>
    <mergeCell ref="S149:T149"/>
    <mergeCell ref="S150:T150"/>
    <mergeCell ref="A151:A153"/>
    <mergeCell ref="B151:B153"/>
    <mergeCell ref="C151:C153"/>
    <mergeCell ref="D151:D153"/>
    <mergeCell ref="E151:E153"/>
    <mergeCell ref="F151:F153"/>
    <mergeCell ref="H148:H150"/>
    <mergeCell ref="I148:I150"/>
    <mergeCell ref="J148:J150"/>
    <mergeCell ref="K148:K150"/>
    <mergeCell ref="L148:L150"/>
    <mergeCell ref="R148:R150"/>
    <mergeCell ref="S145:T145"/>
    <mergeCell ref="AB145:AB147"/>
    <mergeCell ref="S146:T146"/>
    <mergeCell ref="S147:T147"/>
    <mergeCell ref="A148:A150"/>
    <mergeCell ref="B148:B150"/>
    <mergeCell ref="C148:C150"/>
    <mergeCell ref="D148:D150"/>
    <mergeCell ref="E148:E150"/>
    <mergeCell ref="F148:F150"/>
    <mergeCell ref="H145:H147"/>
    <mergeCell ref="I145:I147"/>
    <mergeCell ref="J145:J147"/>
    <mergeCell ref="K145:K147"/>
    <mergeCell ref="L145:L147"/>
    <mergeCell ref="R145:R147"/>
    <mergeCell ref="S142:T142"/>
    <mergeCell ref="AB142:AB144"/>
    <mergeCell ref="S143:T143"/>
    <mergeCell ref="S144:T144"/>
    <mergeCell ref="A145:A147"/>
    <mergeCell ref="B145:B147"/>
    <mergeCell ref="C145:C147"/>
    <mergeCell ref="D145:D147"/>
    <mergeCell ref="E145:E147"/>
    <mergeCell ref="F145:F147"/>
    <mergeCell ref="H142:H144"/>
    <mergeCell ref="I142:I144"/>
    <mergeCell ref="J142:J144"/>
    <mergeCell ref="K142:K144"/>
    <mergeCell ref="L142:L144"/>
    <mergeCell ref="R142:R144"/>
    <mergeCell ref="S139:T139"/>
    <mergeCell ref="AB139:AB141"/>
    <mergeCell ref="S140:T140"/>
    <mergeCell ref="S141:T141"/>
    <mergeCell ref="A142:A144"/>
    <mergeCell ref="B142:B144"/>
    <mergeCell ref="C142:C144"/>
    <mergeCell ref="D142:D144"/>
    <mergeCell ref="E142:E144"/>
    <mergeCell ref="F142:F144"/>
    <mergeCell ref="H139:H141"/>
    <mergeCell ref="I139:I141"/>
    <mergeCell ref="J139:J141"/>
    <mergeCell ref="K139:K141"/>
    <mergeCell ref="L139:L141"/>
    <mergeCell ref="R139:R141"/>
    <mergeCell ref="S136:T136"/>
    <mergeCell ref="AB136:AB138"/>
    <mergeCell ref="S137:T137"/>
    <mergeCell ref="S138:T138"/>
    <mergeCell ref="A139:A141"/>
    <mergeCell ref="B139:B141"/>
    <mergeCell ref="C139:C141"/>
    <mergeCell ref="D139:D141"/>
    <mergeCell ref="E139:E141"/>
    <mergeCell ref="F139:F141"/>
    <mergeCell ref="H136:H138"/>
    <mergeCell ref="I136:I138"/>
    <mergeCell ref="J136:J138"/>
    <mergeCell ref="K136:K138"/>
    <mergeCell ref="L136:L138"/>
    <mergeCell ref="R136:R138"/>
    <mergeCell ref="S133:T133"/>
    <mergeCell ref="AB133:AB135"/>
    <mergeCell ref="S134:T134"/>
    <mergeCell ref="S135:T135"/>
    <mergeCell ref="A136:A138"/>
    <mergeCell ref="B136:B138"/>
    <mergeCell ref="C136:C138"/>
    <mergeCell ref="D136:D138"/>
    <mergeCell ref="E136:E138"/>
    <mergeCell ref="F136:F138"/>
    <mergeCell ref="H133:H135"/>
    <mergeCell ref="I133:I135"/>
    <mergeCell ref="J133:J135"/>
    <mergeCell ref="K133:K135"/>
    <mergeCell ref="L133:L135"/>
    <mergeCell ref="R133:R135"/>
    <mergeCell ref="S130:T130"/>
    <mergeCell ref="AB130:AB132"/>
    <mergeCell ref="S131:T131"/>
    <mergeCell ref="S132:T132"/>
    <mergeCell ref="A133:A135"/>
    <mergeCell ref="B133:B135"/>
    <mergeCell ref="C133:C135"/>
    <mergeCell ref="D133:D135"/>
    <mergeCell ref="E133:E135"/>
    <mergeCell ref="F133:F135"/>
    <mergeCell ref="H130:H132"/>
    <mergeCell ref="I130:I132"/>
    <mergeCell ref="J130:J132"/>
    <mergeCell ref="K130:K132"/>
    <mergeCell ref="L130:L132"/>
    <mergeCell ref="R130:R132"/>
    <mergeCell ref="S127:T127"/>
    <mergeCell ref="AB127:AB129"/>
    <mergeCell ref="S128:T128"/>
    <mergeCell ref="S129:T129"/>
    <mergeCell ref="A130:A132"/>
    <mergeCell ref="B130:B132"/>
    <mergeCell ref="C130:C132"/>
    <mergeCell ref="D130:D132"/>
    <mergeCell ref="E130:E132"/>
    <mergeCell ref="F130:F132"/>
    <mergeCell ref="H127:H129"/>
    <mergeCell ref="I127:I129"/>
    <mergeCell ref="J127:J129"/>
    <mergeCell ref="K127:K129"/>
    <mergeCell ref="L127:L129"/>
    <mergeCell ref="R127:R129"/>
    <mergeCell ref="S124:T124"/>
    <mergeCell ref="AB124:AB126"/>
    <mergeCell ref="S125:T125"/>
    <mergeCell ref="S126:T126"/>
    <mergeCell ref="A127:A129"/>
    <mergeCell ref="B127:B129"/>
    <mergeCell ref="C127:C129"/>
    <mergeCell ref="D127:D129"/>
    <mergeCell ref="E127:E129"/>
    <mergeCell ref="F127:F129"/>
    <mergeCell ref="H124:H126"/>
    <mergeCell ref="I124:I126"/>
    <mergeCell ref="J124:J126"/>
    <mergeCell ref="K124:K126"/>
    <mergeCell ref="L124:L126"/>
    <mergeCell ref="R124:R126"/>
    <mergeCell ref="S121:T121"/>
    <mergeCell ref="AB121:AB123"/>
    <mergeCell ref="S122:T122"/>
    <mergeCell ref="S123:T123"/>
    <mergeCell ref="A124:A126"/>
    <mergeCell ref="B124:B126"/>
    <mergeCell ref="C124:C126"/>
    <mergeCell ref="D124:D126"/>
    <mergeCell ref="E124:E126"/>
    <mergeCell ref="F124:F126"/>
    <mergeCell ref="H121:H123"/>
    <mergeCell ref="I121:I123"/>
    <mergeCell ref="J121:J123"/>
    <mergeCell ref="K121:K123"/>
    <mergeCell ref="L121:L123"/>
    <mergeCell ref="R121:R123"/>
    <mergeCell ref="S118:T118"/>
    <mergeCell ref="AB118:AB120"/>
    <mergeCell ref="S119:T119"/>
    <mergeCell ref="S120:T120"/>
    <mergeCell ref="A121:A123"/>
    <mergeCell ref="B121:B123"/>
    <mergeCell ref="C121:C123"/>
    <mergeCell ref="D121:D123"/>
    <mergeCell ref="E121:E123"/>
    <mergeCell ref="F121:F123"/>
    <mergeCell ref="H118:H120"/>
    <mergeCell ref="I118:I120"/>
    <mergeCell ref="J118:J120"/>
    <mergeCell ref="K118:K120"/>
    <mergeCell ref="L118:L120"/>
    <mergeCell ref="R118:R120"/>
    <mergeCell ref="S115:T115"/>
    <mergeCell ref="AB115:AB117"/>
    <mergeCell ref="S116:T116"/>
    <mergeCell ref="S117:T117"/>
    <mergeCell ref="A118:A120"/>
    <mergeCell ref="B118:B120"/>
    <mergeCell ref="C118:C120"/>
    <mergeCell ref="D118:D120"/>
    <mergeCell ref="E118:E120"/>
    <mergeCell ref="F118:F120"/>
    <mergeCell ref="H115:H117"/>
    <mergeCell ref="I115:I117"/>
    <mergeCell ref="J115:J117"/>
    <mergeCell ref="K115:K117"/>
    <mergeCell ref="L115:L117"/>
    <mergeCell ref="R115:R117"/>
    <mergeCell ref="S112:T112"/>
    <mergeCell ref="AB112:AB114"/>
    <mergeCell ref="S113:T113"/>
    <mergeCell ref="S114:T114"/>
    <mergeCell ref="A115:A117"/>
    <mergeCell ref="B115:B117"/>
    <mergeCell ref="C115:C117"/>
    <mergeCell ref="D115:D117"/>
    <mergeCell ref="E115:E117"/>
    <mergeCell ref="F115:F117"/>
    <mergeCell ref="H112:H114"/>
    <mergeCell ref="I112:I114"/>
    <mergeCell ref="J112:J114"/>
    <mergeCell ref="K112:K114"/>
    <mergeCell ref="L112:L114"/>
    <mergeCell ref="R112:R114"/>
    <mergeCell ref="S109:T109"/>
    <mergeCell ref="AB109:AB111"/>
    <mergeCell ref="S110:T110"/>
    <mergeCell ref="S111:T111"/>
    <mergeCell ref="A112:A114"/>
    <mergeCell ref="B112:B114"/>
    <mergeCell ref="C112:C114"/>
    <mergeCell ref="D112:D114"/>
    <mergeCell ref="E112:E114"/>
    <mergeCell ref="F112:F114"/>
    <mergeCell ref="H109:H111"/>
    <mergeCell ref="I109:I111"/>
    <mergeCell ref="J109:J111"/>
    <mergeCell ref="K109:K111"/>
    <mergeCell ref="L109:L111"/>
    <mergeCell ref="R109:R111"/>
    <mergeCell ref="S106:T106"/>
    <mergeCell ref="AB106:AB108"/>
    <mergeCell ref="S107:T107"/>
    <mergeCell ref="S108:T108"/>
    <mergeCell ref="A109:A111"/>
    <mergeCell ref="B109:B111"/>
    <mergeCell ref="C109:C111"/>
    <mergeCell ref="D109:D111"/>
    <mergeCell ref="E109:E111"/>
    <mergeCell ref="F109:F111"/>
    <mergeCell ref="H106:H108"/>
    <mergeCell ref="I106:I108"/>
    <mergeCell ref="J106:J108"/>
    <mergeCell ref="K106:K108"/>
    <mergeCell ref="L106:L108"/>
    <mergeCell ref="R106:R108"/>
    <mergeCell ref="S103:T103"/>
    <mergeCell ref="AB103:AB105"/>
    <mergeCell ref="S104:T104"/>
    <mergeCell ref="S105:T105"/>
    <mergeCell ref="A106:A108"/>
    <mergeCell ref="B106:B108"/>
    <mergeCell ref="C106:C108"/>
    <mergeCell ref="D106:D108"/>
    <mergeCell ref="E106:E108"/>
    <mergeCell ref="F106:F108"/>
    <mergeCell ref="H103:H105"/>
    <mergeCell ref="I103:I105"/>
    <mergeCell ref="J103:J105"/>
    <mergeCell ref="K103:K105"/>
    <mergeCell ref="L103:L105"/>
    <mergeCell ref="R103:R105"/>
    <mergeCell ref="S100:T100"/>
    <mergeCell ref="AB100:AB102"/>
    <mergeCell ref="S101:T101"/>
    <mergeCell ref="S102:T102"/>
    <mergeCell ref="A103:A105"/>
    <mergeCell ref="B103:B105"/>
    <mergeCell ref="C103:C105"/>
    <mergeCell ref="D103:D105"/>
    <mergeCell ref="E103:E105"/>
    <mergeCell ref="F103:F105"/>
    <mergeCell ref="H100:H102"/>
    <mergeCell ref="I100:I102"/>
    <mergeCell ref="J100:J102"/>
    <mergeCell ref="K100:K102"/>
    <mergeCell ref="L100:L102"/>
    <mergeCell ref="R100:R102"/>
    <mergeCell ref="S97:T97"/>
    <mergeCell ref="AB97:AB99"/>
    <mergeCell ref="S98:T98"/>
    <mergeCell ref="S99:T99"/>
    <mergeCell ref="A100:A102"/>
    <mergeCell ref="B100:B102"/>
    <mergeCell ref="C100:C102"/>
    <mergeCell ref="D100:D102"/>
    <mergeCell ref="E100:E102"/>
    <mergeCell ref="F100:F102"/>
    <mergeCell ref="H97:H99"/>
    <mergeCell ref="I97:I99"/>
    <mergeCell ref="J97:J99"/>
    <mergeCell ref="K97:K99"/>
    <mergeCell ref="L97:L99"/>
    <mergeCell ref="R97:R99"/>
    <mergeCell ref="S94:T94"/>
    <mergeCell ref="AB94:AB96"/>
    <mergeCell ref="S95:T95"/>
    <mergeCell ref="S96:T96"/>
    <mergeCell ref="A97:A99"/>
    <mergeCell ref="B97:B99"/>
    <mergeCell ref="C97:C99"/>
    <mergeCell ref="D97:D99"/>
    <mergeCell ref="E97:E99"/>
    <mergeCell ref="F97:F99"/>
    <mergeCell ref="H94:H96"/>
    <mergeCell ref="I94:I96"/>
    <mergeCell ref="J94:J96"/>
    <mergeCell ref="K94:K96"/>
    <mergeCell ref="L94:L96"/>
    <mergeCell ref="R94:R96"/>
    <mergeCell ref="S91:T91"/>
    <mergeCell ref="AB91:AB93"/>
    <mergeCell ref="S92:T92"/>
    <mergeCell ref="S93:T93"/>
    <mergeCell ref="A94:A96"/>
    <mergeCell ref="B94:B96"/>
    <mergeCell ref="C94:C96"/>
    <mergeCell ref="D94:D96"/>
    <mergeCell ref="E94:E96"/>
    <mergeCell ref="F94:F96"/>
    <mergeCell ref="H91:H93"/>
    <mergeCell ref="I91:I93"/>
    <mergeCell ref="J91:J93"/>
    <mergeCell ref="K91:K93"/>
    <mergeCell ref="L91:L93"/>
    <mergeCell ref="R91:R93"/>
    <mergeCell ref="S88:T88"/>
    <mergeCell ref="AB88:AB90"/>
    <mergeCell ref="S89:T89"/>
    <mergeCell ref="S90:T90"/>
    <mergeCell ref="A91:A93"/>
    <mergeCell ref="B91:B93"/>
    <mergeCell ref="C91:C93"/>
    <mergeCell ref="D91:D93"/>
    <mergeCell ref="E91:E93"/>
    <mergeCell ref="F91:F93"/>
    <mergeCell ref="H88:H90"/>
    <mergeCell ref="I88:I90"/>
    <mergeCell ref="J88:J90"/>
    <mergeCell ref="K88:K90"/>
    <mergeCell ref="L88:L90"/>
    <mergeCell ref="R88:R90"/>
    <mergeCell ref="S85:T85"/>
    <mergeCell ref="AB85:AB87"/>
    <mergeCell ref="S86:T86"/>
    <mergeCell ref="S87:T87"/>
    <mergeCell ref="A88:A90"/>
    <mergeCell ref="B88:B90"/>
    <mergeCell ref="C88:C90"/>
    <mergeCell ref="D88:D90"/>
    <mergeCell ref="E88:E90"/>
    <mergeCell ref="F88:F90"/>
    <mergeCell ref="H85:H87"/>
    <mergeCell ref="I85:I87"/>
    <mergeCell ref="J85:J87"/>
    <mergeCell ref="K85:K87"/>
    <mergeCell ref="L85:L87"/>
    <mergeCell ref="R85:R87"/>
    <mergeCell ref="S82:T82"/>
    <mergeCell ref="AB82:AB84"/>
    <mergeCell ref="S83:T83"/>
    <mergeCell ref="S84:T84"/>
    <mergeCell ref="A85:A87"/>
    <mergeCell ref="B85:B87"/>
    <mergeCell ref="C85:C87"/>
    <mergeCell ref="D85:D87"/>
    <mergeCell ref="E85:E87"/>
    <mergeCell ref="F85:F87"/>
    <mergeCell ref="H82:H84"/>
    <mergeCell ref="I82:I84"/>
    <mergeCell ref="J82:J84"/>
    <mergeCell ref="K82:K84"/>
    <mergeCell ref="L82:L84"/>
    <mergeCell ref="R82:R84"/>
    <mergeCell ref="S79:T79"/>
    <mergeCell ref="AB79:AB81"/>
    <mergeCell ref="S80:T80"/>
    <mergeCell ref="S81:T81"/>
    <mergeCell ref="A82:A84"/>
    <mergeCell ref="B82:B84"/>
    <mergeCell ref="C82:C84"/>
    <mergeCell ref="D82:D84"/>
    <mergeCell ref="E82:E84"/>
    <mergeCell ref="F82:F84"/>
    <mergeCell ref="H79:H81"/>
    <mergeCell ref="I79:I81"/>
    <mergeCell ref="J79:J81"/>
    <mergeCell ref="K79:K81"/>
    <mergeCell ref="L79:L81"/>
    <mergeCell ref="R79:R81"/>
    <mergeCell ref="S76:T76"/>
    <mergeCell ref="AB76:AB78"/>
    <mergeCell ref="S77:T77"/>
    <mergeCell ref="S78:T78"/>
    <mergeCell ref="A79:A81"/>
    <mergeCell ref="B79:B81"/>
    <mergeCell ref="C79:C81"/>
    <mergeCell ref="D79:D81"/>
    <mergeCell ref="E79:E81"/>
    <mergeCell ref="F79:F81"/>
    <mergeCell ref="H76:H78"/>
    <mergeCell ref="I76:I78"/>
    <mergeCell ref="J76:J78"/>
    <mergeCell ref="K76:K78"/>
    <mergeCell ref="L76:L78"/>
    <mergeCell ref="R76:R78"/>
    <mergeCell ref="S73:T73"/>
    <mergeCell ref="AB73:AB75"/>
    <mergeCell ref="S74:T74"/>
    <mergeCell ref="S75:T75"/>
    <mergeCell ref="A76:A78"/>
    <mergeCell ref="B76:B78"/>
    <mergeCell ref="C76:C78"/>
    <mergeCell ref="D76:D78"/>
    <mergeCell ref="E76:E78"/>
    <mergeCell ref="F76:F78"/>
    <mergeCell ref="H73:H75"/>
    <mergeCell ref="I73:I75"/>
    <mergeCell ref="J73:J75"/>
    <mergeCell ref="K73:K75"/>
    <mergeCell ref="L73:L75"/>
    <mergeCell ref="R73:R75"/>
    <mergeCell ref="S70:T70"/>
    <mergeCell ref="AB70:AB72"/>
    <mergeCell ref="S71:T71"/>
    <mergeCell ref="S72:T72"/>
    <mergeCell ref="A73:A75"/>
    <mergeCell ref="B73:B75"/>
    <mergeCell ref="C73:C75"/>
    <mergeCell ref="D73:D75"/>
    <mergeCell ref="E73:E75"/>
    <mergeCell ref="F73:F75"/>
    <mergeCell ref="H70:H72"/>
    <mergeCell ref="I70:I72"/>
    <mergeCell ref="J70:J72"/>
    <mergeCell ref="K70:K72"/>
    <mergeCell ref="L70:L72"/>
    <mergeCell ref="R70:R72"/>
    <mergeCell ref="S67:T67"/>
    <mergeCell ref="AB67:AB69"/>
    <mergeCell ref="S68:T68"/>
    <mergeCell ref="S69:T69"/>
    <mergeCell ref="A70:A72"/>
    <mergeCell ref="B70:B72"/>
    <mergeCell ref="C70:C72"/>
    <mergeCell ref="D70:D72"/>
    <mergeCell ref="E70:E72"/>
    <mergeCell ref="F70:F72"/>
    <mergeCell ref="H67:H69"/>
    <mergeCell ref="I67:I69"/>
    <mergeCell ref="J67:J69"/>
    <mergeCell ref="K67:K69"/>
    <mergeCell ref="L67:L69"/>
    <mergeCell ref="R67:R69"/>
    <mergeCell ref="S64:T64"/>
    <mergeCell ref="AB64:AB66"/>
    <mergeCell ref="S65:T65"/>
    <mergeCell ref="S66:T66"/>
    <mergeCell ref="A67:A69"/>
    <mergeCell ref="B67:B69"/>
    <mergeCell ref="C67:C69"/>
    <mergeCell ref="D67:D69"/>
    <mergeCell ref="E67:E69"/>
    <mergeCell ref="F67:F69"/>
    <mergeCell ref="H64:H66"/>
    <mergeCell ref="I64:I66"/>
    <mergeCell ref="J64:J66"/>
    <mergeCell ref="K64:K66"/>
    <mergeCell ref="L64:L66"/>
    <mergeCell ref="R64:R66"/>
    <mergeCell ref="S61:T61"/>
    <mergeCell ref="AB61:AB63"/>
    <mergeCell ref="S62:T62"/>
    <mergeCell ref="S63:T63"/>
    <mergeCell ref="A64:A66"/>
    <mergeCell ref="B64:B66"/>
    <mergeCell ref="C64:C66"/>
    <mergeCell ref="D64:D66"/>
    <mergeCell ref="E64:E66"/>
    <mergeCell ref="F64:F66"/>
    <mergeCell ref="H61:H63"/>
    <mergeCell ref="I61:I63"/>
    <mergeCell ref="J61:J63"/>
    <mergeCell ref="K61:K63"/>
    <mergeCell ref="L61:L63"/>
    <mergeCell ref="R61:R63"/>
    <mergeCell ref="S58:T58"/>
    <mergeCell ref="AB58:AB60"/>
    <mergeCell ref="S59:T59"/>
    <mergeCell ref="S60:T60"/>
    <mergeCell ref="A61:A63"/>
    <mergeCell ref="B61:B63"/>
    <mergeCell ref="C61:C63"/>
    <mergeCell ref="D61:D63"/>
    <mergeCell ref="E61:E63"/>
    <mergeCell ref="F61:F63"/>
    <mergeCell ref="H58:H60"/>
    <mergeCell ref="I58:I60"/>
    <mergeCell ref="J58:J60"/>
    <mergeCell ref="K58:K60"/>
    <mergeCell ref="L58:L60"/>
    <mergeCell ref="R58:R60"/>
    <mergeCell ref="S55:T55"/>
    <mergeCell ref="AB55:AB57"/>
    <mergeCell ref="S56:T56"/>
    <mergeCell ref="S57:T57"/>
    <mergeCell ref="A58:A60"/>
    <mergeCell ref="B58:B60"/>
    <mergeCell ref="C58:C60"/>
    <mergeCell ref="D58:D60"/>
    <mergeCell ref="E58:E60"/>
    <mergeCell ref="F58:F60"/>
    <mergeCell ref="H55:H57"/>
    <mergeCell ref="I55:I57"/>
    <mergeCell ref="J55:J57"/>
    <mergeCell ref="K55:K57"/>
    <mergeCell ref="L55:L57"/>
    <mergeCell ref="R55:R57"/>
    <mergeCell ref="S52:T52"/>
    <mergeCell ref="AB52:AB54"/>
    <mergeCell ref="S53:T53"/>
    <mergeCell ref="S54:T54"/>
    <mergeCell ref="A55:A57"/>
    <mergeCell ref="B55:B57"/>
    <mergeCell ref="C55:C57"/>
    <mergeCell ref="D55:D57"/>
    <mergeCell ref="E55:E57"/>
    <mergeCell ref="F55:F57"/>
    <mergeCell ref="H52:H54"/>
    <mergeCell ref="I52:I54"/>
    <mergeCell ref="J52:J54"/>
    <mergeCell ref="K52:K54"/>
    <mergeCell ref="L52:L54"/>
    <mergeCell ref="R52:R54"/>
    <mergeCell ref="S49:T49"/>
    <mergeCell ref="AB49:AB51"/>
    <mergeCell ref="S50:T50"/>
    <mergeCell ref="S51:T51"/>
    <mergeCell ref="A52:A54"/>
    <mergeCell ref="B52:B54"/>
    <mergeCell ref="C52:C54"/>
    <mergeCell ref="D52:D54"/>
    <mergeCell ref="E52:E54"/>
    <mergeCell ref="F52:F54"/>
    <mergeCell ref="H49:H51"/>
    <mergeCell ref="I49:I51"/>
    <mergeCell ref="J49:J51"/>
    <mergeCell ref="K49:K51"/>
    <mergeCell ref="L49:L51"/>
    <mergeCell ref="R49:R51"/>
    <mergeCell ref="S46:T46"/>
    <mergeCell ref="AB46:AB48"/>
    <mergeCell ref="S47:T47"/>
    <mergeCell ref="S48:T48"/>
    <mergeCell ref="A49:A51"/>
    <mergeCell ref="B49:B51"/>
    <mergeCell ref="C49:C51"/>
    <mergeCell ref="D49:D51"/>
    <mergeCell ref="E49:E51"/>
    <mergeCell ref="F49:F51"/>
    <mergeCell ref="H46:H48"/>
    <mergeCell ref="I46:I48"/>
    <mergeCell ref="J46:J48"/>
    <mergeCell ref="K46:K48"/>
    <mergeCell ref="L46:L48"/>
    <mergeCell ref="R46:R48"/>
    <mergeCell ref="S43:T43"/>
    <mergeCell ref="AB43:AB45"/>
    <mergeCell ref="S44:T44"/>
    <mergeCell ref="S45:T45"/>
    <mergeCell ref="A46:A48"/>
    <mergeCell ref="B46:B48"/>
    <mergeCell ref="C46:C48"/>
    <mergeCell ref="D46:D48"/>
    <mergeCell ref="E46:E48"/>
    <mergeCell ref="F46:F48"/>
    <mergeCell ref="H43:H45"/>
    <mergeCell ref="I43:I45"/>
    <mergeCell ref="J43:J45"/>
    <mergeCell ref="K43:K45"/>
    <mergeCell ref="L43:L45"/>
    <mergeCell ref="R43:R45"/>
    <mergeCell ref="S40:T40"/>
    <mergeCell ref="AB40:AB42"/>
    <mergeCell ref="S41:T41"/>
    <mergeCell ref="S42:T42"/>
    <mergeCell ref="A43:A45"/>
    <mergeCell ref="B43:B45"/>
    <mergeCell ref="C43:C45"/>
    <mergeCell ref="D43:D45"/>
    <mergeCell ref="E43:E45"/>
    <mergeCell ref="F43:F45"/>
    <mergeCell ref="H40:H42"/>
    <mergeCell ref="I40:I42"/>
    <mergeCell ref="J40:J42"/>
    <mergeCell ref="K40:K42"/>
    <mergeCell ref="L40:L42"/>
    <mergeCell ref="R40:R42"/>
    <mergeCell ref="S37:T37"/>
    <mergeCell ref="AB37:AB39"/>
    <mergeCell ref="S38:T38"/>
    <mergeCell ref="S39:T39"/>
    <mergeCell ref="A40:A42"/>
    <mergeCell ref="B40:B42"/>
    <mergeCell ref="C40:C42"/>
    <mergeCell ref="D40:D42"/>
    <mergeCell ref="E40:E42"/>
    <mergeCell ref="F40:F42"/>
    <mergeCell ref="H37:H39"/>
    <mergeCell ref="I37:I39"/>
    <mergeCell ref="J37:J39"/>
    <mergeCell ref="K37:K39"/>
    <mergeCell ref="L37:L39"/>
    <mergeCell ref="R37:R39"/>
    <mergeCell ref="S34:T34"/>
    <mergeCell ref="AB34:AB36"/>
    <mergeCell ref="S35:T35"/>
    <mergeCell ref="S36:T36"/>
    <mergeCell ref="A37:A39"/>
    <mergeCell ref="B37:B39"/>
    <mergeCell ref="C37:C39"/>
    <mergeCell ref="D37:D39"/>
    <mergeCell ref="E37:E39"/>
    <mergeCell ref="F37:F39"/>
    <mergeCell ref="H34:H36"/>
    <mergeCell ref="I34:I36"/>
    <mergeCell ref="J34:J36"/>
    <mergeCell ref="K34:K36"/>
    <mergeCell ref="L34:L36"/>
    <mergeCell ref="R34:R36"/>
    <mergeCell ref="S31:T31"/>
    <mergeCell ref="AB31:AB33"/>
    <mergeCell ref="S32:T32"/>
    <mergeCell ref="S33:T33"/>
    <mergeCell ref="A34:A36"/>
    <mergeCell ref="B34:B36"/>
    <mergeCell ref="C34:C36"/>
    <mergeCell ref="D34:D36"/>
    <mergeCell ref="E34:E36"/>
    <mergeCell ref="F34:F36"/>
    <mergeCell ref="H31:H33"/>
    <mergeCell ref="I31:I33"/>
    <mergeCell ref="J31:J33"/>
    <mergeCell ref="K31:K33"/>
    <mergeCell ref="L31:L33"/>
    <mergeCell ref="R31:R33"/>
    <mergeCell ref="S28:T28"/>
    <mergeCell ref="AB28:AB30"/>
    <mergeCell ref="S29:T29"/>
    <mergeCell ref="S30:T30"/>
    <mergeCell ref="A31:A33"/>
    <mergeCell ref="B31:B33"/>
    <mergeCell ref="C31:C33"/>
    <mergeCell ref="D31:D33"/>
    <mergeCell ref="E31:E33"/>
    <mergeCell ref="F31:F33"/>
    <mergeCell ref="H28:H30"/>
    <mergeCell ref="I28:I30"/>
    <mergeCell ref="J28:J30"/>
    <mergeCell ref="K28:K30"/>
    <mergeCell ref="L28:L30"/>
    <mergeCell ref="R28:R30"/>
    <mergeCell ref="S25:T25"/>
    <mergeCell ref="AB25:AB27"/>
    <mergeCell ref="S26:T26"/>
    <mergeCell ref="S27:T27"/>
    <mergeCell ref="A28:A30"/>
    <mergeCell ref="B28:B30"/>
    <mergeCell ref="C28:C30"/>
    <mergeCell ref="D28:D30"/>
    <mergeCell ref="E28:E30"/>
    <mergeCell ref="F28:F30"/>
    <mergeCell ref="H25:H27"/>
    <mergeCell ref="I25:I27"/>
    <mergeCell ref="J25:J27"/>
    <mergeCell ref="K25:K27"/>
    <mergeCell ref="L25:L27"/>
    <mergeCell ref="R25:R27"/>
    <mergeCell ref="S22:T22"/>
    <mergeCell ref="AB22:AB24"/>
    <mergeCell ref="S23:T23"/>
    <mergeCell ref="S24:T24"/>
    <mergeCell ref="A25:A27"/>
    <mergeCell ref="B25:B27"/>
    <mergeCell ref="C25:C27"/>
    <mergeCell ref="D25:D27"/>
    <mergeCell ref="E25:E27"/>
    <mergeCell ref="F25:F27"/>
    <mergeCell ref="H22:H24"/>
    <mergeCell ref="I22:I24"/>
    <mergeCell ref="J22:J24"/>
    <mergeCell ref="K22:K24"/>
    <mergeCell ref="L22:L24"/>
    <mergeCell ref="R22:R24"/>
    <mergeCell ref="S19:T19"/>
    <mergeCell ref="AB19:AB21"/>
    <mergeCell ref="S20:T20"/>
    <mergeCell ref="S21:T21"/>
    <mergeCell ref="A22:A24"/>
    <mergeCell ref="B22:B24"/>
    <mergeCell ref="C22:C24"/>
    <mergeCell ref="D22:D24"/>
    <mergeCell ref="E22:E24"/>
    <mergeCell ref="F22:F24"/>
    <mergeCell ref="H19:H21"/>
    <mergeCell ref="I19:I21"/>
    <mergeCell ref="J19:J21"/>
    <mergeCell ref="K19:K21"/>
    <mergeCell ref="L19:L21"/>
    <mergeCell ref="R19:R21"/>
    <mergeCell ref="S16:T16"/>
    <mergeCell ref="AB16:AB18"/>
    <mergeCell ref="S17:T17"/>
    <mergeCell ref="S18:T18"/>
    <mergeCell ref="A19:A21"/>
    <mergeCell ref="B19:B21"/>
    <mergeCell ref="C19:C21"/>
    <mergeCell ref="D19:D21"/>
    <mergeCell ref="E19:E21"/>
    <mergeCell ref="F19:F21"/>
    <mergeCell ref="H16:H18"/>
    <mergeCell ref="I16:I18"/>
    <mergeCell ref="J16:J18"/>
    <mergeCell ref="K16:K18"/>
    <mergeCell ref="L16:L18"/>
    <mergeCell ref="R16:R18"/>
    <mergeCell ref="AB13:AB15"/>
    <mergeCell ref="S14:T14"/>
    <mergeCell ref="AC14:AC15"/>
    <mergeCell ref="S15:T15"/>
    <mergeCell ref="A16:A18"/>
    <mergeCell ref="B16:B18"/>
    <mergeCell ref="C16:C18"/>
    <mergeCell ref="D16:D18"/>
    <mergeCell ref="E16:E18"/>
    <mergeCell ref="F16:F18"/>
    <mergeCell ref="I13:I15"/>
    <mergeCell ref="J13:J15"/>
    <mergeCell ref="K13:K15"/>
    <mergeCell ref="L13:L15"/>
    <mergeCell ref="R13:R15"/>
    <mergeCell ref="S13:T13"/>
    <mergeCell ref="AB10:AB12"/>
    <mergeCell ref="S11:T11"/>
    <mergeCell ref="S12:T12"/>
    <mergeCell ref="A13:A15"/>
    <mergeCell ref="B13:B15"/>
    <mergeCell ref="C13:C15"/>
    <mergeCell ref="D13:D15"/>
    <mergeCell ref="E13:E15"/>
    <mergeCell ref="F13:F15"/>
    <mergeCell ref="H13:H15"/>
    <mergeCell ref="I10:I12"/>
    <mergeCell ref="J10:J12"/>
    <mergeCell ref="K10:K12"/>
    <mergeCell ref="L10:L12"/>
    <mergeCell ref="R10:R12"/>
    <mergeCell ref="S10:T10"/>
    <mergeCell ref="D2:Z2"/>
    <mergeCell ref="D3:Z3"/>
    <mergeCell ref="D4:Z4"/>
    <mergeCell ref="A5:AB5"/>
    <mergeCell ref="A6:C6"/>
    <mergeCell ref="D6:G6"/>
    <mergeCell ref="L6:M6"/>
    <mergeCell ref="N6:O6"/>
    <mergeCell ref="S9:T9"/>
    <mergeCell ref="X9:Y9"/>
    <mergeCell ref="Z9:AA9"/>
    <mergeCell ref="A10:A12"/>
    <mergeCell ref="B10:B12"/>
    <mergeCell ref="C10:C12"/>
    <mergeCell ref="D10:D12"/>
    <mergeCell ref="E10:E12"/>
    <mergeCell ref="F10:F12"/>
    <mergeCell ref="H10:H12"/>
    <mergeCell ref="A7:AB7"/>
    <mergeCell ref="A8:A9"/>
    <mergeCell ref="B8:B9"/>
    <mergeCell ref="C8:C9"/>
    <mergeCell ref="D8:H8"/>
    <mergeCell ref="I8:I9"/>
    <mergeCell ref="J8:L8"/>
    <mergeCell ref="M8:T8"/>
    <mergeCell ref="U8:AA8"/>
    <mergeCell ref="AB8:AB9"/>
  </mergeCells>
  <conditionalFormatting sqref="I10:I567">
    <cfRule type="cellIs" dxfId="25" priority="4" operator="equal">
      <formula>"LEVE"</formula>
    </cfRule>
  </conditionalFormatting>
  <conditionalFormatting sqref="I10:I567">
    <cfRule type="cellIs" dxfId="24" priority="5" operator="equal">
      <formula>"MODERADO"</formula>
    </cfRule>
  </conditionalFormatting>
  <conditionalFormatting sqref="I10:I567">
    <cfRule type="cellIs" dxfId="23" priority="6" operator="equal">
      <formula>"GRAVE"</formula>
    </cfRule>
  </conditionalFormatting>
  <conditionalFormatting sqref="I10:I567">
    <cfRule type="cellIs" dxfId="22" priority="7" stopIfTrue="1" operator="equal">
      <formula>1</formula>
    </cfRule>
  </conditionalFormatting>
  <conditionalFormatting sqref="I10:I567">
    <cfRule type="cellIs" dxfId="21" priority="8" stopIfTrue="1" operator="between">
      <formula>1.9</formula>
      <formula>3.1</formula>
    </cfRule>
  </conditionalFormatting>
  <conditionalFormatting sqref="I10:I567">
    <cfRule type="cellIs" dxfId="20" priority="9" stopIfTrue="1" operator="equal">
      <formula>4</formula>
    </cfRule>
  </conditionalFormatting>
  <conditionalFormatting sqref="P10:P567">
    <cfRule type="expression" dxfId="19" priority="10">
      <formula>$M$10="No existe control para el riesgo"</formula>
    </cfRule>
  </conditionalFormatting>
  <conditionalFormatting sqref="Q10:R10 Q11:Q567 R13 R16 R19 R22 R25 R28 R31 R34 R37 R40 R43 R46 R49 R52 R55 R58 R61 R64 R67 R70 R73 R76 R79 R82 R85 R88 R91 R94 R97 R100 R103 R106 R109 R112 R115 R118 R121 R124 R127 R130 R133 R136 R139 R142 R145 R148 R151 R154 R157 R160 R163 R166 R169 R172 R175 R178 R181 R184 R187 R190 R193 R196 R199 R202 R205 R208 R211 R214 R217 R220 R223 R226 R229 R232 R235 R238 R241 R244 R247 R250 R253 R256 R259 R262 R265 R268 R271 R274 R277 R280 R283 R286 R289 R292 R295 R298 R301 R304 R307 R310 R313 R316 R319 R322 R325 R328 R331 R334 R337 R340 R343 R346 R349 R352 R355 R358 R361 R364 R367 R370 R373 R376 R379 R382 R385 R388 R391 R394 R397 R400 R403 R406 R409 R412 R415 R418 R421 R424 R427 R430 R433 R436 R439 R442 R445 R448 R451 R454 R457 R460 R463 R466 R469 R472 R475 R478 R481 R484 R487 R490 R493 R496 R499 R502 R505 R508 R511 R514 R517 R520 R523 R526 R529 R532 R550 R553 R556 R559 R562 R565 R535 R538 R541 R544 R547">
    <cfRule type="expression" dxfId="18" priority="11">
      <formula>$M$10="No existe control para el riesgo"</formula>
    </cfRule>
  </conditionalFormatting>
  <conditionalFormatting sqref="R10:R567">
    <cfRule type="cellIs" dxfId="17" priority="12" operator="equal">
      <formula>"INEXISTENTE"</formula>
    </cfRule>
  </conditionalFormatting>
  <conditionalFormatting sqref="R10:R567">
    <cfRule type="cellIs" dxfId="16" priority="13" operator="equal">
      <formula>"ACEPTABLE"</formula>
    </cfRule>
  </conditionalFormatting>
  <conditionalFormatting sqref="R10:R567">
    <cfRule type="cellIs" dxfId="15" priority="14" operator="equal">
      <formula>"FUERTE"</formula>
    </cfRule>
  </conditionalFormatting>
  <conditionalFormatting sqref="R10:R567">
    <cfRule type="cellIs" dxfId="14" priority="15" operator="equal">
      <formula>"DÉBIL"</formula>
    </cfRule>
  </conditionalFormatting>
  <conditionalFormatting sqref="V10:V567">
    <cfRule type="expression" dxfId="13" priority="16">
      <formula>U10="ASUMIR"</formula>
    </cfRule>
  </conditionalFormatting>
  <conditionalFormatting sqref="W10:W567">
    <cfRule type="expression" dxfId="12" priority="17">
      <formula>U10="ASUMIR"</formula>
    </cfRule>
  </conditionalFormatting>
  <conditionalFormatting sqref="Y10:Y567">
    <cfRule type="expression" dxfId="11" priority="18">
      <formula>U10="ASUMIR"</formula>
    </cfRule>
  </conditionalFormatting>
  <conditionalFormatting sqref="Z10:Z567">
    <cfRule type="expression" dxfId="10" priority="19">
      <formula>U10="ASUMIR"</formula>
    </cfRule>
  </conditionalFormatting>
  <conditionalFormatting sqref="Z10:Z567">
    <cfRule type="beginsWith" dxfId="9" priority="20" operator="beginsWith" text="Eficaz">
      <formula>LEFT((Z10),LEN("Eficaz"))=("Eficaz")</formula>
    </cfRule>
  </conditionalFormatting>
  <conditionalFormatting sqref="Z10:Z567">
    <cfRule type="beginsWith" dxfId="8" priority="21" operator="beginsWith" text="No eficaz">
      <formula>LEFT((Z10),LEN("No eficaz"))=("No eficaz")</formula>
    </cfRule>
  </conditionalFormatting>
  <conditionalFormatting sqref="AA10:AA567">
    <cfRule type="expression" dxfId="7" priority="22">
      <formula>$X$10&lt;&gt;"CUMPLIMIENTO_TOTAL"</formula>
    </cfRule>
  </conditionalFormatting>
  <conditionalFormatting sqref="AA10:AA567">
    <cfRule type="expression" dxfId="6" priority="23">
      <formula>U10="ASUMIR"</formula>
    </cfRule>
  </conditionalFormatting>
  <conditionalFormatting sqref="AB10:AB567">
    <cfRule type="containsText" dxfId="5" priority="24" operator="containsText" text="CONTINUA LA ACCIÓN ANTERIOR">
      <formula>NOT(ISERROR(SEARCH("CONTINUA LA ACCIÓN ANTERIOR",AB10)))</formula>
    </cfRule>
  </conditionalFormatting>
  <conditionalFormatting sqref="AB10:AB567">
    <cfRule type="containsText" dxfId="4" priority="25" operator="containsText" text="REQUIERE NUEVA ACCIÓN">
      <formula>NOT(ISERROR(SEARCH("REQUIERE NUEVA ACCIÓN",AB10)))</formula>
    </cfRule>
  </conditionalFormatting>
  <conditionalFormatting sqref="AB10:AB567">
    <cfRule type="containsText" dxfId="3" priority="26" operator="containsText" text="RIESGO CONTROLADO">
      <formula>NOT(ISERROR(SEARCH("RIESGO CONTROLADO",AB10)))</formula>
    </cfRule>
  </conditionalFormatting>
  <conditionalFormatting sqref="X10:AA567">
    <cfRule type="expression" dxfId="2" priority="3">
      <formula>$U10="ASUMIR"</formula>
    </cfRule>
  </conditionalFormatting>
  <conditionalFormatting sqref="AA10:AA567">
    <cfRule type="expression" dxfId="1" priority="2">
      <formula>$X10="CUMPLIMIENTO_PARCIAL"</formula>
    </cfRule>
  </conditionalFormatting>
  <conditionalFormatting sqref="AA10:AA567">
    <cfRule type="expression" dxfId="0" priority="1">
      <formula>$X10="NO_CUMPLIDA"</formula>
    </cfRule>
  </conditionalFormatting>
  <dataValidations count="7">
    <dataValidation type="list" allowBlank="1" showInputMessage="1" showErrorMessage="1" sqref="X10:X567" xr:uid="{00000000-0002-0000-0400-000000000000}">
      <formula1>INDIRECT($U10)</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X1:X9" xr:uid="{00000000-0002-0000-0400-000001000000}">
      <formula1>INDIRECT($U10:$U567)</formula1>
    </dataValidation>
    <dataValidation type="custom" allowBlank="1" showInputMessage="1" showErrorMessage="1" promptTitle="Soporte de cumplimiento" prompt="Registre información que evidencie el cumplimiento de la acción:_x000a_- Documento (físico, digital)._x000a_- Enlace web_x000a_- Fotografia, video_x000a_- Otros que considere pertinente._x000a_En caso de NO CUMPLIDA deje esta casilla en blanco" sqref="AA10:AA567" xr:uid="{00000000-0002-0000-0400-000002000000}">
      <formula1>X10="CUMPLIMIENTO_TOTAL"</formula1>
    </dataValidation>
    <dataValidation type="list" allowBlank="1" showInputMessage="1" showErrorMessage="1" promptTitle="EFICACIA DE LA ACCIÓN" prompt="EFICAZ:  La acción implementada permite prevenir o mitigar el riesgo, _x000a_NO EFICAZ: la acción no previene o mitiga el riesgo._x000a_PENDIENTE EVALUACIÓN: La acción no se ha cumplido y aun esta en los términos._x000a_SIN EVALUACIÓN POR VENCIMIENTO: Acc" sqref="Z10:Z567" xr:uid="{00000000-0002-0000-0400-000003000000}">
      <formula1>INDIRECT(X10)</formula1>
    </dataValidation>
    <dataValidation type="list" showDropDown="1" showErrorMessage="1" prompt="Determine en que estado esta la acción:_x000a__x000a_-Cumplimiento total (la acción se cumplió de acuerdo a lo planeado)_x000a_-Cumplimiento parcial (la acción aun esta en proceso de implementación)_x000a_- No cumplida (la accion no fue implementada de ac" sqref="X568:X1048576" xr:uid="{00000000-0002-0000-0400-000004000000}">
      <formula1>INDIRECT($U577:$U1149)</formula1>
    </dataValidation>
    <dataValidation type="decimal" allowBlank="1" showInputMessage="1" showErrorMessage="1" prompt="% De medición del indicador - Sólo permite números" sqref="K10 K13 K16 K19 K22 K25 K28 K31 K34 K37 K40 K43 K46 K49 K52 K55 K58 K61 K64 K67 K70 K73 K76 K79 K82 K85 K88 K91 K94 K97 K100 K103 K106 K109 K112 K115 K118 K121 K124 K127 K130 K133 K136 K139 K142 K145 K148 K151 K154 K157 K160 K163 K166 K169 K172 K175 K178 K181 K184 K187 K190 K193 K196 K199 K202 K205 K208 K211 K214 K217 K220 K223 K226 K229 K232 K235 K238 K241 K244 K247 K250 K253 K256 K259 K262 K265 K268 K271 K274 K277 K280 K283 K286 K289 K292 K295 K298 K301 K304 K307 K310 K313 K316 K319 K322 K325 K328 K331 K334 K337 K340 K343 K346 K349 K352 K355 K358 K361 K364 K367 K370 K373 K376 K379 K382 K385 K388 K391 K394 K397 K400 K403 K406 K409 K412 K415 K418 K421 K424 K427 K430 K433 K436 K439 K442 K445 K448 K451 K454 K457 K460 K463 K466 K469 K472 K475 K478 K481 K484 K487 K490 K493 K496 K499 K502 K505 K508 K511 K514 K517 K520 K523 K526 K529 K532 K535 K538 K541 K544 K547 K550 K553 K556 K559 K562 K565" xr:uid="{00000000-0002-0000-0400-000005000000}">
      <formula1>-2E+22</formula1>
      <formula2>2E+21</formula2>
    </dataValidation>
    <dataValidation type="list" allowBlank="1" showInputMessage="1" showErrorMessage="1" promptTitle="SITUACION DEL RIESGO" prompt="Evalue luego del seguimiento el riesgo, para ello tenga en cuenta los resultados de:_x000a_- Medición y el análisis del indicador de riesgo_x000a_-Dificultades para la aplicación del control existente_x000a_-El cumplimiento y eficacia de la acción plantea" sqref="AB10 AB52 AB28 AB31 AB34 AB37 AB40 AB43 AB55 AB58 AB61 AB13 AB16 AB19 AB22 AB25 AB46 AB49 AB73 AB64 AB67 AB70 AB76 AB79 AB82 AB85 AB88 AB91 AB94 AB97 AB100 AB103 AB106 AB109 AB112 AB115 AB118 AB121 AB124 AB127 AB130 AB133 AB136 AB139 AB142 AB145 AB148 AB151 AB154 AB157 AB160 AB163 AB166 AB169 AB172 AB175 AB178 AB181 AB184 AB187 AB190 AB193 AB196 AB199 AB202 AB205 AB208 AB211 AB214 AB217 AB220 AB223 AB226 AB229 AB232 AB235 AB238 AB241 AB244 AB247 AB250 AB253 AB256 AB259 AB262 AB265 AB268 AB271 AB274 AB277 AB280 AB283 AB286 AB289 AB292 AB295 AB298 AB301 AB304 AB307 AB310 AB313 AB316 AB319 AB322 AB325 AB328 AB331 AB334 AB337 AB340 AB343 AB346 AB349 AB352 AB355 AB358 AB361 AB364 AB367 AB370 AB373 AB376 AB379 AB382 AB385 AB388 AB391 AB394 AB397 AB400 AB403 AB406 AB409 AB412 AB415 AB418 AB421 AB424 AB427 AB430 AB433 AB436 AB439 AB442 AB445 AB448 AB451 AB454 AB457 AB460 AB463 AB466 AB469 AB472 AB475 AB478 AB481 AB484 AB487 AB490 AB493 AB496 AB499 AB502 AB505 AB508 AB511 AB514 AB517 AB520 AB523 AB526 AB529 AB532 AB535 AB538 AB541 AB544 AB547 AB550 AB553 AB556 AB559 AB562 AB565" xr:uid="{00000000-0002-0000-0400-000006000000}">
      <formula1>"RIESGO CONTROLADO,REQUIERE NUEVA ACCIÓN,CONTINUA LA ACCIÓN ANTERIOR"</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H118"/>
  <sheetViews>
    <sheetView showGridLines="0" zoomScale="90" zoomScaleNormal="90" workbookViewId="0">
      <selection activeCell="K9" sqref="K9:S11"/>
    </sheetView>
  </sheetViews>
  <sheetFormatPr baseColWidth="10" defaultColWidth="11.42578125" defaultRowHeight="12.75" x14ac:dyDescent="0.2"/>
  <cols>
    <col min="1" max="1" width="14.28515625" style="8" customWidth="1"/>
    <col min="2" max="2" width="1.5703125" style="8" customWidth="1"/>
    <col min="3" max="5" width="11.7109375" customWidth="1"/>
    <col min="6" max="8" width="15.85546875" customWidth="1"/>
    <col min="9" max="10" width="1.5703125" customWidth="1"/>
    <col min="11" max="11" width="9.7109375" customWidth="1"/>
    <col min="12" max="12" width="13.28515625" customWidth="1"/>
    <col min="13" max="13" width="13.7109375" customWidth="1"/>
    <col min="14" max="14" width="4.7109375" customWidth="1"/>
    <col min="15" max="19" width="15.7109375" customWidth="1"/>
    <col min="20" max="20" width="7.7109375" customWidth="1"/>
    <col min="241" max="241" width="53.85546875" customWidth="1"/>
    <col min="242" max="242" width="4.140625" customWidth="1"/>
    <col min="243" max="243" width="3.7109375" customWidth="1"/>
    <col min="244" max="245" width="4.7109375" customWidth="1"/>
    <col min="246" max="246" width="8.7109375" customWidth="1"/>
    <col min="247" max="249" width="16.7109375" customWidth="1"/>
    <col min="250" max="250" width="3.7109375" customWidth="1"/>
    <col min="497" max="497" width="53.85546875" customWidth="1"/>
    <col min="498" max="498" width="4.140625" customWidth="1"/>
    <col min="499" max="499" width="3.7109375" customWidth="1"/>
    <col min="500" max="501" width="4.7109375" customWidth="1"/>
    <col min="502" max="502" width="8.7109375" customWidth="1"/>
    <col min="503" max="505" width="16.7109375" customWidth="1"/>
    <col min="506" max="506" width="3.7109375" customWidth="1"/>
    <col min="753" max="753" width="53.85546875" customWidth="1"/>
    <col min="754" max="754" width="4.140625" customWidth="1"/>
    <col min="755" max="755" width="3.7109375" customWidth="1"/>
    <col min="756" max="757" width="4.7109375" customWidth="1"/>
    <col min="758" max="758" width="8.7109375" customWidth="1"/>
    <col min="759" max="761" width="16.7109375" customWidth="1"/>
    <col min="762" max="762" width="3.7109375" customWidth="1"/>
    <col min="1009" max="1009" width="53.85546875" customWidth="1"/>
    <col min="1010" max="1010" width="4.140625" customWidth="1"/>
    <col min="1011" max="1011" width="3.7109375" customWidth="1"/>
    <col min="1012" max="1013" width="4.7109375" customWidth="1"/>
    <col min="1014" max="1014" width="8.7109375" customWidth="1"/>
    <col min="1015" max="1017" width="16.7109375" customWidth="1"/>
    <col min="1018" max="1018" width="3.7109375" customWidth="1"/>
    <col min="1265" max="1265" width="53.85546875" customWidth="1"/>
    <col min="1266" max="1266" width="4.140625" customWidth="1"/>
    <col min="1267" max="1267" width="3.7109375" customWidth="1"/>
    <col min="1268" max="1269" width="4.7109375" customWidth="1"/>
    <col min="1270" max="1270" width="8.7109375" customWidth="1"/>
    <col min="1271" max="1273" width="16.7109375" customWidth="1"/>
    <col min="1274" max="1274" width="3.7109375" customWidth="1"/>
    <col min="1521" max="1521" width="53.85546875" customWidth="1"/>
    <col min="1522" max="1522" width="4.140625" customWidth="1"/>
    <col min="1523" max="1523" width="3.7109375" customWidth="1"/>
    <col min="1524" max="1525" width="4.7109375" customWidth="1"/>
    <col min="1526" max="1526" width="8.7109375" customWidth="1"/>
    <col min="1527" max="1529" width="16.7109375" customWidth="1"/>
    <col min="1530" max="1530" width="3.7109375" customWidth="1"/>
    <col min="1777" max="1777" width="53.85546875" customWidth="1"/>
    <col min="1778" max="1778" width="4.140625" customWidth="1"/>
    <col min="1779" max="1779" width="3.7109375" customWidth="1"/>
    <col min="1780" max="1781" width="4.7109375" customWidth="1"/>
    <col min="1782" max="1782" width="8.7109375" customWidth="1"/>
    <col min="1783" max="1785" width="16.7109375" customWidth="1"/>
    <col min="1786" max="1786" width="3.7109375" customWidth="1"/>
    <col min="2033" max="2033" width="53.85546875" customWidth="1"/>
    <col min="2034" max="2034" width="4.140625" customWidth="1"/>
    <col min="2035" max="2035" width="3.7109375" customWidth="1"/>
    <col min="2036" max="2037" width="4.7109375" customWidth="1"/>
    <col min="2038" max="2038" width="8.7109375" customWidth="1"/>
    <col min="2039" max="2041" width="16.7109375" customWidth="1"/>
    <col min="2042" max="2042" width="3.7109375" customWidth="1"/>
    <col min="2289" max="2289" width="53.85546875" customWidth="1"/>
    <col min="2290" max="2290" width="4.140625" customWidth="1"/>
    <col min="2291" max="2291" width="3.7109375" customWidth="1"/>
    <col min="2292" max="2293" width="4.7109375" customWidth="1"/>
    <col min="2294" max="2294" width="8.7109375" customWidth="1"/>
    <col min="2295" max="2297" width="16.7109375" customWidth="1"/>
    <col min="2298" max="2298" width="3.7109375" customWidth="1"/>
    <col min="2545" max="2545" width="53.85546875" customWidth="1"/>
    <col min="2546" max="2546" width="4.140625" customWidth="1"/>
    <col min="2547" max="2547" width="3.7109375" customWidth="1"/>
    <col min="2548" max="2549" width="4.7109375" customWidth="1"/>
    <col min="2550" max="2550" width="8.7109375" customWidth="1"/>
    <col min="2551" max="2553" width="16.7109375" customWidth="1"/>
    <col min="2554" max="2554" width="3.7109375" customWidth="1"/>
    <col min="2801" max="2801" width="53.85546875" customWidth="1"/>
    <col min="2802" max="2802" width="4.140625" customWidth="1"/>
    <col min="2803" max="2803" width="3.7109375" customWidth="1"/>
    <col min="2804" max="2805" width="4.7109375" customWidth="1"/>
    <col min="2806" max="2806" width="8.7109375" customWidth="1"/>
    <col min="2807" max="2809" width="16.7109375" customWidth="1"/>
    <col min="2810" max="2810" width="3.7109375" customWidth="1"/>
    <col min="3057" max="3057" width="53.85546875" customWidth="1"/>
    <col min="3058" max="3058" width="4.140625" customWidth="1"/>
    <col min="3059" max="3059" width="3.7109375" customWidth="1"/>
    <col min="3060" max="3061" width="4.7109375" customWidth="1"/>
    <col min="3062" max="3062" width="8.7109375" customWidth="1"/>
    <col min="3063" max="3065" width="16.7109375" customWidth="1"/>
    <col min="3066" max="3066" width="3.7109375" customWidth="1"/>
    <col min="3313" max="3313" width="53.85546875" customWidth="1"/>
    <col min="3314" max="3314" width="4.140625" customWidth="1"/>
    <col min="3315" max="3315" width="3.7109375" customWidth="1"/>
    <col min="3316" max="3317" width="4.7109375" customWidth="1"/>
    <col min="3318" max="3318" width="8.7109375" customWidth="1"/>
    <col min="3319" max="3321" width="16.7109375" customWidth="1"/>
    <col min="3322" max="3322" width="3.7109375" customWidth="1"/>
    <col min="3569" max="3569" width="53.85546875" customWidth="1"/>
    <col min="3570" max="3570" width="4.140625" customWidth="1"/>
    <col min="3571" max="3571" width="3.7109375" customWidth="1"/>
    <col min="3572" max="3573" width="4.7109375" customWidth="1"/>
    <col min="3574" max="3574" width="8.7109375" customWidth="1"/>
    <col min="3575" max="3577" width="16.7109375" customWidth="1"/>
    <col min="3578" max="3578" width="3.7109375" customWidth="1"/>
    <col min="3825" max="3825" width="53.85546875" customWidth="1"/>
    <col min="3826" max="3826" width="4.140625" customWidth="1"/>
    <col min="3827" max="3827" width="3.7109375" customWidth="1"/>
    <col min="3828" max="3829" width="4.7109375" customWidth="1"/>
    <col min="3830" max="3830" width="8.7109375" customWidth="1"/>
    <col min="3831" max="3833" width="16.7109375" customWidth="1"/>
    <col min="3834" max="3834" width="3.7109375" customWidth="1"/>
    <col min="4081" max="4081" width="53.85546875" customWidth="1"/>
    <col min="4082" max="4082" width="4.140625" customWidth="1"/>
    <col min="4083" max="4083" width="3.7109375" customWidth="1"/>
    <col min="4084" max="4085" width="4.7109375" customWidth="1"/>
    <col min="4086" max="4086" width="8.7109375" customWidth="1"/>
    <col min="4087" max="4089" width="16.7109375" customWidth="1"/>
    <col min="4090" max="4090" width="3.7109375" customWidth="1"/>
    <col min="4337" max="4337" width="53.85546875" customWidth="1"/>
    <col min="4338" max="4338" width="4.140625" customWidth="1"/>
    <col min="4339" max="4339" width="3.7109375" customWidth="1"/>
    <col min="4340" max="4341" width="4.7109375" customWidth="1"/>
    <col min="4342" max="4342" width="8.7109375" customWidth="1"/>
    <col min="4343" max="4345" width="16.7109375" customWidth="1"/>
    <col min="4346" max="4346" width="3.7109375" customWidth="1"/>
    <col min="4593" max="4593" width="53.85546875" customWidth="1"/>
    <col min="4594" max="4594" width="4.140625" customWidth="1"/>
    <col min="4595" max="4595" width="3.7109375" customWidth="1"/>
    <col min="4596" max="4597" width="4.7109375" customWidth="1"/>
    <col min="4598" max="4598" width="8.7109375" customWidth="1"/>
    <col min="4599" max="4601" width="16.7109375" customWidth="1"/>
    <col min="4602" max="4602" width="3.7109375" customWidth="1"/>
    <col min="4849" max="4849" width="53.85546875" customWidth="1"/>
    <col min="4850" max="4850" width="4.140625" customWidth="1"/>
    <col min="4851" max="4851" width="3.7109375" customWidth="1"/>
    <col min="4852" max="4853" width="4.7109375" customWidth="1"/>
    <col min="4854" max="4854" width="8.7109375" customWidth="1"/>
    <col min="4855" max="4857" width="16.7109375" customWidth="1"/>
    <col min="4858" max="4858" width="3.7109375" customWidth="1"/>
    <col min="5105" max="5105" width="53.85546875" customWidth="1"/>
    <col min="5106" max="5106" width="4.140625" customWidth="1"/>
    <col min="5107" max="5107" width="3.7109375" customWidth="1"/>
    <col min="5108" max="5109" width="4.7109375" customWidth="1"/>
    <col min="5110" max="5110" width="8.7109375" customWidth="1"/>
    <col min="5111" max="5113" width="16.7109375" customWidth="1"/>
    <col min="5114" max="5114" width="3.7109375" customWidth="1"/>
    <col min="5361" max="5361" width="53.85546875" customWidth="1"/>
    <col min="5362" max="5362" width="4.140625" customWidth="1"/>
    <col min="5363" max="5363" width="3.7109375" customWidth="1"/>
    <col min="5364" max="5365" width="4.7109375" customWidth="1"/>
    <col min="5366" max="5366" width="8.7109375" customWidth="1"/>
    <col min="5367" max="5369" width="16.7109375" customWidth="1"/>
    <col min="5370" max="5370" width="3.7109375" customWidth="1"/>
    <col min="5617" max="5617" width="53.85546875" customWidth="1"/>
    <col min="5618" max="5618" width="4.140625" customWidth="1"/>
    <col min="5619" max="5619" width="3.7109375" customWidth="1"/>
    <col min="5620" max="5621" width="4.7109375" customWidth="1"/>
    <col min="5622" max="5622" width="8.7109375" customWidth="1"/>
    <col min="5623" max="5625" width="16.7109375" customWidth="1"/>
    <col min="5626" max="5626" width="3.7109375" customWidth="1"/>
    <col min="5873" max="5873" width="53.85546875" customWidth="1"/>
    <col min="5874" max="5874" width="4.140625" customWidth="1"/>
    <col min="5875" max="5875" width="3.7109375" customWidth="1"/>
    <col min="5876" max="5877" width="4.7109375" customWidth="1"/>
    <col min="5878" max="5878" width="8.7109375" customWidth="1"/>
    <col min="5879" max="5881" width="16.7109375" customWidth="1"/>
    <col min="5882" max="5882" width="3.7109375" customWidth="1"/>
    <col min="6129" max="6129" width="53.85546875" customWidth="1"/>
    <col min="6130" max="6130" width="4.140625" customWidth="1"/>
    <col min="6131" max="6131" width="3.7109375" customWidth="1"/>
    <col min="6132" max="6133" width="4.7109375" customWidth="1"/>
    <col min="6134" max="6134" width="8.7109375" customWidth="1"/>
    <col min="6135" max="6137" width="16.7109375" customWidth="1"/>
    <col min="6138" max="6138" width="3.7109375" customWidth="1"/>
    <col min="6385" max="6385" width="53.85546875" customWidth="1"/>
    <col min="6386" max="6386" width="4.140625" customWidth="1"/>
    <col min="6387" max="6387" width="3.7109375" customWidth="1"/>
    <col min="6388" max="6389" width="4.7109375" customWidth="1"/>
    <col min="6390" max="6390" width="8.7109375" customWidth="1"/>
    <col min="6391" max="6393" width="16.7109375" customWidth="1"/>
    <col min="6394" max="6394" width="3.7109375" customWidth="1"/>
    <col min="6641" max="6641" width="53.85546875" customWidth="1"/>
    <col min="6642" max="6642" width="4.140625" customWidth="1"/>
    <col min="6643" max="6643" width="3.7109375" customWidth="1"/>
    <col min="6644" max="6645" width="4.7109375" customWidth="1"/>
    <col min="6646" max="6646" width="8.7109375" customWidth="1"/>
    <col min="6647" max="6649" width="16.7109375" customWidth="1"/>
    <col min="6650" max="6650" width="3.7109375" customWidth="1"/>
    <col min="6897" max="6897" width="53.85546875" customWidth="1"/>
    <col min="6898" max="6898" width="4.140625" customWidth="1"/>
    <col min="6899" max="6899" width="3.7109375" customWidth="1"/>
    <col min="6900" max="6901" width="4.7109375" customWidth="1"/>
    <col min="6902" max="6902" width="8.7109375" customWidth="1"/>
    <col min="6903" max="6905" width="16.7109375" customWidth="1"/>
    <col min="6906" max="6906" width="3.7109375" customWidth="1"/>
    <col min="7153" max="7153" width="53.85546875" customWidth="1"/>
    <col min="7154" max="7154" width="4.140625" customWidth="1"/>
    <col min="7155" max="7155" width="3.7109375" customWidth="1"/>
    <col min="7156" max="7157" width="4.7109375" customWidth="1"/>
    <col min="7158" max="7158" width="8.7109375" customWidth="1"/>
    <col min="7159" max="7161" width="16.7109375" customWidth="1"/>
    <col min="7162" max="7162" width="3.7109375" customWidth="1"/>
    <col min="7409" max="7409" width="53.85546875" customWidth="1"/>
    <col min="7410" max="7410" width="4.140625" customWidth="1"/>
    <col min="7411" max="7411" width="3.7109375" customWidth="1"/>
    <col min="7412" max="7413" width="4.7109375" customWidth="1"/>
    <col min="7414" max="7414" width="8.7109375" customWidth="1"/>
    <col min="7415" max="7417" width="16.7109375" customWidth="1"/>
    <col min="7418" max="7418" width="3.7109375" customWidth="1"/>
    <col min="7665" max="7665" width="53.85546875" customWidth="1"/>
    <col min="7666" max="7666" width="4.140625" customWidth="1"/>
    <col min="7667" max="7667" width="3.7109375" customWidth="1"/>
    <col min="7668" max="7669" width="4.7109375" customWidth="1"/>
    <col min="7670" max="7670" width="8.7109375" customWidth="1"/>
    <col min="7671" max="7673" width="16.7109375" customWidth="1"/>
    <col min="7674" max="7674" width="3.7109375" customWidth="1"/>
    <col min="7921" max="7921" width="53.85546875" customWidth="1"/>
    <col min="7922" max="7922" width="4.140625" customWidth="1"/>
    <col min="7923" max="7923" width="3.7109375" customWidth="1"/>
    <col min="7924" max="7925" width="4.7109375" customWidth="1"/>
    <col min="7926" max="7926" width="8.7109375" customWidth="1"/>
    <col min="7927" max="7929" width="16.7109375" customWidth="1"/>
    <col min="7930" max="7930" width="3.7109375" customWidth="1"/>
    <col min="8177" max="8177" width="53.85546875" customWidth="1"/>
    <col min="8178" max="8178" width="4.140625" customWidth="1"/>
    <col min="8179" max="8179" width="3.7109375" customWidth="1"/>
    <col min="8180" max="8181" width="4.7109375" customWidth="1"/>
    <col min="8182" max="8182" width="8.7109375" customWidth="1"/>
    <col min="8183" max="8185" width="16.7109375" customWidth="1"/>
    <col min="8186" max="8186" width="3.7109375" customWidth="1"/>
    <col min="8433" max="8433" width="53.85546875" customWidth="1"/>
    <col min="8434" max="8434" width="4.140625" customWidth="1"/>
    <col min="8435" max="8435" width="3.7109375" customWidth="1"/>
    <col min="8436" max="8437" width="4.7109375" customWidth="1"/>
    <col min="8438" max="8438" width="8.7109375" customWidth="1"/>
    <col min="8439" max="8441" width="16.7109375" customWidth="1"/>
    <col min="8442" max="8442" width="3.7109375" customWidth="1"/>
    <col min="8689" max="8689" width="53.85546875" customWidth="1"/>
    <col min="8690" max="8690" width="4.140625" customWidth="1"/>
    <col min="8691" max="8691" width="3.7109375" customWidth="1"/>
    <col min="8692" max="8693" width="4.7109375" customWidth="1"/>
    <col min="8694" max="8694" width="8.7109375" customWidth="1"/>
    <col min="8695" max="8697" width="16.7109375" customWidth="1"/>
    <col min="8698" max="8698" width="3.7109375" customWidth="1"/>
    <col min="8945" max="8945" width="53.85546875" customWidth="1"/>
    <col min="8946" max="8946" width="4.140625" customWidth="1"/>
    <col min="8947" max="8947" width="3.7109375" customWidth="1"/>
    <col min="8948" max="8949" width="4.7109375" customWidth="1"/>
    <col min="8950" max="8950" width="8.7109375" customWidth="1"/>
    <col min="8951" max="8953" width="16.7109375" customWidth="1"/>
    <col min="8954" max="8954" width="3.7109375" customWidth="1"/>
    <col min="9201" max="9201" width="53.85546875" customWidth="1"/>
    <col min="9202" max="9202" width="4.140625" customWidth="1"/>
    <col min="9203" max="9203" width="3.7109375" customWidth="1"/>
    <col min="9204" max="9205" width="4.7109375" customWidth="1"/>
    <col min="9206" max="9206" width="8.7109375" customWidth="1"/>
    <col min="9207" max="9209" width="16.7109375" customWidth="1"/>
    <col min="9210" max="9210" width="3.7109375" customWidth="1"/>
    <col min="9457" max="9457" width="53.85546875" customWidth="1"/>
    <col min="9458" max="9458" width="4.140625" customWidth="1"/>
    <col min="9459" max="9459" width="3.7109375" customWidth="1"/>
    <col min="9460" max="9461" width="4.7109375" customWidth="1"/>
    <col min="9462" max="9462" width="8.7109375" customWidth="1"/>
    <col min="9463" max="9465" width="16.7109375" customWidth="1"/>
    <col min="9466" max="9466" width="3.7109375" customWidth="1"/>
    <col min="9713" max="9713" width="53.85546875" customWidth="1"/>
    <col min="9714" max="9714" width="4.140625" customWidth="1"/>
    <col min="9715" max="9715" width="3.7109375" customWidth="1"/>
    <col min="9716" max="9717" width="4.7109375" customWidth="1"/>
    <col min="9718" max="9718" width="8.7109375" customWidth="1"/>
    <col min="9719" max="9721" width="16.7109375" customWidth="1"/>
    <col min="9722" max="9722" width="3.7109375" customWidth="1"/>
    <col min="9969" max="9969" width="53.85546875" customWidth="1"/>
    <col min="9970" max="9970" width="4.140625" customWidth="1"/>
    <col min="9971" max="9971" width="3.7109375" customWidth="1"/>
    <col min="9972" max="9973" width="4.7109375" customWidth="1"/>
    <col min="9974" max="9974" width="8.7109375" customWidth="1"/>
    <col min="9975" max="9977" width="16.7109375" customWidth="1"/>
    <col min="9978" max="9978" width="3.7109375" customWidth="1"/>
    <col min="10225" max="10225" width="53.85546875" customWidth="1"/>
    <col min="10226" max="10226" width="4.140625" customWidth="1"/>
    <col min="10227" max="10227" width="3.7109375" customWidth="1"/>
    <col min="10228" max="10229" width="4.7109375" customWidth="1"/>
    <col min="10230" max="10230" width="8.7109375" customWidth="1"/>
    <col min="10231" max="10233" width="16.7109375" customWidth="1"/>
    <col min="10234" max="10234" width="3.7109375" customWidth="1"/>
    <col min="10481" max="10481" width="53.85546875" customWidth="1"/>
    <col min="10482" max="10482" width="4.140625" customWidth="1"/>
    <col min="10483" max="10483" width="3.7109375" customWidth="1"/>
    <col min="10484" max="10485" width="4.7109375" customWidth="1"/>
    <col min="10486" max="10486" width="8.7109375" customWidth="1"/>
    <col min="10487" max="10489" width="16.7109375" customWidth="1"/>
    <col min="10490" max="10490" width="3.7109375" customWidth="1"/>
    <col min="10737" max="10737" width="53.85546875" customWidth="1"/>
    <col min="10738" max="10738" width="4.140625" customWidth="1"/>
    <col min="10739" max="10739" width="3.7109375" customWidth="1"/>
    <col min="10740" max="10741" width="4.7109375" customWidth="1"/>
    <col min="10742" max="10742" width="8.7109375" customWidth="1"/>
    <col min="10743" max="10745" width="16.7109375" customWidth="1"/>
    <col min="10746" max="10746" width="3.7109375" customWidth="1"/>
    <col min="10993" max="10993" width="53.85546875" customWidth="1"/>
    <col min="10994" max="10994" width="4.140625" customWidth="1"/>
    <col min="10995" max="10995" width="3.7109375" customWidth="1"/>
    <col min="10996" max="10997" width="4.7109375" customWidth="1"/>
    <col min="10998" max="10998" width="8.7109375" customWidth="1"/>
    <col min="10999" max="11001" width="16.7109375" customWidth="1"/>
    <col min="11002" max="11002" width="3.7109375" customWidth="1"/>
    <col min="11249" max="11249" width="53.85546875" customWidth="1"/>
    <col min="11250" max="11250" width="4.140625" customWidth="1"/>
    <col min="11251" max="11251" width="3.7109375" customWidth="1"/>
    <col min="11252" max="11253" width="4.7109375" customWidth="1"/>
    <col min="11254" max="11254" width="8.7109375" customWidth="1"/>
    <col min="11255" max="11257" width="16.7109375" customWidth="1"/>
    <col min="11258" max="11258" width="3.7109375" customWidth="1"/>
    <col min="11505" max="11505" width="53.85546875" customWidth="1"/>
    <col min="11506" max="11506" width="4.140625" customWidth="1"/>
    <col min="11507" max="11507" width="3.7109375" customWidth="1"/>
    <col min="11508" max="11509" width="4.7109375" customWidth="1"/>
    <col min="11510" max="11510" width="8.7109375" customWidth="1"/>
    <col min="11511" max="11513" width="16.7109375" customWidth="1"/>
    <col min="11514" max="11514" width="3.7109375" customWidth="1"/>
    <col min="11761" max="11761" width="53.85546875" customWidth="1"/>
    <col min="11762" max="11762" width="4.140625" customWidth="1"/>
    <col min="11763" max="11763" width="3.7109375" customWidth="1"/>
    <col min="11764" max="11765" width="4.7109375" customWidth="1"/>
    <col min="11766" max="11766" width="8.7109375" customWidth="1"/>
    <col min="11767" max="11769" width="16.7109375" customWidth="1"/>
    <col min="11770" max="11770" width="3.7109375" customWidth="1"/>
    <col min="12017" max="12017" width="53.85546875" customWidth="1"/>
    <col min="12018" max="12018" width="4.140625" customWidth="1"/>
    <col min="12019" max="12019" width="3.7109375" customWidth="1"/>
    <col min="12020" max="12021" width="4.7109375" customWidth="1"/>
    <col min="12022" max="12022" width="8.7109375" customWidth="1"/>
    <col min="12023" max="12025" width="16.7109375" customWidth="1"/>
    <col min="12026" max="12026" width="3.7109375" customWidth="1"/>
    <col min="12273" max="12273" width="53.85546875" customWidth="1"/>
    <col min="12274" max="12274" width="4.140625" customWidth="1"/>
    <col min="12275" max="12275" width="3.7109375" customWidth="1"/>
    <col min="12276" max="12277" width="4.7109375" customWidth="1"/>
    <col min="12278" max="12278" width="8.7109375" customWidth="1"/>
    <col min="12279" max="12281" width="16.7109375" customWidth="1"/>
    <col min="12282" max="12282" width="3.7109375" customWidth="1"/>
    <col min="12529" max="12529" width="53.85546875" customWidth="1"/>
    <col min="12530" max="12530" width="4.140625" customWidth="1"/>
    <col min="12531" max="12531" width="3.7109375" customWidth="1"/>
    <col min="12532" max="12533" width="4.7109375" customWidth="1"/>
    <col min="12534" max="12534" width="8.7109375" customWidth="1"/>
    <col min="12535" max="12537" width="16.7109375" customWidth="1"/>
    <col min="12538" max="12538" width="3.7109375" customWidth="1"/>
    <col min="12785" max="12785" width="53.85546875" customWidth="1"/>
    <col min="12786" max="12786" width="4.140625" customWidth="1"/>
    <col min="12787" max="12787" width="3.7109375" customWidth="1"/>
    <col min="12788" max="12789" width="4.7109375" customWidth="1"/>
    <col min="12790" max="12790" width="8.7109375" customWidth="1"/>
    <col min="12791" max="12793" width="16.7109375" customWidth="1"/>
    <col min="12794" max="12794" width="3.7109375" customWidth="1"/>
    <col min="13041" max="13041" width="53.85546875" customWidth="1"/>
    <col min="13042" max="13042" width="4.140625" customWidth="1"/>
    <col min="13043" max="13043" width="3.7109375" customWidth="1"/>
    <col min="13044" max="13045" width="4.7109375" customWidth="1"/>
    <col min="13046" max="13046" width="8.7109375" customWidth="1"/>
    <col min="13047" max="13049" width="16.7109375" customWidth="1"/>
    <col min="13050" max="13050" width="3.7109375" customWidth="1"/>
    <col min="13297" max="13297" width="53.85546875" customWidth="1"/>
    <col min="13298" max="13298" width="4.140625" customWidth="1"/>
    <col min="13299" max="13299" width="3.7109375" customWidth="1"/>
    <col min="13300" max="13301" width="4.7109375" customWidth="1"/>
    <col min="13302" max="13302" width="8.7109375" customWidth="1"/>
    <col min="13303" max="13305" width="16.7109375" customWidth="1"/>
    <col min="13306" max="13306" width="3.7109375" customWidth="1"/>
    <col min="13553" max="13553" width="53.85546875" customWidth="1"/>
    <col min="13554" max="13554" width="4.140625" customWidth="1"/>
    <col min="13555" max="13555" width="3.7109375" customWidth="1"/>
    <col min="13556" max="13557" width="4.7109375" customWidth="1"/>
    <col min="13558" max="13558" width="8.7109375" customWidth="1"/>
    <col min="13559" max="13561" width="16.7109375" customWidth="1"/>
    <col min="13562" max="13562" width="3.7109375" customWidth="1"/>
    <col min="13809" max="13809" width="53.85546875" customWidth="1"/>
    <col min="13810" max="13810" width="4.140625" customWidth="1"/>
    <col min="13811" max="13811" width="3.7109375" customWidth="1"/>
    <col min="13812" max="13813" width="4.7109375" customWidth="1"/>
    <col min="13814" max="13814" width="8.7109375" customWidth="1"/>
    <col min="13815" max="13817" width="16.7109375" customWidth="1"/>
    <col min="13818" max="13818" width="3.7109375" customWidth="1"/>
    <col min="14065" max="14065" width="53.85546875" customWidth="1"/>
    <col min="14066" max="14066" width="4.140625" customWidth="1"/>
    <col min="14067" max="14067" width="3.7109375" customWidth="1"/>
    <col min="14068" max="14069" width="4.7109375" customWidth="1"/>
    <col min="14070" max="14070" width="8.7109375" customWidth="1"/>
    <col min="14071" max="14073" width="16.7109375" customWidth="1"/>
    <col min="14074" max="14074" width="3.7109375" customWidth="1"/>
    <col min="14321" max="14321" width="53.85546875" customWidth="1"/>
    <col min="14322" max="14322" width="4.140625" customWidth="1"/>
    <col min="14323" max="14323" width="3.7109375" customWidth="1"/>
    <col min="14324" max="14325" width="4.7109375" customWidth="1"/>
    <col min="14326" max="14326" width="8.7109375" customWidth="1"/>
    <col min="14327" max="14329" width="16.7109375" customWidth="1"/>
    <col min="14330" max="14330" width="3.7109375" customWidth="1"/>
    <col min="14577" max="14577" width="53.85546875" customWidth="1"/>
    <col min="14578" max="14578" width="4.140625" customWidth="1"/>
    <col min="14579" max="14579" width="3.7109375" customWidth="1"/>
    <col min="14580" max="14581" width="4.7109375" customWidth="1"/>
    <col min="14582" max="14582" width="8.7109375" customWidth="1"/>
    <col min="14583" max="14585" width="16.7109375" customWidth="1"/>
    <col min="14586" max="14586" width="3.7109375" customWidth="1"/>
    <col min="14833" max="14833" width="53.85546875" customWidth="1"/>
    <col min="14834" max="14834" width="4.140625" customWidth="1"/>
    <col min="14835" max="14835" width="3.7109375" customWidth="1"/>
    <col min="14836" max="14837" width="4.7109375" customWidth="1"/>
    <col min="14838" max="14838" width="8.7109375" customWidth="1"/>
    <col min="14839" max="14841" width="16.7109375" customWidth="1"/>
    <col min="14842" max="14842" width="3.7109375" customWidth="1"/>
    <col min="15089" max="15089" width="53.85546875" customWidth="1"/>
    <col min="15090" max="15090" width="4.140625" customWidth="1"/>
    <col min="15091" max="15091" width="3.7109375" customWidth="1"/>
    <col min="15092" max="15093" width="4.7109375" customWidth="1"/>
    <col min="15094" max="15094" width="8.7109375" customWidth="1"/>
    <col min="15095" max="15097" width="16.7109375" customWidth="1"/>
    <col min="15098" max="15098" width="3.7109375" customWidth="1"/>
    <col min="15345" max="15345" width="53.85546875" customWidth="1"/>
    <col min="15346" max="15346" width="4.140625" customWidth="1"/>
    <col min="15347" max="15347" width="3.7109375" customWidth="1"/>
    <col min="15348" max="15349" width="4.7109375" customWidth="1"/>
    <col min="15350" max="15350" width="8.7109375" customWidth="1"/>
    <col min="15351" max="15353" width="16.7109375" customWidth="1"/>
    <col min="15354" max="15354" width="3.7109375" customWidth="1"/>
    <col min="15601" max="15601" width="53.85546875" customWidth="1"/>
    <col min="15602" max="15602" width="4.140625" customWidth="1"/>
    <col min="15603" max="15603" width="3.7109375" customWidth="1"/>
    <col min="15604" max="15605" width="4.7109375" customWidth="1"/>
    <col min="15606" max="15606" width="8.7109375" customWidth="1"/>
    <col min="15607" max="15609" width="16.7109375" customWidth="1"/>
    <col min="15610" max="15610" width="3.7109375" customWidth="1"/>
    <col min="15857" max="15857" width="53.85546875" customWidth="1"/>
    <col min="15858" max="15858" width="4.140625" customWidth="1"/>
    <col min="15859" max="15859" width="3.7109375" customWidth="1"/>
    <col min="15860" max="15861" width="4.7109375" customWidth="1"/>
    <col min="15862" max="15862" width="8.7109375" customWidth="1"/>
    <col min="15863" max="15865" width="16.7109375" customWidth="1"/>
    <col min="15866" max="15866" width="3.7109375" customWidth="1"/>
    <col min="16113" max="16113" width="53.85546875" customWidth="1"/>
    <col min="16114" max="16114" width="4.140625" customWidth="1"/>
    <col min="16115" max="16115" width="3.7109375" customWidth="1"/>
    <col min="16116" max="16117" width="4.7109375" customWidth="1"/>
    <col min="16118" max="16118" width="8.7109375" customWidth="1"/>
    <col min="16119" max="16121" width="16.7109375" customWidth="1"/>
    <col min="16122" max="16122" width="3.7109375" customWidth="1"/>
  </cols>
  <sheetData>
    <row r="1" spans="1:34" ht="15.75" x14ac:dyDescent="0.25">
      <c r="A1" s="621" t="s">
        <v>65</v>
      </c>
      <c r="B1" s="622"/>
      <c r="C1" s="622"/>
      <c r="D1" s="622"/>
      <c r="E1" s="622"/>
      <c r="F1" s="622"/>
      <c r="G1" s="622"/>
      <c r="H1" s="622"/>
      <c r="I1" s="622"/>
      <c r="J1" s="622"/>
      <c r="K1" s="622"/>
      <c r="L1" s="622"/>
      <c r="M1" s="622"/>
      <c r="N1" s="622"/>
      <c r="O1" s="622"/>
      <c r="P1" s="622"/>
      <c r="Q1" s="622"/>
      <c r="R1" s="622"/>
      <c r="S1" s="622"/>
      <c r="T1" s="622"/>
    </row>
    <row r="2" spans="1:34" ht="15.75" x14ac:dyDescent="0.25">
      <c r="A2" s="13"/>
      <c r="B2" s="14"/>
      <c r="C2" s="14"/>
      <c r="D2" s="14"/>
      <c r="E2" s="14"/>
      <c r="F2" s="14"/>
      <c r="G2" s="14"/>
      <c r="H2" s="14"/>
      <c r="I2" s="14"/>
      <c r="J2" s="14"/>
      <c r="K2" s="14"/>
      <c r="L2" s="14"/>
      <c r="M2" s="14"/>
      <c r="N2" s="14"/>
      <c r="O2" s="14"/>
      <c r="P2" s="14"/>
      <c r="Q2" s="14"/>
      <c r="R2" s="14"/>
      <c r="S2" s="14"/>
      <c r="T2" s="14"/>
    </row>
    <row r="3" spans="1:34" ht="15.75" x14ac:dyDescent="0.25">
      <c r="A3" s="619" t="s">
        <v>64</v>
      </c>
      <c r="B3" s="620"/>
      <c r="C3" s="620"/>
      <c r="D3" s="620"/>
      <c r="E3" s="620"/>
      <c r="F3" s="620"/>
      <c r="G3" s="620"/>
      <c r="H3" s="620"/>
      <c r="I3" s="620"/>
      <c r="J3" s="620"/>
      <c r="K3" s="620"/>
      <c r="L3" s="620"/>
      <c r="M3" s="620"/>
      <c r="N3" s="620"/>
      <c r="O3" s="620"/>
      <c r="P3" s="620"/>
      <c r="Q3" s="620"/>
      <c r="R3" s="620"/>
      <c r="S3" s="620"/>
      <c r="T3" s="620"/>
    </row>
    <row r="4" spans="1:34" x14ac:dyDescent="0.2">
      <c r="A4" s="10"/>
      <c r="B4" s="11"/>
      <c r="C4" s="12"/>
      <c r="D4" s="12"/>
      <c r="E4" s="12"/>
      <c r="F4" s="12"/>
      <c r="G4" s="12"/>
      <c r="H4" s="12"/>
      <c r="I4" s="12"/>
      <c r="J4" s="12"/>
      <c r="K4" s="12"/>
      <c r="L4" s="12"/>
      <c r="M4" s="12"/>
      <c r="N4" s="12"/>
      <c r="O4" s="12"/>
      <c r="P4" s="12"/>
      <c r="Q4" s="12"/>
      <c r="R4" s="12"/>
      <c r="S4" s="12"/>
      <c r="T4" s="12"/>
    </row>
    <row r="5" spans="1:34" ht="13.5" thickBot="1" x14ac:dyDescent="0.25">
      <c r="A5" s="11"/>
      <c r="B5" s="11"/>
      <c r="C5" s="12"/>
      <c r="D5" s="12"/>
      <c r="E5" s="12"/>
      <c r="F5" s="12"/>
      <c r="G5" s="12"/>
      <c r="H5" s="12"/>
      <c r="I5" s="12"/>
      <c r="J5" s="12"/>
      <c r="K5" s="12"/>
      <c r="L5" s="12"/>
      <c r="M5" s="12"/>
      <c r="N5" s="12"/>
      <c r="O5" s="12"/>
      <c r="P5" s="12"/>
      <c r="Q5" s="12"/>
      <c r="R5" s="12"/>
      <c r="S5" s="12"/>
      <c r="T5" s="12"/>
    </row>
    <row r="6" spans="1:34" ht="24" customHeight="1" x14ac:dyDescent="0.2">
      <c r="A6" s="161" t="s">
        <v>19</v>
      </c>
      <c r="B6" s="628"/>
      <c r="C6" s="587" t="s">
        <v>80</v>
      </c>
      <c r="D6" s="587"/>
      <c r="E6" s="587"/>
      <c r="F6" s="587"/>
      <c r="G6" s="587"/>
      <c r="H6" s="587"/>
      <c r="I6" s="632"/>
      <c r="J6" s="613"/>
      <c r="K6" s="631" t="s">
        <v>79</v>
      </c>
      <c r="L6" s="631"/>
      <c r="M6" s="631"/>
      <c r="N6" s="631"/>
      <c r="O6" s="631"/>
      <c r="P6" s="631"/>
      <c r="Q6" s="631"/>
      <c r="R6" s="18"/>
      <c r="S6" s="18"/>
      <c r="T6" s="623"/>
    </row>
    <row r="7" spans="1:34" ht="15" customHeight="1" x14ac:dyDescent="0.2">
      <c r="A7" s="609" t="s">
        <v>21</v>
      </c>
      <c r="B7" s="629"/>
      <c r="C7" s="588"/>
      <c r="D7" s="588"/>
      <c r="E7" s="588"/>
      <c r="F7" s="588"/>
      <c r="G7" s="588"/>
      <c r="H7" s="588"/>
      <c r="I7" s="633"/>
      <c r="J7" s="614"/>
      <c r="K7" s="586" t="s">
        <v>93</v>
      </c>
      <c r="L7" s="586"/>
      <c r="M7" s="586"/>
      <c r="N7" s="586"/>
      <c r="O7" s="586"/>
      <c r="P7" s="586"/>
      <c r="Q7" s="586"/>
      <c r="R7" s="586"/>
      <c r="S7" s="586"/>
      <c r="T7" s="624"/>
    </row>
    <row r="8" spans="1:34" ht="15" customHeight="1" x14ac:dyDescent="0.2">
      <c r="A8" s="609"/>
      <c r="B8" s="629"/>
      <c r="C8" s="601" t="s">
        <v>20</v>
      </c>
      <c r="D8" s="601"/>
      <c r="E8" s="601"/>
      <c r="F8" s="601" t="s">
        <v>218</v>
      </c>
      <c r="G8" s="601"/>
      <c r="H8" s="601"/>
      <c r="I8" s="633"/>
      <c r="J8" s="614"/>
      <c r="K8" s="586"/>
      <c r="L8" s="586"/>
      <c r="M8" s="586"/>
      <c r="N8" s="586"/>
      <c r="O8" s="586"/>
      <c r="P8" s="586"/>
      <c r="Q8" s="586"/>
      <c r="R8" s="586"/>
      <c r="S8" s="586"/>
      <c r="T8" s="624"/>
    </row>
    <row r="9" spans="1:34" ht="15" customHeight="1" x14ac:dyDescent="0.2">
      <c r="A9" s="609"/>
      <c r="B9" s="629"/>
      <c r="C9" s="589" t="s">
        <v>33</v>
      </c>
      <c r="D9" s="589"/>
      <c r="E9" s="589"/>
      <c r="F9" s="589" t="s">
        <v>255</v>
      </c>
      <c r="G9" s="589"/>
      <c r="H9" s="589"/>
      <c r="I9" s="633"/>
      <c r="J9" s="614"/>
      <c r="K9" s="586" t="s">
        <v>637</v>
      </c>
      <c r="L9" s="586"/>
      <c r="M9" s="586"/>
      <c r="N9" s="586"/>
      <c r="O9" s="586"/>
      <c r="P9" s="586"/>
      <c r="Q9" s="586"/>
      <c r="R9" s="586"/>
      <c r="S9" s="586"/>
      <c r="T9" s="624"/>
    </row>
    <row r="10" spans="1:34" ht="12.75" customHeight="1" x14ac:dyDescent="0.2">
      <c r="A10" s="609"/>
      <c r="B10" s="629"/>
      <c r="C10" s="589" t="s">
        <v>34</v>
      </c>
      <c r="D10" s="589"/>
      <c r="E10" s="589"/>
      <c r="F10" s="589" t="s">
        <v>38</v>
      </c>
      <c r="G10" s="589"/>
      <c r="H10" s="589"/>
      <c r="I10" s="633"/>
      <c r="J10" s="614"/>
      <c r="K10" s="586"/>
      <c r="L10" s="586"/>
      <c r="M10" s="586"/>
      <c r="N10" s="586"/>
      <c r="O10" s="586"/>
      <c r="P10" s="586"/>
      <c r="Q10" s="586"/>
      <c r="R10" s="586"/>
      <c r="S10" s="586"/>
      <c r="T10" s="624"/>
      <c r="W10" s="635"/>
      <c r="X10" s="635"/>
      <c r="Y10" s="635"/>
      <c r="Z10" s="636"/>
      <c r="AA10" s="635"/>
      <c r="AB10" s="635"/>
      <c r="AC10" s="635"/>
      <c r="AD10" s="635"/>
      <c r="AE10" s="635"/>
      <c r="AF10" s="635"/>
      <c r="AG10" s="635"/>
      <c r="AH10" s="635"/>
    </row>
    <row r="11" spans="1:34" ht="15" customHeight="1" x14ac:dyDescent="0.2">
      <c r="A11" s="609"/>
      <c r="B11" s="629"/>
      <c r="C11" s="589" t="s">
        <v>35</v>
      </c>
      <c r="D11" s="589"/>
      <c r="E11" s="589"/>
      <c r="F11" s="589" t="s">
        <v>39</v>
      </c>
      <c r="G11" s="589"/>
      <c r="H11" s="589"/>
      <c r="I11" s="633"/>
      <c r="J11" s="614"/>
      <c r="K11" s="586"/>
      <c r="L11" s="586"/>
      <c r="M11" s="586"/>
      <c r="N11" s="586"/>
      <c r="O11" s="586"/>
      <c r="P11" s="586"/>
      <c r="Q11" s="586"/>
      <c r="R11" s="586"/>
      <c r="S11" s="586"/>
      <c r="T11" s="624"/>
      <c r="W11" s="635"/>
      <c r="X11" s="635"/>
      <c r="Y11" s="635"/>
      <c r="Z11" s="636"/>
      <c r="AA11" s="635"/>
      <c r="AB11" s="635"/>
      <c r="AC11" s="635"/>
      <c r="AD11" s="635"/>
      <c r="AE11" s="635"/>
      <c r="AF11" s="635"/>
      <c r="AG11" s="635"/>
      <c r="AH11" s="635"/>
    </row>
    <row r="12" spans="1:34" ht="12.75" customHeight="1" x14ac:dyDescent="0.2">
      <c r="A12" s="609"/>
      <c r="B12" s="629"/>
      <c r="C12" s="589" t="s">
        <v>36</v>
      </c>
      <c r="D12" s="589"/>
      <c r="E12" s="589"/>
      <c r="F12" s="589" t="s">
        <v>40</v>
      </c>
      <c r="G12" s="589"/>
      <c r="H12" s="589"/>
      <c r="I12" s="633"/>
      <c r="J12" s="614"/>
      <c r="K12" s="586" t="s">
        <v>94</v>
      </c>
      <c r="L12" s="586"/>
      <c r="M12" s="586"/>
      <c r="N12" s="586"/>
      <c r="O12" s="586"/>
      <c r="P12" s="586"/>
      <c r="Q12" s="586"/>
      <c r="R12" s="586"/>
      <c r="S12" s="586"/>
      <c r="T12" s="624"/>
    </row>
    <row r="13" spans="1:34" ht="12.75" customHeight="1" x14ac:dyDescent="0.2">
      <c r="A13" s="609"/>
      <c r="B13" s="629"/>
      <c r="C13" s="589" t="s">
        <v>220</v>
      </c>
      <c r="D13" s="589"/>
      <c r="E13" s="589"/>
      <c r="F13" s="589" t="s">
        <v>219</v>
      </c>
      <c r="G13" s="589"/>
      <c r="H13" s="589"/>
      <c r="I13" s="633"/>
      <c r="J13" s="614"/>
      <c r="K13" s="586"/>
      <c r="L13" s="586"/>
      <c r="M13" s="586"/>
      <c r="N13" s="586"/>
      <c r="O13" s="586"/>
      <c r="P13" s="586"/>
      <c r="Q13" s="586"/>
      <c r="R13" s="586"/>
      <c r="S13" s="586"/>
      <c r="T13" s="624"/>
    </row>
    <row r="14" spans="1:34" ht="15" customHeight="1" x14ac:dyDescent="0.2">
      <c r="A14" s="609"/>
      <c r="B14" s="629"/>
      <c r="C14" s="589" t="s">
        <v>37</v>
      </c>
      <c r="D14" s="589"/>
      <c r="E14" s="589"/>
      <c r="F14" s="589" t="s">
        <v>448</v>
      </c>
      <c r="G14" s="589"/>
      <c r="H14" s="589"/>
      <c r="I14" s="633"/>
      <c r="J14" s="614"/>
      <c r="K14" s="586" t="s">
        <v>95</v>
      </c>
      <c r="L14" s="586"/>
      <c r="M14" s="586"/>
      <c r="N14" s="586"/>
      <c r="O14" s="586"/>
      <c r="P14" s="586"/>
      <c r="Q14" s="586"/>
      <c r="R14" s="586"/>
      <c r="S14" s="586"/>
      <c r="T14" s="624"/>
    </row>
    <row r="15" spans="1:34" ht="17.25" customHeight="1" x14ac:dyDescent="0.2">
      <c r="A15" s="609"/>
      <c r="B15" s="629"/>
      <c r="C15" s="68"/>
      <c r="D15" s="68" t="s">
        <v>140</v>
      </c>
      <c r="E15" s="68"/>
      <c r="F15" s="68"/>
      <c r="G15" s="68" t="s">
        <v>587</v>
      </c>
      <c r="H15" s="68"/>
      <c r="I15" s="633"/>
      <c r="J15" s="614"/>
      <c r="K15" s="67"/>
      <c r="L15" s="67"/>
      <c r="M15" s="67"/>
      <c r="N15" s="67"/>
      <c r="O15" s="67"/>
      <c r="P15" s="67"/>
      <c r="Q15" s="67"/>
      <c r="R15" s="67"/>
      <c r="S15" s="67"/>
      <c r="T15" s="624"/>
    </row>
    <row r="16" spans="1:34" ht="12.75" customHeight="1" x14ac:dyDescent="0.2">
      <c r="A16" s="609"/>
      <c r="B16" s="629"/>
      <c r="C16" s="589" t="s">
        <v>585</v>
      </c>
      <c r="D16" s="589"/>
      <c r="E16" s="589"/>
      <c r="F16" s="598"/>
      <c r="G16" s="598"/>
      <c r="H16" s="598"/>
      <c r="I16" s="633"/>
      <c r="J16" s="614"/>
      <c r="K16" s="586" t="s">
        <v>96</v>
      </c>
      <c r="L16" s="586"/>
      <c r="M16" s="586"/>
      <c r="N16" s="586"/>
      <c r="O16" s="586"/>
      <c r="P16" s="586"/>
      <c r="Q16" s="586"/>
      <c r="R16" s="586"/>
      <c r="S16" s="586"/>
      <c r="T16" s="624"/>
    </row>
    <row r="17" spans="1:21" ht="12.75" customHeight="1" x14ac:dyDescent="0.2">
      <c r="A17" s="609"/>
      <c r="B17" s="629"/>
      <c r="C17" s="589" t="s">
        <v>586</v>
      </c>
      <c r="D17" s="589"/>
      <c r="E17" s="589"/>
      <c r="F17" s="90"/>
      <c r="G17" s="90"/>
      <c r="H17" s="90"/>
      <c r="I17" s="633"/>
      <c r="J17" s="614"/>
      <c r="K17" s="586"/>
      <c r="L17" s="586"/>
      <c r="M17" s="586"/>
      <c r="N17" s="586"/>
      <c r="O17" s="586"/>
      <c r="P17" s="586"/>
      <c r="Q17" s="586"/>
      <c r="R17" s="586"/>
      <c r="S17" s="586"/>
      <c r="T17" s="624"/>
    </row>
    <row r="18" spans="1:21" ht="12.75" customHeight="1" x14ac:dyDescent="0.2">
      <c r="A18" s="609"/>
      <c r="B18" s="629"/>
      <c r="C18" s="91"/>
      <c r="D18" s="91"/>
      <c r="E18" s="91"/>
      <c r="F18" s="90"/>
      <c r="G18" s="90"/>
      <c r="H18" s="90"/>
      <c r="I18" s="633"/>
      <c r="J18" s="614"/>
      <c r="K18" s="586"/>
      <c r="L18" s="586"/>
      <c r="M18" s="586"/>
      <c r="N18" s="586"/>
      <c r="O18" s="586"/>
      <c r="P18" s="586"/>
      <c r="Q18" s="586"/>
      <c r="R18" s="586"/>
      <c r="S18" s="586"/>
      <c r="T18" s="624"/>
    </row>
    <row r="19" spans="1:21" ht="12.75" customHeight="1" x14ac:dyDescent="0.2">
      <c r="A19" s="609"/>
      <c r="B19" s="629"/>
      <c r="C19" s="589" t="s">
        <v>81</v>
      </c>
      <c r="D19" s="589"/>
      <c r="E19" s="589"/>
      <c r="F19" s="589"/>
      <c r="G19" s="589"/>
      <c r="H19" s="589"/>
      <c r="I19" s="633"/>
      <c r="J19" s="614"/>
      <c r="K19" s="586"/>
      <c r="L19" s="586"/>
      <c r="M19" s="586"/>
      <c r="N19" s="586"/>
      <c r="O19" s="586"/>
      <c r="P19" s="586"/>
      <c r="Q19" s="586"/>
      <c r="R19" s="586"/>
      <c r="S19" s="586"/>
      <c r="T19" s="624"/>
    </row>
    <row r="20" spans="1:21" ht="12.75" customHeight="1" x14ac:dyDescent="0.2">
      <c r="A20" s="609"/>
      <c r="B20" s="629"/>
      <c r="C20" s="589"/>
      <c r="D20" s="589"/>
      <c r="E20" s="589"/>
      <c r="F20" s="589"/>
      <c r="G20" s="589"/>
      <c r="H20" s="589"/>
      <c r="I20" s="633"/>
      <c r="J20" s="614"/>
      <c r="K20" s="586"/>
      <c r="L20" s="586"/>
      <c r="M20" s="586"/>
      <c r="N20" s="586"/>
      <c r="O20" s="586"/>
      <c r="P20" s="586"/>
      <c r="Q20" s="586"/>
      <c r="R20" s="586"/>
      <c r="S20" s="586"/>
      <c r="T20" s="624"/>
    </row>
    <row r="21" spans="1:21" ht="13.5" thickBot="1" x14ac:dyDescent="0.25">
      <c r="A21" s="610"/>
      <c r="B21" s="630"/>
      <c r="C21" s="626"/>
      <c r="D21" s="626"/>
      <c r="E21" s="626"/>
      <c r="F21" s="626"/>
      <c r="G21" s="626"/>
      <c r="H21" s="626"/>
      <c r="I21" s="634"/>
      <c r="J21" s="615"/>
      <c r="K21" s="627"/>
      <c r="L21" s="627"/>
      <c r="M21" s="627"/>
      <c r="N21" s="627"/>
      <c r="O21" s="627"/>
      <c r="P21" s="627"/>
      <c r="Q21" s="627"/>
      <c r="R21" s="17"/>
      <c r="S21" s="17"/>
      <c r="T21" s="625"/>
    </row>
    <row r="22" spans="1:21" ht="24" customHeight="1" x14ac:dyDescent="0.2">
      <c r="A22" s="162" t="s">
        <v>22</v>
      </c>
      <c r="B22" s="594"/>
      <c r="C22" s="587" t="s">
        <v>48</v>
      </c>
      <c r="D22" s="587"/>
      <c r="E22" s="587"/>
      <c r="F22" s="587"/>
      <c r="G22" s="587"/>
      <c r="H22" s="587"/>
      <c r="I22" s="596"/>
      <c r="J22" s="613"/>
      <c r="K22" s="38"/>
      <c r="L22" s="38"/>
      <c r="M22" s="38"/>
      <c r="N22" s="38"/>
      <c r="O22" s="38"/>
      <c r="P22" s="38"/>
      <c r="Q22" s="38"/>
      <c r="R22" s="38"/>
      <c r="S22" s="38"/>
      <c r="T22" s="637"/>
    </row>
    <row r="23" spans="1:21" ht="12.75" customHeight="1" x14ac:dyDescent="0.2">
      <c r="A23" s="609" t="s">
        <v>23</v>
      </c>
      <c r="B23" s="595"/>
      <c r="C23" s="618"/>
      <c r="D23" s="618"/>
      <c r="E23" s="618"/>
      <c r="F23" s="618"/>
      <c r="G23" s="618"/>
      <c r="H23" s="618"/>
      <c r="I23" s="597"/>
      <c r="J23" s="614"/>
      <c r="K23" s="639" t="s">
        <v>194</v>
      </c>
      <c r="L23" s="639"/>
      <c r="M23" s="639"/>
      <c r="N23" s="639"/>
      <c r="O23" s="639"/>
      <c r="P23" s="639"/>
      <c r="Q23" s="639"/>
      <c r="R23" s="639"/>
      <c r="S23" s="639"/>
      <c r="T23" s="599"/>
      <c r="U23" s="2"/>
    </row>
    <row r="24" spans="1:21" ht="12.75" customHeight="1" x14ac:dyDescent="0.2">
      <c r="A24" s="609"/>
      <c r="B24" s="595"/>
      <c r="C24" s="611" t="s">
        <v>97</v>
      </c>
      <c r="D24" s="611"/>
      <c r="E24" s="611"/>
      <c r="F24" s="611"/>
      <c r="G24" s="611"/>
      <c r="H24" s="611"/>
      <c r="I24" s="597"/>
      <c r="J24" s="614"/>
      <c r="K24" s="643" t="s">
        <v>24</v>
      </c>
      <c r="L24" s="20" t="s">
        <v>195</v>
      </c>
      <c r="M24" s="21" t="s">
        <v>141</v>
      </c>
      <c r="N24" s="21">
        <v>5</v>
      </c>
      <c r="O24" s="22">
        <v>5</v>
      </c>
      <c r="P24" s="23">
        <v>10</v>
      </c>
      <c r="Q24" s="23">
        <v>15</v>
      </c>
      <c r="R24" s="23">
        <v>20</v>
      </c>
      <c r="S24" s="23">
        <v>25</v>
      </c>
      <c r="T24" s="599"/>
    </row>
    <row r="25" spans="1:21" x14ac:dyDescent="0.2">
      <c r="A25" s="609"/>
      <c r="B25" s="595"/>
      <c r="C25" s="611" t="s">
        <v>208</v>
      </c>
      <c r="D25" s="611"/>
      <c r="E25" s="611"/>
      <c r="F25" s="611"/>
      <c r="G25" s="611"/>
      <c r="H25" s="611"/>
      <c r="I25" s="597"/>
      <c r="J25" s="614"/>
      <c r="K25" s="644"/>
      <c r="L25" s="24" t="s">
        <v>196</v>
      </c>
      <c r="M25" s="21" t="s">
        <v>197</v>
      </c>
      <c r="N25" s="21">
        <v>4</v>
      </c>
      <c r="O25" s="22">
        <v>4</v>
      </c>
      <c r="P25" s="22">
        <v>8</v>
      </c>
      <c r="Q25" s="23">
        <v>12</v>
      </c>
      <c r="R25" s="23">
        <v>16</v>
      </c>
      <c r="S25" s="23">
        <v>20</v>
      </c>
      <c r="T25" s="599"/>
    </row>
    <row r="26" spans="1:21" x14ac:dyDescent="0.2">
      <c r="A26" s="609"/>
      <c r="B26" s="595"/>
      <c r="C26" s="611" t="s">
        <v>209</v>
      </c>
      <c r="D26" s="611"/>
      <c r="E26" s="611"/>
      <c r="F26" s="611"/>
      <c r="G26" s="611"/>
      <c r="H26" s="611"/>
      <c r="I26" s="597"/>
      <c r="J26" s="614"/>
      <c r="K26" s="644"/>
      <c r="L26" s="24" t="s">
        <v>198</v>
      </c>
      <c r="M26" s="21" t="s">
        <v>102</v>
      </c>
      <c r="N26" s="21">
        <v>3</v>
      </c>
      <c r="O26" s="25">
        <v>3</v>
      </c>
      <c r="P26" s="22">
        <v>6</v>
      </c>
      <c r="Q26" s="22">
        <v>9</v>
      </c>
      <c r="R26" s="23">
        <v>12</v>
      </c>
      <c r="S26" s="23">
        <v>15</v>
      </c>
      <c r="T26" s="599"/>
    </row>
    <row r="27" spans="1:21" x14ac:dyDescent="0.2">
      <c r="A27" s="609"/>
      <c r="B27" s="595"/>
      <c r="C27" s="611" t="s">
        <v>212</v>
      </c>
      <c r="D27" s="611"/>
      <c r="E27" s="611"/>
      <c r="F27" s="611"/>
      <c r="G27" s="611"/>
      <c r="H27" s="611"/>
      <c r="I27" s="597"/>
      <c r="J27" s="614"/>
      <c r="K27" s="644"/>
      <c r="L27" s="24" t="s">
        <v>199</v>
      </c>
      <c r="M27" s="21" t="s">
        <v>200</v>
      </c>
      <c r="N27" s="21">
        <v>2</v>
      </c>
      <c r="O27" s="25">
        <v>2</v>
      </c>
      <c r="P27" s="22">
        <v>4</v>
      </c>
      <c r="Q27" s="22">
        <v>6</v>
      </c>
      <c r="R27" s="22">
        <v>8</v>
      </c>
      <c r="S27" s="23">
        <v>10</v>
      </c>
      <c r="T27" s="599"/>
    </row>
    <row r="28" spans="1:21" x14ac:dyDescent="0.2">
      <c r="A28" s="609"/>
      <c r="B28" s="595"/>
      <c r="C28" s="611" t="s">
        <v>213</v>
      </c>
      <c r="D28" s="611"/>
      <c r="E28" s="611"/>
      <c r="F28" s="611"/>
      <c r="G28" s="611"/>
      <c r="H28" s="611"/>
      <c r="I28" s="597"/>
      <c r="J28" s="614"/>
      <c r="K28" s="645"/>
      <c r="L28" s="24" t="s">
        <v>201</v>
      </c>
      <c r="M28" s="21" t="s">
        <v>123</v>
      </c>
      <c r="N28" s="21">
        <v>1</v>
      </c>
      <c r="O28" s="26">
        <v>1</v>
      </c>
      <c r="P28" s="26">
        <v>2</v>
      </c>
      <c r="Q28" s="26">
        <v>3</v>
      </c>
      <c r="R28" s="27">
        <v>4</v>
      </c>
      <c r="S28" s="22">
        <v>5</v>
      </c>
      <c r="T28" s="599"/>
    </row>
    <row r="29" spans="1:21" ht="12.75" customHeight="1" x14ac:dyDescent="0.2">
      <c r="A29" s="609"/>
      <c r="B29" s="595"/>
      <c r="C29" s="611" t="s">
        <v>210</v>
      </c>
      <c r="D29" s="611"/>
      <c r="E29" s="611"/>
      <c r="F29" s="611"/>
      <c r="G29" s="611"/>
      <c r="H29" s="611"/>
      <c r="I29" s="597"/>
      <c r="J29" s="614"/>
      <c r="K29" s="28"/>
      <c r="L29" s="28"/>
      <c r="M29" s="28"/>
      <c r="N29" s="28"/>
      <c r="O29" s="21">
        <v>1</v>
      </c>
      <c r="P29" s="21">
        <v>2</v>
      </c>
      <c r="Q29" s="21">
        <v>3</v>
      </c>
      <c r="R29" s="29">
        <v>4</v>
      </c>
      <c r="S29" s="21">
        <v>5</v>
      </c>
      <c r="T29" s="599"/>
    </row>
    <row r="30" spans="1:21" ht="12.75" customHeight="1" x14ac:dyDescent="0.2">
      <c r="A30" s="609"/>
      <c r="B30" s="595"/>
      <c r="I30" s="597"/>
      <c r="J30" s="614"/>
      <c r="K30" s="30"/>
      <c r="L30" s="30"/>
      <c r="M30" s="31"/>
      <c r="N30" s="31"/>
      <c r="O30" s="21" t="s">
        <v>137</v>
      </c>
      <c r="P30" s="21" t="s">
        <v>202</v>
      </c>
      <c r="Q30" s="21" t="s">
        <v>136</v>
      </c>
      <c r="R30" s="21" t="s">
        <v>203</v>
      </c>
      <c r="S30" s="21" t="s">
        <v>135</v>
      </c>
      <c r="T30" s="599"/>
    </row>
    <row r="31" spans="1:21" ht="12.75" customHeight="1" x14ac:dyDescent="0.2">
      <c r="A31" s="609"/>
      <c r="B31" s="595"/>
      <c r="C31" s="618" t="s">
        <v>405</v>
      </c>
      <c r="D31" s="618"/>
      <c r="E31" s="618"/>
      <c r="F31" s="618"/>
      <c r="G31" s="618"/>
      <c r="H31" s="618"/>
      <c r="I31" s="597"/>
      <c r="J31" s="614"/>
      <c r="K31" s="30"/>
      <c r="L31" s="30"/>
      <c r="M31" s="31"/>
      <c r="N31" s="31"/>
      <c r="O31" s="32" t="s">
        <v>204</v>
      </c>
      <c r="P31" s="32" t="s">
        <v>205</v>
      </c>
      <c r="Q31" s="32" t="s">
        <v>85</v>
      </c>
      <c r="R31" s="32" t="s">
        <v>206</v>
      </c>
      <c r="S31" s="32" t="s">
        <v>207</v>
      </c>
      <c r="T31" s="599"/>
    </row>
    <row r="32" spans="1:21" ht="14.25" customHeight="1" x14ac:dyDescent="0.2">
      <c r="A32" s="609"/>
      <c r="B32" s="595"/>
      <c r="C32" s="611" t="s">
        <v>211</v>
      </c>
      <c r="D32" s="611"/>
      <c r="E32" s="611"/>
      <c r="F32" s="611"/>
      <c r="G32" s="611"/>
      <c r="H32" s="611"/>
      <c r="I32" s="597"/>
      <c r="J32" s="614"/>
      <c r="K32" s="33"/>
      <c r="L32" s="30"/>
      <c r="M32" s="34"/>
      <c r="N32" s="34"/>
      <c r="O32" s="640" t="s">
        <v>25</v>
      </c>
      <c r="P32" s="641"/>
      <c r="Q32" s="641"/>
      <c r="R32" s="641"/>
      <c r="S32" s="641"/>
      <c r="T32" s="599"/>
    </row>
    <row r="33" spans="1:20" ht="14.25" customHeight="1" x14ac:dyDescent="0.2">
      <c r="A33" s="609"/>
      <c r="B33" s="595"/>
      <c r="C33" s="611" t="s">
        <v>214</v>
      </c>
      <c r="D33" s="611"/>
      <c r="E33" s="611"/>
      <c r="F33" s="611"/>
      <c r="G33" s="611"/>
      <c r="H33" s="611"/>
      <c r="I33" s="597"/>
      <c r="J33" s="614"/>
      <c r="K33" s="12"/>
      <c r="L33" s="12"/>
      <c r="M33" s="12"/>
      <c r="N33" s="12"/>
      <c r="O33" s="12"/>
      <c r="P33" s="12"/>
      <c r="Q33" s="12"/>
      <c r="R33" s="12"/>
      <c r="S33" s="12"/>
      <c r="T33" s="599"/>
    </row>
    <row r="34" spans="1:20" ht="14.25" customHeight="1" x14ac:dyDescent="0.2">
      <c r="A34" s="609"/>
      <c r="B34" s="595"/>
      <c r="C34" s="611" t="s">
        <v>215</v>
      </c>
      <c r="D34" s="611"/>
      <c r="E34" s="611"/>
      <c r="F34" s="611"/>
      <c r="G34" s="611"/>
      <c r="H34" s="611"/>
      <c r="I34" s="597"/>
      <c r="J34" s="614"/>
      <c r="K34" s="642" t="s">
        <v>41</v>
      </c>
      <c r="L34" s="642"/>
      <c r="M34" s="642"/>
      <c r="N34" s="642"/>
      <c r="O34" s="642"/>
      <c r="P34" s="642"/>
      <c r="Q34" s="642"/>
      <c r="R34" s="642"/>
      <c r="S34" s="642"/>
      <c r="T34" s="599"/>
    </row>
    <row r="35" spans="1:20" ht="14.25" customHeight="1" x14ac:dyDescent="0.2">
      <c r="A35" s="609"/>
      <c r="B35" s="595"/>
      <c r="C35" s="611" t="s">
        <v>216</v>
      </c>
      <c r="D35" s="611"/>
      <c r="E35" s="611"/>
      <c r="F35" s="611"/>
      <c r="G35" s="611"/>
      <c r="H35" s="611"/>
      <c r="I35" s="597"/>
      <c r="J35" s="614"/>
      <c r="K35" s="12"/>
      <c r="L35" s="12"/>
      <c r="M35" s="12"/>
      <c r="N35" s="12"/>
      <c r="O35" s="12"/>
      <c r="P35" s="12"/>
      <c r="Q35" s="12"/>
      <c r="R35" s="12"/>
      <c r="S35" s="12"/>
      <c r="T35" s="599"/>
    </row>
    <row r="36" spans="1:20" ht="14.25" customHeight="1" x14ac:dyDescent="0.2">
      <c r="A36" s="609"/>
      <c r="B36" s="595"/>
      <c r="C36" s="611" t="s">
        <v>217</v>
      </c>
      <c r="D36" s="611"/>
      <c r="E36" s="611"/>
      <c r="F36" s="611"/>
      <c r="G36" s="611"/>
      <c r="H36" s="611"/>
      <c r="I36" s="597"/>
      <c r="J36" s="614"/>
      <c r="K36" s="618" t="s">
        <v>407</v>
      </c>
      <c r="L36" s="618"/>
      <c r="M36" s="618"/>
      <c r="N36" s="618"/>
      <c r="O36" s="618"/>
      <c r="P36" s="618"/>
      <c r="Q36" s="618"/>
      <c r="R36" s="618"/>
      <c r="S36" s="618"/>
      <c r="T36" s="599"/>
    </row>
    <row r="37" spans="1:20" ht="14.25" customHeight="1" x14ac:dyDescent="0.2">
      <c r="A37" s="609"/>
      <c r="B37" s="595"/>
      <c r="C37" s="57"/>
      <c r="D37" s="57"/>
      <c r="E37" s="57"/>
      <c r="F37" s="57"/>
      <c r="G37" s="57"/>
      <c r="H37" s="57"/>
      <c r="I37" s="597"/>
      <c r="J37" s="614"/>
      <c r="K37" s="618"/>
      <c r="L37" s="618"/>
      <c r="M37" s="618"/>
      <c r="N37" s="618"/>
      <c r="O37" s="618"/>
      <c r="P37" s="618"/>
      <c r="Q37" s="618"/>
      <c r="R37" s="618"/>
      <c r="S37" s="618"/>
      <c r="T37" s="599"/>
    </row>
    <row r="38" spans="1:20" ht="30" customHeight="1" x14ac:dyDescent="0.2">
      <c r="A38" s="609"/>
      <c r="B38" s="595"/>
      <c r="C38" s="601" t="s">
        <v>406</v>
      </c>
      <c r="D38" s="601"/>
      <c r="E38" s="601"/>
      <c r="F38" s="601"/>
      <c r="G38" s="601"/>
      <c r="H38" s="601"/>
      <c r="I38" s="597"/>
      <c r="J38" s="614"/>
      <c r="K38" s="618"/>
      <c r="L38" s="618"/>
      <c r="M38" s="618"/>
      <c r="N38" s="618"/>
      <c r="O38" s="618"/>
      <c r="P38" s="618"/>
      <c r="Q38" s="618"/>
      <c r="R38" s="618"/>
      <c r="S38" s="618"/>
      <c r="T38" s="599"/>
    </row>
    <row r="39" spans="1:20" ht="13.5" thickBot="1" x14ac:dyDescent="0.25">
      <c r="A39" s="610"/>
      <c r="B39" s="603"/>
      <c r="C39" s="604"/>
      <c r="D39" s="604"/>
      <c r="E39" s="604"/>
      <c r="F39" s="604"/>
      <c r="G39" s="604"/>
      <c r="H39" s="604"/>
      <c r="I39" s="612"/>
      <c r="J39" s="615"/>
      <c r="K39" s="605"/>
      <c r="L39" s="605"/>
      <c r="M39" s="605"/>
      <c r="N39" s="605"/>
      <c r="O39" s="605"/>
      <c r="P39" s="605"/>
      <c r="Q39" s="605"/>
      <c r="R39" s="19"/>
      <c r="S39" s="19"/>
      <c r="T39" s="638"/>
    </row>
    <row r="40" spans="1:20" ht="24" customHeight="1" x14ac:dyDescent="0.2">
      <c r="A40" s="162" t="s">
        <v>26</v>
      </c>
      <c r="B40" s="594"/>
      <c r="I40" s="596"/>
      <c r="J40" s="591"/>
      <c r="K40" s="37"/>
      <c r="L40" s="37"/>
      <c r="M40" s="37"/>
      <c r="N40" s="37"/>
      <c r="O40" s="37"/>
      <c r="P40" s="37"/>
      <c r="Q40" s="37"/>
      <c r="R40" s="35"/>
      <c r="S40" s="35"/>
      <c r="T40" s="600"/>
    </row>
    <row r="41" spans="1:20" ht="21" customHeight="1" x14ac:dyDescent="0.2">
      <c r="A41" s="616" t="s">
        <v>45</v>
      </c>
      <c r="B41" s="595"/>
      <c r="C41" s="588" t="s">
        <v>449</v>
      </c>
      <c r="D41" s="588"/>
      <c r="E41" s="588"/>
      <c r="F41" s="588"/>
      <c r="G41" s="588"/>
      <c r="H41" s="588"/>
      <c r="I41" s="597"/>
      <c r="J41" s="592"/>
      <c r="K41" s="58"/>
      <c r="L41" s="657"/>
      <c r="M41" s="657"/>
      <c r="N41" s="657"/>
      <c r="O41" s="657"/>
      <c r="P41" s="657"/>
      <c r="Q41" s="657"/>
      <c r="R41" s="657"/>
      <c r="S41" s="657"/>
      <c r="T41" s="600"/>
    </row>
    <row r="42" spans="1:20" ht="15.75" customHeight="1" x14ac:dyDescent="0.2">
      <c r="A42" s="616"/>
      <c r="B42" s="595"/>
      <c r="C42" s="588"/>
      <c r="D42" s="588"/>
      <c r="E42" s="588"/>
      <c r="F42" s="588"/>
      <c r="G42" s="588"/>
      <c r="H42" s="588"/>
      <c r="I42" s="597"/>
      <c r="J42" s="592"/>
      <c r="K42" s="59"/>
      <c r="L42" s="658"/>
      <c r="M42" s="60"/>
      <c r="N42" s="61"/>
      <c r="O42" s="62"/>
      <c r="P42" s="62"/>
      <c r="Q42" s="62"/>
      <c r="R42" s="62"/>
      <c r="S42" s="62"/>
      <c r="T42" s="600"/>
    </row>
    <row r="43" spans="1:20" ht="12.75" customHeight="1" x14ac:dyDescent="0.2">
      <c r="A43" s="616"/>
      <c r="B43" s="595"/>
      <c r="I43" s="597"/>
      <c r="J43" s="592"/>
      <c r="K43" s="59"/>
      <c r="L43" s="658"/>
      <c r="M43" s="63"/>
      <c r="N43" s="61"/>
      <c r="O43" s="62"/>
      <c r="P43" s="62"/>
      <c r="Q43" s="62"/>
      <c r="R43" s="62"/>
      <c r="S43" s="62"/>
      <c r="T43" s="600"/>
    </row>
    <row r="44" spans="1:20" x14ac:dyDescent="0.2">
      <c r="A44" s="616"/>
      <c r="B44" s="595"/>
      <c r="C44" s="586" t="s">
        <v>98</v>
      </c>
      <c r="D44" s="586"/>
      <c r="E44" s="586"/>
      <c r="F44" s="586"/>
      <c r="G44" s="586"/>
      <c r="H44" s="586"/>
      <c r="I44" s="597"/>
      <c r="J44" s="592"/>
      <c r="K44" s="59"/>
      <c r="L44" s="658"/>
      <c r="M44" s="63"/>
      <c r="N44" s="61"/>
      <c r="O44" s="62"/>
      <c r="P44" s="62"/>
      <c r="Q44" s="62"/>
      <c r="R44" s="62"/>
      <c r="S44" s="62"/>
      <c r="T44" s="600"/>
    </row>
    <row r="45" spans="1:20" x14ac:dyDescent="0.2">
      <c r="A45" s="616"/>
      <c r="B45" s="595"/>
      <c r="C45" s="586"/>
      <c r="D45" s="586"/>
      <c r="E45" s="586"/>
      <c r="F45" s="586"/>
      <c r="G45" s="586"/>
      <c r="H45" s="586"/>
      <c r="I45" s="597"/>
      <c r="J45" s="592"/>
      <c r="K45" s="59"/>
      <c r="L45" s="658"/>
      <c r="M45" s="63"/>
      <c r="N45" s="61"/>
      <c r="O45" s="62"/>
      <c r="P45" s="62"/>
      <c r="Q45" s="62"/>
      <c r="R45" s="62"/>
      <c r="S45" s="62"/>
      <c r="T45" s="600"/>
    </row>
    <row r="46" spans="1:20" ht="12.75" customHeight="1" x14ac:dyDescent="0.2">
      <c r="A46" s="616"/>
      <c r="B46" s="595"/>
      <c r="C46" s="586"/>
      <c r="D46" s="586"/>
      <c r="E46" s="586"/>
      <c r="F46" s="586"/>
      <c r="G46" s="586"/>
      <c r="H46" s="586"/>
      <c r="I46" s="597"/>
      <c r="J46" s="592"/>
      <c r="K46" s="59"/>
      <c r="L46" s="658"/>
      <c r="M46" s="63"/>
      <c r="N46" s="61"/>
      <c r="O46" s="62"/>
      <c r="P46" s="62"/>
      <c r="Q46" s="62"/>
      <c r="R46" s="62"/>
      <c r="S46" s="62"/>
      <c r="T46" s="600"/>
    </row>
    <row r="47" spans="1:20" ht="12.75" customHeight="1" x14ac:dyDescent="0.2">
      <c r="A47" s="616"/>
      <c r="B47" s="595"/>
      <c r="C47" s="586"/>
      <c r="D47" s="586"/>
      <c r="E47" s="586"/>
      <c r="F47" s="586"/>
      <c r="G47" s="586"/>
      <c r="H47" s="586"/>
      <c r="I47" s="597"/>
      <c r="J47" s="592"/>
      <c r="K47" s="59"/>
      <c r="L47" s="658"/>
      <c r="M47" s="63"/>
      <c r="N47" s="61"/>
      <c r="O47" s="62"/>
      <c r="P47" s="62"/>
      <c r="Q47" s="62"/>
      <c r="R47" s="62"/>
      <c r="S47" s="62"/>
      <c r="T47" s="600"/>
    </row>
    <row r="48" spans="1:20" ht="12.75" customHeight="1" x14ac:dyDescent="0.2">
      <c r="A48" s="616"/>
      <c r="B48" s="595"/>
      <c r="C48" s="12"/>
      <c r="D48" s="15"/>
      <c r="E48" s="15"/>
      <c r="F48" s="15"/>
      <c r="G48" s="15"/>
      <c r="H48" s="15"/>
      <c r="I48" s="597"/>
      <c r="J48" s="592"/>
      <c r="K48" s="59"/>
      <c r="L48" s="658"/>
      <c r="M48" s="63"/>
      <c r="N48" s="61"/>
      <c r="O48" s="62"/>
      <c r="P48" s="62"/>
      <c r="Q48" s="62"/>
      <c r="R48" s="62"/>
      <c r="S48" s="62"/>
      <c r="T48" s="600"/>
    </row>
    <row r="49" spans="1:20" ht="12.75" customHeight="1" x14ac:dyDescent="0.2">
      <c r="A49" s="616"/>
      <c r="B49" s="595"/>
      <c r="C49" s="588" t="s">
        <v>408</v>
      </c>
      <c r="D49" s="588"/>
      <c r="E49" s="588"/>
      <c r="F49" s="588"/>
      <c r="G49" s="588"/>
      <c r="H49" s="588"/>
      <c r="I49" s="597"/>
      <c r="J49" s="592"/>
      <c r="K49" s="59"/>
      <c r="L49" s="658"/>
      <c r="M49" s="63"/>
      <c r="N49" s="61"/>
      <c r="O49" s="62"/>
      <c r="P49" s="62"/>
      <c r="Q49" s="62"/>
      <c r="R49" s="62"/>
      <c r="S49" s="62"/>
      <c r="T49" s="600"/>
    </row>
    <row r="50" spans="1:20" ht="12.75" customHeight="1" x14ac:dyDescent="0.2">
      <c r="A50" s="616"/>
      <c r="B50" s="595"/>
      <c r="C50" s="588"/>
      <c r="D50" s="588"/>
      <c r="E50" s="588"/>
      <c r="F50" s="588"/>
      <c r="G50" s="588"/>
      <c r="H50" s="588"/>
      <c r="I50" s="597"/>
      <c r="J50" s="592"/>
      <c r="K50" s="59"/>
      <c r="L50" s="658"/>
      <c r="M50" s="63"/>
      <c r="N50" s="61"/>
      <c r="O50" s="62"/>
      <c r="P50" s="62"/>
      <c r="Q50" s="62"/>
      <c r="R50" s="62"/>
      <c r="S50" s="62"/>
      <c r="T50" s="600"/>
    </row>
    <row r="51" spans="1:20" ht="12.75" customHeight="1" x14ac:dyDescent="0.2">
      <c r="A51" s="616"/>
      <c r="B51" s="595"/>
      <c r="C51" s="588"/>
      <c r="D51" s="588"/>
      <c r="E51" s="588"/>
      <c r="F51" s="588"/>
      <c r="G51" s="588"/>
      <c r="H51" s="588"/>
      <c r="I51" s="597"/>
      <c r="J51" s="592"/>
      <c r="K51" s="59"/>
      <c r="L51" s="658"/>
      <c r="M51" s="63"/>
      <c r="N51" s="61"/>
      <c r="O51" s="62"/>
      <c r="P51" s="62"/>
      <c r="Q51" s="62"/>
      <c r="R51" s="62"/>
      <c r="S51" s="62"/>
      <c r="T51" s="600"/>
    </row>
    <row r="52" spans="1:20" ht="12.75" customHeight="1" x14ac:dyDescent="0.2">
      <c r="A52" s="616"/>
      <c r="B52" s="595"/>
      <c r="C52" s="588"/>
      <c r="D52" s="588"/>
      <c r="E52" s="588"/>
      <c r="F52" s="588"/>
      <c r="G52" s="588"/>
      <c r="H52" s="588"/>
      <c r="I52" s="597"/>
      <c r="J52" s="592"/>
      <c r="K52" s="59"/>
      <c r="L52" s="658"/>
      <c r="M52" s="63"/>
      <c r="N52" s="61"/>
      <c r="O52" s="62"/>
      <c r="P52" s="62"/>
      <c r="Q52" s="62"/>
      <c r="R52" s="62"/>
      <c r="S52" s="62"/>
      <c r="T52" s="600"/>
    </row>
    <row r="53" spans="1:20" ht="12.75" customHeight="1" x14ac:dyDescent="0.2">
      <c r="A53" s="616"/>
      <c r="B53" s="595"/>
      <c r="C53" s="588"/>
      <c r="D53" s="588"/>
      <c r="E53" s="588"/>
      <c r="F53" s="588"/>
      <c r="G53" s="588"/>
      <c r="H53" s="588"/>
      <c r="I53" s="597"/>
      <c r="J53" s="592"/>
      <c r="K53" s="59"/>
      <c r="L53" s="658"/>
      <c r="M53" s="63"/>
      <c r="N53" s="61"/>
      <c r="O53" s="62"/>
      <c r="P53" s="62"/>
      <c r="Q53" s="62"/>
      <c r="R53" s="62"/>
      <c r="S53" s="62"/>
      <c r="T53" s="600"/>
    </row>
    <row r="54" spans="1:20" ht="12.75" customHeight="1" x14ac:dyDescent="0.2">
      <c r="A54" s="616"/>
      <c r="B54" s="595"/>
      <c r="C54" s="588"/>
      <c r="D54" s="588"/>
      <c r="E54" s="588"/>
      <c r="F54" s="588"/>
      <c r="G54" s="588"/>
      <c r="H54" s="588"/>
      <c r="I54" s="597"/>
      <c r="J54" s="592"/>
      <c r="K54" s="59"/>
      <c r="L54" s="658"/>
      <c r="M54" s="63"/>
      <c r="N54" s="61"/>
      <c r="O54" s="62"/>
      <c r="P54" s="62"/>
      <c r="Q54" s="62"/>
      <c r="R54" s="62"/>
      <c r="S54" s="62"/>
      <c r="T54" s="600"/>
    </row>
    <row r="55" spans="1:20" ht="12.75" customHeight="1" x14ac:dyDescent="0.2">
      <c r="A55" s="616"/>
      <c r="B55" s="595"/>
      <c r="C55" s="588"/>
      <c r="D55" s="588"/>
      <c r="E55" s="588"/>
      <c r="F55" s="588"/>
      <c r="G55" s="588"/>
      <c r="H55" s="588"/>
      <c r="I55" s="597"/>
      <c r="J55" s="592"/>
      <c r="K55" s="59"/>
      <c r="L55" s="658"/>
      <c r="M55" s="63"/>
      <c r="N55" s="61"/>
      <c r="O55" s="62"/>
      <c r="P55" s="62"/>
      <c r="Q55" s="62"/>
      <c r="R55" s="62"/>
      <c r="S55" s="62"/>
      <c r="T55" s="600"/>
    </row>
    <row r="56" spans="1:20" ht="12.75" customHeight="1" x14ac:dyDescent="0.2">
      <c r="A56" s="616"/>
      <c r="B56" s="595"/>
      <c r="C56" s="588"/>
      <c r="D56" s="588"/>
      <c r="E56" s="588"/>
      <c r="F56" s="588"/>
      <c r="G56" s="588"/>
      <c r="H56" s="588"/>
      <c r="I56" s="597"/>
      <c r="J56" s="592"/>
      <c r="K56" s="59"/>
      <c r="L56" s="658"/>
      <c r="M56" s="63"/>
      <c r="N56" s="61"/>
      <c r="O56" s="62"/>
      <c r="P56" s="62"/>
      <c r="Q56" s="62"/>
      <c r="R56" s="62"/>
      <c r="S56" s="62"/>
      <c r="T56" s="600"/>
    </row>
    <row r="57" spans="1:20" ht="12.75" customHeight="1" x14ac:dyDescent="0.2">
      <c r="A57" s="616"/>
      <c r="B57" s="595"/>
      <c r="C57" s="588"/>
      <c r="D57" s="588"/>
      <c r="E57" s="588"/>
      <c r="F57" s="588"/>
      <c r="G57" s="588"/>
      <c r="H57" s="588"/>
      <c r="I57" s="597"/>
      <c r="J57" s="592"/>
      <c r="K57" s="59"/>
      <c r="L57" s="658"/>
      <c r="M57" s="63"/>
      <c r="N57" s="61"/>
      <c r="O57" s="62"/>
      <c r="P57" s="62"/>
      <c r="Q57" s="62"/>
      <c r="R57" s="62"/>
      <c r="S57" s="62"/>
      <c r="T57" s="600"/>
    </row>
    <row r="58" spans="1:20" ht="12.75" customHeight="1" x14ac:dyDescent="0.2">
      <c r="A58" s="616"/>
      <c r="B58" s="595"/>
      <c r="C58" s="588"/>
      <c r="D58" s="588"/>
      <c r="E58" s="588"/>
      <c r="F58" s="588"/>
      <c r="G58" s="588"/>
      <c r="H58" s="588"/>
      <c r="I58" s="597"/>
      <c r="J58" s="592"/>
      <c r="K58" s="59"/>
      <c r="L58" s="658"/>
      <c r="M58" s="63"/>
      <c r="N58" s="61"/>
      <c r="O58" s="62"/>
      <c r="P58" s="62"/>
      <c r="Q58" s="62"/>
      <c r="R58" s="62"/>
      <c r="S58" s="62"/>
      <c r="T58" s="600"/>
    </row>
    <row r="59" spans="1:20" ht="12.75" customHeight="1" x14ac:dyDescent="0.2">
      <c r="A59" s="616"/>
      <c r="B59" s="595"/>
      <c r="C59" s="40"/>
      <c r="D59" s="40"/>
      <c r="E59" s="40"/>
      <c r="F59" s="40"/>
      <c r="G59" s="40"/>
      <c r="H59" s="40"/>
      <c r="I59" s="597"/>
      <c r="J59" s="592"/>
      <c r="K59" s="59"/>
      <c r="L59" s="658"/>
      <c r="M59" s="63"/>
      <c r="N59" s="61"/>
      <c r="O59" s="62"/>
      <c r="P59" s="62"/>
      <c r="Q59" s="62"/>
      <c r="R59" s="62"/>
      <c r="S59" s="62"/>
      <c r="T59" s="600"/>
    </row>
    <row r="60" spans="1:20" ht="12.75" customHeight="1" x14ac:dyDescent="0.2">
      <c r="A60" s="616"/>
      <c r="B60" s="595"/>
      <c r="C60" s="588" t="s">
        <v>409</v>
      </c>
      <c r="D60" s="588"/>
      <c r="E60" s="588"/>
      <c r="F60" s="588"/>
      <c r="G60" s="588"/>
      <c r="H60" s="588"/>
      <c r="I60" s="597"/>
      <c r="J60" s="592"/>
      <c r="K60" s="59"/>
      <c r="L60" s="658"/>
      <c r="M60" s="63"/>
      <c r="N60" s="61"/>
      <c r="O60" s="62"/>
      <c r="P60" s="62"/>
      <c r="Q60" s="62"/>
      <c r="R60" s="62"/>
      <c r="S60" s="62"/>
      <c r="T60" s="600"/>
    </row>
    <row r="61" spans="1:20" ht="12.75" customHeight="1" x14ac:dyDescent="0.2">
      <c r="A61" s="616"/>
      <c r="B61" s="595"/>
      <c r="C61" s="588"/>
      <c r="D61" s="588"/>
      <c r="E61" s="588"/>
      <c r="F61" s="588"/>
      <c r="G61" s="588"/>
      <c r="H61" s="588"/>
      <c r="I61" s="597"/>
      <c r="J61" s="592"/>
      <c r="K61" s="59"/>
      <c r="L61" s="658"/>
      <c r="M61" s="63"/>
      <c r="N61" s="61"/>
      <c r="O61" s="62"/>
      <c r="P61" s="62"/>
      <c r="Q61" s="62"/>
      <c r="R61" s="62"/>
      <c r="S61" s="62"/>
      <c r="T61" s="600"/>
    </row>
    <row r="62" spans="1:20" ht="12.75" customHeight="1" x14ac:dyDescent="0.2">
      <c r="A62" s="616"/>
      <c r="B62" s="595"/>
      <c r="C62" s="588"/>
      <c r="D62" s="588"/>
      <c r="E62" s="588"/>
      <c r="F62" s="588"/>
      <c r="G62" s="588"/>
      <c r="H62" s="588"/>
      <c r="I62" s="597"/>
      <c r="J62" s="592"/>
      <c r="K62" s="59"/>
      <c r="L62" s="658"/>
      <c r="M62" s="63"/>
      <c r="N62" s="61"/>
      <c r="O62" s="62"/>
      <c r="P62" s="62"/>
      <c r="Q62" s="62"/>
      <c r="R62" s="62"/>
      <c r="S62" s="62"/>
      <c r="T62" s="600"/>
    </row>
    <row r="63" spans="1:20" ht="12.75" customHeight="1" x14ac:dyDescent="0.2">
      <c r="A63" s="616"/>
      <c r="B63" s="595"/>
      <c r="C63" s="588"/>
      <c r="D63" s="588"/>
      <c r="E63" s="588"/>
      <c r="F63" s="588"/>
      <c r="G63" s="588"/>
      <c r="H63" s="588"/>
      <c r="I63" s="597"/>
      <c r="J63" s="592"/>
      <c r="K63" s="59"/>
      <c r="L63" s="658"/>
      <c r="M63" s="63"/>
      <c r="N63" s="61"/>
      <c r="O63" s="62"/>
      <c r="P63" s="62"/>
      <c r="Q63" s="62"/>
      <c r="R63" s="62"/>
      <c r="S63" s="62"/>
      <c r="T63" s="600"/>
    </row>
    <row r="64" spans="1:20" ht="12.75" customHeight="1" x14ac:dyDescent="0.2">
      <c r="A64" s="616"/>
      <c r="B64" s="595"/>
      <c r="C64" s="588"/>
      <c r="D64" s="588"/>
      <c r="E64" s="588"/>
      <c r="F64" s="588"/>
      <c r="G64" s="588"/>
      <c r="H64" s="588"/>
      <c r="I64" s="597"/>
      <c r="J64" s="592"/>
      <c r="K64" s="59"/>
      <c r="L64" s="658"/>
      <c r="M64" s="63"/>
      <c r="N64" s="61"/>
      <c r="O64" s="62"/>
      <c r="P64" s="62"/>
      <c r="Q64" s="62"/>
      <c r="R64" s="62"/>
      <c r="S64" s="62"/>
      <c r="T64" s="600"/>
    </row>
    <row r="65" spans="1:20" ht="12.75" customHeight="1" x14ac:dyDescent="0.2">
      <c r="A65" s="616"/>
      <c r="B65" s="595"/>
      <c r="C65" s="588"/>
      <c r="D65" s="588"/>
      <c r="E65" s="588"/>
      <c r="F65" s="588"/>
      <c r="G65" s="588"/>
      <c r="H65" s="588"/>
      <c r="I65" s="597"/>
      <c r="J65" s="592"/>
      <c r="K65" s="59"/>
      <c r="L65" s="658"/>
      <c r="M65" s="63"/>
      <c r="N65" s="61"/>
      <c r="O65" s="62"/>
      <c r="P65" s="62"/>
      <c r="Q65" s="62"/>
      <c r="R65" s="62"/>
      <c r="S65" s="62"/>
      <c r="T65" s="600"/>
    </row>
    <row r="66" spans="1:20" ht="12.75" customHeight="1" x14ac:dyDescent="0.2">
      <c r="A66" s="616"/>
      <c r="B66" s="595"/>
      <c r="C66" s="40"/>
      <c r="D66" s="40"/>
      <c r="E66" s="40"/>
      <c r="F66" s="40"/>
      <c r="G66" s="40"/>
      <c r="H66" s="40"/>
      <c r="I66" s="597"/>
      <c r="J66" s="592"/>
      <c r="K66" s="59"/>
      <c r="L66" s="658"/>
      <c r="M66" s="63"/>
      <c r="N66" s="61"/>
      <c r="O66" s="62"/>
      <c r="P66" s="62"/>
      <c r="Q66" s="62"/>
      <c r="R66" s="62"/>
      <c r="S66" s="62"/>
      <c r="T66" s="600"/>
    </row>
    <row r="67" spans="1:20" ht="12.75" customHeight="1" x14ac:dyDescent="0.2">
      <c r="A67" s="616"/>
      <c r="B67" s="595"/>
      <c r="C67" s="601" t="s">
        <v>78</v>
      </c>
      <c r="D67" s="589"/>
      <c r="E67" s="589"/>
      <c r="F67" s="589"/>
      <c r="G67" s="589"/>
      <c r="H67" s="589"/>
      <c r="I67" s="597"/>
      <c r="J67" s="592"/>
      <c r="K67" s="59"/>
      <c r="L67" s="658"/>
      <c r="M67" s="63"/>
      <c r="N67" s="61"/>
      <c r="O67" s="62"/>
      <c r="P67" s="62"/>
      <c r="Q67" s="62"/>
      <c r="R67" s="62"/>
      <c r="S67" s="62"/>
      <c r="T67" s="600"/>
    </row>
    <row r="68" spans="1:20" ht="12.75" customHeight="1" x14ac:dyDescent="0.2">
      <c r="A68" s="616"/>
      <c r="B68" s="595"/>
      <c r="C68" s="41" t="s">
        <v>366</v>
      </c>
      <c r="D68" s="586" t="s">
        <v>410</v>
      </c>
      <c r="E68" s="586"/>
      <c r="F68" s="586"/>
      <c r="G68" s="586"/>
      <c r="H68" s="586"/>
      <c r="I68" s="597"/>
      <c r="J68" s="592"/>
      <c r="K68" s="59"/>
      <c r="L68" s="658"/>
      <c r="M68" s="63"/>
      <c r="N68" s="61"/>
      <c r="O68" s="62"/>
      <c r="P68" s="62"/>
      <c r="Q68" s="62"/>
      <c r="R68" s="62"/>
      <c r="S68" s="62"/>
      <c r="T68" s="600"/>
    </row>
    <row r="69" spans="1:20" ht="31.5" customHeight="1" x14ac:dyDescent="0.2">
      <c r="A69" s="616"/>
      <c r="B69" s="595"/>
      <c r="C69" s="42" t="s">
        <v>305</v>
      </c>
      <c r="D69" s="608" t="s">
        <v>371</v>
      </c>
      <c r="E69" s="608"/>
      <c r="F69" s="608"/>
      <c r="G69" s="608"/>
      <c r="H69" s="608"/>
      <c r="I69" s="597"/>
      <c r="J69" s="592"/>
      <c r="K69" s="59"/>
      <c r="L69" s="60"/>
      <c r="M69" s="60"/>
      <c r="N69" s="64"/>
      <c r="O69" s="65"/>
      <c r="P69" s="65"/>
      <c r="Q69" s="65"/>
      <c r="R69" s="65"/>
      <c r="S69" s="65"/>
      <c r="T69" s="600"/>
    </row>
    <row r="70" spans="1:20" ht="45" customHeight="1" x14ac:dyDescent="0.2">
      <c r="A70" s="616"/>
      <c r="B70" s="595"/>
      <c r="C70" s="43" t="s">
        <v>367</v>
      </c>
      <c r="D70" s="608" t="s">
        <v>376</v>
      </c>
      <c r="E70" s="608"/>
      <c r="F70" s="608"/>
      <c r="G70" s="608"/>
      <c r="H70" s="608"/>
      <c r="I70" s="597"/>
      <c r="J70" s="592"/>
      <c r="K70" s="59"/>
      <c r="L70" s="60"/>
      <c r="N70" s="64"/>
      <c r="O70" s="66"/>
      <c r="P70" s="66"/>
      <c r="Q70" s="659"/>
      <c r="R70" s="659"/>
      <c r="S70" s="66"/>
      <c r="T70" s="600"/>
    </row>
    <row r="71" spans="1:20" ht="36.75" customHeight="1" x14ac:dyDescent="0.2">
      <c r="A71" s="616"/>
      <c r="B71" s="595"/>
      <c r="C71" s="43" t="s">
        <v>368</v>
      </c>
      <c r="D71" s="608" t="s">
        <v>372</v>
      </c>
      <c r="E71" s="608"/>
      <c r="F71" s="608"/>
      <c r="G71" s="608"/>
      <c r="H71" s="608"/>
      <c r="I71" s="597"/>
      <c r="J71" s="592"/>
      <c r="K71" s="59"/>
      <c r="L71" s="601" t="s">
        <v>373</v>
      </c>
      <c r="M71" s="601"/>
      <c r="N71" s="601"/>
      <c r="O71" s="601"/>
      <c r="P71" s="601"/>
      <c r="Q71" s="601"/>
      <c r="R71" s="601"/>
      <c r="S71" s="601"/>
      <c r="T71" s="600"/>
    </row>
    <row r="72" spans="1:20" ht="36" customHeight="1" x14ac:dyDescent="0.2">
      <c r="A72" s="616"/>
      <c r="B72" s="595"/>
      <c r="C72" s="43" t="s">
        <v>369</v>
      </c>
      <c r="D72" s="608" t="s">
        <v>370</v>
      </c>
      <c r="E72" s="608"/>
      <c r="F72" s="608"/>
      <c r="G72" s="608"/>
      <c r="H72" s="608"/>
      <c r="I72" s="597"/>
      <c r="J72" s="592"/>
      <c r="K72" s="59"/>
      <c r="L72" s="601" t="s">
        <v>450</v>
      </c>
      <c r="M72" s="601"/>
      <c r="N72" s="601"/>
      <c r="O72" s="601"/>
      <c r="P72" s="601"/>
      <c r="Q72" s="601"/>
      <c r="R72" s="601"/>
      <c r="S72" s="601"/>
      <c r="T72" s="600"/>
    </row>
    <row r="73" spans="1:20" ht="11.25" customHeight="1" thickBot="1" x14ac:dyDescent="0.25">
      <c r="A73" s="617"/>
      <c r="B73" s="595"/>
      <c r="C73" s="602"/>
      <c r="D73" s="602"/>
      <c r="E73" s="602"/>
      <c r="F73" s="602"/>
      <c r="G73" s="602"/>
      <c r="H73" s="602"/>
      <c r="I73" s="597"/>
      <c r="J73" s="592"/>
      <c r="K73" s="598"/>
      <c r="L73" s="598"/>
      <c r="M73" s="598"/>
      <c r="N73" s="598"/>
      <c r="O73" s="598"/>
      <c r="P73" s="598"/>
      <c r="Q73" s="598"/>
      <c r="R73" s="598"/>
      <c r="S73" s="598"/>
      <c r="T73" s="599"/>
    </row>
    <row r="74" spans="1:20" ht="32.25" customHeight="1" x14ac:dyDescent="0.2">
      <c r="A74" s="163" t="s">
        <v>27</v>
      </c>
      <c r="B74" s="594"/>
      <c r="C74" s="587" t="s">
        <v>411</v>
      </c>
      <c r="D74" s="587"/>
      <c r="E74" s="587"/>
      <c r="F74" s="587"/>
      <c r="G74" s="587"/>
      <c r="H74" s="587"/>
      <c r="I74" s="651"/>
      <c r="J74" s="591"/>
      <c r="K74" s="606"/>
      <c r="L74" s="606"/>
      <c r="M74" s="606"/>
      <c r="N74" s="606"/>
      <c r="O74" s="606"/>
      <c r="P74" s="606"/>
      <c r="Q74" s="606"/>
      <c r="R74" s="36"/>
      <c r="S74" s="36"/>
      <c r="T74" s="649"/>
    </row>
    <row r="75" spans="1:20" ht="25.5" customHeight="1" x14ac:dyDescent="0.2">
      <c r="A75" s="609" t="s">
        <v>29</v>
      </c>
      <c r="B75" s="595"/>
      <c r="C75" s="607" t="s">
        <v>451</v>
      </c>
      <c r="D75" s="607"/>
      <c r="E75" s="607"/>
      <c r="F75" s="607"/>
      <c r="G75" s="607"/>
      <c r="H75" s="607"/>
      <c r="I75" s="652"/>
      <c r="J75" s="592"/>
      <c r="K75" s="646" t="s">
        <v>49</v>
      </c>
      <c r="L75" s="646"/>
      <c r="M75" s="646" t="s">
        <v>46</v>
      </c>
      <c r="N75" s="646"/>
      <c r="O75" s="646"/>
      <c r="P75" s="646" t="s">
        <v>47</v>
      </c>
      <c r="Q75" s="646"/>
      <c r="R75" s="646"/>
      <c r="S75" s="646"/>
      <c r="T75" s="600"/>
    </row>
    <row r="76" spans="1:20" ht="24.95" customHeight="1" x14ac:dyDescent="0.2">
      <c r="A76" s="609"/>
      <c r="B76" s="595"/>
      <c r="C76" s="607" t="s">
        <v>412</v>
      </c>
      <c r="D76" s="588"/>
      <c r="E76" s="588"/>
      <c r="F76" s="588"/>
      <c r="G76" s="588"/>
      <c r="H76" s="588"/>
      <c r="I76" s="652"/>
      <c r="J76" s="592"/>
      <c r="K76" s="646"/>
      <c r="L76" s="646"/>
      <c r="M76" s="646"/>
      <c r="N76" s="646"/>
      <c r="O76" s="646"/>
      <c r="P76" s="646"/>
      <c r="Q76" s="646"/>
      <c r="R76" s="646"/>
      <c r="S76" s="646"/>
      <c r="T76" s="600"/>
    </row>
    <row r="77" spans="1:20" ht="23.25" customHeight="1" x14ac:dyDescent="0.2">
      <c r="A77" s="609"/>
      <c r="B77" s="595"/>
      <c r="C77" s="586" t="s">
        <v>99</v>
      </c>
      <c r="D77" s="586"/>
      <c r="E77" s="586"/>
      <c r="F77" s="586"/>
      <c r="G77" s="586"/>
      <c r="H77" s="586"/>
      <c r="I77" s="652"/>
      <c r="J77" s="592"/>
      <c r="K77" s="654" t="s">
        <v>374</v>
      </c>
      <c r="L77" s="654"/>
      <c r="M77" s="648" t="s">
        <v>42</v>
      </c>
      <c r="N77" s="648"/>
      <c r="O77" s="648"/>
      <c r="P77" s="647" t="s">
        <v>452</v>
      </c>
      <c r="Q77" s="647"/>
      <c r="R77" s="647"/>
      <c r="S77" s="647"/>
      <c r="T77" s="600"/>
    </row>
    <row r="78" spans="1:20" ht="24.95" customHeight="1" x14ac:dyDescent="0.2">
      <c r="A78" s="609"/>
      <c r="B78" s="595"/>
      <c r="C78" s="607" t="s">
        <v>413</v>
      </c>
      <c r="D78" s="588"/>
      <c r="E78" s="588"/>
      <c r="F78" s="588"/>
      <c r="G78" s="588"/>
      <c r="H78" s="588"/>
      <c r="I78" s="652"/>
      <c r="J78" s="592"/>
      <c r="K78" s="654"/>
      <c r="L78" s="654"/>
      <c r="M78" s="648"/>
      <c r="N78" s="648"/>
      <c r="O78" s="648"/>
      <c r="P78" s="647"/>
      <c r="Q78" s="647"/>
      <c r="R78" s="647"/>
      <c r="S78" s="647"/>
      <c r="T78" s="600"/>
    </row>
    <row r="79" spans="1:20" ht="24.95" customHeight="1" x14ac:dyDescent="0.2">
      <c r="A79" s="609"/>
      <c r="B79" s="595"/>
      <c r="C79" s="588"/>
      <c r="D79" s="588"/>
      <c r="E79" s="588"/>
      <c r="F79" s="588"/>
      <c r="G79" s="588"/>
      <c r="H79" s="588"/>
      <c r="I79" s="652"/>
      <c r="J79" s="592"/>
      <c r="K79" s="654"/>
      <c r="L79" s="654"/>
      <c r="M79" s="648"/>
      <c r="N79" s="648"/>
      <c r="O79" s="648"/>
      <c r="P79" s="647"/>
      <c r="Q79" s="647"/>
      <c r="R79" s="647"/>
      <c r="S79" s="647"/>
      <c r="T79" s="600"/>
    </row>
    <row r="80" spans="1:20" ht="24.95" customHeight="1" x14ac:dyDescent="0.2">
      <c r="A80" s="609"/>
      <c r="B80" s="595"/>
      <c r="C80" s="588"/>
      <c r="D80" s="588"/>
      <c r="E80" s="588"/>
      <c r="F80" s="588"/>
      <c r="G80" s="588"/>
      <c r="H80" s="588"/>
      <c r="I80" s="652"/>
      <c r="J80" s="592"/>
      <c r="K80" s="654"/>
      <c r="L80" s="654"/>
      <c r="M80" s="648"/>
      <c r="N80" s="648"/>
      <c r="O80" s="648"/>
      <c r="P80" s="647"/>
      <c r="Q80" s="647"/>
      <c r="R80" s="647"/>
      <c r="S80" s="647"/>
      <c r="T80" s="600"/>
    </row>
    <row r="81" spans="1:20" ht="24.95" customHeight="1" x14ac:dyDescent="0.2">
      <c r="A81" s="609"/>
      <c r="B81" s="595"/>
      <c r="C81" s="601" t="s">
        <v>28</v>
      </c>
      <c r="D81" s="601"/>
      <c r="E81" s="601"/>
      <c r="F81" s="601"/>
      <c r="G81" s="601"/>
      <c r="H81" s="601"/>
      <c r="I81" s="652"/>
      <c r="J81" s="592"/>
      <c r="K81" s="654"/>
      <c r="L81" s="654"/>
      <c r="M81" s="648"/>
      <c r="N81" s="648"/>
      <c r="O81" s="648"/>
      <c r="P81" s="647"/>
      <c r="Q81" s="647"/>
      <c r="R81" s="647"/>
      <c r="S81" s="647"/>
      <c r="T81" s="600"/>
    </row>
    <row r="82" spans="1:20" ht="23.1" customHeight="1" x14ac:dyDescent="0.2">
      <c r="A82" s="609"/>
      <c r="B82" s="595"/>
      <c r="C82" s="588" t="s">
        <v>100</v>
      </c>
      <c r="D82" s="588"/>
      <c r="E82" s="588"/>
      <c r="F82" s="588"/>
      <c r="G82" s="588"/>
      <c r="H82" s="588"/>
      <c r="I82" s="652"/>
      <c r="J82" s="592"/>
      <c r="K82" s="654"/>
      <c r="L82" s="654"/>
      <c r="M82" s="648"/>
      <c r="N82" s="648"/>
      <c r="O82" s="648"/>
      <c r="P82" s="647"/>
      <c r="Q82" s="647"/>
      <c r="R82" s="647"/>
      <c r="S82" s="647"/>
      <c r="T82" s="600"/>
    </row>
    <row r="83" spans="1:20" ht="23.1" customHeight="1" x14ac:dyDescent="0.2">
      <c r="A83" s="609"/>
      <c r="B83" s="595"/>
      <c r="C83" s="588"/>
      <c r="D83" s="588"/>
      <c r="E83" s="588"/>
      <c r="F83" s="588"/>
      <c r="G83" s="588"/>
      <c r="H83" s="588"/>
      <c r="I83" s="652"/>
      <c r="J83" s="592"/>
      <c r="K83" s="656" t="s">
        <v>377</v>
      </c>
      <c r="L83" s="656"/>
      <c r="M83" s="648" t="s">
        <v>43</v>
      </c>
      <c r="N83" s="648"/>
      <c r="O83" s="648"/>
      <c r="P83" s="647" t="s">
        <v>453</v>
      </c>
      <c r="Q83" s="647"/>
      <c r="R83" s="647"/>
      <c r="S83" s="647"/>
      <c r="T83" s="600"/>
    </row>
    <row r="84" spans="1:20" ht="23.1" customHeight="1" x14ac:dyDescent="0.2">
      <c r="A84" s="609"/>
      <c r="B84" s="595"/>
      <c r="C84" s="588"/>
      <c r="D84" s="588"/>
      <c r="E84" s="588"/>
      <c r="F84" s="588"/>
      <c r="G84" s="588"/>
      <c r="H84" s="588"/>
      <c r="I84" s="652"/>
      <c r="J84" s="592"/>
      <c r="K84" s="656"/>
      <c r="L84" s="656"/>
      <c r="M84" s="648"/>
      <c r="N84" s="648"/>
      <c r="O84" s="648"/>
      <c r="P84" s="647"/>
      <c r="Q84" s="647"/>
      <c r="R84" s="647"/>
      <c r="S84" s="647"/>
      <c r="T84" s="600"/>
    </row>
    <row r="85" spans="1:20" ht="23.1" customHeight="1" x14ac:dyDescent="0.2">
      <c r="A85" s="609"/>
      <c r="B85" s="595"/>
      <c r="C85" s="601" t="s">
        <v>101</v>
      </c>
      <c r="D85" s="601"/>
      <c r="E85" s="601"/>
      <c r="F85" s="601"/>
      <c r="G85" s="601"/>
      <c r="H85" s="601"/>
      <c r="I85" s="652"/>
      <c r="J85" s="592"/>
      <c r="K85" s="656"/>
      <c r="L85" s="656"/>
      <c r="M85" s="648"/>
      <c r="N85" s="648"/>
      <c r="O85" s="648"/>
      <c r="P85" s="647"/>
      <c r="Q85" s="647"/>
      <c r="R85" s="647"/>
      <c r="S85" s="647"/>
      <c r="T85" s="600"/>
    </row>
    <row r="86" spans="1:20" ht="23.1" customHeight="1" x14ac:dyDescent="0.2">
      <c r="A86" s="609"/>
      <c r="B86" s="595"/>
      <c r="C86" s="607" t="s">
        <v>83</v>
      </c>
      <c r="D86" s="586"/>
      <c r="E86" s="586"/>
      <c r="F86" s="586"/>
      <c r="G86" s="586"/>
      <c r="H86" s="586"/>
      <c r="I86" s="652"/>
      <c r="J86" s="592"/>
      <c r="K86" s="656"/>
      <c r="L86" s="656"/>
      <c r="M86" s="648"/>
      <c r="N86" s="648"/>
      <c r="O86" s="648"/>
      <c r="P86" s="647"/>
      <c r="Q86" s="647"/>
      <c r="R86" s="647"/>
      <c r="S86" s="647"/>
      <c r="T86" s="600"/>
    </row>
    <row r="87" spans="1:20" ht="23.1" customHeight="1" x14ac:dyDescent="0.2">
      <c r="A87" s="609"/>
      <c r="B87" s="595"/>
      <c r="C87" s="586"/>
      <c r="D87" s="586"/>
      <c r="E87" s="586"/>
      <c r="F87" s="586"/>
      <c r="G87" s="586"/>
      <c r="H87" s="586"/>
      <c r="I87" s="652"/>
      <c r="J87" s="592"/>
      <c r="K87" s="656"/>
      <c r="L87" s="656"/>
      <c r="M87" s="648"/>
      <c r="N87" s="648"/>
      <c r="O87" s="648"/>
      <c r="P87" s="647"/>
      <c r="Q87" s="647"/>
      <c r="R87" s="647"/>
      <c r="S87" s="647"/>
      <c r="T87" s="600"/>
    </row>
    <row r="88" spans="1:20" ht="23.1" customHeight="1" x14ac:dyDescent="0.2">
      <c r="A88" s="609"/>
      <c r="B88" s="595"/>
      <c r="C88" s="601" t="s">
        <v>77</v>
      </c>
      <c r="D88" s="601"/>
      <c r="E88" s="601"/>
      <c r="F88" s="601"/>
      <c r="G88" s="601"/>
      <c r="H88" s="601"/>
      <c r="I88" s="652"/>
      <c r="J88" s="592"/>
      <c r="K88" s="656"/>
      <c r="L88" s="656"/>
      <c r="M88" s="648"/>
      <c r="N88" s="648"/>
      <c r="O88" s="648"/>
      <c r="P88" s="647"/>
      <c r="Q88" s="647"/>
      <c r="R88" s="647"/>
      <c r="S88" s="647"/>
      <c r="T88" s="600"/>
    </row>
    <row r="89" spans="1:20" ht="23.1" customHeight="1" x14ac:dyDescent="0.2">
      <c r="A89" s="609"/>
      <c r="B89" s="595"/>
      <c r="C89" s="589" t="s">
        <v>76</v>
      </c>
      <c r="D89" s="589"/>
      <c r="E89" s="589"/>
      <c r="F89" s="589"/>
      <c r="G89" s="589"/>
      <c r="H89" s="589"/>
      <c r="I89" s="652"/>
      <c r="J89" s="592"/>
      <c r="K89" s="655" t="s">
        <v>375</v>
      </c>
      <c r="L89" s="655"/>
      <c r="M89" s="648" t="s">
        <v>44</v>
      </c>
      <c r="N89" s="648"/>
      <c r="O89" s="648"/>
      <c r="P89" s="647" t="s">
        <v>71</v>
      </c>
      <c r="Q89" s="647"/>
      <c r="R89" s="647"/>
      <c r="S89" s="647"/>
      <c r="T89" s="600"/>
    </row>
    <row r="90" spans="1:20" ht="23.1" customHeight="1" x14ac:dyDescent="0.2">
      <c r="A90" s="609"/>
      <c r="B90" s="595"/>
      <c r="C90" s="589"/>
      <c r="D90" s="589"/>
      <c r="E90" s="589"/>
      <c r="F90" s="589"/>
      <c r="G90" s="589"/>
      <c r="H90" s="589"/>
      <c r="I90" s="652"/>
      <c r="J90" s="592"/>
      <c r="K90" s="655"/>
      <c r="L90" s="655"/>
      <c r="M90" s="648"/>
      <c r="N90" s="648"/>
      <c r="O90" s="648"/>
      <c r="P90" s="647"/>
      <c r="Q90" s="647"/>
      <c r="R90" s="647"/>
      <c r="S90" s="647"/>
      <c r="T90" s="600"/>
    </row>
    <row r="91" spans="1:20" ht="23.1" customHeight="1" x14ac:dyDescent="0.2">
      <c r="A91" s="609"/>
      <c r="B91" s="595"/>
      <c r="C91" s="601" t="s">
        <v>60</v>
      </c>
      <c r="D91" s="601"/>
      <c r="E91" s="601"/>
      <c r="F91" s="601"/>
      <c r="G91" s="601"/>
      <c r="H91" s="601"/>
      <c r="I91" s="652"/>
      <c r="J91" s="592"/>
      <c r="K91" s="655"/>
      <c r="L91" s="655"/>
      <c r="M91" s="648"/>
      <c r="N91" s="648"/>
      <c r="O91" s="648"/>
      <c r="P91" s="647"/>
      <c r="Q91" s="647"/>
      <c r="R91" s="647"/>
      <c r="S91" s="647"/>
      <c r="T91" s="600"/>
    </row>
    <row r="92" spans="1:20" ht="23.1" customHeight="1" x14ac:dyDescent="0.2">
      <c r="A92" s="609"/>
      <c r="B92" s="595"/>
      <c r="C92" s="589" t="s">
        <v>395</v>
      </c>
      <c r="D92" s="589"/>
      <c r="E92" s="589"/>
      <c r="F92" s="589"/>
      <c r="G92" s="589"/>
      <c r="H92" s="589"/>
      <c r="I92" s="652"/>
      <c r="J92" s="592"/>
      <c r="K92" s="655"/>
      <c r="L92" s="655"/>
      <c r="M92" s="648"/>
      <c r="N92" s="648"/>
      <c r="O92" s="648"/>
      <c r="P92" s="647"/>
      <c r="Q92" s="647"/>
      <c r="R92" s="647"/>
      <c r="S92" s="647"/>
      <c r="T92" s="600"/>
    </row>
    <row r="93" spans="1:20" ht="23.1" customHeight="1" x14ac:dyDescent="0.2">
      <c r="A93" s="609"/>
      <c r="B93" s="595"/>
      <c r="C93" s="589"/>
      <c r="D93" s="589"/>
      <c r="E93" s="589"/>
      <c r="F93" s="589"/>
      <c r="G93" s="589"/>
      <c r="H93" s="589"/>
      <c r="I93" s="652"/>
      <c r="J93" s="592"/>
      <c r="K93" s="655"/>
      <c r="L93" s="655"/>
      <c r="M93" s="648"/>
      <c r="N93" s="648"/>
      <c r="O93" s="648"/>
      <c r="P93" s="647"/>
      <c r="Q93" s="647"/>
      <c r="R93" s="647"/>
      <c r="S93" s="647"/>
      <c r="T93" s="600"/>
    </row>
    <row r="94" spans="1:20" ht="22.5" customHeight="1" x14ac:dyDescent="0.2">
      <c r="A94" s="609"/>
      <c r="B94" s="595"/>
      <c r="C94" s="589"/>
      <c r="D94" s="589"/>
      <c r="E94" s="589"/>
      <c r="F94" s="589"/>
      <c r="G94" s="589"/>
      <c r="H94" s="589"/>
      <c r="I94" s="652"/>
      <c r="J94" s="592"/>
      <c r="K94" s="655"/>
      <c r="L94" s="655"/>
      <c r="M94" s="648"/>
      <c r="N94" s="648"/>
      <c r="O94" s="648"/>
      <c r="P94" s="647"/>
      <c r="Q94" s="647"/>
      <c r="R94" s="647"/>
      <c r="S94" s="647"/>
      <c r="T94" s="600"/>
    </row>
    <row r="95" spans="1:20" ht="18" customHeight="1" thickBot="1" x14ac:dyDescent="0.25">
      <c r="A95" s="610"/>
      <c r="B95" s="603"/>
      <c r="C95" s="604"/>
      <c r="D95" s="604"/>
      <c r="E95" s="604"/>
      <c r="F95" s="604"/>
      <c r="G95" s="604"/>
      <c r="H95" s="604"/>
      <c r="I95" s="653"/>
      <c r="J95" s="593"/>
      <c r="K95" s="605"/>
      <c r="L95" s="605"/>
      <c r="M95" s="605"/>
      <c r="N95" s="605"/>
      <c r="O95" s="605"/>
      <c r="P95" s="605"/>
      <c r="Q95" s="605"/>
      <c r="R95" s="19"/>
      <c r="S95" s="19"/>
      <c r="T95" s="650"/>
    </row>
    <row r="99" spans="1:12" ht="12.75" customHeight="1" x14ac:dyDescent="0.2"/>
    <row r="100" spans="1:12" x14ac:dyDescent="0.2">
      <c r="F100" s="4"/>
    </row>
    <row r="101" spans="1:12" x14ac:dyDescent="0.2">
      <c r="F101" s="4"/>
    </row>
    <row r="102" spans="1:12" x14ac:dyDescent="0.2">
      <c r="F102" s="4"/>
    </row>
    <row r="103" spans="1:12" ht="12.75" customHeight="1" x14ac:dyDescent="0.2">
      <c r="F103" s="4"/>
    </row>
    <row r="105" spans="1:12" ht="12.75" customHeight="1" x14ac:dyDescent="0.2">
      <c r="B105" s="3"/>
      <c r="C105" s="3"/>
      <c r="D105" s="3"/>
      <c r="E105" s="3"/>
      <c r="F105" s="3"/>
    </row>
    <row r="106" spans="1:12" x14ac:dyDescent="0.2">
      <c r="A106" s="3"/>
      <c r="B106" s="3"/>
      <c r="C106" s="3"/>
      <c r="D106" s="3"/>
      <c r="E106" s="3"/>
      <c r="F106" s="3"/>
      <c r="J106" s="590"/>
      <c r="K106" s="590"/>
      <c r="L106" s="590"/>
    </row>
    <row r="107" spans="1:12" ht="22.5" customHeight="1" x14ac:dyDescent="0.2">
      <c r="A107" s="3"/>
      <c r="B107" s="3"/>
      <c r="C107" s="3"/>
      <c r="D107" s="3"/>
      <c r="E107" s="3"/>
      <c r="F107" s="3"/>
      <c r="I107" s="2"/>
      <c r="J107" s="590"/>
      <c r="K107" s="590"/>
      <c r="L107" s="590"/>
    </row>
    <row r="108" spans="1:12" x14ac:dyDescent="0.2">
      <c r="A108" s="3"/>
      <c r="B108" s="3"/>
      <c r="C108" s="3"/>
      <c r="D108" s="3"/>
      <c r="E108" s="3"/>
      <c r="F108" s="3"/>
      <c r="I108" s="6"/>
      <c r="J108" s="7"/>
      <c r="K108" s="5"/>
      <c r="L108" s="5"/>
    </row>
    <row r="109" spans="1:12" x14ac:dyDescent="0.2">
      <c r="A109" s="3"/>
      <c r="B109" s="3"/>
      <c r="C109" s="3"/>
      <c r="D109" s="3"/>
      <c r="E109" s="3"/>
      <c r="F109" s="3"/>
    </row>
    <row r="118" spans="5:5" x14ac:dyDescent="0.2">
      <c r="E118" s="9"/>
    </row>
  </sheetData>
  <sheetProtection algorithmName="SHA-512" hashValue="FaE0LJnLyepjM0cpsu3VmBdhVRBiqnzG5zwgGxa+Ixv2GmxWxM44OFbDrLDICX3ekZTzXyGFEJuAzyt3UXYvYg==" saltValue="e9aai0Qny1qrwRfO5kNOOw==" spinCount="100000" sheet="1" objects="1" scenarios="1"/>
  <mergeCells count="129">
    <mergeCell ref="L72:S72"/>
    <mergeCell ref="L71:S71"/>
    <mergeCell ref="D68:H68"/>
    <mergeCell ref="P75:S76"/>
    <mergeCell ref="P77:S82"/>
    <mergeCell ref="M75:O76"/>
    <mergeCell ref="M77:O82"/>
    <mergeCell ref="AF10:AF11"/>
    <mergeCell ref="T74:T95"/>
    <mergeCell ref="I74:I95"/>
    <mergeCell ref="K75:L76"/>
    <mergeCell ref="K77:L82"/>
    <mergeCell ref="K89:L94"/>
    <mergeCell ref="K83:L88"/>
    <mergeCell ref="P83:S88"/>
    <mergeCell ref="P89:S94"/>
    <mergeCell ref="M83:O88"/>
    <mergeCell ref="M89:O94"/>
    <mergeCell ref="F16:H16"/>
    <mergeCell ref="K39:Q39"/>
    <mergeCell ref="L41:S41"/>
    <mergeCell ref="L42:L68"/>
    <mergeCell ref="Q70:R70"/>
    <mergeCell ref="C17:E17"/>
    <mergeCell ref="AG10:AG11"/>
    <mergeCell ref="AH10:AH11"/>
    <mergeCell ref="C32:H32"/>
    <mergeCell ref="C38:H38"/>
    <mergeCell ref="C49:H58"/>
    <mergeCell ref="W10:W11"/>
    <mergeCell ref="X10:X11"/>
    <mergeCell ref="Y10:Y11"/>
    <mergeCell ref="Z10:Z11"/>
    <mergeCell ref="AA10:AA11"/>
    <mergeCell ref="AB10:AB11"/>
    <mergeCell ref="AC10:AC11"/>
    <mergeCell ref="AD10:AD11"/>
    <mergeCell ref="AE10:AE11"/>
    <mergeCell ref="T22:T39"/>
    <mergeCell ref="K23:S23"/>
    <mergeCell ref="O32:S32"/>
    <mergeCell ref="K34:S34"/>
    <mergeCell ref="K36:S38"/>
    <mergeCell ref="C26:H26"/>
    <mergeCell ref="C28:H28"/>
    <mergeCell ref="C34:H34"/>
    <mergeCell ref="C36:H36"/>
    <mergeCell ref="K24:K28"/>
    <mergeCell ref="A3:T3"/>
    <mergeCell ref="A1:T1"/>
    <mergeCell ref="C9:E9"/>
    <mergeCell ref="C10:E10"/>
    <mergeCell ref="T6:T21"/>
    <mergeCell ref="C21:H21"/>
    <mergeCell ref="K21:Q21"/>
    <mergeCell ref="C12:E12"/>
    <mergeCell ref="A7:A21"/>
    <mergeCell ref="B6:B21"/>
    <mergeCell ref="K6:Q6"/>
    <mergeCell ref="F13:H13"/>
    <mergeCell ref="C13:E13"/>
    <mergeCell ref="J6:J21"/>
    <mergeCell ref="I6:I21"/>
    <mergeCell ref="C11:E11"/>
    <mergeCell ref="C14:E14"/>
    <mergeCell ref="F12:H12"/>
    <mergeCell ref="C8:E8"/>
    <mergeCell ref="F8:H8"/>
    <mergeCell ref="F9:H9"/>
    <mergeCell ref="F10:H10"/>
    <mergeCell ref="F11:H11"/>
    <mergeCell ref="C19:H20"/>
    <mergeCell ref="A75:A95"/>
    <mergeCell ref="A23:A39"/>
    <mergeCell ref="C25:H25"/>
    <mergeCell ref="C27:H27"/>
    <mergeCell ref="C29:H29"/>
    <mergeCell ref="B22:B39"/>
    <mergeCell ref="I22:I39"/>
    <mergeCell ref="J22:J39"/>
    <mergeCell ref="A41:A73"/>
    <mergeCell ref="C23:H23"/>
    <mergeCell ref="C31:H31"/>
    <mergeCell ref="C33:H33"/>
    <mergeCell ref="C24:H24"/>
    <mergeCell ref="C89:H90"/>
    <mergeCell ref="C39:H39"/>
    <mergeCell ref="C41:H42"/>
    <mergeCell ref="C44:H47"/>
    <mergeCell ref="C74:H74"/>
    <mergeCell ref="C75:H75"/>
    <mergeCell ref="C76:H76"/>
    <mergeCell ref="C77:H77"/>
    <mergeCell ref="C86:H87"/>
    <mergeCell ref="C35:H35"/>
    <mergeCell ref="C60:H65"/>
    <mergeCell ref="J106:L107"/>
    <mergeCell ref="J74:J95"/>
    <mergeCell ref="B40:B73"/>
    <mergeCell ref="I40:I73"/>
    <mergeCell ref="J40:J73"/>
    <mergeCell ref="K73:T73"/>
    <mergeCell ref="T40:T72"/>
    <mergeCell ref="C67:H67"/>
    <mergeCell ref="C73:H73"/>
    <mergeCell ref="B74:B95"/>
    <mergeCell ref="C85:H85"/>
    <mergeCell ref="C91:H91"/>
    <mergeCell ref="C81:H81"/>
    <mergeCell ref="C92:H94"/>
    <mergeCell ref="C95:H95"/>
    <mergeCell ref="K95:Q95"/>
    <mergeCell ref="K74:Q74"/>
    <mergeCell ref="C88:H88"/>
    <mergeCell ref="C78:H80"/>
    <mergeCell ref="C82:H84"/>
    <mergeCell ref="D72:H72"/>
    <mergeCell ref="D71:H71"/>
    <mergeCell ref="D69:H69"/>
    <mergeCell ref="D70:H70"/>
    <mergeCell ref="K7:S8"/>
    <mergeCell ref="K9:S11"/>
    <mergeCell ref="K12:S13"/>
    <mergeCell ref="K14:S14"/>
    <mergeCell ref="K16:S20"/>
    <mergeCell ref="C6:H7"/>
    <mergeCell ref="C16:E16"/>
    <mergeCell ref="F14:H14"/>
    <mergeCell ref="C22:H22"/>
  </mergeCells>
  <pageMargins left="0.7" right="0.7" top="0.75" bottom="0.75" header="0.3" footer="0.3"/>
  <pageSetup scale="80" orientation="landscape" r:id="rId1"/>
  <rowBreaks count="2" manualBreakCount="2">
    <brk id="39" max="16383" man="1"/>
    <brk id="73"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R22"/>
  <sheetViews>
    <sheetView view="pageBreakPreview" zoomScaleNormal="100" zoomScaleSheetLayoutView="100" workbookViewId="0">
      <pane xSplit="1" ySplit="5" topLeftCell="N6" activePane="bottomRight" state="frozen"/>
      <selection pane="topRight" activeCell="B1" sqref="B1"/>
      <selection pane="bottomLeft" activeCell="A6" sqref="A6"/>
      <selection pane="bottomRight" sqref="A1:XFD1048576"/>
    </sheetView>
  </sheetViews>
  <sheetFormatPr baseColWidth="10" defaultRowHeight="12.75" x14ac:dyDescent="0.2"/>
  <cols>
    <col min="1" max="1" width="16.140625" customWidth="1"/>
    <col min="2" max="4" width="19.7109375" customWidth="1"/>
    <col min="5" max="5" width="19.7109375" style="56" customWidth="1"/>
    <col min="6" max="6" width="19.7109375" customWidth="1"/>
    <col min="7" max="7" width="34.42578125" customWidth="1"/>
    <col min="8" max="10" width="19.7109375" customWidth="1"/>
    <col min="11" max="11" width="25.42578125" bestFit="1" customWidth="1"/>
    <col min="12" max="16" width="19.7109375" customWidth="1"/>
    <col min="17" max="17" width="22.7109375" customWidth="1"/>
    <col min="18" max="18" width="28.42578125" customWidth="1"/>
  </cols>
  <sheetData>
    <row r="1" spans="1:18" ht="19.5" thickBot="1" x14ac:dyDescent="0.25">
      <c r="A1" s="669" t="s">
        <v>104</v>
      </c>
      <c r="B1" s="670"/>
      <c r="C1" s="670"/>
      <c r="D1" s="670"/>
      <c r="E1" s="670"/>
      <c r="F1" s="670"/>
      <c r="G1" s="670"/>
      <c r="H1" s="670"/>
      <c r="I1" s="670"/>
      <c r="J1" s="670"/>
      <c r="K1" s="670"/>
      <c r="L1" s="670"/>
      <c r="M1" s="671"/>
    </row>
    <row r="2" spans="1:18" ht="18" customHeight="1" x14ac:dyDescent="0.2">
      <c r="A2" s="672" t="s">
        <v>383</v>
      </c>
      <c r="B2" s="674" t="s">
        <v>615</v>
      </c>
      <c r="C2" s="660" t="s">
        <v>614</v>
      </c>
      <c r="D2" s="660" t="s">
        <v>613</v>
      </c>
      <c r="E2" s="676" t="s">
        <v>612</v>
      </c>
      <c r="F2" s="660" t="s">
        <v>611</v>
      </c>
      <c r="G2" s="660" t="s">
        <v>610</v>
      </c>
      <c r="H2" s="660" t="s">
        <v>609</v>
      </c>
      <c r="I2" s="660" t="s">
        <v>608</v>
      </c>
      <c r="J2" s="660" t="s">
        <v>607</v>
      </c>
      <c r="K2" s="660" t="s">
        <v>606</v>
      </c>
      <c r="L2" s="660" t="s">
        <v>605</v>
      </c>
      <c r="M2" s="660" t="s">
        <v>604</v>
      </c>
      <c r="N2" s="660" t="s">
        <v>603</v>
      </c>
      <c r="O2" s="660" t="s">
        <v>561</v>
      </c>
      <c r="P2" s="660" t="s">
        <v>592</v>
      </c>
      <c r="Q2" s="660" t="s">
        <v>616</v>
      </c>
      <c r="R2" s="660" t="s">
        <v>617</v>
      </c>
    </row>
    <row r="3" spans="1:18" ht="20.25" customHeight="1" thickBot="1" x14ac:dyDescent="0.25">
      <c r="A3" s="673"/>
      <c r="B3" s="675"/>
      <c r="C3" s="661"/>
      <c r="D3" s="661"/>
      <c r="E3" s="677"/>
      <c r="F3" s="661"/>
      <c r="G3" s="661"/>
      <c r="H3" s="661"/>
      <c r="I3" s="661"/>
      <c r="J3" s="661"/>
      <c r="K3" s="661"/>
      <c r="L3" s="661"/>
      <c r="M3" s="661"/>
      <c r="N3" s="661"/>
      <c r="O3" s="661"/>
      <c r="P3" s="661"/>
      <c r="Q3" s="661"/>
      <c r="R3" s="661"/>
    </row>
    <row r="4" spans="1:18" ht="57.75" customHeight="1" x14ac:dyDescent="0.2">
      <c r="A4" s="673"/>
      <c r="B4" s="678" t="s">
        <v>113</v>
      </c>
      <c r="C4" s="662" t="s">
        <v>384</v>
      </c>
      <c r="D4" s="662" t="s">
        <v>114</v>
      </c>
      <c r="E4" s="667" t="s">
        <v>221</v>
      </c>
      <c r="F4" s="662" t="s">
        <v>115</v>
      </c>
      <c r="G4" s="662" t="s">
        <v>116</v>
      </c>
      <c r="H4" s="662" t="s">
        <v>117</v>
      </c>
      <c r="I4" s="662" t="s">
        <v>118</v>
      </c>
      <c r="J4" s="662" t="s">
        <v>619</v>
      </c>
      <c r="K4" s="662" t="s">
        <v>315</v>
      </c>
      <c r="L4" s="662" t="s">
        <v>119</v>
      </c>
      <c r="M4" s="662" t="s">
        <v>120</v>
      </c>
      <c r="N4" s="662" t="s">
        <v>573</v>
      </c>
      <c r="O4" s="662" t="s">
        <v>562</v>
      </c>
      <c r="P4" s="662" t="s">
        <v>618</v>
      </c>
      <c r="Q4" s="662" t="s">
        <v>620</v>
      </c>
      <c r="R4" s="662" t="s">
        <v>621</v>
      </c>
    </row>
    <row r="5" spans="1:18" ht="120" customHeight="1" thickBot="1" x14ac:dyDescent="0.25">
      <c r="A5" s="168" t="s">
        <v>134</v>
      </c>
      <c r="B5" s="679"/>
      <c r="C5" s="663"/>
      <c r="D5" s="663"/>
      <c r="E5" s="668"/>
      <c r="F5" s="663"/>
      <c r="G5" s="663"/>
      <c r="H5" s="663"/>
      <c r="I5" s="663"/>
      <c r="J5" s="663"/>
      <c r="K5" s="663"/>
      <c r="L5" s="663"/>
      <c r="M5" s="663"/>
      <c r="N5" s="663"/>
      <c r="O5" s="663"/>
      <c r="P5" s="663"/>
      <c r="Q5" s="663"/>
      <c r="R5" s="663"/>
    </row>
    <row r="6" spans="1:18" ht="187.5" customHeight="1" thickBot="1" x14ac:dyDescent="0.25">
      <c r="A6" s="45" t="s">
        <v>135</v>
      </c>
      <c r="B6" s="44" t="s">
        <v>316</v>
      </c>
      <c r="C6" s="44" t="s">
        <v>122</v>
      </c>
      <c r="D6" s="44" t="s">
        <v>317</v>
      </c>
      <c r="E6" s="52" t="s">
        <v>390</v>
      </c>
      <c r="F6" s="44" t="s">
        <v>318</v>
      </c>
      <c r="G6" s="44" t="s">
        <v>319</v>
      </c>
      <c r="H6" s="44" t="s">
        <v>320</v>
      </c>
      <c r="I6" s="44" t="s">
        <v>321</v>
      </c>
      <c r="J6" s="44" t="s">
        <v>322</v>
      </c>
      <c r="K6" s="39" t="s">
        <v>323</v>
      </c>
      <c r="L6" s="44" t="s">
        <v>324</v>
      </c>
      <c r="M6" s="44" t="s">
        <v>325</v>
      </c>
      <c r="N6" s="94" t="s">
        <v>574</v>
      </c>
      <c r="O6" s="94" t="s">
        <v>563</v>
      </c>
      <c r="P6" s="95" t="s">
        <v>322</v>
      </c>
      <c r="Q6" s="95" t="s">
        <v>322</v>
      </c>
      <c r="R6" s="95" t="s">
        <v>322</v>
      </c>
    </row>
    <row r="7" spans="1:18" ht="189.75" customHeight="1" thickBot="1" x14ac:dyDescent="0.25">
      <c r="A7" s="46" t="s">
        <v>203</v>
      </c>
      <c r="B7" s="39" t="s">
        <v>326</v>
      </c>
      <c r="C7" s="39" t="s">
        <v>222</v>
      </c>
      <c r="D7" s="39" t="s">
        <v>327</v>
      </c>
      <c r="E7" s="52" t="s">
        <v>391</v>
      </c>
      <c r="F7" s="39" t="s">
        <v>328</v>
      </c>
      <c r="G7" s="39" t="s">
        <v>329</v>
      </c>
      <c r="H7" s="44" t="s">
        <v>330</v>
      </c>
      <c r="I7" s="39" t="s">
        <v>331</v>
      </c>
      <c r="J7" s="44" t="s">
        <v>223</v>
      </c>
      <c r="K7" s="47" t="s">
        <v>332</v>
      </c>
      <c r="L7" s="39" t="s">
        <v>333</v>
      </c>
      <c r="M7" s="39" t="s">
        <v>126</v>
      </c>
      <c r="N7" s="92" t="s">
        <v>575</v>
      </c>
      <c r="O7" s="92" t="s">
        <v>564</v>
      </c>
      <c r="P7" s="95" t="s">
        <v>223</v>
      </c>
      <c r="Q7" s="95" t="s">
        <v>223</v>
      </c>
      <c r="R7" s="95" t="s">
        <v>223</v>
      </c>
    </row>
    <row r="8" spans="1:18" ht="144.75" customHeight="1" thickBot="1" x14ac:dyDescent="0.25">
      <c r="A8" s="48" t="s">
        <v>136</v>
      </c>
      <c r="B8" s="39" t="s">
        <v>334</v>
      </c>
      <c r="C8" s="39" t="s">
        <v>224</v>
      </c>
      <c r="D8" s="39" t="s">
        <v>335</v>
      </c>
      <c r="E8" s="53" t="s">
        <v>392</v>
      </c>
      <c r="F8" s="39" t="s">
        <v>336</v>
      </c>
      <c r="G8" s="39" t="s">
        <v>337</v>
      </c>
      <c r="H8" s="44" t="s">
        <v>338</v>
      </c>
      <c r="I8" s="44" t="s">
        <v>339</v>
      </c>
      <c r="J8" s="39" t="s">
        <v>340</v>
      </c>
      <c r="K8" s="39" t="s">
        <v>341</v>
      </c>
      <c r="L8" s="39" t="s">
        <v>225</v>
      </c>
      <c r="M8" s="39" t="s">
        <v>342</v>
      </c>
      <c r="N8" s="92" t="s">
        <v>576</v>
      </c>
      <c r="O8" s="92" t="s">
        <v>565</v>
      </c>
      <c r="P8" s="92" t="s">
        <v>340</v>
      </c>
      <c r="Q8" s="92" t="s">
        <v>340</v>
      </c>
      <c r="R8" s="92" t="s">
        <v>340</v>
      </c>
    </row>
    <row r="9" spans="1:18" ht="108.75" customHeight="1" thickBot="1" x14ac:dyDescent="0.25">
      <c r="A9" s="49" t="s">
        <v>202</v>
      </c>
      <c r="B9" s="16" t="s">
        <v>343</v>
      </c>
      <c r="C9" s="16" t="s">
        <v>124</v>
      </c>
      <c r="D9" s="39" t="s">
        <v>344</v>
      </c>
      <c r="E9" s="54" t="s">
        <v>393</v>
      </c>
      <c r="F9" s="39" t="s">
        <v>345</v>
      </c>
      <c r="G9" s="16" t="s">
        <v>346</v>
      </c>
      <c r="H9" s="44" t="s">
        <v>347</v>
      </c>
      <c r="I9" s="39" t="s">
        <v>331</v>
      </c>
      <c r="J9" s="16" t="s">
        <v>125</v>
      </c>
      <c r="K9" s="47" t="s">
        <v>348</v>
      </c>
      <c r="L9" s="39" t="s">
        <v>226</v>
      </c>
      <c r="M9" s="39" t="s">
        <v>331</v>
      </c>
      <c r="N9" s="92" t="s">
        <v>577</v>
      </c>
      <c r="O9" s="92" t="s">
        <v>566</v>
      </c>
      <c r="P9" s="93" t="s">
        <v>125</v>
      </c>
      <c r="Q9" s="93" t="s">
        <v>125</v>
      </c>
      <c r="R9" s="93" t="s">
        <v>125</v>
      </c>
    </row>
    <row r="10" spans="1:18" ht="100.5" customHeight="1" thickBot="1" x14ac:dyDescent="0.25">
      <c r="A10" s="50" t="s">
        <v>137</v>
      </c>
      <c r="B10" s="16" t="s">
        <v>349</v>
      </c>
      <c r="C10" s="16" t="s">
        <v>227</v>
      </c>
      <c r="D10" s="39" t="s">
        <v>350</v>
      </c>
      <c r="E10" s="54" t="s">
        <v>394</v>
      </c>
      <c r="F10" s="39" t="s">
        <v>351</v>
      </c>
      <c r="G10" s="16" t="s">
        <v>352</v>
      </c>
      <c r="H10" s="39" t="s">
        <v>353</v>
      </c>
      <c r="I10" s="39" t="s">
        <v>354</v>
      </c>
      <c r="J10" s="16" t="s">
        <v>125</v>
      </c>
      <c r="K10" s="39" t="s">
        <v>355</v>
      </c>
      <c r="L10" s="39" t="s">
        <v>284</v>
      </c>
      <c r="M10" s="16" t="s">
        <v>331</v>
      </c>
      <c r="N10" s="93" t="s">
        <v>578</v>
      </c>
      <c r="O10" s="93" t="s">
        <v>567</v>
      </c>
      <c r="P10" s="93" t="s">
        <v>125</v>
      </c>
      <c r="Q10" s="93" t="s">
        <v>125</v>
      </c>
      <c r="R10" s="93" t="s">
        <v>125</v>
      </c>
    </row>
    <row r="11" spans="1:18" x14ac:dyDescent="0.2">
      <c r="A11" s="51"/>
      <c r="B11" s="51"/>
      <c r="C11" s="51"/>
      <c r="D11" s="51"/>
      <c r="E11" s="55"/>
      <c r="F11" s="51"/>
      <c r="G11" s="51"/>
      <c r="H11" s="51"/>
      <c r="I11" s="51"/>
      <c r="J11" s="51"/>
      <c r="K11" s="51"/>
      <c r="L11" s="51"/>
      <c r="M11" s="51"/>
      <c r="N11" s="51"/>
      <c r="O11" s="51"/>
      <c r="P11" s="51"/>
      <c r="Q11" s="51"/>
      <c r="R11" s="51"/>
    </row>
    <row r="12" spans="1:18" ht="13.5" thickBot="1" x14ac:dyDescent="0.25">
      <c r="A12" s="51"/>
      <c r="B12" s="51"/>
      <c r="C12" s="51"/>
      <c r="D12" s="51"/>
      <c r="E12" s="55"/>
      <c r="F12" s="51"/>
      <c r="G12" s="51"/>
      <c r="H12" s="51"/>
      <c r="I12" s="51"/>
      <c r="J12" s="51"/>
      <c r="K12" s="51"/>
      <c r="L12" s="51"/>
      <c r="M12" s="51"/>
      <c r="N12" s="51"/>
      <c r="O12" s="51"/>
      <c r="P12" s="51"/>
      <c r="Q12" s="51"/>
      <c r="R12" s="51"/>
    </row>
    <row r="13" spans="1:18" ht="19.5" thickBot="1" x14ac:dyDescent="0.25">
      <c r="A13" s="669" t="s">
        <v>127</v>
      </c>
      <c r="B13" s="670"/>
      <c r="C13" s="670"/>
      <c r="D13" s="670"/>
      <c r="E13" s="670"/>
      <c r="F13" s="670"/>
      <c r="G13" s="670"/>
      <c r="H13" s="670"/>
      <c r="I13" s="670"/>
      <c r="J13" s="670"/>
      <c r="K13" s="670"/>
      <c r="L13" s="670"/>
      <c r="M13" s="671"/>
      <c r="O13" s="33"/>
      <c r="P13" s="33"/>
      <c r="Q13" s="33"/>
      <c r="R13" s="33"/>
    </row>
    <row r="14" spans="1:18" ht="12.75" customHeight="1" x14ac:dyDescent="0.2">
      <c r="A14" s="681" t="s">
        <v>128</v>
      </c>
      <c r="B14" s="683" t="str">
        <f>B2</f>
        <v>ESTRATÉGICO</v>
      </c>
      <c r="C14" s="683" t="str">
        <f>C2</f>
        <v>IMAGEN</v>
      </c>
      <c r="D14" s="683" t="str">
        <f>D2</f>
        <v>OPERACIONAL</v>
      </c>
      <c r="E14" s="664" t="str">
        <f>E2</f>
        <v>FINANCIERO</v>
      </c>
      <c r="F14" s="664" t="str">
        <f t="shared" ref="F14:J14" si="0">F2</f>
        <v>CONTABLE</v>
      </c>
      <c r="G14" s="664" t="str">
        <f t="shared" si="0"/>
        <v>CUMPLIMIENTO</v>
      </c>
      <c r="H14" s="664" t="str">
        <f t="shared" si="0"/>
        <v>TECNOLOGÍA</v>
      </c>
      <c r="I14" s="664" t="str">
        <f t="shared" si="0"/>
        <v>INFORMACIÓN</v>
      </c>
      <c r="J14" s="664" t="str">
        <f t="shared" si="0"/>
        <v>CORRUPCIÓN</v>
      </c>
      <c r="K14" s="664" t="str">
        <f t="shared" ref="K14:L14" si="1">K2</f>
        <v>SEGURIDAD Y SALUD EN EL TRABAJO</v>
      </c>
      <c r="L14" s="664" t="str">
        <f t="shared" si="1"/>
        <v>AMBIENTAL</v>
      </c>
      <c r="M14" s="664" t="str">
        <f t="shared" ref="M14:R14" si="2">M2</f>
        <v>DERECHOS HUMANOS</v>
      </c>
      <c r="N14" s="664" t="str">
        <f t="shared" si="2"/>
        <v>CONTAGIO</v>
      </c>
      <c r="O14" s="664" t="str">
        <f t="shared" si="2"/>
        <v>FISCAL</v>
      </c>
      <c r="P14" s="664" t="str">
        <f t="shared" si="2"/>
        <v>SOBORNO</v>
      </c>
      <c r="Q14" s="664" t="str">
        <f t="shared" si="2"/>
        <v>CONFLICTO DE INTERESES</v>
      </c>
      <c r="R14" s="664" t="str">
        <f t="shared" si="2"/>
        <v>FRAUDE</v>
      </c>
    </row>
    <row r="15" spans="1:18" x14ac:dyDescent="0.2">
      <c r="A15" s="682"/>
      <c r="B15" s="684"/>
      <c r="C15" s="684"/>
      <c r="D15" s="684"/>
      <c r="E15" s="665"/>
      <c r="F15" s="665"/>
      <c r="G15" s="665"/>
      <c r="H15" s="665"/>
      <c r="I15" s="665"/>
      <c r="J15" s="665"/>
      <c r="K15" s="665"/>
      <c r="L15" s="665"/>
      <c r="M15" s="665"/>
      <c r="N15" s="665"/>
      <c r="O15" s="665"/>
      <c r="P15" s="665"/>
      <c r="Q15" s="665"/>
      <c r="R15" s="665"/>
    </row>
    <row r="16" spans="1:18" ht="12.75" customHeight="1" x14ac:dyDescent="0.2">
      <c r="A16" s="680" t="s">
        <v>129</v>
      </c>
      <c r="B16" s="684"/>
      <c r="C16" s="684"/>
      <c r="D16" s="684"/>
      <c r="E16" s="665"/>
      <c r="F16" s="665"/>
      <c r="G16" s="665"/>
      <c r="H16" s="665"/>
      <c r="I16" s="665"/>
      <c r="J16" s="665"/>
      <c r="K16" s="665"/>
      <c r="L16" s="665"/>
      <c r="M16" s="665"/>
      <c r="N16" s="665"/>
      <c r="O16" s="665"/>
      <c r="P16" s="665"/>
      <c r="Q16" s="665"/>
      <c r="R16" s="665"/>
    </row>
    <row r="17" spans="1:18" ht="13.5" thickBot="1" x14ac:dyDescent="0.25">
      <c r="A17" s="680" t="s">
        <v>130</v>
      </c>
      <c r="B17" s="685"/>
      <c r="C17" s="685"/>
      <c r="D17" s="685"/>
      <c r="E17" s="666"/>
      <c r="F17" s="666"/>
      <c r="G17" s="666"/>
      <c r="H17" s="666"/>
      <c r="I17" s="666"/>
      <c r="J17" s="666"/>
      <c r="K17" s="666"/>
      <c r="L17" s="666"/>
      <c r="M17" s="666"/>
      <c r="N17" s="666"/>
      <c r="O17" s="666"/>
      <c r="P17" s="666"/>
      <c r="Q17" s="666"/>
      <c r="R17" s="666"/>
    </row>
    <row r="18" spans="1:18" ht="93" customHeight="1" thickBot="1" x14ac:dyDescent="0.25">
      <c r="A18" s="45" t="s">
        <v>121</v>
      </c>
      <c r="B18" s="16" t="s">
        <v>356</v>
      </c>
      <c r="C18" s="16" t="s">
        <v>131</v>
      </c>
      <c r="D18" s="16" t="s">
        <v>131</v>
      </c>
      <c r="E18" s="16" t="s">
        <v>357</v>
      </c>
      <c r="F18" s="16" t="s">
        <v>357</v>
      </c>
      <c r="G18" s="16" t="s">
        <v>356</v>
      </c>
      <c r="H18" s="16" t="s">
        <v>131</v>
      </c>
      <c r="I18" s="16" t="s">
        <v>131</v>
      </c>
      <c r="J18" s="16" t="s">
        <v>228</v>
      </c>
      <c r="K18" s="39" t="s">
        <v>131</v>
      </c>
      <c r="L18" s="16" t="s">
        <v>131</v>
      </c>
      <c r="M18" s="16" t="s">
        <v>356</v>
      </c>
      <c r="N18" s="93" t="s">
        <v>579</v>
      </c>
      <c r="O18" s="93" t="s">
        <v>568</v>
      </c>
      <c r="P18" s="93" t="s">
        <v>622</v>
      </c>
      <c r="Q18" s="93" t="s">
        <v>627</v>
      </c>
      <c r="R18" s="93" t="s">
        <v>632</v>
      </c>
    </row>
    <row r="19" spans="1:18" ht="93" customHeight="1" thickBot="1" x14ac:dyDescent="0.25">
      <c r="A19" s="46" t="s">
        <v>197</v>
      </c>
      <c r="B19" s="16" t="s">
        <v>358</v>
      </c>
      <c r="C19" s="16" t="s">
        <v>414</v>
      </c>
      <c r="D19" s="16" t="s">
        <v>414</v>
      </c>
      <c r="E19" s="16" t="s">
        <v>359</v>
      </c>
      <c r="F19" s="16" t="s">
        <v>359</v>
      </c>
      <c r="G19" s="16" t="s">
        <v>358</v>
      </c>
      <c r="H19" s="16" t="s">
        <v>414</v>
      </c>
      <c r="I19" s="16" t="s">
        <v>414</v>
      </c>
      <c r="J19" s="16" t="s">
        <v>229</v>
      </c>
      <c r="K19" s="39" t="s">
        <v>132</v>
      </c>
      <c r="L19" s="16" t="s">
        <v>414</v>
      </c>
      <c r="M19" s="16" t="s">
        <v>358</v>
      </c>
      <c r="N19" s="93" t="s">
        <v>580</v>
      </c>
      <c r="O19" s="93" t="s">
        <v>569</v>
      </c>
      <c r="P19" s="93" t="s">
        <v>623</v>
      </c>
      <c r="Q19" s="93" t="s">
        <v>628</v>
      </c>
      <c r="R19" s="93" t="s">
        <v>633</v>
      </c>
    </row>
    <row r="20" spans="1:18" ht="93" customHeight="1" thickBot="1" x14ac:dyDescent="0.25">
      <c r="A20" s="48" t="s">
        <v>102</v>
      </c>
      <c r="B20" s="16" t="s">
        <v>360</v>
      </c>
      <c r="C20" s="16" t="s">
        <v>415</v>
      </c>
      <c r="D20" s="16" t="s">
        <v>415</v>
      </c>
      <c r="E20" s="16" t="s">
        <v>360</v>
      </c>
      <c r="F20" s="16" t="s">
        <v>360</v>
      </c>
      <c r="G20" s="16" t="s">
        <v>360</v>
      </c>
      <c r="H20" s="16" t="s">
        <v>415</v>
      </c>
      <c r="I20" s="16" t="s">
        <v>415</v>
      </c>
      <c r="J20" s="16" t="s">
        <v>230</v>
      </c>
      <c r="K20" s="39" t="s">
        <v>133</v>
      </c>
      <c r="L20" s="16" t="s">
        <v>415</v>
      </c>
      <c r="M20" s="16" t="s">
        <v>360</v>
      </c>
      <c r="N20" s="93" t="s">
        <v>581</v>
      </c>
      <c r="O20" s="93" t="s">
        <v>570</v>
      </c>
      <c r="P20" s="93" t="s">
        <v>624</v>
      </c>
      <c r="Q20" s="93" t="s">
        <v>629</v>
      </c>
      <c r="R20" s="93" t="s">
        <v>634</v>
      </c>
    </row>
    <row r="21" spans="1:18" ht="93" customHeight="1" thickBot="1" x14ac:dyDescent="0.25">
      <c r="A21" s="49" t="s">
        <v>200</v>
      </c>
      <c r="B21" s="16" t="s">
        <v>361</v>
      </c>
      <c r="C21" s="16" t="s">
        <v>416</v>
      </c>
      <c r="D21" s="16" t="s">
        <v>416</v>
      </c>
      <c r="E21" s="16" t="s">
        <v>362</v>
      </c>
      <c r="F21" s="16" t="s">
        <v>362</v>
      </c>
      <c r="G21" s="16" t="s">
        <v>361</v>
      </c>
      <c r="H21" s="16" t="s">
        <v>416</v>
      </c>
      <c r="I21" s="16" t="s">
        <v>416</v>
      </c>
      <c r="J21" s="16" t="s">
        <v>232</v>
      </c>
      <c r="K21" s="39" t="s">
        <v>231</v>
      </c>
      <c r="L21" s="16" t="s">
        <v>416</v>
      </c>
      <c r="M21" s="16" t="s">
        <v>361</v>
      </c>
      <c r="N21" s="93" t="s">
        <v>582</v>
      </c>
      <c r="O21" s="93" t="s">
        <v>571</v>
      </c>
      <c r="P21" s="93" t="s">
        <v>625</v>
      </c>
      <c r="Q21" s="93" t="s">
        <v>630</v>
      </c>
      <c r="R21" s="93" t="s">
        <v>635</v>
      </c>
    </row>
    <row r="22" spans="1:18" ht="93" customHeight="1" thickBot="1" x14ac:dyDescent="0.25">
      <c r="A22" s="50" t="s">
        <v>123</v>
      </c>
      <c r="B22" s="16" t="s">
        <v>234</v>
      </c>
      <c r="C22" s="16" t="s">
        <v>233</v>
      </c>
      <c r="D22" s="16" t="s">
        <v>233</v>
      </c>
      <c r="E22" s="16" t="s">
        <v>233</v>
      </c>
      <c r="F22" s="16" t="s">
        <v>233</v>
      </c>
      <c r="G22" s="16" t="s">
        <v>234</v>
      </c>
      <c r="H22" s="16" t="s">
        <v>233</v>
      </c>
      <c r="I22" s="16" t="s">
        <v>233</v>
      </c>
      <c r="J22" s="16" t="s">
        <v>235</v>
      </c>
      <c r="K22" s="39" t="s">
        <v>233</v>
      </c>
      <c r="L22" s="16" t="s">
        <v>233</v>
      </c>
      <c r="M22" s="16" t="s">
        <v>234</v>
      </c>
      <c r="N22" s="93" t="s">
        <v>583</v>
      </c>
      <c r="O22" s="93" t="s">
        <v>572</v>
      </c>
      <c r="P22" s="93" t="s">
        <v>626</v>
      </c>
      <c r="Q22" s="93" t="s">
        <v>631</v>
      </c>
      <c r="R22" s="93" t="s">
        <v>636</v>
      </c>
    </row>
  </sheetData>
  <sheetProtection algorithmName="SHA-512" hashValue="GiZVNabbq0usN4Gez7SqRFjS8KWCI8DPA63xqxfAl7yPbrgougqmzfhY3nLiwmUQ5iYoytLrn4wp0Oc9eJmN0w==" saltValue="SzFpllpK8moftAXUXDisgw==" spinCount="100000" sheet="1" objects="1" scenarios="1"/>
  <mergeCells count="56">
    <mergeCell ref="A16:A17"/>
    <mergeCell ref="O2:O3"/>
    <mergeCell ref="O4:O5"/>
    <mergeCell ref="O14:O17"/>
    <mergeCell ref="I4:I5"/>
    <mergeCell ref="J4:J5"/>
    <mergeCell ref="A13:M13"/>
    <mergeCell ref="A14:A15"/>
    <mergeCell ref="B14:B17"/>
    <mergeCell ref="C14:C17"/>
    <mergeCell ref="D14:D17"/>
    <mergeCell ref="E14:E17"/>
    <mergeCell ref="F14:F17"/>
    <mergeCell ref="G14:G17"/>
    <mergeCell ref="H14:H17"/>
    <mergeCell ref="I14:I17"/>
    <mergeCell ref="B4:B5"/>
    <mergeCell ref="C4:C5"/>
    <mergeCell ref="J14:J17"/>
    <mergeCell ref="K14:K17"/>
    <mergeCell ref="L14:L17"/>
    <mergeCell ref="G4:G5"/>
    <mergeCell ref="H4:H5"/>
    <mergeCell ref="N2:N3"/>
    <mergeCell ref="N4:N5"/>
    <mergeCell ref="A1:M1"/>
    <mergeCell ref="A2:A4"/>
    <mergeCell ref="B2:B3"/>
    <mergeCell ref="C2:C3"/>
    <mergeCell ref="D2:D3"/>
    <mergeCell ref="E2:E3"/>
    <mergeCell ref="F2:F3"/>
    <mergeCell ref="G2:G3"/>
    <mergeCell ref="H2:H3"/>
    <mergeCell ref="I2:I3"/>
    <mergeCell ref="J2:J3"/>
    <mergeCell ref="K2:K3"/>
    <mergeCell ref="L2:L3"/>
    <mergeCell ref="M2:M3"/>
    <mergeCell ref="N14:N17"/>
    <mergeCell ref="K4:K5"/>
    <mergeCell ref="L4:L5"/>
    <mergeCell ref="M4:M5"/>
    <mergeCell ref="D4:D5"/>
    <mergeCell ref="E4:E5"/>
    <mergeCell ref="F4:F5"/>
    <mergeCell ref="M14:M17"/>
    <mergeCell ref="R2:R3"/>
    <mergeCell ref="R4:R5"/>
    <mergeCell ref="R14:R17"/>
    <mergeCell ref="P2:P3"/>
    <mergeCell ref="Q2:Q3"/>
    <mergeCell ref="P4:P5"/>
    <mergeCell ref="Q4:Q5"/>
    <mergeCell ref="P14:P17"/>
    <mergeCell ref="Q14:Q17"/>
  </mergeCells>
  <pageMargins left="0.7" right="0.7" top="0.75" bottom="0.75" header="0.3" footer="0.3"/>
  <pageSetup scale="46" orientation="landscape" r:id="rId1"/>
  <rowBreaks count="1" manualBreakCount="1">
    <brk id="12" max="16383"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B1:F48"/>
  <sheetViews>
    <sheetView showGridLines="0" workbookViewId="0">
      <selection activeCell="E8" sqref="E8"/>
    </sheetView>
  </sheetViews>
  <sheetFormatPr baseColWidth="10" defaultRowHeight="12.75" x14ac:dyDescent="0.2"/>
  <cols>
    <col min="1" max="1" width="11.42578125" style="12"/>
    <col min="2" max="2" width="15.5703125" style="12" customWidth="1"/>
    <col min="3" max="3" width="16" style="12" customWidth="1"/>
    <col min="4" max="4" width="37.85546875" style="12" customWidth="1"/>
    <col min="5" max="5" width="56.140625" style="12" customWidth="1"/>
    <col min="6" max="6" width="15.42578125" style="12" customWidth="1"/>
    <col min="7" max="16384" width="11.42578125" style="12"/>
  </cols>
  <sheetData>
    <row r="1" spans="2:6" ht="13.5" thickBot="1" x14ac:dyDescent="0.25">
      <c r="B1" s="710" t="s">
        <v>454</v>
      </c>
      <c r="C1" s="711"/>
      <c r="D1" s="711"/>
      <c r="E1" s="712"/>
      <c r="F1" s="89"/>
    </row>
    <row r="2" spans="2:6" ht="13.5" thickBot="1" x14ac:dyDescent="0.25">
      <c r="B2" s="164" t="s">
        <v>512</v>
      </c>
      <c r="C2" s="165" t="s">
        <v>252</v>
      </c>
      <c r="D2" s="166" t="s">
        <v>455</v>
      </c>
      <c r="E2" s="167" t="s">
        <v>0</v>
      </c>
    </row>
    <row r="3" spans="2:6" ht="12.75" customHeight="1" x14ac:dyDescent="0.2">
      <c r="B3" s="704" t="s">
        <v>458</v>
      </c>
      <c r="C3" s="692" t="s">
        <v>33</v>
      </c>
      <c r="D3" s="693" t="s">
        <v>456</v>
      </c>
      <c r="E3" s="69" t="s">
        <v>457</v>
      </c>
    </row>
    <row r="4" spans="2:6" x14ac:dyDescent="0.2">
      <c r="B4" s="705"/>
      <c r="C4" s="687"/>
      <c r="D4" s="690"/>
      <c r="E4" s="70" t="s">
        <v>459</v>
      </c>
    </row>
    <row r="5" spans="2:6" x14ac:dyDescent="0.2">
      <c r="B5" s="705"/>
      <c r="C5" s="687"/>
      <c r="D5" s="690"/>
      <c r="E5" s="71" t="s">
        <v>460</v>
      </c>
    </row>
    <row r="6" spans="2:6" x14ac:dyDescent="0.2">
      <c r="B6" s="705"/>
      <c r="C6" s="687"/>
      <c r="D6" s="690"/>
      <c r="E6" s="72" t="s">
        <v>461</v>
      </c>
    </row>
    <row r="7" spans="2:6" ht="13.5" thickBot="1" x14ac:dyDescent="0.25">
      <c r="B7" s="705"/>
      <c r="C7" s="696"/>
      <c r="D7" s="697"/>
      <c r="E7" s="73" t="s">
        <v>509</v>
      </c>
    </row>
    <row r="8" spans="2:6" x14ac:dyDescent="0.2">
      <c r="B8" s="705"/>
      <c r="C8" s="698" t="s">
        <v>34</v>
      </c>
      <c r="D8" s="693" t="s">
        <v>462</v>
      </c>
      <c r="E8" s="74" t="s">
        <v>463</v>
      </c>
    </row>
    <row r="9" spans="2:6" x14ac:dyDescent="0.2">
      <c r="B9" s="705"/>
      <c r="C9" s="687"/>
      <c r="D9" s="699"/>
      <c r="E9" s="75" t="s">
        <v>464</v>
      </c>
    </row>
    <row r="10" spans="2:6" ht="13.5" thickBot="1" x14ac:dyDescent="0.25">
      <c r="B10" s="705"/>
      <c r="C10" s="696"/>
      <c r="D10" s="700"/>
      <c r="E10" s="76" t="s">
        <v>465</v>
      </c>
    </row>
    <row r="11" spans="2:6" ht="25.5" customHeight="1" x14ac:dyDescent="0.2">
      <c r="B11" s="705"/>
      <c r="C11" s="701" t="s">
        <v>35</v>
      </c>
      <c r="D11" s="702" t="s">
        <v>513</v>
      </c>
      <c r="E11" s="77" t="s">
        <v>466</v>
      </c>
    </row>
    <row r="12" spans="2:6" ht="24" customHeight="1" x14ac:dyDescent="0.2">
      <c r="B12" s="705"/>
      <c r="C12" s="687"/>
      <c r="D12" s="694"/>
      <c r="E12" s="78" t="s">
        <v>467</v>
      </c>
    </row>
    <row r="13" spans="2:6" ht="24.75" customHeight="1" thickBot="1" x14ac:dyDescent="0.25">
      <c r="B13" s="705"/>
      <c r="C13" s="687"/>
      <c r="D13" s="695"/>
      <c r="E13" s="79" t="s">
        <v>468</v>
      </c>
    </row>
    <row r="14" spans="2:6" ht="28.5" customHeight="1" x14ac:dyDescent="0.2">
      <c r="B14" s="705"/>
      <c r="C14" s="703" t="s">
        <v>36</v>
      </c>
      <c r="D14" s="689" t="s">
        <v>469</v>
      </c>
      <c r="E14" s="80" t="s">
        <v>470</v>
      </c>
    </row>
    <row r="15" spans="2:6" ht="17.25" customHeight="1" x14ac:dyDescent="0.2">
      <c r="B15" s="705"/>
      <c r="C15" s="687"/>
      <c r="D15" s="694"/>
      <c r="E15" s="75" t="s">
        <v>471</v>
      </c>
    </row>
    <row r="16" spans="2:6" ht="26.25" thickBot="1" x14ac:dyDescent="0.25">
      <c r="B16" s="705"/>
      <c r="C16" s="687"/>
      <c r="D16" s="694"/>
      <c r="E16" s="75" t="s">
        <v>472</v>
      </c>
    </row>
    <row r="17" spans="2:5" ht="28.5" customHeight="1" x14ac:dyDescent="0.2">
      <c r="B17" s="705"/>
      <c r="C17" s="703" t="s">
        <v>220</v>
      </c>
      <c r="D17" s="689" t="s">
        <v>508</v>
      </c>
      <c r="E17" s="80" t="s">
        <v>473</v>
      </c>
    </row>
    <row r="18" spans="2:5" ht="21" customHeight="1" thickBot="1" x14ac:dyDescent="0.25">
      <c r="B18" s="705"/>
      <c r="C18" s="687"/>
      <c r="D18" s="694"/>
      <c r="E18" s="75" t="s">
        <v>474</v>
      </c>
    </row>
    <row r="19" spans="2:5" x14ac:dyDescent="0.2">
      <c r="B19" s="705"/>
      <c r="C19" s="686" t="s">
        <v>140</v>
      </c>
      <c r="D19" s="689" t="s">
        <v>515</v>
      </c>
      <c r="E19" s="80" t="s">
        <v>514</v>
      </c>
    </row>
    <row r="20" spans="2:5" x14ac:dyDescent="0.2">
      <c r="B20" s="705"/>
      <c r="C20" s="687"/>
      <c r="D20" s="690"/>
      <c r="E20" s="75" t="s">
        <v>475</v>
      </c>
    </row>
    <row r="21" spans="2:5" x14ac:dyDescent="0.2">
      <c r="B21" s="705"/>
      <c r="C21" s="687"/>
      <c r="D21" s="690"/>
      <c r="E21" s="75" t="s">
        <v>476</v>
      </c>
    </row>
    <row r="22" spans="2:5" ht="13.5" thickBot="1" x14ac:dyDescent="0.25">
      <c r="B22" s="705"/>
      <c r="C22" s="688"/>
      <c r="D22" s="691"/>
      <c r="E22" s="81" t="s">
        <v>477</v>
      </c>
    </row>
    <row r="23" spans="2:5" x14ac:dyDescent="0.2">
      <c r="B23" s="705"/>
      <c r="C23" s="692" t="s">
        <v>37</v>
      </c>
      <c r="D23" s="693" t="s">
        <v>478</v>
      </c>
      <c r="E23" s="82" t="s">
        <v>479</v>
      </c>
    </row>
    <row r="24" spans="2:5" x14ac:dyDescent="0.2">
      <c r="B24" s="705"/>
      <c r="C24" s="687"/>
      <c r="D24" s="694"/>
      <c r="E24" s="83" t="s">
        <v>480</v>
      </c>
    </row>
    <row r="25" spans="2:5" x14ac:dyDescent="0.2">
      <c r="B25" s="705"/>
      <c r="C25" s="687"/>
      <c r="D25" s="694"/>
      <c r="E25" s="83" t="s">
        <v>481</v>
      </c>
    </row>
    <row r="26" spans="2:5" x14ac:dyDescent="0.2">
      <c r="B26" s="705"/>
      <c r="C26" s="687"/>
      <c r="D26" s="694"/>
      <c r="E26" s="84" t="s">
        <v>482</v>
      </c>
    </row>
    <row r="27" spans="2:5" ht="13.5" thickBot="1" x14ac:dyDescent="0.25">
      <c r="B27" s="705"/>
      <c r="C27" s="687"/>
      <c r="D27" s="695"/>
      <c r="E27" s="78" t="s">
        <v>483</v>
      </c>
    </row>
    <row r="28" spans="2:5" ht="102" x14ac:dyDescent="0.2">
      <c r="B28" s="706"/>
      <c r="C28" s="152" t="s">
        <v>554</v>
      </c>
      <c r="D28" s="153" t="s">
        <v>560</v>
      </c>
      <c r="E28" s="154" t="s">
        <v>557</v>
      </c>
    </row>
    <row r="29" spans="2:5" ht="76.5" x14ac:dyDescent="0.2">
      <c r="B29" s="706"/>
      <c r="C29" s="155" t="s">
        <v>551</v>
      </c>
      <c r="D29" s="156" t="s">
        <v>553</v>
      </c>
      <c r="E29" s="157" t="s">
        <v>558</v>
      </c>
    </row>
    <row r="30" spans="2:5" ht="128.25" thickBot="1" x14ac:dyDescent="0.25">
      <c r="B30" s="707"/>
      <c r="C30" s="158" t="s">
        <v>552</v>
      </c>
      <c r="D30" s="159" t="s">
        <v>556</v>
      </c>
      <c r="E30" s="160" t="s">
        <v>555</v>
      </c>
    </row>
    <row r="31" spans="2:5" x14ac:dyDescent="0.2">
      <c r="B31" s="705" t="s">
        <v>510</v>
      </c>
      <c r="C31" s="701" t="s">
        <v>255</v>
      </c>
      <c r="D31" s="702" t="s">
        <v>484</v>
      </c>
      <c r="E31" s="77" t="s">
        <v>485</v>
      </c>
    </row>
    <row r="32" spans="2:5" x14ac:dyDescent="0.2">
      <c r="B32" s="713"/>
      <c r="C32" s="687"/>
      <c r="D32" s="694"/>
      <c r="E32" s="75" t="s">
        <v>486</v>
      </c>
    </row>
    <row r="33" spans="2:5" ht="26.25" thickBot="1" x14ac:dyDescent="0.25">
      <c r="B33" s="713"/>
      <c r="C33" s="687"/>
      <c r="D33" s="694"/>
      <c r="E33" s="75" t="s">
        <v>487</v>
      </c>
    </row>
    <row r="34" spans="2:5" x14ac:dyDescent="0.2">
      <c r="B34" s="713"/>
      <c r="C34" s="703" t="s">
        <v>38</v>
      </c>
      <c r="D34" s="708" t="s">
        <v>488</v>
      </c>
      <c r="E34" s="80" t="s">
        <v>489</v>
      </c>
    </row>
    <row r="35" spans="2:5" x14ac:dyDescent="0.2">
      <c r="B35" s="713"/>
      <c r="C35" s="687"/>
      <c r="D35" s="694"/>
      <c r="E35" s="75" t="s">
        <v>490</v>
      </c>
    </row>
    <row r="36" spans="2:5" x14ac:dyDescent="0.2">
      <c r="B36" s="713"/>
      <c r="C36" s="687"/>
      <c r="D36" s="694"/>
      <c r="E36" s="75" t="s">
        <v>491</v>
      </c>
    </row>
    <row r="37" spans="2:5" ht="13.5" thickBot="1" x14ac:dyDescent="0.25">
      <c r="B37" s="713"/>
      <c r="C37" s="688"/>
      <c r="D37" s="715"/>
      <c r="E37" s="81" t="s">
        <v>492</v>
      </c>
    </row>
    <row r="38" spans="2:5" x14ac:dyDescent="0.2">
      <c r="B38" s="713"/>
      <c r="C38" s="703" t="s">
        <v>39</v>
      </c>
      <c r="D38" s="708" t="s">
        <v>493</v>
      </c>
      <c r="E38" s="85" t="s">
        <v>494</v>
      </c>
    </row>
    <row r="39" spans="2:5" x14ac:dyDescent="0.2">
      <c r="B39" s="713"/>
      <c r="C39" s="687"/>
      <c r="D39" s="699"/>
      <c r="E39" s="86" t="s">
        <v>511</v>
      </c>
    </row>
    <row r="40" spans="2:5" x14ac:dyDescent="0.2">
      <c r="B40" s="713"/>
      <c r="C40" s="687"/>
      <c r="D40" s="699"/>
      <c r="E40" s="83" t="s">
        <v>495</v>
      </c>
    </row>
    <row r="41" spans="2:5" ht="13.5" thickBot="1" x14ac:dyDescent="0.25">
      <c r="B41" s="713"/>
      <c r="C41" s="688"/>
      <c r="D41" s="716"/>
      <c r="E41" s="87" t="s">
        <v>496</v>
      </c>
    </row>
    <row r="42" spans="2:5" ht="20.25" customHeight="1" x14ac:dyDescent="0.2">
      <c r="B42" s="713"/>
      <c r="C42" s="703" t="s">
        <v>40</v>
      </c>
      <c r="D42" s="708" t="s">
        <v>497</v>
      </c>
      <c r="E42" s="85" t="s">
        <v>498</v>
      </c>
    </row>
    <row r="43" spans="2:5" ht="21" customHeight="1" thickBot="1" x14ac:dyDescent="0.25">
      <c r="B43" s="713"/>
      <c r="C43" s="687"/>
      <c r="D43" s="699"/>
      <c r="E43" s="83" t="s">
        <v>499</v>
      </c>
    </row>
    <row r="44" spans="2:5" x14ac:dyDescent="0.2">
      <c r="B44" s="713"/>
      <c r="C44" s="703" t="s">
        <v>219</v>
      </c>
      <c r="D44" s="708" t="s">
        <v>500</v>
      </c>
      <c r="E44" s="80" t="s">
        <v>501</v>
      </c>
    </row>
    <row r="45" spans="2:5" x14ac:dyDescent="0.2">
      <c r="B45" s="713"/>
      <c r="C45" s="687"/>
      <c r="D45" s="690"/>
      <c r="E45" s="75" t="s">
        <v>502</v>
      </c>
    </row>
    <row r="46" spans="2:5" ht="17.25" customHeight="1" thickBot="1" x14ac:dyDescent="0.25">
      <c r="B46" s="713"/>
      <c r="C46" s="687"/>
      <c r="D46" s="690"/>
      <c r="E46" s="78" t="s">
        <v>503</v>
      </c>
    </row>
    <row r="47" spans="2:5" ht="30" customHeight="1" x14ac:dyDescent="0.2">
      <c r="B47" s="713"/>
      <c r="C47" s="698" t="s">
        <v>504</v>
      </c>
      <c r="D47" s="709" t="s">
        <v>505</v>
      </c>
      <c r="E47" s="74" t="s">
        <v>506</v>
      </c>
    </row>
    <row r="48" spans="2:5" ht="20.25" customHeight="1" thickBot="1" x14ac:dyDescent="0.25">
      <c r="B48" s="714"/>
      <c r="C48" s="696"/>
      <c r="D48" s="700"/>
      <c r="E48" s="88" t="s">
        <v>507</v>
      </c>
    </row>
  </sheetData>
  <sheetProtection algorithmName="SHA-512" hashValue="8ATE+XqojWS9daQw52uAt6pAmnWy7E7RIVDSxjscXbj6rzdDAup+OP++el0Z+ubJucIazcYgC0swg+4RpAHsnw==" saltValue="0tc9FoJHqIx7KKO88ueSQg==" spinCount="100000" sheet="1" objects="1" scenarios="1"/>
  <mergeCells count="29">
    <mergeCell ref="B3:B30"/>
    <mergeCell ref="D44:D46"/>
    <mergeCell ref="C47:C48"/>
    <mergeCell ref="D47:D48"/>
    <mergeCell ref="B1:E1"/>
    <mergeCell ref="C31:C33"/>
    <mergeCell ref="D31:D33"/>
    <mergeCell ref="B31:B48"/>
    <mergeCell ref="C34:C37"/>
    <mergeCell ref="D34:D37"/>
    <mergeCell ref="C38:C41"/>
    <mergeCell ref="D38:D41"/>
    <mergeCell ref="C42:C43"/>
    <mergeCell ref="D42:D43"/>
    <mergeCell ref="C44:C46"/>
    <mergeCell ref="C17:C18"/>
    <mergeCell ref="C19:C22"/>
    <mergeCell ref="D19:D22"/>
    <mergeCell ref="C23:C27"/>
    <mergeCell ref="D23:D27"/>
    <mergeCell ref="C3:C7"/>
    <mergeCell ref="D3:D7"/>
    <mergeCell ref="D17:D18"/>
    <mergeCell ref="C8:C10"/>
    <mergeCell ref="D8:D10"/>
    <mergeCell ref="C11:C13"/>
    <mergeCell ref="D11:D13"/>
    <mergeCell ref="C14:C16"/>
    <mergeCell ref="D14:D1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93</vt:i4>
      </vt:variant>
    </vt:vector>
  </HeadingPairs>
  <TitlesOfParts>
    <vt:vector size="101" baseType="lpstr">
      <vt:lpstr>01-Mapa de riesgo-UO</vt:lpstr>
      <vt:lpstr>02-Plan Mitigación</vt:lpstr>
      <vt:lpstr>03-Seguimiento 1 de 2</vt:lpstr>
      <vt:lpstr>Hoja1</vt:lpstr>
      <vt:lpstr>04-Seguimiento 2 de 2</vt:lpstr>
      <vt:lpstr>INSTRUCTIVO</vt:lpstr>
      <vt:lpstr>ESCALA</vt:lpstr>
      <vt:lpstr>FACTORES</vt:lpstr>
      <vt:lpstr>_VICERRECTORÍA_RESPONSABILIDAD_SOCIAL_Y_BIENESTAR_UNIVERSITARIO_</vt:lpstr>
      <vt:lpstr>ADMISIONES_REGISTRO_Y_CONTROL_ACADÉMICO</vt:lpstr>
      <vt:lpstr>'01-Mapa de riesgo-UO'!Ambiental</vt:lpstr>
      <vt:lpstr>ESCALA!Área_de_impresión</vt:lpstr>
      <vt:lpstr>'01-Mapa de riesgo-UO'!ASEGURAMIENTO_DE_LA_CALIDAD_INSTITUCIONAL</vt:lpstr>
      <vt:lpstr>'01-Mapa de riesgo-UO'!BIBLIOTECA_E_INFORMACIÓN_CIENTIFICA</vt:lpstr>
      <vt:lpstr>CLASE_RIESGO</vt:lpstr>
      <vt:lpstr>COMPARTIR</vt:lpstr>
      <vt:lpstr>Conflicto_de_Intereses</vt:lpstr>
      <vt:lpstr>'01-Mapa de riesgo-UO'!Contable</vt:lpstr>
      <vt:lpstr>Contagio</vt:lpstr>
      <vt:lpstr>'01-Mapa de riesgo-UO'!CONTROL_DISCIPLINARIO_INTERNO</vt:lpstr>
      <vt:lpstr>'01-Mapa de riesgo-UO'!CONTROL_INTERNO</vt:lpstr>
      <vt:lpstr>'01-Mapa de riesgo-UO'!CONTROL_SEGUIMIENTO</vt:lpstr>
      <vt:lpstr>CONTROLES</vt:lpstr>
      <vt:lpstr>'01-Mapa de riesgo-UO'!Corrupción</vt:lpstr>
      <vt:lpstr>'01-Mapa de riesgo-UO'!Cumplimiento</vt:lpstr>
      <vt:lpstr>CUMPLIMIENTO_PARCIAL</vt:lpstr>
      <vt:lpstr>CUMPLIMIENTO_TOTAL</vt:lpstr>
      <vt:lpstr>'01-Mapa de riesgo-UO'!Derechos_Humanos</vt:lpstr>
      <vt:lpstr>'01-Mapa de riesgo-UO'!Estratégico</vt:lpstr>
      <vt:lpstr>EVAL_PERIODICIDAD</vt:lpstr>
      <vt:lpstr>EVITAR</vt:lpstr>
      <vt:lpstr>EXTERNO</vt:lpstr>
      <vt:lpstr>FACTOR</vt:lpstr>
      <vt:lpstr>'01-Mapa de riesgo-UO'!FACULTAD_BELLAS_ARTES_HUMANIDADES</vt:lpstr>
      <vt:lpstr>'01-Mapa de riesgo-UO'!FACULTAD_CIENCIAS_AGRARIAS_AGROINDUSTRIA</vt:lpstr>
      <vt:lpstr>'01-Mapa de riesgo-UO'!FACULTAD_CIENCIAS_AMBIENTALES</vt:lpstr>
      <vt:lpstr>'01-Mapa de riesgo-UO'!FACULTAD_CIENCIAS_BÁSICAS</vt:lpstr>
      <vt:lpstr>'01-Mapa de riesgo-UO'!FACULTAD_CIENCIAS_DE_LA_EDUCACIÓN</vt:lpstr>
      <vt:lpstr>'01-Mapa de riesgo-UO'!FACULTAD_CIENCIAS_DE_LA_SALUD</vt:lpstr>
      <vt:lpstr>FACULTAD_DE_CIENCIAS_EMPRESARIALES</vt:lpstr>
      <vt:lpstr>'01-Mapa de riesgo-UO'!FACULTAD_INGENIERÍAS</vt:lpstr>
      <vt:lpstr>FACULTAD_MECÁNICA_APLICADA</vt:lpstr>
      <vt:lpstr>FACULTAD_TECNOLOGÍA</vt:lpstr>
      <vt:lpstr>'01-Mapa de riesgo-UO'!Financiero</vt:lpstr>
      <vt:lpstr>Fiscal</vt:lpstr>
      <vt:lpstr>Fraude</vt:lpstr>
      <vt:lpstr>'01-Mapa de riesgo-UO'!GESTIÓN_DE_SERVICIOS_INSTITUCIONALES</vt:lpstr>
      <vt:lpstr>GESTIÓN_DE_TECNOLOGÍAS_INFORMÁTICAS_Y_SISTEMAS_DE_INFORMACIÓN</vt:lpstr>
      <vt:lpstr>GESTIÓN_DEL_TALENTO_HUMANO</vt:lpstr>
      <vt:lpstr>GESTIÓN_DISCIPLINARIA</vt:lpstr>
      <vt:lpstr>'01-Mapa de riesgo-UO'!GESTIÓN_FINANCIERA</vt:lpstr>
      <vt:lpstr>'01-Mapa de riesgo-UO'!GRAVE</vt:lpstr>
      <vt:lpstr>'01-Mapa de riesgo-UO'!GRUPO_INVESTIGACIÓN_AGUAS_SANEAMIENTO</vt:lpstr>
      <vt:lpstr>'01-Mapa de riesgo-UO'!Imagen</vt:lpstr>
      <vt:lpstr>IMPACTO</vt:lpstr>
      <vt:lpstr>'01-Mapa de riesgo-UO'!Información</vt:lpstr>
      <vt:lpstr>INSTITUCIONAL</vt:lpstr>
      <vt:lpstr>INTERNO</vt:lpstr>
      <vt:lpstr>'01-Mapa de riesgo-UO'!JURIDICA</vt:lpstr>
      <vt:lpstr>'01-Mapa de riesgo-UO'!LABORATORIO_AGUAS_ALIMENTOS</vt:lpstr>
      <vt:lpstr>LABORATORIO_BIOLOGÍA_MOLECULAR</vt:lpstr>
      <vt:lpstr>'01-Mapa de riesgo-UO'!LABORATORIO_DE_METROOLOGIA_DE_VARIABLES_ELECTRICAS</vt:lpstr>
      <vt:lpstr>'01-Mapa de riesgo-UO'!LABORATORIO_ENSAYOS_NO_DESTRUCTIVOS_DESTRUCTIVOS</vt:lpstr>
      <vt:lpstr>LABORATORIO_ENSAYOS_PARA_EQUIPOS_ACONDICIONADORES_DE_AIRE</vt:lpstr>
      <vt:lpstr>'01-Mapa de riesgo-UO'!LABORATORIO_GENÉTICA_MÉDICA</vt:lpstr>
      <vt:lpstr>'01-Mapa de riesgo-UO'!LEVE</vt:lpstr>
      <vt:lpstr>'01-Mapa de riesgo-UO'!MAPA</vt:lpstr>
      <vt:lpstr>'01-Mapa de riesgo-UO'!MODERADO</vt:lpstr>
      <vt:lpstr>NIVEL_AUTOMAT</vt:lpstr>
      <vt:lpstr>NIVEL_EXPOSICION</vt:lpstr>
      <vt:lpstr>NO_CUMPLIDA</vt:lpstr>
      <vt:lpstr>OEC</vt:lpstr>
      <vt:lpstr>'01-Mapa de riesgo-UO'!Operacional</vt:lpstr>
      <vt:lpstr>'01-Mapa de riesgo-UO'!ORGANISMO_CERTIFICADOR_DE_SISTEMAS_DE_GESTIÓN_QLCT</vt:lpstr>
      <vt:lpstr>'01-Mapa de riesgo-UO'!PDI</vt:lpstr>
      <vt:lpstr>PERIODICIDAD</vt:lpstr>
      <vt:lpstr>'01-Mapa de riesgo-UO'!PLANEACIÓN</vt:lpstr>
      <vt:lpstr>PLANEACIÓN_PDI</vt:lpstr>
      <vt:lpstr>'01-Mapa de riesgo-UO'!PROBABILIDAD</vt:lpstr>
      <vt:lpstr>'01-Mapa de riesgo-UO'!PROCESOS</vt:lpstr>
      <vt:lpstr>'01-Mapa de riesgo-UO'!RECTORÍA</vt:lpstr>
      <vt:lpstr>RECURSOS_INFORMÁTICOS_Y_EDUCATIVOS_CRIE</vt:lpstr>
      <vt:lpstr>REDUCIR</vt:lpstr>
      <vt:lpstr>'01-Mapa de riesgo-UO'!RELACIONES_INTERNACIONALES</vt:lpstr>
      <vt:lpstr>RESPONSABILIDAD</vt:lpstr>
      <vt:lpstr>'01-Mapa de riesgo-UO'!SECRETARIA_GENERAL</vt:lpstr>
      <vt:lpstr>'01-Mapa de riesgo-UO'!Seguridad_y_Salud_en_el_trabajo</vt:lpstr>
      <vt:lpstr>Soborno</vt:lpstr>
      <vt:lpstr>'01-Mapa de riesgo-UO'!Tecnología</vt:lpstr>
      <vt:lpstr>'01-Mapa de riesgo-UO'!Títulos_a_imprimir</vt:lpstr>
      <vt:lpstr>'02-Plan Mitigación'!Títulos_a_imprimir</vt:lpstr>
      <vt:lpstr>TRANSFERIR</vt:lpstr>
      <vt:lpstr>UNIDAD_ORGANIZACIONAL</vt:lpstr>
      <vt:lpstr>'01-Mapa de riesgo-UO'!VICERRECTORÍA_ACADÉMICA</vt:lpstr>
      <vt:lpstr>VICERRECTORÍA_ACADÉMICA_PDI</vt:lpstr>
      <vt:lpstr>'01-Mapa de riesgo-UO'!VICERRECTORIA_ADMINISTRATIVA_FINANCIERA</vt:lpstr>
      <vt:lpstr>VICERRECTORÍA_ADMINISTRATIVA_FINANCIERA_</vt:lpstr>
      <vt:lpstr>VICERRECTORÍA_ADMINISTRATIVA_FINANCIERA_PDI</vt:lpstr>
      <vt:lpstr>VICERRECTORÍA_INVESTIGACIONES_INNOVACIÓN_Y_EXTENSIÓN</vt:lpstr>
      <vt:lpstr>VICERRECTORÍA_INVESTIGACIONES_INNOVACIÓN_Y_EXTENSIÓN_PDI</vt:lpstr>
      <vt:lpstr>VICERRECTORÍA_RESPONSABILIDAD_SOCIAL_Y_BIENESTAR_UNIVERSITARIO_PDI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Soto</dc:creator>
  <cp:lastModifiedBy>Silvia Natalia Rave Arias</cp:lastModifiedBy>
  <cp:lastPrinted>2019-08-14T19:38:15Z</cp:lastPrinted>
  <dcterms:created xsi:type="dcterms:W3CDTF">2006-09-13T22:30:50Z</dcterms:created>
  <dcterms:modified xsi:type="dcterms:W3CDTF">2025-11-24T16:30:00Z</dcterms:modified>
</cp:coreProperties>
</file>