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ontenido" sheetId="1" r:id="rId1"/>
    <sheet name="Genero" sheetId="2" r:id="rId2"/>
    <sheet name="Exepcion" sheetId="3" r:id="rId3"/>
    <sheet name="Departamento" sheetId="4" r:id="rId4"/>
    <sheet name="Mpio x Prog" sheetId="5" r:id="rId5"/>
    <sheet name="Cuadro_Dem_Mat" sheetId="6" r:id="rId6"/>
    <sheet name="Municipios" sheetId="7" r:id="rId7"/>
    <sheet name="Ind_Cobertura" sheetId="8" r:id="rId8"/>
    <sheet name="Ins_Cup_Adm" sheetId="9" r:id="rId9"/>
    <sheet name="Icfes" sheetId="10" r:id="rId10"/>
    <sheet name="Colegio" sheetId="11" r:id="rId11"/>
    <sheet name="Edad" sheetId="12" r:id="rId12"/>
    <sheet name="Estrato" sheetId="13" r:id="rId13"/>
    <sheet name="Tendencia" sheetId="14" r:id="rId14"/>
    <sheet name="Pos_Genero" sheetId="15" r:id="rId15"/>
  </sheets>
  <definedNames/>
  <calcPr fullCalcOnLoad="1"/>
</workbook>
</file>

<file path=xl/sharedStrings.xml><?xml version="1.0" encoding="utf-8"?>
<sst xmlns="http://schemas.openxmlformats.org/spreadsheetml/2006/main" count="1122" uniqueCount="311">
  <si>
    <t>ESTUDIANTES MATRICULADOS POR PRIMERA VEZ POR PROGRAMA ACADÉMICO SEGÚN GÉNERO</t>
  </si>
  <si>
    <t>ESTUDIANTES MATRICULADOS POR PRIMERA VEZ POR DEPARTAMENTO Y PROGRAMA</t>
  </si>
  <si>
    <t xml:space="preserve">CUADRO COMPARATIVO DE LA DEMANDA Y MATRICULA A NIVEL DEPARTAMENTAL </t>
  </si>
  <si>
    <t>RESUMEN MATRICULADOS POR PRIMERA VEZ POR REGIÓN DE PROCEDENCIA</t>
  </si>
  <si>
    <t>RESUMEN DEMANDA DE INGRESO Y MATRÍCULA POR PRIMERA VEZ, PARA EL DEPARTAMENTO DE RISARALDA POR MUNICIPIOS</t>
  </si>
  <si>
    <t>INDICADORES DE COBERTURA</t>
  </si>
  <si>
    <t>RESUMEN DE ESTUDIANTES INSCRITOS, CUPOS, ADMITIDOS Y MATRICULADOS POR PROGRAMA ACADÉMICO</t>
  </si>
  <si>
    <t>PROMEDIOS EN LOS PUNTAJES DE LAS PRUEBAS ICFES DE LOS ESTUDIANTES MATRICULADOS POR PRIMERA VEZ POR PROGRAMA ACADÉMICO</t>
  </si>
  <si>
    <t>ESTUDIANTES MATRICULADOS POR PRIMERA VEZ SEGÚN TIPO DE COLEGIO Y PROGRAMA</t>
  </si>
  <si>
    <t>MATRICULADOS POR PRIMERA VEZ SEGÚN EDAD Y PROGRAMA</t>
  </si>
  <si>
    <t>ESTUDIANTES MATRICULADOS POR PRIMERA VEZ SEGÚN GÉNERO 2010</t>
  </si>
  <si>
    <t>FACULTAD</t>
  </si>
  <si>
    <t>COD</t>
  </si>
  <si>
    <t>PROGRAMA</t>
  </si>
  <si>
    <t>I SEMESTRE</t>
  </si>
  <si>
    <t>II SEMESTRE</t>
  </si>
  <si>
    <t>M</t>
  </si>
  <si>
    <t>F</t>
  </si>
  <si>
    <t>TOTAL</t>
  </si>
  <si>
    <t>Bellas Artes y Humanidades</t>
  </si>
  <si>
    <t>Licenciatura en Artes Visuales</t>
  </si>
  <si>
    <t>Licenciatura en Filosofía (Nocturno)</t>
  </si>
  <si>
    <t>Licenciatura en la Enseñanza de la Lengua Inglesa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</si>
  <si>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</si>
  <si>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</si>
  <si>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</si>
  <si>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</si>
  <si>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</si>
  <si>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</si>
  <si>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</si>
  <si>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</si>
  <si>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</si>
  <si>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</si>
  <si>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</si>
  <si>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DN</t>
  </si>
  <si>
    <t>Licenciatura en Español y Literatura (Ceres Quinchía - Risaralda)</t>
  </si>
  <si>
    <t>Licenciatura en Español y Literatura (Nocturno)</t>
  </si>
  <si>
    <t>Licenciatura en Etnoeducación y Desarrollo Comunitario</t>
  </si>
  <si>
    <t>Licenciatura en Pedagogía Infantil</t>
  </si>
  <si>
    <t>AW</t>
  </si>
  <si>
    <t>Licenciatura en Pedagogía Infantil (CERES Mistrató - Risaralda)</t>
  </si>
  <si>
    <t>Ciencias de la Salud</t>
  </si>
  <si>
    <t>Ciencias del Deporte y la Recreación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</si>
  <si>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</si>
  <si>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</si>
  <si>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</si>
  <si>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</si>
  <si>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</si>
  <si>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Ingeniería Industrial (Nocturno)</t>
  </si>
  <si>
    <t>Ingeniería Mecánica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</si>
  <si>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</si>
  <si>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</si>
  <si>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</si>
  <si>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</si>
  <si>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</si>
  <si>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</si>
  <si>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</si>
  <si>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</si>
  <si>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Química Industrial</t>
  </si>
  <si>
    <t>Técnico Profesional en Mecatrónica (por ciclos propedéuticos)</t>
  </si>
  <si>
    <t>DJ</t>
  </si>
  <si>
    <t>Técnico Profesional en Mecatrónica (por ciclos propedéuticos) en Articulación</t>
  </si>
  <si>
    <t>DL</t>
  </si>
  <si>
    <t>Tecnico Profesional en Procesos Agroindustriales (por ciclos propedéuticos) en Articulación</t>
  </si>
  <si>
    <t>Tecnología Eléctrica</t>
  </si>
  <si>
    <t>Tecnología Industrial</t>
  </si>
  <si>
    <t>AC</t>
  </si>
  <si>
    <t>Tecnología Industrial (CERES Quinchía - Risaralda)</t>
  </si>
  <si>
    <t>Tecnología Mecánica</t>
  </si>
  <si>
    <t>Tecnología Química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</si>
  <si>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</si>
  <si>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I</t>
  </si>
  <si>
    <t>II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</si>
  <si>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</t>
    </r>
  </si>
  <si>
    <t xml:space="preserve"> </t>
  </si>
  <si>
    <t>COMUNIDAD INDIGENA</t>
  </si>
  <si>
    <t>DEPORTISTAS DE ALTO RENDIMIENTO</t>
  </si>
  <si>
    <t>DESPLAZADO</t>
  </si>
  <si>
    <t>NEGRITUDES</t>
  </si>
  <si>
    <t>REINSERTADO</t>
  </si>
  <si>
    <t>MATRICULADOS POR PRIMERA VEZ SEGÚN DEPARTAMENTO Y PROGRAMA ACADÉMICO (2010-I)</t>
  </si>
  <si>
    <t>DEPARTAMENTO</t>
  </si>
  <si>
    <t>PROGRAMA ACADÉMICO</t>
  </si>
  <si>
    <t>CONVENCIONES</t>
  </si>
  <si>
    <t>Antioquia</t>
  </si>
  <si>
    <t>Arauca</t>
  </si>
  <si>
    <t>Bogota</t>
  </si>
  <si>
    <t>Bolivar</t>
  </si>
  <si>
    <t>Boyaca</t>
  </si>
  <si>
    <t>Caldas</t>
  </si>
  <si>
    <t>Caqueta</t>
  </si>
  <si>
    <t>Cauca</t>
  </si>
  <si>
    <t>Cesar</t>
  </si>
  <si>
    <t>Choco</t>
  </si>
  <si>
    <t>Cundinamarca</t>
  </si>
  <si>
    <t>Guaviare</t>
  </si>
  <si>
    <t>Huila</t>
  </si>
  <si>
    <t>Meta</t>
  </si>
  <si>
    <t>Nariño</t>
  </si>
  <si>
    <t>Norte De Santander</t>
  </si>
  <si>
    <t>Putumayo</t>
  </si>
  <si>
    <t>Quindio</t>
  </si>
  <si>
    <t>Risaralda</t>
  </si>
  <si>
    <t>Tolima</t>
  </si>
  <si>
    <t>Valle Del Cauca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</si>
  <si>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</t>
    </r>
  </si>
  <si>
    <t>MATRICULADOS POR PRIMERA VEZ SEGÚN DEPARTAMENTO Y PROGRAMA ACADÉMICO (2010-II)</t>
  </si>
  <si>
    <t>Guajira</t>
  </si>
  <si>
    <t>San Andres</t>
  </si>
  <si>
    <t>CUADRO COMPARATIVO DE LA DEMANDA Y MATRICULA A NIVEL DEPARTAMENTAL PRIMER SEMESTRE DEL 2010</t>
  </si>
  <si>
    <t>REGIÓN</t>
  </si>
  <si>
    <t>INSCRITOS</t>
  </si>
  <si>
    <t>MATRICULADOS</t>
  </si>
  <si>
    <t>Nº</t>
  </si>
  <si>
    <t>%</t>
  </si>
  <si>
    <t>Amazonia</t>
  </si>
  <si>
    <t>Caquetá</t>
  </si>
  <si>
    <t>Centro-Oriente</t>
  </si>
  <si>
    <t>Bogotá D. C.</t>
  </si>
  <si>
    <t>Boyacá</t>
  </si>
  <si>
    <t>Norte de Santander</t>
  </si>
  <si>
    <t>Santander</t>
  </si>
  <si>
    <t>Costa Atlántica</t>
  </si>
  <si>
    <t>Atlántico</t>
  </si>
  <si>
    <t>Bolívar</t>
  </si>
  <si>
    <t>Córdoba</t>
  </si>
  <si>
    <t>La Guajira</t>
  </si>
  <si>
    <t>Magdalena</t>
  </si>
  <si>
    <t>San Andrés y Providencia</t>
  </si>
  <si>
    <t>Sucre</t>
  </si>
  <si>
    <t>Occidente</t>
  </si>
  <si>
    <t>Chocó</t>
  </si>
  <si>
    <t>Quindío</t>
  </si>
  <si>
    <t>Valle del Cauca</t>
  </si>
  <si>
    <t>Orinoquía</t>
  </si>
  <si>
    <t>Casanare</t>
  </si>
  <si>
    <t>* La clasificación de las regiones se tomó del http://www.dssa.gov.co/</t>
  </si>
  <si>
    <t>CUADRO COMPARATIVO DE LA DEMANDA Y MATRICULA A NIVEL DEPARTAMENTAL SEGUNDO SEMESTRE DEL 2010</t>
  </si>
  <si>
    <t>* La clasificación de las regiones se tomo del http://www.dssa.gov.co/</t>
  </si>
  <si>
    <t xml:space="preserve">                                                                                                             </t>
  </si>
  <si>
    <t>RESUMEN MATRICULADOS POR REGIÓN DE PROCEDENCIA 2010</t>
  </si>
  <si>
    <t>% PARTICIPACION</t>
  </si>
  <si>
    <t>Amazonía</t>
  </si>
  <si>
    <t>Centro-Occidente</t>
  </si>
  <si>
    <t>RESUMEN DEMANDA DE INGRESO Y MATRÍCULA PRIMERA VEZ, PARA EL DEPARTAMENTO DE RISARALDA POR MUNICIPIOS 2010</t>
  </si>
  <si>
    <t>MUNICIPIO</t>
  </si>
  <si>
    <t>Apia</t>
  </si>
  <si>
    <t>Balboa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</si>
  <si>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</si>
  <si>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</si>
  <si>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</si>
  <si>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</si>
  <si>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</si>
  <si>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</si>
  <si>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</si>
  <si>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</si>
  <si>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</si>
  <si>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</si>
  <si>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</si>
  <si>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Santuario</t>
  </si>
  <si>
    <t>INDICADORES DE COBERTURA 2010</t>
  </si>
  <si>
    <t>DESCRIPCIÓN</t>
  </si>
  <si>
    <t>COBERTURA</t>
  </si>
  <si>
    <t>Admitidos / Inscritos</t>
  </si>
  <si>
    <t>Matriculados / Inscritos</t>
  </si>
  <si>
    <t>Matriculados / Admitidos</t>
  </si>
  <si>
    <t>RESUMEN DE ESTUDIANTES INSCRITOS, CUPOS, ADMITIDOS Y MATRICULADOS POR PROGRAMA ACADÉMICO 2010</t>
  </si>
  <si>
    <t>CUPOS</t>
  </si>
  <si>
    <t>ADMITIDOS</t>
  </si>
  <si>
    <t>MAT. 1 VEZ</t>
  </si>
  <si>
    <t>Técnico Profesional en Procesos del Turismo Sostenible (por ciclos propedéuticos) en Articulación</t>
  </si>
  <si>
    <t>Licenciatura en Español y Literatura (CERES Quinchía - Risaralda)</t>
  </si>
  <si>
    <t>AJ</t>
  </si>
  <si>
    <t>Licenciatura en Etnoeducación y Desarrollo Comunitario (CERES Quinchía - Risaralda)</t>
  </si>
  <si>
    <t>Ingeniería en Mecatrónica (por ciclos propedéuticos)</t>
  </si>
  <si>
    <t>Técnico Profesional en Procesos Agroindustriales (por ciclos propedéuticos) en Articulación</t>
  </si>
  <si>
    <t>PROMEDIOS EN LOS PUNTAJES DE LAS PRUEBAS ICFES DE LOS ESTUDIANTES MATRICULADOS POR PRIMERA VEZ POR PROGRAMA ACADÉMICO 2010</t>
  </si>
  <si>
    <t>PA</t>
  </si>
  <si>
    <t>S</t>
  </si>
  <si>
    <t>CV</t>
  </si>
  <si>
    <t>PN</t>
  </si>
  <si>
    <t>Pruebas Antiguas</t>
  </si>
  <si>
    <t>Pruebas Nuevas</t>
  </si>
  <si>
    <t>Desviación Estándar</t>
  </si>
  <si>
    <t>Coeficiente de Variación</t>
  </si>
  <si>
    <t>% CV</t>
  </si>
  <si>
    <t>Porcentaje Coeficiente de Variación</t>
  </si>
  <si>
    <t>TABLA DISTRIBUIDA
ESTUDIANTES MATRICULADOS POR PRIMERA VEZ SEGÚN TIPO DE COLEGIO Y PROGRAMA (2010)</t>
  </si>
  <si>
    <t>OFICIAL</t>
  </si>
  <si>
    <t>PRIVADO</t>
  </si>
  <si>
    <t>N°</t>
  </si>
  <si>
    <t>ESTUDIANTES MATRICULADOS POR PRIMERA VEZ SEGÚN EDAD (2010-I)</t>
  </si>
  <si>
    <t>EDAD</t>
  </si>
  <si>
    <t>&gt; 25</t>
  </si>
  <si>
    <r>
      <rPr>
        <b/>
        <sz val="10"/>
        <color indexed="8"/>
        <rFont val="Calibri"/>
        <family val="2"/>
      </rPr>
      <t>Fuente:</t>
    </r>
    <r>
      <rPr>
        <sz val="10"/>
        <color indexed="8"/>
        <rFont val="Calibri"/>
        <family val="2"/>
      </rPr>
      <t xml:space="preserve"> Base de datos del centro de registro y control académico</t>
    </r>
  </si>
  <si>
    <t>ESTUDIANTES MATRICULADOS POR PRIMERA VEZ SEGÚN EDAD (2010-II)</t>
  </si>
  <si>
    <t>TABLA RESUMEN - MATRICULADOS POR PRIMERA VEZ SEGÚN ESTRATO SOCIOECONÓMICO</t>
  </si>
  <si>
    <t>MATRICULADOS POR PRIMERA VEZ SERGÚN ESTRATO SOCIOECONÓMICO Y PROGRAMA</t>
  </si>
  <si>
    <t>TENDENCIA DE LOS ESTUDIANTES MATRICULADOS POR PRIMERA VEZ POR PROGRAMA PERIODO (1998-2010)</t>
  </si>
  <si>
    <t>ESTUDIANTES MATRICULADOS POR PRIMERA VEZ SEGÚN ESTRATO SOCIOECONÓMICO 2010</t>
  </si>
  <si>
    <t xml:space="preserve">ESTRATO </t>
  </si>
  <si>
    <t>SEMESTRE I</t>
  </si>
  <si>
    <t>SEMESTRE II</t>
  </si>
  <si>
    <t>III</t>
  </si>
  <si>
    <t>IV</t>
  </si>
  <si>
    <t>V</t>
  </si>
  <si>
    <t>VI</t>
  </si>
  <si>
    <t>Licenciatura en Artes Plásticas</t>
  </si>
  <si>
    <t>Licenciatura en Filosofía (Diurno)</t>
  </si>
  <si>
    <t>BH</t>
  </si>
  <si>
    <t>Licenciatura en Música (Colombia Creativa) *</t>
  </si>
  <si>
    <t>Licenciatura en Español y Comunicación Audiovisual</t>
  </si>
  <si>
    <t>Licenciatura en Pedagogía Infantil (CERES Quinchía - Risaralda)</t>
  </si>
  <si>
    <t>AA</t>
  </si>
  <si>
    <t>Licenciatura en Etnoeducación y Desarrollo Comunitario (CERES Mistrató - Risaralda)</t>
  </si>
  <si>
    <t>AR</t>
  </si>
  <si>
    <t>Licenciatura en Pedagogía Infantil (Extensión San Andrés Islas)</t>
  </si>
  <si>
    <t>SA</t>
  </si>
  <si>
    <t>Ingeniería Industrial (Extensión San Andrés Islas)</t>
  </si>
  <si>
    <t>Ingeniería Mecánica (Nocturno)</t>
  </si>
  <si>
    <t>Química Industrial (Profesionalización)</t>
  </si>
  <si>
    <t>AB</t>
  </si>
  <si>
    <t>Tecnología Industrial (CERES Mistrató - Risaralda)</t>
  </si>
  <si>
    <t>AE</t>
  </si>
  <si>
    <t>Tecnología Industrial (CERES Pueblo Rico - Risaralda)</t>
  </si>
  <si>
    <t>AX</t>
  </si>
  <si>
    <t>Tecnología Industrial (CERES Puerto Carreño - Vichada)</t>
  </si>
  <si>
    <t>BD</t>
  </si>
  <si>
    <t>Ingeniería en Mecatrónica (por ciclos propedéuticos) (CERES Puerto Carreño - Vichada)</t>
  </si>
  <si>
    <t>TOTAL ANUAL</t>
  </si>
  <si>
    <r>
      <t>Fuente:</t>
    </r>
    <r>
      <rPr>
        <sz val="9"/>
        <rFont val="Calibri"/>
        <family val="2"/>
      </rPr>
      <t xml:space="preserve"> Base de datos del centro de registro y control académico</t>
    </r>
  </si>
  <si>
    <t>* Programa ofrecido mediante convenio de cooperación N° 1446 de 2009 suscrito entre el Ministerio de Cultura y la Universidad Tecnológica de Pereira.</t>
  </si>
  <si>
    <t>BOLETÍN ESTADÍSTICO 2010</t>
  </si>
  <si>
    <t>CAPÍTULO 2</t>
  </si>
  <si>
    <t>POBLACIÓN ESTUDIANTIL</t>
  </si>
  <si>
    <t>MATRÍCULA PRIMERA VEZ</t>
  </si>
  <si>
    <t>NIVEL</t>
  </si>
  <si>
    <t>Maestría</t>
  </si>
  <si>
    <t>Maestría en Administración Económica y Financiera</t>
  </si>
  <si>
    <t>Pregrado</t>
  </si>
  <si>
    <t>Maestría en Comunicación Educativa</t>
  </si>
  <si>
    <t>Especialización</t>
  </si>
  <si>
    <t>Maestría en Ecotecnología</t>
  </si>
  <si>
    <t>Maestría en Educación</t>
  </si>
  <si>
    <t>Maestría en Enseñanza de la Matemática</t>
  </si>
  <si>
    <t>BM</t>
  </si>
  <si>
    <t>Maestría en Estética y Creación</t>
  </si>
  <si>
    <t>Maestría en Ingeniería Eléctrica</t>
  </si>
  <si>
    <t>DE</t>
  </si>
  <si>
    <t>Maestría en Ingeniería Mecánica</t>
  </si>
  <si>
    <t>Maestría en Lingüística</t>
  </si>
  <si>
    <t>Maestría en Sistemas Automáticos de Producción</t>
  </si>
  <si>
    <t>TOTAL MAESTRÍA</t>
  </si>
  <si>
    <t>Especialización en Biología Molecular y Biotecnología</t>
  </si>
  <si>
    <t>AT</t>
  </si>
  <si>
    <t>Especialización en Electrónica Digital</t>
  </si>
  <si>
    <t>TOTAL ESPECIALIZACIÓN</t>
  </si>
  <si>
    <r>
      <rPr>
        <b/>
        <sz val="10"/>
        <color indexed="8"/>
        <rFont val="Calibri"/>
        <family val="2"/>
      </rPr>
      <t>Fuente:</t>
    </r>
    <r>
      <rPr>
        <sz val="10"/>
        <color indexed="8"/>
        <rFont val="Calibri"/>
        <family val="2"/>
      </rPr>
      <t xml:space="preserve"> Base de datos del centro de registro y control académico</t>
    </r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</si>
  <si>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Las especializaciones medico - clínicas son tomadas como maestrías</t>
    </r>
  </si>
  <si>
    <t>ESTUDIANTES MATRICULADOS EN PRIMER CURSO EN PROGRAMAS DE POSTGRADO 2010</t>
  </si>
  <si>
    <t>Doctorado</t>
  </si>
  <si>
    <t>DC</t>
  </si>
  <si>
    <t>Doctorado en Ciencias Ambientales (Convenio con la Universidad del Valle y la Universidad del Cauca)</t>
  </si>
  <si>
    <t>Especialización en Medicina Interna</t>
  </si>
  <si>
    <t>Especialización en Medicina Crítica y Cuidado Intensivo</t>
  </si>
  <si>
    <t>Especialización en Psiquiatría</t>
  </si>
  <si>
    <t>Maestría en Administración del Desarrollo Humano y Organizacional</t>
  </si>
  <si>
    <t>DM</t>
  </si>
  <si>
    <t>Maestría en Filosofía</t>
  </si>
  <si>
    <t>AY</t>
  </si>
  <si>
    <t>Maestría en Ingeniería de Sistemas y Computación</t>
  </si>
  <si>
    <t>Maestría en Investigación Operativa y Estadística</t>
  </si>
  <si>
    <t>Especialización en Gerencia en Sistemas de Salud</t>
  </si>
  <si>
    <t>AZ</t>
  </si>
  <si>
    <t>Especialización en Redes de Datos</t>
  </si>
  <si>
    <t>DR</t>
  </si>
  <si>
    <t>Especialización en Gerencia del Deporte y la Recreación</t>
  </si>
  <si>
    <t>ESTUDIANTES MATRICULADOS POR PRIMERA VEZ EN PROGRAMAS DE POSTGRADO SEGÚN GÉNERO 2010</t>
  </si>
  <si>
    <t>MATRICULADOS POR PRIMERA VEZ SEGÚN MUNICIPIOS DE RISARALDA Y PROGRAMAS ACADÉMICOS (2010-I)</t>
  </si>
  <si>
    <t>APIA</t>
  </si>
  <si>
    <t>BAL</t>
  </si>
  <si>
    <t>B.U</t>
  </si>
  <si>
    <t>DOS/</t>
  </si>
  <si>
    <t>GUAT</t>
  </si>
  <si>
    <t>CELIA</t>
  </si>
  <si>
    <t>VIRGINIA</t>
  </si>
  <si>
    <t>MARS</t>
  </si>
  <si>
    <t>MIST</t>
  </si>
  <si>
    <t>PER</t>
  </si>
  <si>
    <t>P.R</t>
  </si>
  <si>
    <t>QUIN</t>
  </si>
  <si>
    <t>S.R.C</t>
  </si>
  <si>
    <t>SANT</t>
  </si>
  <si>
    <r>
      <t xml:space="preserve">BAL: </t>
    </r>
    <r>
      <rPr>
        <sz val="10"/>
        <color indexed="8"/>
        <rFont val="Calibri"/>
        <family val="2"/>
      </rPr>
      <t>Balboa</t>
    </r>
  </si>
  <si>
    <r>
      <t xml:space="preserve">MIST: </t>
    </r>
    <r>
      <rPr>
        <sz val="10"/>
        <color indexed="8"/>
        <rFont val="Calibri"/>
        <family val="2"/>
      </rPr>
      <t>Mistrató</t>
    </r>
  </si>
  <si>
    <r>
      <t xml:space="preserve">B.U: </t>
    </r>
    <r>
      <rPr>
        <sz val="10"/>
        <color indexed="8"/>
        <rFont val="Calibri"/>
        <family val="2"/>
      </rPr>
      <t>Belén de Umbría</t>
    </r>
  </si>
  <si>
    <r>
      <t xml:space="preserve">PER: </t>
    </r>
    <r>
      <rPr>
        <sz val="10"/>
        <color indexed="8"/>
        <rFont val="Calibri"/>
        <family val="2"/>
      </rPr>
      <t>Pereira</t>
    </r>
  </si>
  <si>
    <r>
      <t xml:space="preserve">DOS/: </t>
    </r>
    <r>
      <rPr>
        <sz val="10"/>
        <color indexed="8"/>
        <rFont val="Calibri"/>
        <family val="2"/>
      </rPr>
      <t>Dosquebradas</t>
    </r>
  </si>
  <si>
    <r>
      <t>P.R:</t>
    </r>
    <r>
      <rPr>
        <sz val="10"/>
        <color indexed="8"/>
        <rFont val="Calibri"/>
        <family val="2"/>
      </rPr>
      <t xml:space="preserve"> Pueblo Rico</t>
    </r>
  </si>
  <si>
    <r>
      <t xml:space="preserve">GUAT: </t>
    </r>
    <r>
      <rPr>
        <sz val="10"/>
        <color indexed="8"/>
        <rFont val="Calibri"/>
        <family val="2"/>
      </rPr>
      <t>Guática</t>
    </r>
  </si>
  <si>
    <r>
      <t xml:space="preserve">QUIN: </t>
    </r>
    <r>
      <rPr>
        <sz val="10"/>
        <color indexed="8"/>
        <rFont val="Calibri"/>
        <family val="2"/>
      </rPr>
      <t>Quinchía</t>
    </r>
  </si>
  <si>
    <r>
      <t xml:space="preserve">CELIA: </t>
    </r>
    <r>
      <rPr>
        <sz val="10"/>
        <color indexed="8"/>
        <rFont val="Calibri"/>
        <family val="2"/>
      </rPr>
      <t>La Celia</t>
    </r>
  </si>
  <si>
    <r>
      <t>S.R.C:</t>
    </r>
    <r>
      <rPr>
        <sz val="10"/>
        <color indexed="8"/>
        <rFont val="Calibri"/>
        <family val="2"/>
      </rPr>
      <t xml:space="preserve"> Santa Rosa de Cabal</t>
    </r>
  </si>
  <si>
    <r>
      <t xml:space="preserve">VIRGINIA: </t>
    </r>
    <r>
      <rPr>
        <sz val="10"/>
        <color indexed="8"/>
        <rFont val="Calibri"/>
        <family val="2"/>
      </rPr>
      <t>La Virginia</t>
    </r>
  </si>
  <si>
    <r>
      <t xml:space="preserve">SANT: </t>
    </r>
    <r>
      <rPr>
        <sz val="10"/>
        <color indexed="8"/>
        <rFont val="Calibri"/>
        <family val="2"/>
      </rPr>
      <t>Santuario</t>
    </r>
  </si>
  <si>
    <r>
      <t xml:space="preserve">MARS: </t>
    </r>
    <r>
      <rPr>
        <sz val="10"/>
        <color indexed="8"/>
        <rFont val="Calibri"/>
        <family val="2"/>
      </rPr>
      <t>Marsella</t>
    </r>
  </si>
  <si>
    <t>MATRICULADOS POR PRIMERA VEZ SEGÚN MUNICIPIOS DE RISARALDA Y PROGRAMAS ACADÉMICOS (2010-II)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</si>
  <si>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</si>
  <si>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ESTUDIANTES MATRICULADOS POR PRIMERA VEZ POR MUNICIPIOS DE RISARALDA Y PROGRAMAS ACADÉMICOS</t>
  </si>
  <si>
    <t>MATRICULADOS POR PRIMERA VEZ SEGÚN MECANISMOS DE EXCEPCIÓN 2010</t>
  </si>
  <si>
    <t>MATRICULADOS POR PRIMERA VEZ SEGÚN MECANISMOS DE EXCEPCIÓN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</si>
</sst>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"/>
    <numFmt numFmtId="165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0.5"/>
      <color indexed="8"/>
      <name val="Calibri"/>
      <family val="2"/>
    </font>
    <font>
      <u val="single"/>
      <sz val="10.5"/>
      <color indexed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10.5"/>
      <color theme="1"/>
      <name val="Calibri"/>
      <family val="2"/>
    </font>
    <font>
      <u val="single"/>
      <sz val="10.5"/>
      <color theme="1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>
      <alignment/>
      <protection/>
    </xf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5" fillId="0" borderId="11" xfId="55" applyNumberFormat="1" applyFont="1" applyBorder="1" applyAlignment="1">
      <alignment horizontal="center" vertical="center"/>
    </xf>
    <xf numFmtId="165" fontId="5" fillId="0" borderId="10" xfId="55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52" applyFont="1">
      <alignment/>
      <protection/>
    </xf>
    <xf numFmtId="0" fontId="5" fillId="0" borderId="10" xfId="52" applyFont="1" applyBorder="1" applyAlignment="1">
      <alignment horizontal="left" vertical="center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165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/>
      <protection/>
    </xf>
    <xf numFmtId="3" fontId="5" fillId="0" borderId="15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center" vertical="center"/>
    </xf>
    <xf numFmtId="165" fontId="7" fillId="0" borderId="10" xfId="55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165" fontId="5" fillId="0" borderId="10" xfId="55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/>
    </xf>
    <xf numFmtId="9" fontId="5" fillId="0" borderId="11" xfId="55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5" fontId="8" fillId="0" borderId="0" xfId="55" applyNumberFormat="1" applyFont="1" applyAlignment="1">
      <alignment/>
    </xf>
    <xf numFmtId="165" fontId="5" fillId="0" borderId="0" xfId="55" applyNumberFormat="1" applyFont="1" applyAlignment="1">
      <alignment/>
    </xf>
    <xf numFmtId="165" fontId="5" fillId="0" borderId="0" xfId="0" applyNumberFormat="1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52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3" fontId="4" fillId="8" borderId="10" xfId="0" applyNumberFormat="1" applyFont="1" applyFill="1" applyBorder="1" applyAlignment="1">
      <alignment horizontal="center" vertical="center"/>
    </xf>
    <xf numFmtId="3" fontId="4" fillId="8" borderId="11" xfId="0" applyNumberFormat="1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3" fontId="7" fillId="8" borderId="10" xfId="0" applyNumberFormat="1" applyFont="1" applyFill="1" applyBorder="1" applyAlignment="1">
      <alignment horizontal="center" vertical="center" wrapText="1"/>
    </xf>
    <xf numFmtId="3" fontId="7" fillId="8" borderId="11" xfId="0" applyNumberFormat="1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>
      <alignment horizontal="center" vertical="center" wrapText="1"/>
    </xf>
    <xf numFmtId="0" fontId="54" fillId="8" borderId="10" xfId="0" applyFont="1" applyFill="1" applyBorder="1" applyAlignment="1">
      <alignment horizontal="center" vertical="center"/>
    </xf>
    <xf numFmtId="3" fontId="54" fillId="8" borderId="10" xfId="0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0" xfId="52" applyFont="1" applyFill="1" applyBorder="1" applyAlignment="1">
      <alignment horizontal="center" vertical="center"/>
      <protection/>
    </xf>
    <xf numFmtId="3" fontId="7" fillId="8" borderId="10" xfId="52" applyNumberFormat="1" applyFont="1" applyFill="1" applyBorder="1" applyAlignment="1">
      <alignment horizontal="center" vertical="center"/>
      <protection/>
    </xf>
    <xf numFmtId="9" fontId="7" fillId="8" borderId="10" xfId="55" applyFont="1" applyFill="1" applyBorder="1" applyAlignment="1">
      <alignment horizontal="center" vertical="center"/>
    </xf>
    <xf numFmtId="3" fontId="7" fillId="8" borderId="10" xfId="0" applyNumberFormat="1" applyFont="1" applyFill="1" applyBorder="1" applyAlignment="1">
      <alignment horizontal="center" vertical="center"/>
    </xf>
    <xf numFmtId="9" fontId="7" fillId="8" borderId="11" xfId="55" applyFont="1" applyFill="1" applyBorder="1" applyAlignment="1">
      <alignment horizontal="center" vertical="center"/>
    </xf>
    <xf numFmtId="3" fontId="7" fillId="8" borderId="13" xfId="0" applyNumberFormat="1" applyFont="1" applyFill="1" applyBorder="1" applyAlignment="1">
      <alignment horizontal="center" vertical="center"/>
    </xf>
    <xf numFmtId="165" fontId="7" fillId="8" borderId="10" xfId="55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wrapText="1"/>
    </xf>
    <xf numFmtId="3" fontId="7" fillId="8" borderId="11" xfId="0" applyNumberFormat="1" applyFont="1" applyFill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 wrapText="1"/>
    </xf>
    <xf numFmtId="2" fontId="7" fillId="8" borderId="11" xfId="0" applyNumberFormat="1" applyFont="1" applyFill="1" applyBorder="1" applyAlignment="1">
      <alignment horizontal="center" vertical="center" wrapText="1"/>
    </xf>
    <xf numFmtId="2" fontId="7" fillId="8" borderId="13" xfId="0" applyNumberFormat="1" applyFont="1" applyFill="1" applyBorder="1" applyAlignment="1">
      <alignment horizontal="center" vertical="center" wrapText="1"/>
    </xf>
    <xf numFmtId="2" fontId="7" fillId="8" borderId="13" xfId="0" applyNumberFormat="1" applyFont="1" applyFill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3" fontId="7" fillId="8" borderId="10" xfId="0" applyNumberFormat="1" applyFont="1" applyFill="1" applyBorder="1" applyAlignment="1">
      <alignment horizontal="center"/>
    </xf>
    <xf numFmtId="9" fontId="7" fillId="8" borderId="11" xfId="55" applyNumberFormat="1" applyFont="1" applyFill="1" applyBorder="1" applyAlignment="1">
      <alignment horizontal="center"/>
    </xf>
    <xf numFmtId="3" fontId="7" fillId="8" borderId="12" xfId="0" applyNumberFormat="1" applyFont="1" applyFill="1" applyBorder="1" applyAlignment="1">
      <alignment horizontal="center"/>
    </xf>
    <xf numFmtId="3" fontId="7" fillId="8" borderId="13" xfId="0" applyNumberFormat="1" applyFont="1" applyFill="1" applyBorder="1" applyAlignment="1">
      <alignment horizontal="center"/>
    </xf>
    <xf numFmtId="0" fontId="56" fillId="8" borderId="10" xfId="0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3" fontId="53" fillId="0" borderId="0" xfId="0" applyNumberFormat="1" applyFont="1" applyFill="1" applyAlignment="1">
      <alignment vertical="center"/>
    </xf>
    <xf numFmtId="9" fontId="53" fillId="0" borderId="0" xfId="55" applyNumberFormat="1" applyFont="1" applyFill="1" applyAlignment="1">
      <alignment vertical="center"/>
    </xf>
    <xf numFmtId="0" fontId="54" fillId="0" borderId="11" xfId="0" applyFont="1" applyBorder="1" applyAlignment="1">
      <alignment horizontal="center" vertical="center"/>
    </xf>
    <xf numFmtId="3" fontId="53" fillId="0" borderId="0" xfId="0" applyNumberFormat="1" applyFont="1" applyAlignment="1">
      <alignment vertical="center"/>
    </xf>
    <xf numFmtId="0" fontId="54" fillId="8" borderId="11" xfId="0" applyFont="1" applyFill="1" applyBorder="1" applyAlignment="1">
      <alignment horizontal="center" vertical="center"/>
    </xf>
    <xf numFmtId="0" fontId="54" fillId="8" borderId="1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3" fontId="53" fillId="34" borderId="10" xfId="0" applyNumberFormat="1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53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62" fillId="33" borderId="0" xfId="45" applyFont="1" applyFill="1" applyAlignment="1" applyProtection="1">
      <alignment wrapText="1"/>
      <protection/>
    </xf>
    <xf numFmtId="0" fontId="61" fillId="0" borderId="0" xfId="0" applyFont="1" applyAlignment="1">
      <alignment/>
    </xf>
    <xf numFmtId="0" fontId="62" fillId="33" borderId="0" xfId="45" applyFont="1" applyFill="1" applyAlignment="1" applyProtection="1">
      <alignment/>
      <protection/>
    </xf>
    <xf numFmtId="0" fontId="62" fillId="33" borderId="0" xfId="45" applyFont="1" applyFill="1" applyAlignment="1" applyProtection="1">
      <alignment horizontal="left" wrapText="1"/>
      <protection/>
    </xf>
    <xf numFmtId="0" fontId="2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4" fillId="8" borderId="15" xfId="0" applyFont="1" applyFill="1" applyBorder="1" applyAlignment="1">
      <alignment horizontal="center" vertical="center" wrapText="1"/>
    </xf>
    <xf numFmtId="0" fontId="54" fillId="8" borderId="11" xfId="0" applyFont="1" applyFill="1" applyBorder="1" applyAlignment="1">
      <alignment horizontal="center" vertical="center" wrapText="1"/>
    </xf>
    <xf numFmtId="0" fontId="54" fillId="8" borderId="13" xfId="0" applyFont="1" applyFill="1" applyBorder="1" applyAlignment="1">
      <alignment horizontal="center" vertical="center" wrapText="1"/>
    </xf>
    <xf numFmtId="0" fontId="54" fillId="8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3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3" fontId="54" fillId="0" borderId="18" xfId="0" applyNumberFormat="1" applyFont="1" applyBorder="1" applyAlignment="1">
      <alignment horizontal="center" vertical="center" wrapText="1"/>
    </xf>
    <xf numFmtId="3" fontId="53" fillId="0" borderId="13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9" xfId="0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8" borderId="10" xfId="0" applyFont="1" applyFill="1" applyBorder="1" applyAlignment="1">
      <alignment horizontal="center" vertical="center"/>
    </xf>
    <xf numFmtId="3" fontId="54" fillId="8" borderId="10" xfId="0" applyNumberFormat="1" applyFont="1" applyFill="1" applyBorder="1" applyAlignment="1">
      <alignment horizontal="center" vertical="center" wrapText="1"/>
    </xf>
    <xf numFmtId="3" fontId="54" fillId="8" borderId="11" xfId="0" applyNumberFormat="1" applyFont="1" applyFill="1" applyBorder="1" applyAlignment="1">
      <alignment horizontal="center" vertical="center" wrapText="1"/>
    </xf>
    <xf numFmtId="3" fontId="54" fillId="8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4" fillId="8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54" fillId="8" borderId="11" xfId="0" applyFont="1" applyFill="1" applyBorder="1" applyAlignment="1">
      <alignment horizontal="center" vertical="center"/>
    </xf>
    <xf numFmtId="0" fontId="54" fillId="8" borderId="18" xfId="0" applyFont="1" applyFill="1" applyBorder="1" applyAlignment="1">
      <alignment horizontal="center" vertical="center"/>
    </xf>
    <xf numFmtId="0" fontId="54" fillId="8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7" fillId="0" borderId="0" xfId="52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165" fontId="53" fillId="0" borderId="11" xfId="55" applyNumberFormat="1" applyFont="1" applyBorder="1" applyAlignment="1">
      <alignment horizontal="center" vertical="center"/>
    </xf>
    <xf numFmtId="165" fontId="53" fillId="0" borderId="10" xfId="55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8" borderId="1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7" fillId="8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4" fillId="8" borderId="13" xfId="0" applyFont="1" applyFill="1" applyBorder="1" applyAlignment="1">
      <alignment horizontal="center" vertical="center"/>
    </xf>
    <xf numFmtId="0" fontId="54" fillId="8" borderId="10" xfId="0" applyFont="1" applyFill="1" applyBorder="1" applyAlignment="1">
      <alignment horizontal="center" vertical="center"/>
    </xf>
    <xf numFmtId="0" fontId="54" fillId="8" borderId="10" xfId="0" applyFont="1" applyFill="1" applyBorder="1" applyAlignment="1">
      <alignment horizontal="center" vertical="center" wrapText="1"/>
    </xf>
    <xf numFmtId="0" fontId="54" fillId="8" borderId="11" xfId="0" applyFont="1" applyFill="1" applyBorder="1" applyAlignment="1">
      <alignment horizontal="center" vertical="center" wrapText="1"/>
    </xf>
    <xf numFmtId="0" fontId="54" fillId="8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Contenido!A1" /><Relationship Id="rId3" Type="http://schemas.openxmlformats.org/officeDocument/2006/relationships/hyperlink" Target="#Contenido!A1" /><Relationship Id="rId4" Type="http://schemas.openxmlformats.org/officeDocument/2006/relationships/image" Target="../media/image8.png" /><Relationship Id="rId5" Type="http://schemas.openxmlformats.org/officeDocument/2006/relationships/hyperlink" Target="#Contenido!A1" /><Relationship Id="rId6" Type="http://schemas.openxmlformats.org/officeDocument/2006/relationships/hyperlink" Target="#Contenid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2</xdr:col>
      <xdr:colOff>1762125</xdr:colOff>
      <xdr:row>6</xdr:row>
      <xdr:rowOff>66675</xdr:rowOff>
    </xdr:to>
    <xdr:pic>
      <xdr:nvPicPr>
        <xdr:cNvPr id="1" name="546d61a1-d0d9-42a2-a768-2197955a8c21" descr="64400CE7-18CB-4663-8847-027D9BFEE4B6@ut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0480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</xdr:row>
      <xdr:rowOff>152400</xdr:rowOff>
    </xdr:from>
    <xdr:to>
      <xdr:col>0</xdr:col>
      <xdr:colOff>1257300</xdr:colOff>
      <xdr:row>6</xdr:row>
      <xdr:rowOff>38100</xdr:rowOff>
    </xdr:to>
    <xdr:pic>
      <xdr:nvPicPr>
        <xdr:cNvPr id="2" name="2 Imagen" descr="a color 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42900"/>
          <a:ext cx="904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38</xdr:row>
      <xdr:rowOff>38100</xdr:rowOff>
    </xdr:from>
    <xdr:to>
      <xdr:col>16</xdr:col>
      <xdr:colOff>85725</xdr:colOff>
      <xdr:row>45</xdr:row>
      <xdr:rowOff>142875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915400" y="7391400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49</xdr:row>
      <xdr:rowOff>123825</xdr:rowOff>
    </xdr:from>
    <xdr:to>
      <xdr:col>14</xdr:col>
      <xdr:colOff>76200</xdr:colOff>
      <xdr:row>57</xdr:row>
      <xdr:rowOff>104775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43800" y="910590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81</xdr:row>
      <xdr:rowOff>142875</xdr:rowOff>
    </xdr:from>
    <xdr:to>
      <xdr:col>18</xdr:col>
      <xdr:colOff>57150</xdr:colOff>
      <xdr:row>89</xdr:row>
      <xdr:rowOff>123825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72450" y="1430655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46</xdr:row>
      <xdr:rowOff>104775</xdr:rowOff>
    </xdr:from>
    <xdr:to>
      <xdr:col>18</xdr:col>
      <xdr:colOff>57150</xdr:colOff>
      <xdr:row>54</xdr:row>
      <xdr:rowOff>85725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82175" y="8562975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47625</xdr:colOff>
      <xdr:row>60</xdr:row>
      <xdr:rowOff>114300</xdr:rowOff>
    </xdr:from>
    <xdr:to>
      <xdr:col>29</xdr:col>
      <xdr:colOff>47625</xdr:colOff>
      <xdr:row>68</xdr:row>
      <xdr:rowOff>95250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01650" y="10029825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34</xdr:row>
      <xdr:rowOff>142875</xdr:rowOff>
    </xdr:from>
    <xdr:to>
      <xdr:col>10</xdr:col>
      <xdr:colOff>57150</xdr:colOff>
      <xdr:row>42</xdr:row>
      <xdr:rowOff>123825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972425" y="5686425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44</xdr:row>
      <xdr:rowOff>85725</xdr:rowOff>
    </xdr:from>
    <xdr:to>
      <xdr:col>10</xdr:col>
      <xdr:colOff>9525</xdr:colOff>
      <xdr:row>52</xdr:row>
      <xdr:rowOff>66675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05625" y="760095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16</xdr:row>
      <xdr:rowOff>85725</xdr:rowOff>
    </xdr:from>
    <xdr:to>
      <xdr:col>13</xdr:col>
      <xdr:colOff>57150</xdr:colOff>
      <xdr:row>24</xdr:row>
      <xdr:rowOff>66675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20175" y="3038475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200025</xdr:colOff>
      <xdr:row>57</xdr:row>
      <xdr:rowOff>152400</xdr:rowOff>
    </xdr:from>
    <xdr:to>
      <xdr:col>34</xdr:col>
      <xdr:colOff>66675</xdr:colOff>
      <xdr:row>65</xdr:row>
      <xdr:rowOff>123825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63125" y="9458325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77</xdr:row>
      <xdr:rowOff>9525</xdr:rowOff>
    </xdr:from>
    <xdr:to>
      <xdr:col>19</xdr:col>
      <xdr:colOff>76200</xdr:colOff>
      <xdr:row>84</xdr:row>
      <xdr:rowOff>152400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91800" y="1255395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81</xdr:row>
      <xdr:rowOff>152400</xdr:rowOff>
    </xdr:from>
    <xdr:to>
      <xdr:col>9</xdr:col>
      <xdr:colOff>95250</xdr:colOff>
      <xdr:row>89</xdr:row>
      <xdr:rowOff>133350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76600" y="13268325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16</xdr:row>
      <xdr:rowOff>76200</xdr:rowOff>
    </xdr:from>
    <xdr:to>
      <xdr:col>15</xdr:col>
      <xdr:colOff>38100</xdr:colOff>
      <xdr:row>24</xdr:row>
      <xdr:rowOff>57150</xdr:rowOff>
    </xdr:to>
    <xdr:pic>
      <xdr:nvPicPr>
        <xdr:cNvPr id="2" name="2 Diagrama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67625" y="2667000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24</xdr:row>
      <xdr:rowOff>28575</xdr:rowOff>
    </xdr:from>
    <xdr:to>
      <xdr:col>8</xdr:col>
      <xdr:colOff>66675</xdr:colOff>
      <xdr:row>30</xdr:row>
      <xdr:rowOff>152400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4600575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10</xdr:row>
      <xdr:rowOff>114300</xdr:rowOff>
    </xdr:from>
    <xdr:to>
      <xdr:col>3</xdr:col>
      <xdr:colOff>28575</xdr:colOff>
      <xdr:row>18</xdr:row>
      <xdr:rowOff>95250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0600" y="188595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46</xdr:row>
      <xdr:rowOff>104775</xdr:rowOff>
    </xdr:from>
    <xdr:to>
      <xdr:col>12</xdr:col>
      <xdr:colOff>76200</xdr:colOff>
      <xdr:row>54</xdr:row>
      <xdr:rowOff>76200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72450" y="8562975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15" zeroHeight="1"/>
  <cols>
    <col min="1" max="1" width="25.140625" style="0" customWidth="1"/>
    <col min="2" max="2" width="81.00390625" style="0" customWidth="1"/>
    <col min="3" max="3" width="26.57421875" style="0" customWidth="1"/>
    <col min="4" max="16384" width="11.421875" style="0" hidden="1" customWidth="1"/>
  </cols>
  <sheetData>
    <row r="1" spans="1:3" ht="15">
      <c r="A1" s="92"/>
      <c r="B1" s="92"/>
      <c r="C1" s="92"/>
    </row>
    <row r="2" spans="1:3" ht="15">
      <c r="A2" s="92"/>
      <c r="B2" s="93" t="s">
        <v>232</v>
      </c>
      <c r="C2" s="92"/>
    </row>
    <row r="3" spans="1:3" ht="15">
      <c r="A3" s="92"/>
      <c r="B3" s="92"/>
      <c r="C3" s="92"/>
    </row>
    <row r="4" spans="1:3" ht="46.5">
      <c r="A4" s="92"/>
      <c r="B4" s="94" t="s">
        <v>233</v>
      </c>
      <c r="C4" s="92"/>
    </row>
    <row r="5" spans="1:3" ht="15">
      <c r="A5" s="92"/>
      <c r="B5" s="93"/>
      <c r="C5" s="92"/>
    </row>
    <row r="6" spans="1:3" ht="31.5">
      <c r="A6" s="92"/>
      <c r="B6" s="95" t="s">
        <v>234</v>
      </c>
      <c r="C6" s="92"/>
    </row>
    <row r="7" spans="1:3" ht="15">
      <c r="A7" s="92"/>
      <c r="B7" s="93"/>
      <c r="C7" s="92"/>
    </row>
    <row r="8" spans="1:3" ht="21">
      <c r="A8" s="92"/>
      <c r="B8" s="96" t="s">
        <v>235</v>
      </c>
      <c r="C8" s="92"/>
    </row>
    <row r="9" spans="1:3" ht="15">
      <c r="A9" s="92"/>
      <c r="B9" s="92"/>
      <c r="C9" s="92"/>
    </row>
    <row r="10" spans="1:3" ht="15">
      <c r="A10" s="92"/>
      <c r="B10" s="92"/>
      <c r="C10" s="92"/>
    </row>
    <row r="11" spans="1:3" s="169" customFormat="1" ht="28.5">
      <c r="A11" s="167"/>
      <c r="B11" s="168" t="s">
        <v>0</v>
      </c>
      <c r="C11" s="167"/>
    </row>
    <row r="12" spans="1:3" s="98" customFormat="1" ht="11.25">
      <c r="A12" s="97"/>
      <c r="B12" s="97"/>
      <c r="C12" s="97"/>
    </row>
    <row r="13" spans="1:3" s="169" customFormat="1" ht="14.25">
      <c r="A13" s="167"/>
      <c r="B13" s="168" t="s">
        <v>310</v>
      </c>
      <c r="C13" s="167"/>
    </row>
    <row r="14" spans="1:3" s="98" customFormat="1" ht="11.25">
      <c r="A14" s="97"/>
      <c r="B14" s="97"/>
      <c r="C14" s="97"/>
    </row>
    <row r="15" spans="1:3" s="169" customFormat="1" ht="14.25">
      <c r="A15" s="167"/>
      <c r="B15" s="170" t="s">
        <v>1</v>
      </c>
      <c r="C15" s="167"/>
    </row>
    <row r="16" spans="1:3" s="98" customFormat="1" ht="11.25">
      <c r="A16" s="97"/>
      <c r="B16" s="97"/>
      <c r="C16" s="97"/>
    </row>
    <row r="17" spans="1:3" s="169" customFormat="1" ht="14.25">
      <c r="A17" s="167"/>
      <c r="B17" s="170" t="s">
        <v>2</v>
      </c>
      <c r="C17" s="167"/>
    </row>
    <row r="18" spans="1:3" s="98" customFormat="1" ht="11.25">
      <c r="A18" s="97"/>
      <c r="B18" s="97"/>
      <c r="C18" s="97"/>
    </row>
    <row r="19" spans="1:3" s="169" customFormat="1" ht="28.5">
      <c r="A19" s="167"/>
      <c r="B19" s="168" t="s">
        <v>308</v>
      </c>
      <c r="C19" s="167"/>
    </row>
    <row r="20" spans="1:3" s="98" customFormat="1" ht="11.25">
      <c r="A20" s="97"/>
      <c r="B20" s="97"/>
      <c r="C20" s="97"/>
    </row>
    <row r="21" spans="1:3" s="169" customFormat="1" ht="14.25">
      <c r="A21" s="167"/>
      <c r="B21" s="170" t="s">
        <v>3</v>
      </c>
      <c r="C21" s="167"/>
    </row>
    <row r="22" spans="1:3" s="98" customFormat="1" ht="11.25">
      <c r="A22" s="97"/>
      <c r="B22" s="97"/>
      <c r="C22" s="97"/>
    </row>
    <row r="23" spans="1:3" s="169" customFormat="1" ht="28.5">
      <c r="A23" s="167"/>
      <c r="B23" s="168" t="s">
        <v>4</v>
      </c>
      <c r="C23" s="167"/>
    </row>
    <row r="24" spans="1:3" s="98" customFormat="1" ht="11.25">
      <c r="A24" s="97"/>
      <c r="B24" s="97"/>
      <c r="C24" s="97"/>
    </row>
    <row r="25" spans="1:3" s="169" customFormat="1" ht="14.25">
      <c r="A25" s="167"/>
      <c r="B25" s="170" t="s">
        <v>5</v>
      </c>
      <c r="C25" s="167"/>
    </row>
    <row r="26" spans="1:3" s="98" customFormat="1" ht="11.25">
      <c r="A26" s="97"/>
      <c r="B26" s="97"/>
      <c r="C26" s="97"/>
    </row>
    <row r="27" spans="1:3" s="169" customFormat="1" ht="28.5">
      <c r="A27" s="167"/>
      <c r="B27" s="168" t="s">
        <v>6</v>
      </c>
      <c r="C27" s="167"/>
    </row>
    <row r="28" spans="1:3" s="98" customFormat="1" ht="11.25">
      <c r="A28" s="97"/>
      <c r="B28" s="97"/>
      <c r="C28" s="97"/>
    </row>
    <row r="29" spans="1:3" s="169" customFormat="1" ht="28.5">
      <c r="A29" s="167"/>
      <c r="B29" s="168" t="s">
        <v>7</v>
      </c>
      <c r="C29" s="167"/>
    </row>
    <row r="30" spans="1:3" s="98" customFormat="1" ht="11.25">
      <c r="A30" s="97"/>
      <c r="B30" s="97"/>
      <c r="C30" s="97"/>
    </row>
    <row r="31" spans="1:3" s="169" customFormat="1" ht="14.25">
      <c r="A31" s="167"/>
      <c r="B31" s="170" t="s">
        <v>8</v>
      </c>
      <c r="C31" s="167"/>
    </row>
    <row r="32" spans="1:3" s="98" customFormat="1" ht="11.25">
      <c r="A32" s="97"/>
      <c r="B32" s="97"/>
      <c r="C32" s="97"/>
    </row>
    <row r="33" spans="1:3" s="169" customFormat="1" ht="14.25">
      <c r="A33" s="167"/>
      <c r="B33" s="170" t="s">
        <v>9</v>
      </c>
      <c r="C33" s="167"/>
    </row>
    <row r="34" spans="1:3" s="98" customFormat="1" ht="11.25">
      <c r="A34" s="97"/>
      <c r="B34" s="97"/>
      <c r="C34" s="97"/>
    </row>
    <row r="35" spans="1:3" s="169" customFormat="1" ht="14.25">
      <c r="A35" s="167"/>
      <c r="B35" s="170" t="s">
        <v>197</v>
      </c>
      <c r="C35" s="167"/>
    </row>
    <row r="36" spans="1:3" s="98" customFormat="1" ht="11.25">
      <c r="A36" s="97"/>
      <c r="B36" s="97"/>
      <c r="C36" s="97"/>
    </row>
    <row r="37" spans="1:3" s="169" customFormat="1" ht="14.25">
      <c r="A37" s="167"/>
      <c r="B37" s="170" t="s">
        <v>196</v>
      </c>
      <c r="C37" s="167"/>
    </row>
    <row r="38" spans="1:3" s="98" customFormat="1" ht="11.25">
      <c r="A38" s="97"/>
      <c r="B38" s="97"/>
      <c r="C38" s="97"/>
    </row>
    <row r="39" spans="1:3" s="169" customFormat="1" ht="28.5">
      <c r="A39" s="167"/>
      <c r="B39" s="168" t="s">
        <v>198</v>
      </c>
      <c r="C39" s="167"/>
    </row>
    <row r="40" spans="1:3" s="98" customFormat="1" ht="11.25">
      <c r="A40" s="97"/>
      <c r="B40" s="97"/>
      <c r="C40" s="97"/>
    </row>
    <row r="41" spans="1:3" s="169" customFormat="1" ht="28.5">
      <c r="A41" s="167"/>
      <c r="B41" s="171" t="s">
        <v>277</v>
      </c>
      <c r="C41" s="167"/>
    </row>
    <row r="42" spans="1:3" ht="15">
      <c r="A42" s="92"/>
      <c r="B42" s="92"/>
      <c r="C42" s="92"/>
    </row>
  </sheetData>
  <sheetProtection password="CD78" sheet="1" objects="1" scenarios="1"/>
  <hyperlinks>
    <hyperlink ref="B11" location="Genero!A1" display="ESTUDIANTES MATRICULADOS POR PRIMERA VEZ POR PROGRAMA ACADÉMICO SEGÚN GÉNERO"/>
    <hyperlink ref="B13" location="Exepcion!A1" display="MATRICULADOS POR PRIMERA VEZ SEGÚN MECANISMOS DE EXCEPCIÓN"/>
    <hyperlink ref="B15" location="Departamento!A1" display="ESTUDIANTES MATRICULADOS POR PRIMERA VEZ POR DEPARTAMENTO Y PROGRAMA"/>
    <hyperlink ref="B17" location="Cuadro_Dem_Mat!A1" display="CUADRO COMPARATIVO DE LA DEMANDA Y MATRICULA A NIVEL DEPARTAMENTAL "/>
    <hyperlink ref="B23" location="Municipios!A1" display="RESUMEN DEMANDA DE INGRESO Y MATRÍCULA POR PRIMERA VEZ, PARA EL DEPARTAMENTO DE RISARALDA POR MUNICIPIOS"/>
    <hyperlink ref="B25" location="Ind_Cobertura!A1" display="INDICADORES DE COBERTURA"/>
    <hyperlink ref="B27" location="Ins_Cup_Adm!A1" display="RESUMEN DE ESTUDIANTES INSCRITOS, CUPOS, ADMITIDOS Y MATRICULADOS POR PROGRAMA ACADÉMICO"/>
    <hyperlink ref="B29" location="Icfes!A1" display="PROMEDIOS EN LOS PUNTAJES DE LAS PRUEBAS ICFES DE LOS ESTUDIANTES MATRICULADOS POR PRIMERA VEZ POR PROGRAMA ACADÉMICO"/>
    <hyperlink ref="B31" location="Colegio!A1" display="ESTUDIANTES MATRICULADOS POR PRIMERA VEZ SEGÚN TIPO DE COLEGIO Y PROGRAMA"/>
    <hyperlink ref="B33" location="Edad!A1" display="MATRICULADOS POR PRIMERA VEZ SEGÚN EDAD Y PROGRAMA"/>
    <hyperlink ref="B35" location="Estrato!A1" display="MATRICULADOS POR PRIMERA VEZ SERGÚN ESTRATO SOCIOECONÓMICO Y PROGRAMA"/>
    <hyperlink ref="B37" location="Estrato!T2:V12" display="TABLA RESUMEN - MATRICULADOS POR PRIMERA VEZ SEGÚN ESTRATO SOCIOECONÓMICO"/>
    <hyperlink ref="B39" location="Tendencia!A1" display="TENDENCIA DE LOS ESTUDIANTES MATRICULADOS POR PRIMERA VEZ POR PROGRAMA PERIODO (1998-2010)"/>
    <hyperlink ref="B21" location="Cuadro_Dem_Mat!K3:O15" display="RESUMEN MATRICULADOS POR PRIMERA VEZ POR REGIÓN DE PROCEDENCIA"/>
    <hyperlink ref="B41" location="Pos_Genero!A1" display="ESTUDIANTES MATRICULADOS EN PRIMER CURSO EN PROGRAMAS DE POSTGRADO 2010"/>
    <hyperlink ref="B19" location="'Mpio x Prog'!A1" display="ESTUDIANTES MATRICULADOS POR PRIMERA VEZ POR MUNICIPIOS DE RISARALDA Y PROGRAMA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39"/>
  <sheetViews>
    <sheetView showGridLines="0" showZero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4.7109375" style="0" customWidth="1"/>
    <col min="2" max="2" width="26.28125" style="0" customWidth="1"/>
    <col min="3" max="3" width="4.421875" style="0" hidden="1" customWidth="1"/>
    <col min="4" max="4" width="51.421875" style="0" bestFit="1" customWidth="1"/>
    <col min="5" max="16" width="6.421875" style="0" customWidth="1"/>
    <col min="17" max="17" width="4.7109375" style="0" customWidth="1"/>
    <col min="18" max="18" width="5.7109375" style="0" customWidth="1"/>
    <col min="19" max="19" width="29.421875" style="0" bestFit="1" customWidth="1"/>
    <col min="20" max="20" width="5.7109375" style="0" customWidth="1"/>
    <col min="21" max="16384" width="11.421875" style="0" hidden="1" customWidth="1"/>
  </cols>
  <sheetData>
    <row r="1" ht="12.75" customHeight="1"/>
    <row r="2" spans="2:16" ht="15.75">
      <c r="B2" s="219" t="s">
        <v>176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3:16" ht="15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9" ht="15">
      <c r="B4" s="202" t="s">
        <v>11</v>
      </c>
      <c r="C4" s="202" t="s">
        <v>12</v>
      </c>
      <c r="D4" s="202" t="s">
        <v>13</v>
      </c>
      <c r="E4" s="216" t="s">
        <v>14</v>
      </c>
      <c r="F4" s="216"/>
      <c r="G4" s="216"/>
      <c r="H4" s="216"/>
      <c r="I4" s="216"/>
      <c r="J4" s="225"/>
      <c r="K4" s="226" t="s">
        <v>15</v>
      </c>
      <c r="L4" s="216"/>
      <c r="M4" s="216"/>
      <c r="N4" s="216"/>
      <c r="O4" s="216"/>
      <c r="P4" s="216"/>
      <c r="R4" s="227" t="s">
        <v>83</v>
      </c>
      <c r="S4" s="227"/>
    </row>
    <row r="5" spans="2:19" ht="15">
      <c r="B5" s="202"/>
      <c r="C5" s="202"/>
      <c r="D5" s="202"/>
      <c r="E5" s="105" t="s">
        <v>177</v>
      </c>
      <c r="F5" s="105" t="s">
        <v>178</v>
      </c>
      <c r="G5" s="130" t="s">
        <v>179</v>
      </c>
      <c r="H5" s="131" t="s">
        <v>180</v>
      </c>
      <c r="I5" s="105" t="s">
        <v>178</v>
      </c>
      <c r="J5" s="130" t="s">
        <v>179</v>
      </c>
      <c r="K5" s="131" t="s">
        <v>177</v>
      </c>
      <c r="L5" s="105" t="s">
        <v>178</v>
      </c>
      <c r="M5" s="130" t="s">
        <v>179</v>
      </c>
      <c r="N5" s="131" t="s">
        <v>180</v>
      </c>
      <c r="O5" s="105" t="s">
        <v>178</v>
      </c>
      <c r="P5" s="105" t="s">
        <v>179</v>
      </c>
      <c r="R5" s="61" t="s">
        <v>177</v>
      </c>
      <c r="S5" s="62" t="s">
        <v>181</v>
      </c>
    </row>
    <row r="6" spans="2:19" ht="15">
      <c r="B6" s="194" t="s">
        <v>19</v>
      </c>
      <c r="C6" s="3">
        <v>4</v>
      </c>
      <c r="D6" s="4" t="s">
        <v>20</v>
      </c>
      <c r="E6" s="63">
        <v>295</v>
      </c>
      <c r="F6" s="63">
        <v>0</v>
      </c>
      <c r="G6" s="64"/>
      <c r="H6" s="65">
        <v>49.2525</v>
      </c>
      <c r="I6" s="63">
        <v>3.439778709965115</v>
      </c>
      <c r="J6" s="64">
        <f>I6/H6</f>
        <v>0.06983967737607462</v>
      </c>
      <c r="K6" s="40"/>
      <c r="L6" s="36"/>
      <c r="M6" s="66"/>
      <c r="N6" s="40"/>
      <c r="O6" s="36"/>
      <c r="P6" s="36"/>
      <c r="R6" s="61" t="s">
        <v>180</v>
      </c>
      <c r="S6" s="62" t="s">
        <v>182</v>
      </c>
    </row>
    <row r="7" spans="2:19" ht="15">
      <c r="B7" s="194"/>
      <c r="C7" s="3">
        <v>66</v>
      </c>
      <c r="D7" s="4" t="s">
        <v>21</v>
      </c>
      <c r="E7" s="63">
        <v>288</v>
      </c>
      <c r="F7" s="63">
        <v>0</v>
      </c>
      <c r="G7" s="64"/>
      <c r="H7" s="65">
        <v>48.20500000000001</v>
      </c>
      <c r="I7" s="63">
        <v>5.329585307081034</v>
      </c>
      <c r="J7" s="64">
        <f aca="true" t="shared" si="0" ref="J7:J29">I7/H7</f>
        <v>0.1105608403087031</v>
      </c>
      <c r="K7" s="40"/>
      <c r="L7" s="36"/>
      <c r="M7" s="66"/>
      <c r="N7" s="40"/>
      <c r="O7" s="36"/>
      <c r="P7" s="36"/>
      <c r="R7" s="61" t="s">
        <v>178</v>
      </c>
      <c r="S7" s="62" t="s">
        <v>183</v>
      </c>
    </row>
    <row r="8" spans="2:19" ht="15">
      <c r="B8" s="194"/>
      <c r="C8" s="3">
        <v>68</v>
      </c>
      <c r="D8" s="4" t="s">
        <v>22</v>
      </c>
      <c r="E8" s="63">
        <v>275.5</v>
      </c>
      <c r="F8" s="63">
        <v>5.5</v>
      </c>
      <c r="G8" s="64">
        <f>F8/E8</f>
        <v>0.019963702359346643</v>
      </c>
      <c r="H8" s="65">
        <v>50.807792207792204</v>
      </c>
      <c r="I8" s="63">
        <v>4.766447020955564</v>
      </c>
      <c r="J8" s="64">
        <f t="shared" si="0"/>
        <v>0.09381330724747672</v>
      </c>
      <c r="K8" s="40">
        <v>284.875</v>
      </c>
      <c r="L8" s="36">
        <v>20.306633768303403</v>
      </c>
      <c r="M8" s="66">
        <f>L8/K8</f>
        <v>0.07128261085845863</v>
      </c>
      <c r="N8" s="40">
        <v>51.134788732394334</v>
      </c>
      <c r="O8" s="36">
        <v>5.432656823933893</v>
      </c>
      <c r="P8" s="36">
        <f>O8/N8</f>
        <v>0.10624189438553909</v>
      </c>
      <c r="R8" s="61" t="s">
        <v>179</v>
      </c>
      <c r="S8" s="62" t="s">
        <v>184</v>
      </c>
    </row>
    <row r="9" spans="2:19" ht="15">
      <c r="B9" s="194"/>
      <c r="C9" s="3">
        <v>1</v>
      </c>
      <c r="D9" s="4" t="s">
        <v>23</v>
      </c>
      <c r="E9" s="63">
        <v>141.375</v>
      </c>
      <c r="F9" s="63">
        <v>4.5249999999999035</v>
      </c>
      <c r="G9" s="64">
        <f>F9/E9</f>
        <v>0.03200707338638305</v>
      </c>
      <c r="H9" s="65">
        <v>67.21860465116279</v>
      </c>
      <c r="I9" s="63">
        <v>12.668604222120205</v>
      </c>
      <c r="J9" s="64">
        <f t="shared" si="0"/>
        <v>0.18846871766923914</v>
      </c>
      <c r="K9" s="40"/>
      <c r="L9" s="36"/>
      <c r="M9" s="67"/>
      <c r="N9" s="40"/>
      <c r="O9" s="36"/>
      <c r="P9" s="68"/>
      <c r="R9" s="61" t="s">
        <v>185</v>
      </c>
      <c r="S9" s="62" t="s">
        <v>186</v>
      </c>
    </row>
    <row r="10" spans="2:16" ht="15">
      <c r="B10" s="194" t="s">
        <v>24</v>
      </c>
      <c r="C10" s="3">
        <v>27</v>
      </c>
      <c r="D10" s="4" t="s">
        <v>25</v>
      </c>
      <c r="E10" s="63">
        <v>0</v>
      </c>
      <c r="F10" s="63">
        <v>0</v>
      </c>
      <c r="G10" s="64"/>
      <c r="H10" s="65">
        <v>48.850740740740726</v>
      </c>
      <c r="I10" s="63">
        <v>2.6541413146196624</v>
      </c>
      <c r="J10" s="64">
        <f t="shared" si="0"/>
        <v>0.05433164931327544</v>
      </c>
      <c r="K10" s="40">
        <v>259</v>
      </c>
      <c r="L10" s="36">
        <v>0</v>
      </c>
      <c r="M10" s="67"/>
      <c r="N10" s="40">
        <v>48.56530120481929</v>
      </c>
      <c r="O10" s="36">
        <v>3.384691382186571</v>
      </c>
      <c r="P10" s="36">
        <f>O10/N10</f>
        <v>0.0696936145399773</v>
      </c>
    </row>
    <row r="11" spans="2:16" ht="25.5">
      <c r="B11" s="194"/>
      <c r="C11" s="3" t="s">
        <v>26</v>
      </c>
      <c r="D11" s="4" t="s">
        <v>27</v>
      </c>
      <c r="E11" s="63">
        <v>258</v>
      </c>
      <c r="F11" s="63">
        <v>0</v>
      </c>
      <c r="G11" s="64"/>
      <c r="H11" s="65">
        <v>45.714615384615385</v>
      </c>
      <c r="I11" s="63">
        <v>4.954939439798557</v>
      </c>
      <c r="J11" s="64">
        <f t="shared" si="0"/>
        <v>0.10838851859762277</v>
      </c>
      <c r="K11" s="40">
        <v>218.25</v>
      </c>
      <c r="L11" s="36">
        <v>26.38536526182649</v>
      </c>
      <c r="M11" s="66">
        <f>L11/K11</f>
        <v>0.12089514438408472</v>
      </c>
      <c r="N11" s="40">
        <v>44.29029411764705</v>
      </c>
      <c r="O11" s="36">
        <v>4.045775927392948</v>
      </c>
      <c r="P11" s="36">
        <f>O11/N11</f>
        <v>0.09134678393975593</v>
      </c>
    </row>
    <row r="12" spans="2:16" ht="15">
      <c r="B12" s="9" t="s">
        <v>30</v>
      </c>
      <c r="C12" s="3">
        <v>7</v>
      </c>
      <c r="D12" s="4" t="s">
        <v>31</v>
      </c>
      <c r="E12" s="63">
        <v>300.3333333333333</v>
      </c>
      <c r="F12" s="63">
        <v>35.29242915351047</v>
      </c>
      <c r="G12" s="64">
        <f>F12/E12</f>
        <v>0.11751086288627238</v>
      </c>
      <c r="H12" s="65">
        <v>47.049722222222236</v>
      </c>
      <c r="I12" s="63">
        <v>4.473471487006564</v>
      </c>
      <c r="J12" s="64">
        <f t="shared" si="0"/>
        <v>0.09507965776881211</v>
      </c>
      <c r="K12" s="40"/>
      <c r="L12" s="36"/>
      <c r="M12" s="67"/>
      <c r="N12" s="40"/>
      <c r="O12" s="36"/>
      <c r="P12" s="68"/>
    </row>
    <row r="13" spans="2:16" ht="15">
      <c r="B13" s="194" t="s">
        <v>32</v>
      </c>
      <c r="C13" s="3">
        <v>6</v>
      </c>
      <c r="D13" s="4" t="s">
        <v>33</v>
      </c>
      <c r="E13" s="63">
        <v>262</v>
      </c>
      <c r="F13" s="63">
        <v>0</v>
      </c>
      <c r="G13" s="64"/>
      <c r="H13" s="65">
        <v>48.384499999999996</v>
      </c>
      <c r="I13" s="63">
        <v>3.488939989452405</v>
      </c>
      <c r="J13" s="64">
        <f t="shared" si="0"/>
        <v>0.07210862961180554</v>
      </c>
      <c r="K13" s="40">
        <v>302</v>
      </c>
      <c r="L13" s="36">
        <v>0</v>
      </c>
      <c r="M13" s="67"/>
      <c r="N13" s="40">
        <v>48.68894736842103</v>
      </c>
      <c r="O13" s="36">
        <v>3.6125587152205942</v>
      </c>
      <c r="P13" s="36">
        <f>O13/N13</f>
        <v>0.07419668960770445</v>
      </c>
    </row>
    <row r="14" spans="2:16" ht="15">
      <c r="B14" s="194"/>
      <c r="C14" s="3">
        <v>9</v>
      </c>
      <c r="D14" s="4" t="s">
        <v>36</v>
      </c>
      <c r="E14" s="63">
        <v>221</v>
      </c>
      <c r="F14" s="63">
        <v>0</v>
      </c>
      <c r="G14" s="64"/>
      <c r="H14" s="65">
        <v>46.39333333333335</v>
      </c>
      <c r="I14" s="63">
        <v>5.946138269285234</v>
      </c>
      <c r="J14" s="64">
        <f t="shared" si="0"/>
        <v>0.1281679466004864</v>
      </c>
      <c r="K14" s="40">
        <v>256.3333333333333</v>
      </c>
      <c r="L14" s="36">
        <v>24.073960113690383</v>
      </c>
      <c r="M14" s="66">
        <f>L14/K14</f>
        <v>0.09391661942922126</v>
      </c>
      <c r="N14" s="40">
        <v>46.01074626865672</v>
      </c>
      <c r="O14" s="36">
        <v>5.095701235833389</v>
      </c>
      <c r="P14" s="36">
        <f>O14/N14</f>
        <v>0.11075024095631036</v>
      </c>
    </row>
    <row r="15" spans="2:16" ht="15">
      <c r="B15" s="194"/>
      <c r="C15" s="3">
        <v>21</v>
      </c>
      <c r="D15" s="4" t="s">
        <v>37</v>
      </c>
      <c r="E15" s="63">
        <v>247.33333333333334</v>
      </c>
      <c r="F15" s="63">
        <v>17.904065335994378</v>
      </c>
      <c r="G15" s="64">
        <f>F15/E15</f>
        <v>0.0723884043234274</v>
      </c>
      <c r="H15" s="65">
        <v>45.908461538461545</v>
      </c>
      <c r="I15" s="63">
        <v>4.402451845110889</v>
      </c>
      <c r="J15" s="64">
        <f t="shared" si="0"/>
        <v>0.09589630533409552</v>
      </c>
      <c r="K15" s="40">
        <v>248</v>
      </c>
      <c r="L15" s="36">
        <v>0</v>
      </c>
      <c r="M15" s="67"/>
      <c r="N15" s="40">
        <v>44.30736842105263</v>
      </c>
      <c r="O15" s="36">
        <v>5.59010734175439</v>
      </c>
      <c r="P15" s="36">
        <f>O15/N15</f>
        <v>0.12616653935823127</v>
      </c>
    </row>
    <row r="16" spans="2:16" ht="15">
      <c r="B16" s="194"/>
      <c r="C16" s="3">
        <v>33</v>
      </c>
      <c r="D16" s="4" t="s">
        <v>38</v>
      </c>
      <c r="E16" s="63">
        <v>214.5</v>
      </c>
      <c r="F16" s="63">
        <v>0.5</v>
      </c>
      <c r="G16" s="64">
        <f>F16/E16</f>
        <v>0.002331002331002331</v>
      </c>
      <c r="H16" s="65">
        <v>44.72537037037037</v>
      </c>
      <c r="I16" s="63">
        <v>4.139958719137068</v>
      </c>
      <c r="J16" s="64">
        <f t="shared" si="0"/>
        <v>0.09256398962946777</v>
      </c>
      <c r="K16" s="40">
        <v>307</v>
      </c>
      <c r="L16" s="36">
        <v>0</v>
      </c>
      <c r="M16" s="67"/>
      <c r="N16" s="40">
        <v>45.28378947368422</v>
      </c>
      <c r="O16" s="36">
        <v>3.5361132927037673</v>
      </c>
      <c r="P16" s="36">
        <f>O16/N16</f>
        <v>0.07808783968397144</v>
      </c>
    </row>
    <row r="17" spans="2:16" ht="15">
      <c r="B17" s="194"/>
      <c r="C17" s="57" t="s">
        <v>39</v>
      </c>
      <c r="D17" s="4" t="s">
        <v>40</v>
      </c>
      <c r="E17" s="63"/>
      <c r="F17" s="63"/>
      <c r="G17" s="64"/>
      <c r="H17" s="65"/>
      <c r="I17" s="63"/>
      <c r="J17" s="64"/>
      <c r="K17" s="40">
        <v>209</v>
      </c>
      <c r="L17" s="36">
        <v>29.317230428538096</v>
      </c>
      <c r="M17" s="66">
        <f>L17/K17</f>
        <v>0.14027382980161768</v>
      </c>
      <c r="N17" s="40">
        <v>40.056666666666665</v>
      </c>
      <c r="O17" s="36">
        <v>5.791085974813089</v>
      </c>
      <c r="P17" s="36">
        <f>O17/N17</f>
        <v>0.14457233855737095</v>
      </c>
    </row>
    <row r="18" spans="2:16" ht="15">
      <c r="B18" s="194" t="s">
        <v>41</v>
      </c>
      <c r="C18" s="3">
        <v>32</v>
      </c>
      <c r="D18" s="4" t="s">
        <v>42</v>
      </c>
      <c r="E18" s="63">
        <v>244</v>
      </c>
      <c r="F18" s="63">
        <v>0</v>
      </c>
      <c r="G18" s="64"/>
      <c r="H18" s="65">
        <v>48.79195121951219</v>
      </c>
      <c r="I18" s="63">
        <v>2.8382884910798136</v>
      </c>
      <c r="J18" s="64">
        <f t="shared" si="0"/>
        <v>0.05817124382483735</v>
      </c>
      <c r="K18" s="40">
        <v>0</v>
      </c>
      <c r="L18" s="36">
        <v>0</v>
      </c>
      <c r="M18" s="67"/>
      <c r="N18" s="40">
        <v>49.12481012658228</v>
      </c>
      <c r="O18" s="36">
        <v>3.0023547133386894</v>
      </c>
      <c r="P18" s="36">
        <f>O18/N18</f>
        <v>0.06111687160932279</v>
      </c>
    </row>
    <row r="19" spans="2:16" ht="15">
      <c r="B19" s="194"/>
      <c r="C19" s="3">
        <v>31</v>
      </c>
      <c r="D19" s="4" t="s">
        <v>44</v>
      </c>
      <c r="E19" s="63">
        <v>0</v>
      </c>
      <c r="F19" s="63">
        <v>0</v>
      </c>
      <c r="G19" s="64"/>
      <c r="H19" s="65">
        <v>61.58899999999999</v>
      </c>
      <c r="I19" s="63">
        <v>4.333691151893563</v>
      </c>
      <c r="J19" s="64">
        <f t="shared" si="0"/>
        <v>0.07036469421314785</v>
      </c>
      <c r="K19" s="40">
        <v>324</v>
      </c>
      <c r="L19" s="36">
        <v>22</v>
      </c>
      <c r="M19" s="66">
        <f>L19/K19</f>
        <v>0.06790123456790123</v>
      </c>
      <c r="N19" s="40">
        <v>61.787169811320766</v>
      </c>
      <c r="O19" s="36">
        <v>5.140059605174579</v>
      </c>
      <c r="P19" s="36">
        <f aca="true" t="shared" si="1" ref="P19:P28">O19/N19</f>
        <v>0.08318975639879216</v>
      </c>
    </row>
    <row r="20" spans="2:16" ht="15">
      <c r="B20" s="194"/>
      <c r="C20" s="3">
        <v>92</v>
      </c>
      <c r="D20" s="4" t="s">
        <v>45</v>
      </c>
      <c r="E20" s="63">
        <v>285</v>
      </c>
      <c r="F20" s="63">
        <v>0</v>
      </c>
      <c r="G20" s="64"/>
      <c r="H20" s="65">
        <v>46.65642857142858</v>
      </c>
      <c r="I20" s="63">
        <v>3.7971433946038102</v>
      </c>
      <c r="J20" s="64">
        <f t="shared" si="0"/>
        <v>0.08138521337505678</v>
      </c>
      <c r="K20" s="40">
        <v>245.5</v>
      </c>
      <c r="L20" s="36">
        <v>32.5</v>
      </c>
      <c r="M20" s="66">
        <f>L20/K20</f>
        <v>0.13238289205702647</v>
      </c>
      <c r="N20" s="40">
        <v>47.23456140350877</v>
      </c>
      <c r="O20" s="36">
        <v>4.089822228442705</v>
      </c>
      <c r="P20" s="36">
        <f t="shared" si="1"/>
        <v>0.08658537534634325</v>
      </c>
    </row>
    <row r="21" spans="2:16" ht="15">
      <c r="B21" s="194"/>
      <c r="C21" s="3">
        <v>99</v>
      </c>
      <c r="D21" s="4" t="s">
        <v>46</v>
      </c>
      <c r="E21" s="63">
        <v>246</v>
      </c>
      <c r="F21" s="63">
        <v>0</v>
      </c>
      <c r="G21" s="64"/>
      <c r="H21" s="65">
        <v>48.28526315789473</v>
      </c>
      <c r="I21" s="63">
        <v>5.30443545130525</v>
      </c>
      <c r="J21" s="64">
        <f t="shared" si="0"/>
        <v>0.10985619844215273</v>
      </c>
      <c r="K21" s="40">
        <v>0</v>
      </c>
      <c r="L21" s="36">
        <v>0</v>
      </c>
      <c r="M21" s="67"/>
      <c r="N21" s="40">
        <v>45.65621621621621</v>
      </c>
      <c r="O21" s="36">
        <v>4.294172891036893</v>
      </c>
      <c r="P21" s="36">
        <f t="shared" si="1"/>
        <v>0.09405450663499541</v>
      </c>
    </row>
    <row r="22" spans="2:16" ht="15">
      <c r="B22" s="194" t="s">
        <v>47</v>
      </c>
      <c r="C22" s="3">
        <v>13</v>
      </c>
      <c r="D22" s="4" t="s">
        <v>47</v>
      </c>
      <c r="E22" s="63">
        <v>0</v>
      </c>
      <c r="F22" s="63">
        <v>0</v>
      </c>
      <c r="G22" s="64"/>
      <c r="H22" s="65">
        <v>55.849642857142854</v>
      </c>
      <c r="I22" s="63">
        <v>2.9157631715296657</v>
      </c>
      <c r="J22" s="64">
        <f t="shared" si="0"/>
        <v>0.052207373626145866</v>
      </c>
      <c r="K22" s="40">
        <v>0</v>
      </c>
      <c r="L22" s="36">
        <v>0</v>
      </c>
      <c r="M22" s="67"/>
      <c r="N22" s="40">
        <v>53.832857142857144</v>
      </c>
      <c r="O22" s="36">
        <v>3.89216354677335</v>
      </c>
      <c r="P22" s="36">
        <f t="shared" si="1"/>
        <v>0.0723008911907583</v>
      </c>
    </row>
    <row r="23" spans="2:16" ht="15">
      <c r="B23" s="194"/>
      <c r="C23" s="3">
        <v>38</v>
      </c>
      <c r="D23" s="4" t="s">
        <v>48</v>
      </c>
      <c r="E23" s="63">
        <v>273.7142857142857</v>
      </c>
      <c r="F23" s="63">
        <v>29.299996517378077</v>
      </c>
      <c r="G23" s="64">
        <f>F23/E23</f>
        <v>0.10704591629522262</v>
      </c>
      <c r="H23" s="65">
        <v>47.35021505376345</v>
      </c>
      <c r="I23" s="63">
        <v>3.213377942790684</v>
      </c>
      <c r="J23" s="64">
        <f t="shared" si="0"/>
        <v>0.06786406226755418</v>
      </c>
      <c r="K23" s="40">
        <v>267.6923076923077</v>
      </c>
      <c r="L23" s="36">
        <v>26.721885629529087</v>
      </c>
      <c r="M23" s="66">
        <f>L23/K23</f>
        <v>0.09982313597237878</v>
      </c>
      <c r="N23" s="40">
        <v>47.2905319148936</v>
      </c>
      <c r="O23" s="36">
        <v>3.7520829298954457</v>
      </c>
      <c r="P23" s="36">
        <f t="shared" si="1"/>
        <v>0.07934110228761819</v>
      </c>
    </row>
    <row r="24" spans="2:16" ht="15">
      <c r="B24" s="9" t="s">
        <v>49</v>
      </c>
      <c r="C24" s="3">
        <v>14</v>
      </c>
      <c r="D24" s="4" t="s">
        <v>49</v>
      </c>
      <c r="E24" s="63">
        <v>0</v>
      </c>
      <c r="F24" s="63">
        <v>0</v>
      </c>
      <c r="G24" s="64"/>
      <c r="H24" s="65">
        <v>53.537951807228936</v>
      </c>
      <c r="I24" s="63">
        <v>4.044450834401771</v>
      </c>
      <c r="J24" s="64">
        <f t="shared" si="0"/>
        <v>0.07554362275502051</v>
      </c>
      <c r="K24" s="40">
        <v>0</v>
      </c>
      <c r="L24" s="36">
        <v>0</v>
      </c>
      <c r="M24" s="67"/>
      <c r="N24" s="40">
        <v>51.211463414634146</v>
      </c>
      <c r="O24" s="36">
        <v>4.417388623232106</v>
      </c>
      <c r="P24" s="36">
        <f t="shared" si="1"/>
        <v>0.08625780887116373</v>
      </c>
    </row>
    <row r="25" spans="2:16" ht="15">
      <c r="B25" s="194" t="s">
        <v>50</v>
      </c>
      <c r="C25" s="3">
        <v>28</v>
      </c>
      <c r="D25" s="4" t="s">
        <v>51</v>
      </c>
      <c r="E25" s="63">
        <v>0</v>
      </c>
      <c r="F25" s="63">
        <v>0</v>
      </c>
      <c r="G25" s="64"/>
      <c r="H25" s="65">
        <v>52.592650602409634</v>
      </c>
      <c r="I25" s="63">
        <v>4.023338565827032</v>
      </c>
      <c r="J25" s="64">
        <f t="shared" si="0"/>
        <v>0.0765000151112881</v>
      </c>
      <c r="K25" s="40">
        <v>0</v>
      </c>
      <c r="L25" s="36">
        <v>0</v>
      </c>
      <c r="M25" s="67"/>
      <c r="N25" s="40">
        <v>50.30222222222221</v>
      </c>
      <c r="O25" s="36">
        <v>3.0760392201581817</v>
      </c>
      <c r="P25" s="36">
        <f t="shared" si="1"/>
        <v>0.06115115961615047</v>
      </c>
    </row>
    <row r="26" spans="2:16" ht="15">
      <c r="B26" s="194"/>
      <c r="C26" s="3">
        <v>37</v>
      </c>
      <c r="D26" s="4" t="s">
        <v>52</v>
      </c>
      <c r="E26" s="63">
        <v>268.4</v>
      </c>
      <c r="F26" s="63">
        <v>17.939899665271263</v>
      </c>
      <c r="G26" s="64">
        <f>F26/E26</f>
        <v>0.0668401626872998</v>
      </c>
      <c r="H26" s="65">
        <v>45.892093023255825</v>
      </c>
      <c r="I26" s="63">
        <v>4.530761811880801</v>
      </c>
      <c r="J26" s="64">
        <f t="shared" si="0"/>
        <v>0.09872641480058093</v>
      </c>
      <c r="K26" s="40">
        <v>271.3333333333333</v>
      </c>
      <c r="L26" s="36">
        <v>48.15138165780454</v>
      </c>
      <c r="M26" s="66">
        <f>L26/K26</f>
        <v>0.1774620945619332</v>
      </c>
      <c r="N26" s="40">
        <v>45.2782456140351</v>
      </c>
      <c r="O26" s="36">
        <v>3.796820055805058</v>
      </c>
      <c r="P26" s="36">
        <f t="shared" si="1"/>
        <v>0.08385528203036517</v>
      </c>
    </row>
    <row r="27" spans="2:16" ht="15">
      <c r="B27" s="194"/>
      <c r="C27" s="3">
        <v>12</v>
      </c>
      <c r="D27" s="4" t="s">
        <v>53</v>
      </c>
      <c r="E27" s="63">
        <v>0</v>
      </c>
      <c r="F27" s="63">
        <v>0</v>
      </c>
      <c r="G27" s="64"/>
      <c r="H27" s="65">
        <v>51.31255813953487</v>
      </c>
      <c r="I27" s="63">
        <v>4.373692545113205</v>
      </c>
      <c r="J27" s="64">
        <f t="shared" si="0"/>
        <v>0.08523629894303397</v>
      </c>
      <c r="K27" s="40">
        <v>315.6666666666667</v>
      </c>
      <c r="L27" s="36">
        <v>6.548960901462833</v>
      </c>
      <c r="M27" s="66">
        <f>L27/K27</f>
        <v>0.020746444249618266</v>
      </c>
      <c r="N27" s="40">
        <v>49.25087499999999</v>
      </c>
      <c r="O27" s="36">
        <v>3.0974619423611314</v>
      </c>
      <c r="P27" s="36">
        <f t="shared" si="1"/>
        <v>0.06289151090942306</v>
      </c>
    </row>
    <row r="28" spans="2:16" ht="15">
      <c r="B28" s="194"/>
      <c r="C28" s="3">
        <v>36</v>
      </c>
      <c r="D28" s="4" t="s">
        <v>54</v>
      </c>
      <c r="E28" s="63">
        <v>264.5</v>
      </c>
      <c r="F28" s="63">
        <v>7.5</v>
      </c>
      <c r="G28" s="64">
        <f>F28/E28</f>
        <v>0.02835538752362949</v>
      </c>
      <c r="H28" s="65">
        <v>45.964193548387115</v>
      </c>
      <c r="I28" s="63">
        <v>3.932648105771429</v>
      </c>
      <c r="J28" s="64">
        <f t="shared" si="0"/>
        <v>0.08555894930760567</v>
      </c>
      <c r="K28" s="40">
        <v>264</v>
      </c>
      <c r="L28" s="36">
        <v>0</v>
      </c>
      <c r="M28" s="67"/>
      <c r="N28" s="40">
        <v>46.932857142857145</v>
      </c>
      <c r="O28" s="36">
        <v>5.047629874202175</v>
      </c>
      <c r="P28" s="36">
        <f t="shared" si="1"/>
        <v>0.10755002319244886</v>
      </c>
    </row>
    <row r="29" spans="2:16" ht="15">
      <c r="B29" s="194"/>
      <c r="C29" s="3">
        <v>34</v>
      </c>
      <c r="D29" s="4" t="s">
        <v>55</v>
      </c>
      <c r="E29" s="63">
        <v>0</v>
      </c>
      <c r="F29" s="63">
        <v>0</v>
      </c>
      <c r="G29" s="64"/>
      <c r="H29" s="65">
        <v>48.411707317073166</v>
      </c>
      <c r="I29" s="63">
        <v>5.390726410365355</v>
      </c>
      <c r="J29" s="64">
        <f t="shared" si="0"/>
        <v>0.11135171034268045</v>
      </c>
      <c r="K29" s="40"/>
      <c r="L29" s="36"/>
      <c r="M29" s="67"/>
      <c r="N29" s="40"/>
      <c r="O29" s="36"/>
      <c r="P29" s="68"/>
    </row>
    <row r="30" spans="2:16" ht="15">
      <c r="B30" s="194" t="s">
        <v>56</v>
      </c>
      <c r="C30" s="3">
        <v>16</v>
      </c>
      <c r="D30" s="4" t="s">
        <v>58</v>
      </c>
      <c r="E30" s="63"/>
      <c r="F30" s="63"/>
      <c r="G30" s="64"/>
      <c r="H30" s="65"/>
      <c r="I30" s="63"/>
      <c r="J30" s="64"/>
      <c r="K30" s="40">
        <v>263</v>
      </c>
      <c r="L30" s="36">
        <v>0</v>
      </c>
      <c r="M30" s="67"/>
      <c r="N30" s="40">
        <v>49.26225000000001</v>
      </c>
      <c r="O30" s="36">
        <v>3.8948815691236933</v>
      </c>
      <c r="P30" s="36">
        <f>O30/N30</f>
        <v>0.07906422400770757</v>
      </c>
    </row>
    <row r="31" spans="2:16" ht="15">
      <c r="B31" s="194"/>
      <c r="C31" s="3">
        <v>86</v>
      </c>
      <c r="D31" s="4" t="s">
        <v>59</v>
      </c>
      <c r="E31" s="63">
        <v>286.6666666666667</v>
      </c>
      <c r="F31" s="63">
        <v>34.120700787384514</v>
      </c>
      <c r="G31" s="64">
        <f>F31/E31</f>
        <v>0.11902570042110876</v>
      </c>
      <c r="H31" s="65">
        <v>48.02522388059701</v>
      </c>
      <c r="I31" s="63">
        <v>4.920084442367596</v>
      </c>
      <c r="J31" s="64">
        <f>I31/H31</f>
        <v>0.10244792308725482</v>
      </c>
      <c r="K31" s="40">
        <v>283.25</v>
      </c>
      <c r="L31" s="36">
        <v>48.24093179033755</v>
      </c>
      <c r="M31" s="66">
        <f>L31/K31</f>
        <v>0.17031220402590486</v>
      </c>
      <c r="N31" s="40">
        <v>45.90161764705883</v>
      </c>
      <c r="O31" s="36">
        <v>4.651987118202677</v>
      </c>
      <c r="P31" s="36">
        <f>O31/N31</f>
        <v>0.10134691012356414</v>
      </c>
    </row>
    <row r="32" spans="2:16" ht="15">
      <c r="B32" s="194"/>
      <c r="C32" s="3">
        <v>22</v>
      </c>
      <c r="D32" s="4" t="s">
        <v>64</v>
      </c>
      <c r="E32" s="63">
        <v>0</v>
      </c>
      <c r="F32" s="63">
        <v>0</v>
      </c>
      <c r="G32" s="64"/>
      <c r="H32" s="65">
        <v>47.43929411764705</v>
      </c>
      <c r="I32" s="63">
        <v>3.058326258222054</v>
      </c>
      <c r="J32" s="64">
        <f>I32/H32</f>
        <v>0.06446820752934392</v>
      </c>
      <c r="K32" s="40">
        <v>0</v>
      </c>
      <c r="L32" s="36">
        <v>0</v>
      </c>
      <c r="M32" s="67"/>
      <c r="N32" s="40">
        <v>46.502439024390256</v>
      </c>
      <c r="O32" s="36">
        <v>2.3102214870983016</v>
      </c>
      <c r="P32" s="36">
        <f>O32/N32</f>
        <v>0.04967957671825781</v>
      </c>
    </row>
    <row r="33" spans="2:16" ht="15">
      <c r="B33" s="194"/>
      <c r="C33" s="3">
        <v>23</v>
      </c>
      <c r="D33" s="4" t="s">
        <v>65</v>
      </c>
      <c r="E33" s="63">
        <v>254</v>
      </c>
      <c r="F33" s="63">
        <v>0</v>
      </c>
      <c r="G33" s="64"/>
      <c r="H33" s="65">
        <v>50.60576470588236</v>
      </c>
      <c r="I33" s="63">
        <v>2.55171470674847</v>
      </c>
      <c r="J33" s="64">
        <f>I33/H33</f>
        <v>0.050423399815789395</v>
      </c>
      <c r="K33" s="40">
        <v>318</v>
      </c>
      <c r="L33" s="36">
        <v>0</v>
      </c>
      <c r="M33" s="67"/>
      <c r="N33" s="40">
        <v>50.460609756097554</v>
      </c>
      <c r="O33" s="36">
        <v>3.05468586367885</v>
      </c>
      <c r="P33" s="36">
        <f>O33/N33</f>
        <v>0.060536047393080265</v>
      </c>
    </row>
    <row r="34" spans="2:16" ht="15">
      <c r="B34" s="194"/>
      <c r="C34" s="3" t="s">
        <v>66</v>
      </c>
      <c r="D34" s="4" t="s">
        <v>67</v>
      </c>
      <c r="E34" s="63"/>
      <c r="F34" s="63"/>
      <c r="G34" s="64"/>
      <c r="H34" s="65"/>
      <c r="I34" s="63"/>
      <c r="J34" s="64"/>
      <c r="K34" s="40">
        <v>0</v>
      </c>
      <c r="L34" s="36">
        <v>0</v>
      </c>
      <c r="M34" s="67"/>
      <c r="N34" s="40">
        <v>0</v>
      </c>
      <c r="O34" s="36">
        <v>0</v>
      </c>
      <c r="P34" s="68"/>
    </row>
    <row r="35" spans="2:16" ht="15">
      <c r="B35" s="194"/>
      <c r="C35" s="3">
        <v>24</v>
      </c>
      <c r="D35" s="4" t="s">
        <v>68</v>
      </c>
      <c r="E35" s="63">
        <v>264</v>
      </c>
      <c r="F35" s="63">
        <v>0</v>
      </c>
      <c r="G35" s="64"/>
      <c r="H35" s="65">
        <v>47.9283950617284</v>
      </c>
      <c r="I35" s="63">
        <v>2.9980460537193308</v>
      </c>
      <c r="J35" s="64">
        <f>I35/H35</f>
        <v>0.06255260685983868</v>
      </c>
      <c r="K35" s="40">
        <v>317</v>
      </c>
      <c r="L35" s="36">
        <v>0</v>
      </c>
      <c r="M35" s="67"/>
      <c r="N35" s="40">
        <v>46.409285714285716</v>
      </c>
      <c r="O35" s="36">
        <v>3.1720088218645444</v>
      </c>
      <c r="P35" s="36">
        <f>O35/N35</f>
        <v>0.06834858095840368</v>
      </c>
    </row>
    <row r="36" spans="2:16" ht="15">
      <c r="B36" s="194"/>
      <c r="C36" s="3">
        <v>25</v>
      </c>
      <c r="D36" s="4" t="s">
        <v>69</v>
      </c>
      <c r="E36" s="63">
        <v>274</v>
      </c>
      <c r="F36" s="63">
        <v>0</v>
      </c>
      <c r="G36" s="64"/>
      <c r="H36" s="65">
        <v>50.03563218390804</v>
      </c>
      <c r="I36" s="63">
        <v>3.7195762646906103</v>
      </c>
      <c r="J36" s="64">
        <f>I36/H36</f>
        <v>0.07433854839725325</v>
      </c>
      <c r="K36" s="40"/>
      <c r="L36" s="36"/>
      <c r="M36" s="67"/>
      <c r="N36" s="40"/>
      <c r="O36" s="36"/>
      <c r="P36" s="68"/>
    </row>
    <row r="37" spans="2:16" ht="15">
      <c r="B37" s="202" t="s">
        <v>18</v>
      </c>
      <c r="C37" s="202"/>
      <c r="D37" s="202"/>
      <c r="E37" s="125">
        <v>262.7554347826087</v>
      </c>
      <c r="F37" s="125">
        <v>39.71843322507119</v>
      </c>
      <c r="G37" s="126">
        <f>F37/E37</f>
        <v>0.15116122434511137</v>
      </c>
      <c r="H37" s="127">
        <v>50.298273458445095</v>
      </c>
      <c r="I37" s="125">
        <v>6.904362379023451</v>
      </c>
      <c r="J37" s="126">
        <f>I37/H37</f>
        <v>0.1372683773077743</v>
      </c>
      <c r="K37" s="128">
        <v>269.75</v>
      </c>
      <c r="L37" s="129">
        <v>41.24469662877883</v>
      </c>
      <c r="M37" s="126">
        <f>L37/K37</f>
        <v>0.15289970946720605</v>
      </c>
      <c r="N37" s="128">
        <v>48.41464864864867</v>
      </c>
      <c r="O37" s="129">
        <v>5.367757128286051</v>
      </c>
      <c r="P37" s="125">
        <f>O37/N37</f>
        <v>0.11087051704620547</v>
      </c>
    </row>
    <row r="38" spans="3:16" ht="1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5">
      <c r="B39" s="69" t="s">
        <v>73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 password="CD78" sheet="1" objects="1" scenarios="1"/>
  <mergeCells count="15">
    <mergeCell ref="B2:P2"/>
    <mergeCell ref="B4:B5"/>
    <mergeCell ref="C4:C5"/>
    <mergeCell ref="D4:D5"/>
    <mergeCell ref="E4:J4"/>
    <mergeCell ref="K4:P4"/>
    <mergeCell ref="B25:B29"/>
    <mergeCell ref="B30:B36"/>
    <mergeCell ref="B37:D37"/>
    <mergeCell ref="R4:S4"/>
    <mergeCell ref="B6:B9"/>
    <mergeCell ref="B10:B11"/>
    <mergeCell ref="B13:B17"/>
    <mergeCell ref="B18:B21"/>
    <mergeCell ref="B22:B2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4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8" customWidth="1"/>
    <col min="2" max="2" width="17.57421875" style="18" customWidth="1"/>
    <col min="3" max="3" width="4.421875" style="18" hidden="1" customWidth="1"/>
    <col min="4" max="4" width="51.421875" style="18" bestFit="1" customWidth="1"/>
    <col min="5" max="5" width="6.140625" style="18" customWidth="1"/>
    <col min="6" max="6" width="6.7109375" style="18" bestFit="1" customWidth="1"/>
    <col min="7" max="7" width="6.140625" style="18" customWidth="1"/>
    <col min="8" max="8" width="6.7109375" style="18" bestFit="1" customWidth="1"/>
    <col min="9" max="10" width="6.7109375" style="18" customWidth="1"/>
    <col min="11" max="11" width="6.140625" style="18" customWidth="1"/>
    <col min="12" max="14" width="6.7109375" style="18" customWidth="1"/>
    <col min="15" max="15" width="5.00390625" style="18" customWidth="1"/>
    <col min="16" max="16384" width="11.421875" style="18" hidden="1" customWidth="1"/>
  </cols>
  <sheetData>
    <row r="1" ht="12.75"/>
    <row r="2" spans="2:14" s="172" customFormat="1" ht="15.75">
      <c r="B2" s="230" t="s">
        <v>187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4" s="172" customFormat="1" ht="15.75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ht="12.75"/>
    <row r="5" spans="2:14" ht="12.75">
      <c r="B5" s="202" t="s">
        <v>11</v>
      </c>
      <c r="C5" s="202" t="s">
        <v>12</v>
      </c>
      <c r="D5" s="202" t="s">
        <v>13</v>
      </c>
      <c r="E5" s="216" t="s">
        <v>14</v>
      </c>
      <c r="F5" s="216"/>
      <c r="G5" s="216"/>
      <c r="H5" s="216"/>
      <c r="I5" s="225"/>
      <c r="J5" s="226" t="s">
        <v>15</v>
      </c>
      <c r="K5" s="216"/>
      <c r="L5" s="216"/>
      <c r="M5" s="216"/>
      <c r="N5" s="216"/>
    </row>
    <row r="6" spans="2:14" ht="12.75">
      <c r="B6" s="202"/>
      <c r="C6" s="202"/>
      <c r="D6" s="202"/>
      <c r="E6" s="216" t="s">
        <v>188</v>
      </c>
      <c r="F6" s="225"/>
      <c r="G6" s="226" t="s">
        <v>189</v>
      </c>
      <c r="H6" s="225"/>
      <c r="I6" s="231" t="s">
        <v>18</v>
      </c>
      <c r="J6" s="226" t="s">
        <v>188</v>
      </c>
      <c r="K6" s="225"/>
      <c r="L6" s="226" t="s">
        <v>189</v>
      </c>
      <c r="M6" s="225"/>
      <c r="N6" s="233" t="s">
        <v>18</v>
      </c>
    </row>
    <row r="7" spans="2:14" ht="12.75">
      <c r="B7" s="202"/>
      <c r="C7" s="202"/>
      <c r="D7" s="202"/>
      <c r="E7" s="106" t="s">
        <v>190</v>
      </c>
      <c r="F7" s="107" t="s">
        <v>114</v>
      </c>
      <c r="G7" s="108" t="s">
        <v>190</v>
      </c>
      <c r="H7" s="107" t="s">
        <v>114</v>
      </c>
      <c r="I7" s="232"/>
      <c r="J7" s="108" t="s">
        <v>190</v>
      </c>
      <c r="K7" s="107" t="s">
        <v>114</v>
      </c>
      <c r="L7" s="108" t="s">
        <v>190</v>
      </c>
      <c r="M7" s="107" t="s">
        <v>114</v>
      </c>
      <c r="N7" s="234"/>
    </row>
    <row r="8" spans="2:16" ht="12.75">
      <c r="B8" s="194" t="s">
        <v>19</v>
      </c>
      <c r="C8" s="3">
        <v>4</v>
      </c>
      <c r="D8" s="4" t="s">
        <v>20</v>
      </c>
      <c r="E8" s="70">
        <v>57</v>
      </c>
      <c r="F8" s="71">
        <f>E8/E$47</f>
        <v>0.03279631760644419</v>
      </c>
      <c r="G8" s="72">
        <v>12</v>
      </c>
      <c r="H8" s="71">
        <f>G8/G$47</f>
        <v>0.03076923076923077</v>
      </c>
      <c r="I8" s="73">
        <f>G8+E8</f>
        <v>69</v>
      </c>
      <c r="J8" s="72"/>
      <c r="K8" s="71"/>
      <c r="L8" s="72"/>
      <c r="M8" s="71"/>
      <c r="N8" s="74">
        <f aca="true" t="shared" si="0" ref="N8:N46">L8+J8</f>
        <v>0</v>
      </c>
      <c r="P8" s="23"/>
    </row>
    <row r="9" spans="2:16" ht="12.75">
      <c r="B9" s="194"/>
      <c r="C9" s="3">
        <v>66</v>
      </c>
      <c r="D9" s="4" t="s">
        <v>21</v>
      </c>
      <c r="E9" s="70">
        <v>29</v>
      </c>
      <c r="F9" s="71">
        <f aca="true" t="shared" si="1" ref="F9:H46">E9/E$47</f>
        <v>0.01668584579976985</v>
      </c>
      <c r="G9" s="72">
        <v>10</v>
      </c>
      <c r="H9" s="71">
        <f t="shared" si="1"/>
        <v>0.02564102564102564</v>
      </c>
      <c r="I9" s="73">
        <f aca="true" t="shared" si="2" ref="I9:I46">G9+E9</f>
        <v>39</v>
      </c>
      <c r="J9" s="72"/>
      <c r="K9" s="71"/>
      <c r="L9" s="72"/>
      <c r="M9" s="71"/>
      <c r="N9" s="74">
        <f t="shared" si="0"/>
        <v>0</v>
      </c>
      <c r="P9" s="23"/>
    </row>
    <row r="10" spans="2:16" ht="12.75">
      <c r="B10" s="194"/>
      <c r="C10" s="3">
        <v>68</v>
      </c>
      <c r="D10" s="4" t="s">
        <v>22</v>
      </c>
      <c r="E10" s="70">
        <v>72</v>
      </c>
      <c r="F10" s="71">
        <f t="shared" si="1"/>
        <v>0.04142692750287687</v>
      </c>
      <c r="G10" s="72">
        <v>7</v>
      </c>
      <c r="H10" s="71">
        <f t="shared" si="1"/>
        <v>0.017948717948717947</v>
      </c>
      <c r="I10" s="73">
        <f t="shared" si="2"/>
        <v>79</v>
      </c>
      <c r="J10" s="72">
        <v>67</v>
      </c>
      <c r="K10" s="71">
        <f>J10/J$47</f>
        <v>0.037619314991577765</v>
      </c>
      <c r="L10" s="72">
        <v>12</v>
      </c>
      <c r="M10" s="71">
        <f>L10/L$47</f>
        <v>0.03296703296703297</v>
      </c>
      <c r="N10" s="74">
        <f t="shared" si="0"/>
        <v>79</v>
      </c>
      <c r="P10" s="23"/>
    </row>
    <row r="11" spans="2:16" ht="12.75">
      <c r="B11" s="194"/>
      <c r="C11" s="3">
        <v>1</v>
      </c>
      <c r="D11" s="4" t="s">
        <v>23</v>
      </c>
      <c r="E11" s="70">
        <v>71</v>
      </c>
      <c r="F11" s="71">
        <f t="shared" si="1"/>
        <v>0.040851553509781355</v>
      </c>
      <c r="G11" s="72">
        <v>17</v>
      </c>
      <c r="H11" s="71">
        <f t="shared" si="1"/>
        <v>0.04358974358974359</v>
      </c>
      <c r="I11" s="73">
        <f t="shared" si="2"/>
        <v>88</v>
      </c>
      <c r="J11" s="72"/>
      <c r="K11" s="71"/>
      <c r="L11" s="72"/>
      <c r="M11" s="71"/>
      <c r="N11" s="74">
        <f t="shared" si="0"/>
        <v>0</v>
      </c>
      <c r="P11" s="23"/>
    </row>
    <row r="12" spans="2:16" ht="12.75">
      <c r="B12" s="194" t="s">
        <v>24</v>
      </c>
      <c r="C12" s="3">
        <v>27</v>
      </c>
      <c r="D12" s="4" t="s">
        <v>25</v>
      </c>
      <c r="E12" s="70">
        <v>72</v>
      </c>
      <c r="F12" s="71">
        <f t="shared" si="1"/>
        <v>0.04142692750287687</v>
      </c>
      <c r="G12" s="72">
        <v>9</v>
      </c>
      <c r="H12" s="71">
        <f t="shared" si="1"/>
        <v>0.023076923076923078</v>
      </c>
      <c r="I12" s="73">
        <f t="shared" si="2"/>
        <v>81</v>
      </c>
      <c r="J12" s="72">
        <v>71</v>
      </c>
      <c r="K12" s="71">
        <f>J12/J$47</f>
        <v>0.03986524424480629</v>
      </c>
      <c r="L12" s="72">
        <v>13</v>
      </c>
      <c r="M12" s="71">
        <f>L12/L$47</f>
        <v>0.03571428571428571</v>
      </c>
      <c r="N12" s="74">
        <f t="shared" si="0"/>
        <v>84</v>
      </c>
      <c r="P12" s="23"/>
    </row>
    <row r="13" spans="2:16" ht="25.5">
      <c r="B13" s="194"/>
      <c r="C13" s="3" t="s">
        <v>26</v>
      </c>
      <c r="D13" s="4" t="s">
        <v>27</v>
      </c>
      <c r="E13" s="70">
        <v>35</v>
      </c>
      <c r="F13" s="71">
        <f t="shared" si="1"/>
        <v>0.020138089758342925</v>
      </c>
      <c r="G13" s="72">
        <v>11</v>
      </c>
      <c r="H13" s="71">
        <f t="shared" si="1"/>
        <v>0.028205128205128206</v>
      </c>
      <c r="I13" s="73">
        <f t="shared" si="2"/>
        <v>46</v>
      </c>
      <c r="J13" s="72">
        <v>29</v>
      </c>
      <c r="K13" s="71">
        <f>J13/J$47</f>
        <v>0.016282987085906794</v>
      </c>
      <c r="L13" s="72">
        <v>9</v>
      </c>
      <c r="M13" s="71">
        <f>L13/L$47</f>
        <v>0.024725274725274724</v>
      </c>
      <c r="N13" s="74">
        <f t="shared" si="0"/>
        <v>38</v>
      </c>
      <c r="P13" s="23"/>
    </row>
    <row r="14" spans="2:16" ht="25.5">
      <c r="B14" s="194"/>
      <c r="C14" s="57" t="s">
        <v>28</v>
      </c>
      <c r="D14" s="4" t="s">
        <v>170</v>
      </c>
      <c r="E14" s="70"/>
      <c r="F14" s="71">
        <f t="shared" si="1"/>
        <v>0</v>
      </c>
      <c r="G14" s="72"/>
      <c r="H14" s="71">
        <f t="shared" si="1"/>
        <v>0</v>
      </c>
      <c r="I14" s="73">
        <f t="shared" si="2"/>
        <v>0</v>
      </c>
      <c r="J14" s="72">
        <v>91</v>
      </c>
      <c r="K14" s="71">
        <f>J14/J$47</f>
        <v>0.051094890510948905</v>
      </c>
      <c r="L14" s="72">
        <v>0</v>
      </c>
      <c r="M14" s="71">
        <f>L14/L$47</f>
        <v>0</v>
      </c>
      <c r="N14" s="74">
        <f t="shared" si="0"/>
        <v>91</v>
      </c>
      <c r="P14" s="23"/>
    </row>
    <row r="15" spans="2:16" ht="12.75">
      <c r="B15" s="9" t="s">
        <v>30</v>
      </c>
      <c r="C15" s="3">
        <v>7</v>
      </c>
      <c r="D15" s="4" t="s">
        <v>31</v>
      </c>
      <c r="E15" s="70">
        <v>50</v>
      </c>
      <c r="F15" s="71">
        <f t="shared" si="1"/>
        <v>0.028768699654775604</v>
      </c>
      <c r="G15" s="72">
        <v>5</v>
      </c>
      <c r="H15" s="71">
        <f t="shared" si="1"/>
        <v>0.01282051282051282</v>
      </c>
      <c r="I15" s="73">
        <f t="shared" si="2"/>
        <v>55</v>
      </c>
      <c r="J15" s="72"/>
      <c r="K15" s="71"/>
      <c r="L15" s="72"/>
      <c r="M15" s="71"/>
      <c r="N15" s="74">
        <f t="shared" si="0"/>
        <v>0</v>
      </c>
      <c r="P15" s="23"/>
    </row>
    <row r="16" spans="2:16" ht="12.75">
      <c r="B16" s="194" t="s">
        <v>32</v>
      </c>
      <c r="C16" s="3">
        <v>6</v>
      </c>
      <c r="D16" s="4" t="s">
        <v>33</v>
      </c>
      <c r="E16" s="70">
        <v>70</v>
      </c>
      <c r="F16" s="71">
        <f t="shared" si="1"/>
        <v>0.04027617951668585</v>
      </c>
      <c r="G16" s="72">
        <v>11</v>
      </c>
      <c r="H16" s="71">
        <f t="shared" si="1"/>
        <v>0.028205128205128206</v>
      </c>
      <c r="I16" s="73">
        <f t="shared" si="2"/>
        <v>81</v>
      </c>
      <c r="J16" s="72">
        <v>69</v>
      </c>
      <c r="K16" s="71">
        <f>J16/J$47</f>
        <v>0.03874227961819203</v>
      </c>
      <c r="L16" s="72">
        <v>8</v>
      </c>
      <c r="M16" s="71">
        <f>L16/L$47</f>
        <v>0.02197802197802198</v>
      </c>
      <c r="N16" s="74">
        <f t="shared" si="0"/>
        <v>77</v>
      </c>
      <c r="P16" s="23"/>
    </row>
    <row r="17" spans="2:16" ht="25.5">
      <c r="B17" s="194"/>
      <c r="C17" s="57" t="s">
        <v>34</v>
      </c>
      <c r="D17" s="4" t="s">
        <v>171</v>
      </c>
      <c r="E17" s="70"/>
      <c r="F17" s="71">
        <f t="shared" si="1"/>
        <v>0</v>
      </c>
      <c r="G17" s="72"/>
      <c r="H17" s="71">
        <f t="shared" si="1"/>
        <v>0</v>
      </c>
      <c r="I17" s="73">
        <f t="shared" si="2"/>
        <v>0</v>
      </c>
      <c r="J17" s="72">
        <v>29</v>
      </c>
      <c r="K17" s="71">
        <f>J17/J$47</f>
        <v>0.016282987085906794</v>
      </c>
      <c r="L17" s="72">
        <v>2</v>
      </c>
      <c r="M17" s="71">
        <f>L17/L$47</f>
        <v>0.005494505494505495</v>
      </c>
      <c r="N17" s="74">
        <f t="shared" si="0"/>
        <v>31</v>
      </c>
      <c r="P17" s="23"/>
    </row>
    <row r="18" spans="2:16" ht="12.75">
      <c r="B18" s="194"/>
      <c r="C18" s="3">
        <v>9</v>
      </c>
      <c r="D18" s="4" t="s">
        <v>36</v>
      </c>
      <c r="E18" s="70">
        <v>61</v>
      </c>
      <c r="F18" s="71">
        <f t="shared" si="1"/>
        <v>0.035097813578826235</v>
      </c>
      <c r="G18" s="72">
        <v>5</v>
      </c>
      <c r="H18" s="71">
        <f t="shared" si="1"/>
        <v>0.01282051282051282</v>
      </c>
      <c r="I18" s="73">
        <f t="shared" si="2"/>
        <v>66</v>
      </c>
      <c r="J18" s="72">
        <v>65</v>
      </c>
      <c r="K18" s="71">
        <f>J18/J$47</f>
        <v>0.0364963503649635</v>
      </c>
      <c r="L18" s="72">
        <v>9</v>
      </c>
      <c r="M18" s="71">
        <f>L18/L$47</f>
        <v>0.024725274725274724</v>
      </c>
      <c r="N18" s="74">
        <f t="shared" si="0"/>
        <v>74</v>
      </c>
      <c r="P18" s="23"/>
    </row>
    <row r="19" spans="2:16" ht="12.75">
      <c r="B19" s="194"/>
      <c r="C19" s="3">
        <v>21</v>
      </c>
      <c r="D19" s="4" t="s">
        <v>37</v>
      </c>
      <c r="E19" s="70">
        <v>50</v>
      </c>
      <c r="F19" s="71">
        <f t="shared" si="1"/>
        <v>0.028768699654775604</v>
      </c>
      <c r="G19" s="72">
        <v>8</v>
      </c>
      <c r="H19" s="71">
        <f t="shared" si="1"/>
        <v>0.020512820512820513</v>
      </c>
      <c r="I19" s="73">
        <f t="shared" si="2"/>
        <v>58</v>
      </c>
      <c r="J19" s="72">
        <v>48</v>
      </c>
      <c r="K19" s="71">
        <f>J19/J$47</f>
        <v>0.02695115103874228</v>
      </c>
      <c r="L19" s="72">
        <v>10</v>
      </c>
      <c r="M19" s="71">
        <f>L19/L$47</f>
        <v>0.027472527472527472</v>
      </c>
      <c r="N19" s="74">
        <f t="shared" si="0"/>
        <v>58</v>
      </c>
      <c r="P19" s="23"/>
    </row>
    <row r="20" spans="2:16" ht="25.5">
      <c r="B20" s="194"/>
      <c r="C20" s="57" t="s">
        <v>172</v>
      </c>
      <c r="D20" s="4" t="s">
        <v>173</v>
      </c>
      <c r="E20" s="70"/>
      <c r="F20" s="71">
        <f t="shared" si="1"/>
        <v>0</v>
      </c>
      <c r="G20" s="72"/>
      <c r="H20" s="71">
        <f t="shared" si="1"/>
        <v>0</v>
      </c>
      <c r="I20" s="73">
        <f t="shared" si="2"/>
        <v>0</v>
      </c>
      <c r="J20" s="72"/>
      <c r="K20" s="71"/>
      <c r="L20" s="72"/>
      <c r="M20" s="71"/>
      <c r="N20" s="74">
        <f t="shared" si="0"/>
        <v>0</v>
      </c>
      <c r="P20" s="23"/>
    </row>
    <row r="21" spans="2:16" ht="12.75">
      <c r="B21" s="194"/>
      <c r="C21" s="3">
        <v>33</v>
      </c>
      <c r="D21" s="4" t="s">
        <v>38</v>
      </c>
      <c r="E21" s="70">
        <v>102</v>
      </c>
      <c r="F21" s="71">
        <f t="shared" si="1"/>
        <v>0.05868814729574223</v>
      </c>
      <c r="G21" s="72">
        <v>8</v>
      </c>
      <c r="H21" s="71">
        <f t="shared" si="1"/>
        <v>0.020512820512820513</v>
      </c>
      <c r="I21" s="73">
        <f t="shared" si="2"/>
        <v>110</v>
      </c>
      <c r="J21" s="72">
        <v>84</v>
      </c>
      <c r="K21" s="71">
        <f aca="true" t="shared" si="3" ref="K21:K34">J21/J$47</f>
        <v>0.047164514317798986</v>
      </c>
      <c r="L21" s="72">
        <v>12</v>
      </c>
      <c r="M21" s="71">
        <f aca="true" t="shared" si="4" ref="M21:M34">L21/L$47</f>
        <v>0.03296703296703297</v>
      </c>
      <c r="N21" s="74">
        <f t="shared" si="0"/>
        <v>96</v>
      </c>
      <c r="P21" s="23"/>
    </row>
    <row r="22" spans="2:16" ht="12.75">
      <c r="B22" s="194"/>
      <c r="C22" s="57" t="s">
        <v>39</v>
      </c>
      <c r="D22" s="4" t="s">
        <v>40</v>
      </c>
      <c r="E22" s="70"/>
      <c r="F22" s="71">
        <f t="shared" si="1"/>
        <v>0</v>
      </c>
      <c r="G22" s="72"/>
      <c r="H22" s="71">
        <f t="shared" si="1"/>
        <v>0</v>
      </c>
      <c r="I22" s="73">
        <f t="shared" si="2"/>
        <v>0</v>
      </c>
      <c r="J22" s="72">
        <v>41</v>
      </c>
      <c r="K22" s="71">
        <f t="shared" si="3"/>
        <v>0.023020774845592364</v>
      </c>
      <c r="L22" s="72">
        <v>1</v>
      </c>
      <c r="M22" s="71">
        <f t="shared" si="4"/>
        <v>0.0027472527472527475</v>
      </c>
      <c r="N22" s="74">
        <f t="shared" si="0"/>
        <v>42</v>
      </c>
      <c r="P22" s="23"/>
    </row>
    <row r="23" spans="2:16" ht="12.75">
      <c r="B23" s="194" t="s">
        <v>41</v>
      </c>
      <c r="C23" s="3">
        <v>32</v>
      </c>
      <c r="D23" s="4" t="s">
        <v>42</v>
      </c>
      <c r="E23" s="70">
        <v>74</v>
      </c>
      <c r="F23" s="71">
        <f t="shared" si="1"/>
        <v>0.04257767548906789</v>
      </c>
      <c r="G23" s="72">
        <v>9</v>
      </c>
      <c r="H23" s="71">
        <f t="shared" si="1"/>
        <v>0.023076923076923078</v>
      </c>
      <c r="I23" s="73">
        <f t="shared" si="2"/>
        <v>83</v>
      </c>
      <c r="J23" s="72">
        <v>68</v>
      </c>
      <c r="K23" s="71">
        <f t="shared" si="3"/>
        <v>0.0381807973048849</v>
      </c>
      <c r="L23" s="72">
        <v>11</v>
      </c>
      <c r="M23" s="71">
        <f t="shared" si="4"/>
        <v>0.03021978021978022</v>
      </c>
      <c r="N23" s="74">
        <f t="shared" si="0"/>
        <v>79</v>
      </c>
      <c r="P23" s="23"/>
    </row>
    <row r="24" spans="2:16" ht="12.75">
      <c r="B24" s="194"/>
      <c r="C24" s="58">
        <v>91</v>
      </c>
      <c r="D24" s="59" t="s">
        <v>43</v>
      </c>
      <c r="E24" s="70"/>
      <c r="F24" s="71">
        <f t="shared" si="1"/>
        <v>0</v>
      </c>
      <c r="G24" s="72"/>
      <c r="H24" s="71">
        <f t="shared" si="1"/>
        <v>0</v>
      </c>
      <c r="I24" s="73">
        <f t="shared" si="2"/>
        <v>0</v>
      </c>
      <c r="J24" s="72">
        <v>16</v>
      </c>
      <c r="K24" s="71">
        <f t="shared" si="3"/>
        <v>0.008983717012914094</v>
      </c>
      <c r="L24" s="72">
        <v>9</v>
      </c>
      <c r="M24" s="71">
        <f t="shared" si="4"/>
        <v>0.024725274725274724</v>
      </c>
      <c r="N24" s="74">
        <f t="shared" si="0"/>
        <v>25</v>
      </c>
      <c r="P24" s="23"/>
    </row>
    <row r="25" spans="2:16" ht="12.75">
      <c r="B25" s="194"/>
      <c r="C25" s="3">
        <v>31</v>
      </c>
      <c r="D25" s="4" t="s">
        <v>44</v>
      </c>
      <c r="E25" s="70">
        <v>42</v>
      </c>
      <c r="F25" s="71">
        <f t="shared" si="1"/>
        <v>0.024165707710011506</v>
      </c>
      <c r="G25" s="72">
        <v>18</v>
      </c>
      <c r="H25" s="71">
        <f t="shared" si="1"/>
        <v>0.046153846153846156</v>
      </c>
      <c r="I25" s="73">
        <f t="shared" si="2"/>
        <v>60</v>
      </c>
      <c r="J25" s="72">
        <v>42</v>
      </c>
      <c r="K25" s="71">
        <f t="shared" si="3"/>
        <v>0.023582257158899493</v>
      </c>
      <c r="L25" s="72">
        <v>13</v>
      </c>
      <c r="M25" s="71">
        <f t="shared" si="4"/>
        <v>0.03571428571428571</v>
      </c>
      <c r="N25" s="74">
        <f t="shared" si="0"/>
        <v>55</v>
      </c>
      <c r="P25" s="23"/>
    </row>
    <row r="26" spans="2:16" ht="12.75">
      <c r="B26" s="194"/>
      <c r="C26" s="3">
        <v>92</v>
      </c>
      <c r="D26" s="4" t="s">
        <v>45</v>
      </c>
      <c r="E26" s="70">
        <v>30</v>
      </c>
      <c r="F26" s="71">
        <f t="shared" si="1"/>
        <v>0.01726121979286536</v>
      </c>
      <c r="G26" s="72">
        <v>33</v>
      </c>
      <c r="H26" s="71">
        <f t="shared" si="1"/>
        <v>0.08461538461538462</v>
      </c>
      <c r="I26" s="73">
        <f t="shared" si="2"/>
        <v>63</v>
      </c>
      <c r="J26" s="72">
        <v>24</v>
      </c>
      <c r="K26" s="71">
        <f t="shared" si="3"/>
        <v>0.01347557551937114</v>
      </c>
      <c r="L26" s="72">
        <v>35</v>
      </c>
      <c r="M26" s="71">
        <f t="shared" si="4"/>
        <v>0.09615384615384616</v>
      </c>
      <c r="N26" s="74">
        <f t="shared" si="0"/>
        <v>59</v>
      </c>
      <c r="P26" s="23"/>
    </row>
    <row r="27" spans="2:16" ht="12.75">
      <c r="B27" s="194"/>
      <c r="C27" s="3">
        <v>99</v>
      </c>
      <c r="D27" s="4" t="s">
        <v>46</v>
      </c>
      <c r="E27" s="70">
        <v>33</v>
      </c>
      <c r="F27" s="71">
        <f t="shared" si="1"/>
        <v>0.0189873417721519</v>
      </c>
      <c r="G27" s="72">
        <v>8</v>
      </c>
      <c r="H27" s="71">
        <f t="shared" si="1"/>
        <v>0.020512820512820513</v>
      </c>
      <c r="I27" s="73">
        <f t="shared" si="2"/>
        <v>41</v>
      </c>
      <c r="J27" s="72">
        <v>25</v>
      </c>
      <c r="K27" s="71">
        <f t="shared" si="3"/>
        <v>0.01403705783267827</v>
      </c>
      <c r="L27" s="72">
        <v>12</v>
      </c>
      <c r="M27" s="71">
        <f t="shared" si="4"/>
        <v>0.03296703296703297</v>
      </c>
      <c r="N27" s="74">
        <f t="shared" si="0"/>
        <v>37</v>
      </c>
      <c r="P27" s="23"/>
    </row>
    <row r="28" spans="2:16" ht="12.75">
      <c r="B28" s="194" t="s">
        <v>47</v>
      </c>
      <c r="C28" s="3">
        <v>13</v>
      </c>
      <c r="D28" s="4" t="s">
        <v>47</v>
      </c>
      <c r="E28" s="70">
        <v>56</v>
      </c>
      <c r="F28" s="71">
        <f t="shared" si="1"/>
        <v>0.03222094361334868</v>
      </c>
      <c r="G28" s="72">
        <v>28</v>
      </c>
      <c r="H28" s="71">
        <f t="shared" si="1"/>
        <v>0.07179487179487179</v>
      </c>
      <c r="I28" s="73">
        <f t="shared" si="2"/>
        <v>84</v>
      </c>
      <c r="J28" s="72">
        <v>52</v>
      </c>
      <c r="K28" s="71">
        <f t="shared" si="3"/>
        <v>0.029197080291970802</v>
      </c>
      <c r="L28" s="72">
        <v>32</v>
      </c>
      <c r="M28" s="71">
        <f t="shared" si="4"/>
        <v>0.08791208791208792</v>
      </c>
      <c r="N28" s="74">
        <f t="shared" si="0"/>
        <v>84</v>
      </c>
      <c r="P28" s="23"/>
    </row>
    <row r="29" spans="2:16" ht="12.75">
      <c r="B29" s="194"/>
      <c r="C29" s="3">
        <v>38</v>
      </c>
      <c r="D29" s="4" t="s">
        <v>48</v>
      </c>
      <c r="E29" s="70">
        <v>69</v>
      </c>
      <c r="F29" s="71">
        <f t="shared" si="1"/>
        <v>0.039700805523590336</v>
      </c>
      <c r="G29" s="72">
        <v>33</v>
      </c>
      <c r="H29" s="71">
        <f t="shared" si="1"/>
        <v>0.08461538461538462</v>
      </c>
      <c r="I29" s="73">
        <f t="shared" si="2"/>
        <v>102</v>
      </c>
      <c r="J29" s="72">
        <v>81</v>
      </c>
      <c r="K29" s="71">
        <f t="shared" si="3"/>
        <v>0.045480067377877596</v>
      </c>
      <c r="L29" s="72">
        <v>26</v>
      </c>
      <c r="M29" s="71">
        <f t="shared" si="4"/>
        <v>0.07142857142857142</v>
      </c>
      <c r="N29" s="74">
        <f t="shared" si="0"/>
        <v>107</v>
      </c>
      <c r="P29" s="23"/>
    </row>
    <row r="30" spans="2:16" ht="12.75">
      <c r="B30" s="9" t="s">
        <v>49</v>
      </c>
      <c r="C30" s="3">
        <v>14</v>
      </c>
      <c r="D30" s="4" t="s">
        <v>49</v>
      </c>
      <c r="E30" s="70">
        <v>64</v>
      </c>
      <c r="F30" s="71">
        <f t="shared" si="1"/>
        <v>0.03682393555811277</v>
      </c>
      <c r="G30" s="72">
        <v>19</v>
      </c>
      <c r="H30" s="71">
        <f t="shared" si="1"/>
        <v>0.04871794871794872</v>
      </c>
      <c r="I30" s="73">
        <f t="shared" si="2"/>
        <v>83</v>
      </c>
      <c r="J30" s="72">
        <v>63</v>
      </c>
      <c r="K30" s="71">
        <f t="shared" si="3"/>
        <v>0.03537338573834924</v>
      </c>
      <c r="L30" s="72">
        <v>19</v>
      </c>
      <c r="M30" s="71">
        <f t="shared" si="4"/>
        <v>0.0521978021978022</v>
      </c>
      <c r="N30" s="74">
        <f t="shared" si="0"/>
        <v>82</v>
      </c>
      <c r="P30" s="23"/>
    </row>
    <row r="31" spans="2:16" ht="12.75">
      <c r="B31" s="194" t="s">
        <v>50</v>
      </c>
      <c r="C31" s="3">
        <v>28</v>
      </c>
      <c r="D31" s="4" t="s">
        <v>51</v>
      </c>
      <c r="E31" s="70">
        <v>75</v>
      </c>
      <c r="F31" s="71">
        <f t="shared" si="1"/>
        <v>0.043153049482163405</v>
      </c>
      <c r="G31" s="72">
        <v>8</v>
      </c>
      <c r="H31" s="71">
        <f t="shared" si="1"/>
        <v>0.020512820512820513</v>
      </c>
      <c r="I31" s="73">
        <f t="shared" si="2"/>
        <v>83</v>
      </c>
      <c r="J31" s="72">
        <v>73</v>
      </c>
      <c r="K31" s="71">
        <f t="shared" si="3"/>
        <v>0.04098820887142055</v>
      </c>
      <c r="L31" s="72">
        <v>8</v>
      </c>
      <c r="M31" s="71">
        <f t="shared" si="4"/>
        <v>0.02197802197802198</v>
      </c>
      <c r="N31" s="74">
        <f t="shared" si="0"/>
        <v>81</v>
      </c>
      <c r="P31" s="23"/>
    </row>
    <row r="32" spans="2:16" ht="12.75">
      <c r="B32" s="194"/>
      <c r="C32" s="3">
        <v>37</v>
      </c>
      <c r="D32" s="4" t="s">
        <v>52</v>
      </c>
      <c r="E32" s="70">
        <v>55</v>
      </c>
      <c r="F32" s="71">
        <f t="shared" si="1"/>
        <v>0.03164556962025317</v>
      </c>
      <c r="G32" s="72">
        <v>23</v>
      </c>
      <c r="H32" s="71">
        <f t="shared" si="1"/>
        <v>0.05897435897435897</v>
      </c>
      <c r="I32" s="73">
        <f t="shared" si="2"/>
        <v>78</v>
      </c>
      <c r="J32" s="72">
        <v>43</v>
      </c>
      <c r="K32" s="71">
        <f t="shared" si="3"/>
        <v>0.024143739472206625</v>
      </c>
      <c r="L32" s="72">
        <v>20</v>
      </c>
      <c r="M32" s="71">
        <f t="shared" si="4"/>
        <v>0.054945054945054944</v>
      </c>
      <c r="N32" s="74">
        <f t="shared" si="0"/>
        <v>63</v>
      </c>
      <c r="P32" s="23"/>
    </row>
    <row r="33" spans="2:16" ht="12.75">
      <c r="B33" s="194"/>
      <c r="C33" s="3">
        <v>12</v>
      </c>
      <c r="D33" s="4" t="s">
        <v>53</v>
      </c>
      <c r="E33" s="70">
        <v>74</v>
      </c>
      <c r="F33" s="71">
        <f t="shared" si="1"/>
        <v>0.04257767548906789</v>
      </c>
      <c r="G33" s="72">
        <v>12</v>
      </c>
      <c r="H33" s="71">
        <f t="shared" si="1"/>
        <v>0.03076923076923077</v>
      </c>
      <c r="I33" s="73">
        <f t="shared" si="2"/>
        <v>86</v>
      </c>
      <c r="J33" s="72">
        <v>67</v>
      </c>
      <c r="K33" s="71">
        <f t="shared" si="3"/>
        <v>0.037619314991577765</v>
      </c>
      <c r="L33" s="72">
        <v>16</v>
      </c>
      <c r="M33" s="71">
        <f t="shared" si="4"/>
        <v>0.04395604395604396</v>
      </c>
      <c r="N33" s="74">
        <f t="shared" si="0"/>
        <v>83</v>
      </c>
      <c r="P33" s="23"/>
    </row>
    <row r="34" spans="2:16" ht="12.75">
      <c r="B34" s="194"/>
      <c r="C34" s="3">
        <v>36</v>
      </c>
      <c r="D34" s="4" t="s">
        <v>54</v>
      </c>
      <c r="E34" s="70">
        <v>45</v>
      </c>
      <c r="F34" s="71">
        <f t="shared" si="1"/>
        <v>0.025891829689298044</v>
      </c>
      <c r="G34" s="72">
        <v>20</v>
      </c>
      <c r="H34" s="71">
        <f t="shared" si="1"/>
        <v>0.05128205128205128</v>
      </c>
      <c r="I34" s="73">
        <f t="shared" si="2"/>
        <v>65</v>
      </c>
      <c r="J34" s="72">
        <v>37</v>
      </c>
      <c r="K34" s="71">
        <f t="shared" si="3"/>
        <v>0.020774845592363842</v>
      </c>
      <c r="L34" s="72">
        <v>13</v>
      </c>
      <c r="M34" s="71">
        <f t="shared" si="4"/>
        <v>0.03571428571428571</v>
      </c>
      <c r="N34" s="74">
        <f t="shared" si="0"/>
        <v>50</v>
      </c>
      <c r="P34" s="23"/>
    </row>
    <row r="35" spans="2:16" ht="12.75">
      <c r="B35" s="194"/>
      <c r="C35" s="3">
        <v>34</v>
      </c>
      <c r="D35" s="4" t="s">
        <v>55</v>
      </c>
      <c r="E35" s="70">
        <v>65</v>
      </c>
      <c r="F35" s="71">
        <f t="shared" si="1"/>
        <v>0.037399309551208286</v>
      </c>
      <c r="G35" s="72">
        <v>17</v>
      </c>
      <c r="H35" s="71">
        <f t="shared" si="1"/>
        <v>0.04358974358974359</v>
      </c>
      <c r="I35" s="73">
        <f t="shared" si="2"/>
        <v>82</v>
      </c>
      <c r="J35" s="72"/>
      <c r="K35" s="71"/>
      <c r="L35" s="72"/>
      <c r="M35" s="71"/>
      <c r="N35" s="74">
        <f t="shared" si="0"/>
        <v>0</v>
      </c>
      <c r="P35" s="23"/>
    </row>
    <row r="36" spans="2:16" ht="12.75">
      <c r="B36" s="194" t="s">
        <v>56</v>
      </c>
      <c r="C36" s="3">
        <v>53</v>
      </c>
      <c r="D36" s="4" t="s">
        <v>57</v>
      </c>
      <c r="E36" s="70">
        <v>17</v>
      </c>
      <c r="F36" s="71">
        <f t="shared" si="1"/>
        <v>0.009781357882623706</v>
      </c>
      <c r="G36" s="72">
        <v>3</v>
      </c>
      <c r="H36" s="71">
        <f t="shared" si="1"/>
        <v>0.007692307692307693</v>
      </c>
      <c r="I36" s="73">
        <f t="shared" si="2"/>
        <v>20</v>
      </c>
      <c r="J36" s="72">
        <v>15</v>
      </c>
      <c r="K36" s="71">
        <f>J36/J$47</f>
        <v>0.008422234699606962</v>
      </c>
      <c r="L36" s="72">
        <v>6</v>
      </c>
      <c r="M36" s="71">
        <f>L36/L$47</f>
        <v>0.016483516483516484</v>
      </c>
      <c r="N36" s="74">
        <f t="shared" si="0"/>
        <v>21</v>
      </c>
      <c r="P36" s="23"/>
    </row>
    <row r="37" spans="2:16" ht="12.75">
      <c r="B37" s="194"/>
      <c r="C37" s="3">
        <v>89</v>
      </c>
      <c r="D37" s="4" t="s">
        <v>174</v>
      </c>
      <c r="E37" s="70"/>
      <c r="F37" s="71">
        <f t="shared" si="1"/>
        <v>0</v>
      </c>
      <c r="G37" s="72"/>
      <c r="H37" s="71">
        <f t="shared" si="1"/>
        <v>0</v>
      </c>
      <c r="I37" s="73">
        <f t="shared" si="2"/>
        <v>0</v>
      </c>
      <c r="J37" s="72"/>
      <c r="K37" s="71"/>
      <c r="L37" s="72"/>
      <c r="M37" s="71"/>
      <c r="N37" s="74">
        <f t="shared" si="0"/>
        <v>0</v>
      </c>
      <c r="P37" s="23"/>
    </row>
    <row r="38" spans="2:16" ht="12.75">
      <c r="B38" s="194"/>
      <c r="C38" s="3">
        <v>16</v>
      </c>
      <c r="D38" s="4" t="s">
        <v>58</v>
      </c>
      <c r="E38" s="70"/>
      <c r="F38" s="71">
        <f t="shared" si="1"/>
        <v>0</v>
      </c>
      <c r="G38" s="72"/>
      <c r="H38" s="71">
        <f t="shared" si="1"/>
        <v>0</v>
      </c>
      <c r="I38" s="73">
        <f t="shared" si="2"/>
        <v>0</v>
      </c>
      <c r="J38" s="72">
        <v>59</v>
      </c>
      <c r="K38" s="71">
        <f aca="true" t="shared" si="5" ref="K38:K45">J38/J$47</f>
        <v>0.03312745648512072</v>
      </c>
      <c r="L38" s="72">
        <v>22</v>
      </c>
      <c r="M38" s="71">
        <f aca="true" t="shared" si="6" ref="M38:M45">L38/L$47</f>
        <v>0.06043956043956044</v>
      </c>
      <c r="N38" s="74">
        <f t="shared" si="0"/>
        <v>81</v>
      </c>
      <c r="P38" s="23"/>
    </row>
    <row r="39" spans="2:16" ht="12.75">
      <c r="B39" s="194"/>
      <c r="C39" s="3">
        <v>86</v>
      </c>
      <c r="D39" s="4" t="s">
        <v>59</v>
      </c>
      <c r="E39" s="70">
        <v>63</v>
      </c>
      <c r="F39" s="71">
        <f t="shared" si="1"/>
        <v>0.03624856156501726</v>
      </c>
      <c r="G39" s="72">
        <v>22</v>
      </c>
      <c r="H39" s="71">
        <f t="shared" si="1"/>
        <v>0.05641025641025641</v>
      </c>
      <c r="I39" s="73">
        <f t="shared" si="2"/>
        <v>85</v>
      </c>
      <c r="J39" s="72">
        <v>60</v>
      </c>
      <c r="K39" s="71">
        <f t="shared" si="5"/>
        <v>0.033688938798427846</v>
      </c>
      <c r="L39" s="72">
        <v>16</v>
      </c>
      <c r="M39" s="71">
        <f t="shared" si="6"/>
        <v>0.04395604395604396</v>
      </c>
      <c r="N39" s="74">
        <f t="shared" si="0"/>
        <v>76</v>
      </c>
      <c r="P39" s="23"/>
    </row>
    <row r="40" spans="2:16" ht="25.5">
      <c r="B40" s="194"/>
      <c r="C40" s="57" t="s">
        <v>60</v>
      </c>
      <c r="D40" s="4" t="s">
        <v>61</v>
      </c>
      <c r="E40" s="70"/>
      <c r="F40" s="71">
        <f t="shared" si="1"/>
        <v>0</v>
      </c>
      <c r="G40" s="72"/>
      <c r="H40" s="71">
        <f t="shared" si="1"/>
        <v>0</v>
      </c>
      <c r="I40" s="73">
        <f t="shared" si="2"/>
        <v>0</v>
      </c>
      <c r="J40" s="72">
        <v>148</v>
      </c>
      <c r="K40" s="71">
        <f t="shared" si="5"/>
        <v>0.08309938236945537</v>
      </c>
      <c r="L40" s="72">
        <v>0</v>
      </c>
      <c r="M40" s="71">
        <f t="shared" si="6"/>
        <v>0</v>
      </c>
      <c r="N40" s="74">
        <f t="shared" si="0"/>
        <v>148</v>
      </c>
      <c r="P40" s="23"/>
    </row>
    <row r="41" spans="2:16" ht="25.5">
      <c r="B41" s="194"/>
      <c r="C41" s="57" t="s">
        <v>62</v>
      </c>
      <c r="D41" s="4" t="s">
        <v>175</v>
      </c>
      <c r="E41" s="70"/>
      <c r="F41" s="71">
        <f t="shared" si="1"/>
        <v>0</v>
      </c>
      <c r="G41" s="72"/>
      <c r="H41" s="71">
        <f t="shared" si="1"/>
        <v>0</v>
      </c>
      <c r="I41" s="73">
        <f t="shared" si="2"/>
        <v>0</v>
      </c>
      <c r="J41" s="72">
        <v>75</v>
      </c>
      <c r="K41" s="71">
        <f t="shared" si="5"/>
        <v>0.04211117349803481</v>
      </c>
      <c r="L41" s="72">
        <v>0</v>
      </c>
      <c r="M41" s="71">
        <f t="shared" si="6"/>
        <v>0</v>
      </c>
      <c r="N41" s="74">
        <f t="shared" si="0"/>
        <v>75</v>
      </c>
      <c r="P41" s="23"/>
    </row>
    <row r="42" spans="2:16" ht="12.75">
      <c r="B42" s="194"/>
      <c r="C42" s="3">
        <v>22</v>
      </c>
      <c r="D42" s="4" t="s">
        <v>64</v>
      </c>
      <c r="E42" s="70">
        <v>77</v>
      </c>
      <c r="F42" s="71">
        <f t="shared" si="1"/>
        <v>0.04430379746835443</v>
      </c>
      <c r="G42" s="72">
        <v>8</v>
      </c>
      <c r="H42" s="71">
        <f t="shared" si="1"/>
        <v>0.020512820512820513</v>
      </c>
      <c r="I42" s="73">
        <f t="shared" si="2"/>
        <v>85</v>
      </c>
      <c r="J42" s="72">
        <v>75</v>
      </c>
      <c r="K42" s="71">
        <f t="shared" si="5"/>
        <v>0.04211117349803481</v>
      </c>
      <c r="L42" s="72">
        <v>7</v>
      </c>
      <c r="M42" s="71">
        <f t="shared" si="6"/>
        <v>0.019230769230769232</v>
      </c>
      <c r="N42" s="74">
        <f t="shared" si="0"/>
        <v>82</v>
      </c>
      <c r="P42" s="23"/>
    </row>
    <row r="43" spans="2:16" ht="12.75">
      <c r="B43" s="194"/>
      <c r="C43" s="3">
        <v>23</v>
      </c>
      <c r="D43" s="4" t="s">
        <v>65</v>
      </c>
      <c r="E43" s="70">
        <v>82</v>
      </c>
      <c r="F43" s="71">
        <f t="shared" si="1"/>
        <v>0.047180667433831994</v>
      </c>
      <c r="G43" s="72">
        <v>4</v>
      </c>
      <c r="H43" s="71">
        <f t="shared" si="1"/>
        <v>0.010256410256410256</v>
      </c>
      <c r="I43" s="73">
        <f t="shared" si="2"/>
        <v>86</v>
      </c>
      <c r="J43" s="72">
        <v>73</v>
      </c>
      <c r="K43" s="71">
        <f t="shared" si="5"/>
        <v>0.04098820887142055</v>
      </c>
      <c r="L43" s="72">
        <v>10</v>
      </c>
      <c r="M43" s="71">
        <f t="shared" si="6"/>
        <v>0.027472527472527472</v>
      </c>
      <c r="N43" s="74">
        <f t="shared" si="0"/>
        <v>83</v>
      </c>
      <c r="P43" s="23"/>
    </row>
    <row r="44" spans="2:16" ht="12.75">
      <c r="B44" s="194"/>
      <c r="C44" s="3" t="s">
        <v>66</v>
      </c>
      <c r="D44" s="4" t="s">
        <v>67</v>
      </c>
      <c r="E44" s="70"/>
      <c r="F44" s="71">
        <f t="shared" si="1"/>
        <v>0</v>
      </c>
      <c r="G44" s="72"/>
      <c r="H44" s="71">
        <f t="shared" si="1"/>
        <v>0</v>
      </c>
      <c r="I44" s="73">
        <f t="shared" si="2"/>
        <v>0</v>
      </c>
      <c r="J44" s="72">
        <v>18</v>
      </c>
      <c r="K44" s="71">
        <f t="shared" si="5"/>
        <v>0.010106681639528355</v>
      </c>
      <c r="L44" s="72">
        <v>1</v>
      </c>
      <c r="M44" s="71">
        <f t="shared" si="6"/>
        <v>0.0027472527472527475</v>
      </c>
      <c r="N44" s="74">
        <f t="shared" si="0"/>
        <v>19</v>
      </c>
      <c r="P44" s="23"/>
    </row>
    <row r="45" spans="2:16" ht="12.75">
      <c r="B45" s="194"/>
      <c r="C45" s="3">
        <v>24</v>
      </c>
      <c r="D45" s="4" t="s">
        <v>68</v>
      </c>
      <c r="E45" s="70">
        <v>76</v>
      </c>
      <c r="F45" s="71">
        <f t="shared" si="1"/>
        <v>0.04372842347525892</v>
      </c>
      <c r="G45" s="72">
        <v>6</v>
      </c>
      <c r="H45" s="71">
        <f t="shared" si="1"/>
        <v>0.015384615384615385</v>
      </c>
      <c r="I45" s="73">
        <f t="shared" si="2"/>
        <v>82</v>
      </c>
      <c r="J45" s="72">
        <v>73</v>
      </c>
      <c r="K45" s="71">
        <f t="shared" si="5"/>
        <v>0.04098820887142055</v>
      </c>
      <c r="L45" s="72">
        <v>12</v>
      </c>
      <c r="M45" s="71">
        <f t="shared" si="6"/>
        <v>0.03296703296703297</v>
      </c>
      <c r="N45" s="74">
        <f t="shared" si="0"/>
        <v>85</v>
      </c>
      <c r="P45" s="23"/>
    </row>
    <row r="46" spans="2:16" ht="12.75">
      <c r="B46" s="194"/>
      <c r="C46" s="3">
        <v>25</v>
      </c>
      <c r="D46" s="4" t="s">
        <v>69</v>
      </c>
      <c r="E46" s="70">
        <v>72</v>
      </c>
      <c r="F46" s="71">
        <f t="shared" si="1"/>
        <v>0.04142692750287687</v>
      </c>
      <c r="G46" s="72">
        <v>16</v>
      </c>
      <c r="H46" s="71">
        <f t="shared" si="1"/>
        <v>0.041025641025641026</v>
      </c>
      <c r="I46" s="73">
        <f t="shared" si="2"/>
        <v>88</v>
      </c>
      <c r="J46" s="72"/>
      <c r="K46" s="71"/>
      <c r="L46" s="72"/>
      <c r="M46" s="71"/>
      <c r="N46" s="74">
        <f t="shared" si="0"/>
        <v>0</v>
      </c>
      <c r="P46" s="23"/>
    </row>
    <row r="47" spans="2:14" ht="12.75">
      <c r="B47" s="203" t="s">
        <v>18</v>
      </c>
      <c r="C47" s="228"/>
      <c r="D47" s="229"/>
      <c r="E47" s="132">
        <f>SUM(E8:E46)</f>
        <v>1738</v>
      </c>
      <c r="F47" s="133">
        <f>E47/I47</f>
        <v>0.8167293233082706</v>
      </c>
      <c r="G47" s="132">
        <f>SUM(G8:G46)</f>
        <v>390</v>
      </c>
      <c r="H47" s="133">
        <f>G47/I47</f>
        <v>0.18327067669172933</v>
      </c>
      <c r="I47" s="134">
        <f>SUM(I8:I46)</f>
        <v>2128</v>
      </c>
      <c r="J47" s="135">
        <f>SUM(J8:J46)</f>
        <v>1781</v>
      </c>
      <c r="K47" s="133">
        <f>J47/N47</f>
        <v>0.8303030303030303</v>
      </c>
      <c r="L47" s="132">
        <f>SUM(L8:L46)</f>
        <v>364</v>
      </c>
      <c r="M47" s="133">
        <f>L47/N47</f>
        <v>0.1696969696969697</v>
      </c>
      <c r="N47" s="135">
        <f>SUM(N8:N46)</f>
        <v>2145</v>
      </c>
    </row>
    <row r="48" ht="12.75"/>
    <row r="49" ht="12.75">
      <c r="B49" s="69" t="s">
        <v>73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 password="CD78" sheet="1" objects="1" scenarios="1"/>
  <mergeCells count="20">
    <mergeCell ref="B2:N3"/>
    <mergeCell ref="B5:B7"/>
    <mergeCell ref="C5:C7"/>
    <mergeCell ref="D5:D7"/>
    <mergeCell ref="E5:I5"/>
    <mergeCell ref="J5:N5"/>
    <mergeCell ref="E6:F6"/>
    <mergeCell ref="G6:H6"/>
    <mergeCell ref="I6:I7"/>
    <mergeCell ref="J6:K6"/>
    <mergeCell ref="N6:N7"/>
    <mergeCell ref="B31:B35"/>
    <mergeCell ref="B36:B46"/>
    <mergeCell ref="B47:D47"/>
    <mergeCell ref="L6:M6"/>
    <mergeCell ref="B8:B11"/>
    <mergeCell ref="B12:B14"/>
    <mergeCell ref="B16:B22"/>
    <mergeCell ref="B23:B27"/>
    <mergeCell ref="B28:B2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82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5" customWidth="1"/>
    <col min="2" max="2" width="24.140625" style="15" customWidth="1"/>
    <col min="3" max="3" width="4.421875" style="16" hidden="1" customWidth="1"/>
    <col min="4" max="4" width="51.421875" style="16" bestFit="1" customWidth="1"/>
    <col min="5" max="16" width="4.7109375" style="16" customWidth="1"/>
    <col min="17" max="18" width="6.00390625" style="16" bestFit="1" customWidth="1"/>
    <col min="19" max="19" width="4.57421875" style="16" customWidth="1"/>
    <col min="20" max="34" width="4.57421875" style="16" hidden="1" customWidth="1"/>
    <col min="35" max="35" width="11.57421875" style="16" hidden="1" customWidth="1"/>
    <col min="36" max="36" width="11.57421875" style="15" hidden="1" customWidth="1"/>
    <col min="37" max="16384" width="11.421875" style="15" hidden="1" customWidth="1"/>
  </cols>
  <sheetData>
    <row r="1" ht="12.75"/>
    <row r="2" spans="2:17" ht="15.75">
      <c r="B2" s="236" t="s">
        <v>191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ht="12.75"/>
    <row r="4" spans="2:17" ht="12.75">
      <c r="B4" s="202" t="s">
        <v>11</v>
      </c>
      <c r="C4" s="202" t="s">
        <v>12</v>
      </c>
      <c r="D4" s="202" t="s">
        <v>13</v>
      </c>
      <c r="E4" s="228" t="s">
        <v>192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16" t="s">
        <v>18</v>
      </c>
    </row>
    <row r="5" spans="2:17" ht="12.75">
      <c r="B5" s="202"/>
      <c r="C5" s="202"/>
      <c r="D5" s="202"/>
      <c r="E5" s="106">
        <v>15</v>
      </c>
      <c r="F5" s="105">
        <v>16</v>
      </c>
      <c r="G5" s="105">
        <v>17</v>
      </c>
      <c r="H5" s="105">
        <v>18</v>
      </c>
      <c r="I5" s="105">
        <v>19</v>
      </c>
      <c r="J5" s="105">
        <v>20</v>
      </c>
      <c r="K5" s="105">
        <v>21</v>
      </c>
      <c r="L5" s="105">
        <v>22</v>
      </c>
      <c r="M5" s="105">
        <v>23</v>
      </c>
      <c r="N5" s="105">
        <v>24</v>
      </c>
      <c r="O5" s="105">
        <v>25</v>
      </c>
      <c r="P5" s="105" t="s">
        <v>193</v>
      </c>
      <c r="Q5" s="216"/>
    </row>
    <row r="6" spans="2:17" ht="12.75">
      <c r="B6" s="194" t="s">
        <v>19</v>
      </c>
      <c r="C6" s="3">
        <v>4</v>
      </c>
      <c r="D6" s="4" t="s">
        <v>20</v>
      </c>
      <c r="E6" s="24">
        <v>0</v>
      </c>
      <c r="F6" s="24">
        <v>1</v>
      </c>
      <c r="G6" s="24">
        <v>11</v>
      </c>
      <c r="H6" s="24">
        <v>17</v>
      </c>
      <c r="I6" s="24">
        <v>11</v>
      </c>
      <c r="J6" s="24">
        <v>12</v>
      </c>
      <c r="K6" s="24">
        <v>4</v>
      </c>
      <c r="L6" s="24">
        <v>2</v>
      </c>
      <c r="M6" s="24">
        <v>3</v>
      </c>
      <c r="N6" s="24">
        <v>1</v>
      </c>
      <c r="O6" s="24">
        <v>3</v>
      </c>
      <c r="P6" s="24">
        <v>4</v>
      </c>
      <c r="Q6" s="75">
        <f aca="true" t="shared" si="0" ref="Q6:Q34">SUM(E6:P6)</f>
        <v>69</v>
      </c>
    </row>
    <row r="7" spans="2:17" ht="12.75">
      <c r="B7" s="194"/>
      <c r="C7" s="3">
        <v>66</v>
      </c>
      <c r="D7" s="4" t="s">
        <v>21</v>
      </c>
      <c r="E7" s="24">
        <v>0</v>
      </c>
      <c r="F7" s="24">
        <v>0</v>
      </c>
      <c r="G7" s="24">
        <v>2</v>
      </c>
      <c r="H7" s="24">
        <v>9</v>
      </c>
      <c r="I7" s="24">
        <v>6</v>
      </c>
      <c r="J7" s="24">
        <v>3</v>
      </c>
      <c r="K7" s="24">
        <v>4</v>
      </c>
      <c r="L7" s="24">
        <v>3</v>
      </c>
      <c r="M7" s="24">
        <v>1</v>
      </c>
      <c r="N7" s="24">
        <v>3</v>
      </c>
      <c r="O7" s="24">
        <v>2</v>
      </c>
      <c r="P7" s="24">
        <v>6</v>
      </c>
      <c r="Q7" s="75">
        <f t="shared" si="0"/>
        <v>39</v>
      </c>
    </row>
    <row r="8" spans="2:17" ht="12.75">
      <c r="B8" s="194"/>
      <c r="C8" s="3">
        <v>68</v>
      </c>
      <c r="D8" s="4" t="s">
        <v>22</v>
      </c>
      <c r="E8" s="24">
        <v>0</v>
      </c>
      <c r="F8" s="24">
        <v>0</v>
      </c>
      <c r="G8" s="24">
        <v>11</v>
      </c>
      <c r="H8" s="24">
        <v>19</v>
      </c>
      <c r="I8" s="24">
        <v>21</v>
      </c>
      <c r="J8" s="24">
        <v>7</v>
      </c>
      <c r="K8" s="24">
        <v>5</v>
      </c>
      <c r="L8" s="24">
        <v>3</v>
      </c>
      <c r="M8" s="24">
        <v>3</v>
      </c>
      <c r="N8" s="24">
        <v>1</v>
      </c>
      <c r="O8" s="24">
        <v>3</v>
      </c>
      <c r="P8" s="24">
        <v>6</v>
      </c>
      <c r="Q8" s="75">
        <f t="shared" si="0"/>
        <v>79</v>
      </c>
    </row>
    <row r="9" spans="2:17" ht="12.75">
      <c r="B9" s="194"/>
      <c r="C9" s="3">
        <v>1</v>
      </c>
      <c r="D9" s="4" t="s">
        <v>23</v>
      </c>
      <c r="E9" s="24">
        <v>0</v>
      </c>
      <c r="F9" s="24">
        <v>1</v>
      </c>
      <c r="G9" s="24">
        <v>11</v>
      </c>
      <c r="H9" s="24">
        <v>15</v>
      </c>
      <c r="I9" s="24">
        <v>14</v>
      </c>
      <c r="J9" s="24">
        <v>12</v>
      </c>
      <c r="K9" s="24">
        <v>10</v>
      </c>
      <c r="L9" s="24">
        <v>11</v>
      </c>
      <c r="M9" s="24">
        <v>2</v>
      </c>
      <c r="N9" s="24">
        <v>2</v>
      </c>
      <c r="O9" s="24">
        <v>4</v>
      </c>
      <c r="P9" s="24">
        <v>6</v>
      </c>
      <c r="Q9" s="75">
        <f t="shared" si="0"/>
        <v>88</v>
      </c>
    </row>
    <row r="10" spans="2:17" ht="12.75">
      <c r="B10" s="194" t="s">
        <v>24</v>
      </c>
      <c r="C10" s="3">
        <v>27</v>
      </c>
      <c r="D10" s="4" t="s">
        <v>25</v>
      </c>
      <c r="E10" s="24">
        <v>0</v>
      </c>
      <c r="F10" s="24">
        <v>1</v>
      </c>
      <c r="G10" s="24">
        <v>15</v>
      </c>
      <c r="H10" s="24">
        <v>29</v>
      </c>
      <c r="I10" s="24">
        <v>17</v>
      </c>
      <c r="J10" s="24">
        <v>10</v>
      </c>
      <c r="K10" s="24">
        <v>1</v>
      </c>
      <c r="L10" s="24">
        <v>2</v>
      </c>
      <c r="M10" s="24">
        <v>1</v>
      </c>
      <c r="N10" s="24">
        <v>2</v>
      </c>
      <c r="O10" s="24">
        <v>1</v>
      </c>
      <c r="P10" s="24">
        <v>2</v>
      </c>
      <c r="Q10" s="75">
        <f t="shared" si="0"/>
        <v>81</v>
      </c>
    </row>
    <row r="11" spans="2:17" ht="25.5">
      <c r="B11" s="194"/>
      <c r="C11" s="3" t="s">
        <v>26</v>
      </c>
      <c r="D11" s="4" t="s">
        <v>27</v>
      </c>
      <c r="E11" s="24">
        <v>0</v>
      </c>
      <c r="F11" s="24">
        <v>0</v>
      </c>
      <c r="G11" s="24">
        <v>3</v>
      </c>
      <c r="H11" s="24">
        <v>10</v>
      </c>
      <c r="I11" s="24">
        <v>9</v>
      </c>
      <c r="J11" s="24">
        <v>4</v>
      </c>
      <c r="K11" s="24">
        <v>2</v>
      </c>
      <c r="L11" s="24">
        <v>1</v>
      </c>
      <c r="M11" s="24">
        <v>3</v>
      </c>
      <c r="N11" s="24">
        <v>0</v>
      </c>
      <c r="O11" s="24">
        <v>1</v>
      </c>
      <c r="P11" s="24">
        <v>13</v>
      </c>
      <c r="Q11" s="75">
        <f t="shared" si="0"/>
        <v>46</v>
      </c>
    </row>
    <row r="12" spans="2:17" ht="12.75">
      <c r="B12" s="9" t="s">
        <v>30</v>
      </c>
      <c r="C12" s="3">
        <v>7</v>
      </c>
      <c r="D12" s="4" t="s">
        <v>31</v>
      </c>
      <c r="E12" s="24">
        <v>0</v>
      </c>
      <c r="F12" s="24">
        <v>0</v>
      </c>
      <c r="G12" s="24">
        <v>4</v>
      </c>
      <c r="H12" s="24">
        <v>12</v>
      </c>
      <c r="I12" s="24">
        <v>5</v>
      </c>
      <c r="J12" s="24">
        <v>5</v>
      </c>
      <c r="K12" s="24">
        <v>5</v>
      </c>
      <c r="L12" s="24">
        <v>2</v>
      </c>
      <c r="M12" s="24">
        <v>3</v>
      </c>
      <c r="N12" s="24">
        <v>1</v>
      </c>
      <c r="O12" s="24">
        <v>5</v>
      </c>
      <c r="P12" s="24">
        <v>13</v>
      </c>
      <c r="Q12" s="75">
        <f t="shared" si="0"/>
        <v>55</v>
      </c>
    </row>
    <row r="13" spans="2:17" ht="12.75">
      <c r="B13" s="194" t="s">
        <v>32</v>
      </c>
      <c r="C13" s="3">
        <v>6</v>
      </c>
      <c r="D13" s="4" t="s">
        <v>33</v>
      </c>
      <c r="E13" s="24">
        <v>0</v>
      </c>
      <c r="F13" s="24">
        <v>2</v>
      </c>
      <c r="G13" s="24">
        <v>15</v>
      </c>
      <c r="H13" s="24">
        <v>21</v>
      </c>
      <c r="I13" s="24">
        <v>17</v>
      </c>
      <c r="J13" s="24">
        <v>5</v>
      </c>
      <c r="K13" s="24">
        <v>10</v>
      </c>
      <c r="L13" s="24">
        <v>3</v>
      </c>
      <c r="M13" s="24">
        <v>3</v>
      </c>
      <c r="N13" s="24">
        <v>0</v>
      </c>
      <c r="O13" s="24">
        <v>1</v>
      </c>
      <c r="P13" s="24">
        <v>4</v>
      </c>
      <c r="Q13" s="75">
        <f t="shared" si="0"/>
        <v>81</v>
      </c>
    </row>
    <row r="14" spans="2:17" ht="12.75">
      <c r="B14" s="194"/>
      <c r="C14" s="3">
        <v>9</v>
      </c>
      <c r="D14" s="4" t="s">
        <v>36</v>
      </c>
      <c r="E14" s="24">
        <v>0</v>
      </c>
      <c r="F14" s="24">
        <v>0</v>
      </c>
      <c r="G14" s="24">
        <v>5</v>
      </c>
      <c r="H14" s="24">
        <v>8</v>
      </c>
      <c r="I14" s="24">
        <v>8</v>
      </c>
      <c r="J14" s="24">
        <v>9</v>
      </c>
      <c r="K14" s="24">
        <v>8</v>
      </c>
      <c r="L14" s="24">
        <v>4</v>
      </c>
      <c r="M14" s="24">
        <v>2</v>
      </c>
      <c r="N14" s="24">
        <v>4</v>
      </c>
      <c r="O14" s="24">
        <v>4</v>
      </c>
      <c r="P14" s="24">
        <v>14</v>
      </c>
      <c r="Q14" s="75">
        <f t="shared" si="0"/>
        <v>66</v>
      </c>
    </row>
    <row r="15" spans="2:17" ht="12.75">
      <c r="B15" s="194"/>
      <c r="C15" s="3">
        <v>21</v>
      </c>
      <c r="D15" s="4" t="s">
        <v>37</v>
      </c>
      <c r="E15" s="24">
        <v>0</v>
      </c>
      <c r="F15" s="24">
        <v>2</v>
      </c>
      <c r="G15" s="24">
        <v>2</v>
      </c>
      <c r="H15" s="24">
        <v>7</v>
      </c>
      <c r="I15" s="24">
        <v>5</v>
      </c>
      <c r="J15" s="24">
        <v>13</v>
      </c>
      <c r="K15" s="24">
        <v>2</v>
      </c>
      <c r="L15" s="24">
        <v>2</v>
      </c>
      <c r="M15" s="24">
        <v>6</v>
      </c>
      <c r="N15" s="24">
        <v>3</v>
      </c>
      <c r="O15" s="24">
        <v>2</v>
      </c>
      <c r="P15" s="24">
        <v>14</v>
      </c>
      <c r="Q15" s="75">
        <f t="shared" si="0"/>
        <v>58</v>
      </c>
    </row>
    <row r="16" spans="2:17" ht="12.75">
      <c r="B16" s="194"/>
      <c r="C16" s="3">
        <v>33</v>
      </c>
      <c r="D16" s="4" t="s">
        <v>38</v>
      </c>
      <c r="E16" s="24">
        <v>0</v>
      </c>
      <c r="F16" s="24">
        <v>0</v>
      </c>
      <c r="G16" s="24">
        <v>15</v>
      </c>
      <c r="H16" s="24">
        <v>24</v>
      </c>
      <c r="I16" s="24">
        <v>27</v>
      </c>
      <c r="J16" s="24">
        <v>16</v>
      </c>
      <c r="K16" s="24">
        <v>5</v>
      </c>
      <c r="L16" s="24">
        <v>4</v>
      </c>
      <c r="M16" s="24">
        <v>4</v>
      </c>
      <c r="N16" s="24">
        <v>4</v>
      </c>
      <c r="O16" s="24">
        <v>2</v>
      </c>
      <c r="P16" s="24">
        <v>9</v>
      </c>
      <c r="Q16" s="75">
        <f t="shared" si="0"/>
        <v>110</v>
      </c>
    </row>
    <row r="17" spans="2:17" ht="12.75">
      <c r="B17" s="194" t="s">
        <v>41</v>
      </c>
      <c r="C17" s="3">
        <v>32</v>
      </c>
      <c r="D17" s="4" t="s">
        <v>42</v>
      </c>
      <c r="E17" s="24">
        <v>0</v>
      </c>
      <c r="F17" s="24">
        <v>0</v>
      </c>
      <c r="G17" s="24">
        <v>22</v>
      </c>
      <c r="H17" s="24">
        <v>25</v>
      </c>
      <c r="I17" s="24">
        <v>21</v>
      </c>
      <c r="J17" s="24">
        <v>3</v>
      </c>
      <c r="K17" s="24">
        <v>7</v>
      </c>
      <c r="L17" s="24">
        <v>0</v>
      </c>
      <c r="M17" s="24">
        <v>1</v>
      </c>
      <c r="N17" s="24">
        <v>2</v>
      </c>
      <c r="O17" s="24">
        <v>0</v>
      </c>
      <c r="P17" s="24">
        <v>2</v>
      </c>
      <c r="Q17" s="75">
        <f t="shared" si="0"/>
        <v>83</v>
      </c>
    </row>
    <row r="18" spans="2:17" ht="12.75">
      <c r="B18" s="194"/>
      <c r="C18" s="3">
        <v>31</v>
      </c>
      <c r="D18" s="4" t="s">
        <v>44</v>
      </c>
      <c r="E18" s="24">
        <v>0</v>
      </c>
      <c r="F18" s="24">
        <v>2</v>
      </c>
      <c r="G18" s="24">
        <v>10</v>
      </c>
      <c r="H18" s="24">
        <v>26</v>
      </c>
      <c r="I18" s="24">
        <v>10</v>
      </c>
      <c r="J18" s="24">
        <v>3</v>
      </c>
      <c r="K18" s="24">
        <v>2</v>
      </c>
      <c r="L18" s="24">
        <v>2</v>
      </c>
      <c r="M18" s="24">
        <v>1</v>
      </c>
      <c r="N18" s="24">
        <v>1</v>
      </c>
      <c r="O18" s="24">
        <v>2</v>
      </c>
      <c r="P18" s="24">
        <v>1</v>
      </c>
      <c r="Q18" s="75">
        <f t="shared" si="0"/>
        <v>60</v>
      </c>
    </row>
    <row r="19" spans="2:17" ht="12.75">
      <c r="B19" s="194"/>
      <c r="C19" s="3">
        <v>92</v>
      </c>
      <c r="D19" s="4" t="s">
        <v>45</v>
      </c>
      <c r="E19" s="24">
        <v>1</v>
      </c>
      <c r="F19" s="24">
        <v>1</v>
      </c>
      <c r="G19" s="24">
        <v>9</v>
      </c>
      <c r="H19" s="24">
        <v>19</v>
      </c>
      <c r="I19" s="24">
        <v>12</v>
      </c>
      <c r="J19" s="24">
        <v>5</v>
      </c>
      <c r="K19" s="24">
        <v>8</v>
      </c>
      <c r="L19" s="24">
        <v>1</v>
      </c>
      <c r="M19" s="24">
        <v>1</v>
      </c>
      <c r="N19" s="24">
        <v>0</v>
      </c>
      <c r="O19" s="24">
        <v>1</v>
      </c>
      <c r="P19" s="24">
        <v>5</v>
      </c>
      <c r="Q19" s="75">
        <f t="shared" si="0"/>
        <v>63</v>
      </c>
    </row>
    <row r="20" spans="2:17" ht="12.75">
      <c r="B20" s="194"/>
      <c r="C20" s="3">
        <v>99</v>
      </c>
      <c r="D20" s="4" t="s">
        <v>46</v>
      </c>
      <c r="E20" s="24">
        <v>0</v>
      </c>
      <c r="F20" s="24">
        <v>2</v>
      </c>
      <c r="G20" s="24">
        <v>4</v>
      </c>
      <c r="H20" s="24">
        <v>11</v>
      </c>
      <c r="I20" s="24">
        <v>7</v>
      </c>
      <c r="J20" s="24">
        <v>1</v>
      </c>
      <c r="K20" s="24">
        <v>6</v>
      </c>
      <c r="L20" s="24">
        <v>0</v>
      </c>
      <c r="M20" s="24">
        <v>2</v>
      </c>
      <c r="N20" s="24">
        <v>1</v>
      </c>
      <c r="O20" s="24">
        <v>3</v>
      </c>
      <c r="P20" s="24">
        <v>4</v>
      </c>
      <c r="Q20" s="75">
        <f t="shared" si="0"/>
        <v>41</v>
      </c>
    </row>
    <row r="21" spans="2:17" ht="12.75">
      <c r="B21" s="194" t="s">
        <v>47</v>
      </c>
      <c r="C21" s="3">
        <v>13</v>
      </c>
      <c r="D21" s="4" t="s">
        <v>47</v>
      </c>
      <c r="E21" s="24">
        <v>0</v>
      </c>
      <c r="F21" s="24">
        <v>1</v>
      </c>
      <c r="G21" s="24">
        <v>24</v>
      </c>
      <c r="H21" s="24">
        <v>38</v>
      </c>
      <c r="I21" s="24">
        <v>10</v>
      </c>
      <c r="J21" s="24">
        <v>3</v>
      </c>
      <c r="K21" s="24">
        <v>2</v>
      </c>
      <c r="L21" s="24">
        <v>2</v>
      </c>
      <c r="M21" s="24">
        <v>2</v>
      </c>
      <c r="N21" s="24">
        <v>0</v>
      </c>
      <c r="O21" s="24">
        <v>0</v>
      </c>
      <c r="P21" s="24">
        <v>2</v>
      </c>
      <c r="Q21" s="75">
        <f t="shared" si="0"/>
        <v>84</v>
      </c>
    </row>
    <row r="22" spans="2:17" ht="12.75">
      <c r="B22" s="194"/>
      <c r="C22" s="3">
        <v>38</v>
      </c>
      <c r="D22" s="4" t="s">
        <v>48</v>
      </c>
      <c r="E22" s="24">
        <v>0</v>
      </c>
      <c r="F22" s="24">
        <v>1</v>
      </c>
      <c r="G22" s="24">
        <v>4</v>
      </c>
      <c r="H22" s="24">
        <v>12</v>
      </c>
      <c r="I22" s="24">
        <v>16</v>
      </c>
      <c r="J22" s="24">
        <v>5</v>
      </c>
      <c r="K22" s="24">
        <v>15</v>
      </c>
      <c r="L22" s="24">
        <v>7</v>
      </c>
      <c r="M22" s="24">
        <v>6</v>
      </c>
      <c r="N22" s="24">
        <v>9</v>
      </c>
      <c r="O22" s="24">
        <v>7</v>
      </c>
      <c r="P22" s="24">
        <v>20</v>
      </c>
      <c r="Q22" s="75">
        <f t="shared" si="0"/>
        <v>102</v>
      </c>
    </row>
    <row r="23" spans="2:17" ht="12.75">
      <c r="B23" s="9" t="s">
        <v>49</v>
      </c>
      <c r="C23" s="3">
        <v>14</v>
      </c>
      <c r="D23" s="4" t="s">
        <v>49</v>
      </c>
      <c r="E23" s="24">
        <v>0</v>
      </c>
      <c r="F23" s="24">
        <v>1</v>
      </c>
      <c r="G23" s="24">
        <v>22</v>
      </c>
      <c r="H23" s="24">
        <v>41</v>
      </c>
      <c r="I23" s="24">
        <v>8</v>
      </c>
      <c r="J23" s="24">
        <v>3</v>
      </c>
      <c r="K23" s="24">
        <v>4</v>
      </c>
      <c r="L23" s="24">
        <v>2</v>
      </c>
      <c r="M23" s="24">
        <v>1</v>
      </c>
      <c r="N23" s="24">
        <v>1</v>
      </c>
      <c r="O23" s="24">
        <v>0</v>
      </c>
      <c r="P23" s="24">
        <v>0</v>
      </c>
      <c r="Q23" s="75">
        <f t="shared" si="0"/>
        <v>83</v>
      </c>
    </row>
    <row r="24" spans="2:17" ht="12.75">
      <c r="B24" s="194" t="s">
        <v>50</v>
      </c>
      <c r="C24" s="3">
        <v>28</v>
      </c>
      <c r="D24" s="4" t="s">
        <v>51</v>
      </c>
      <c r="E24" s="24">
        <v>0</v>
      </c>
      <c r="F24" s="24">
        <v>2</v>
      </c>
      <c r="G24" s="24">
        <v>21</v>
      </c>
      <c r="H24" s="24">
        <v>39</v>
      </c>
      <c r="I24" s="24">
        <v>9</v>
      </c>
      <c r="J24" s="24">
        <v>7</v>
      </c>
      <c r="K24" s="24">
        <v>0</v>
      </c>
      <c r="L24" s="24">
        <v>1</v>
      </c>
      <c r="M24" s="24">
        <v>2</v>
      </c>
      <c r="N24" s="24">
        <v>0</v>
      </c>
      <c r="O24" s="24">
        <v>0</v>
      </c>
      <c r="P24" s="24">
        <v>2</v>
      </c>
      <c r="Q24" s="75">
        <f t="shared" si="0"/>
        <v>83</v>
      </c>
    </row>
    <row r="25" spans="2:17" ht="12.75">
      <c r="B25" s="194"/>
      <c r="C25" s="3">
        <v>37</v>
      </c>
      <c r="D25" s="4" t="s">
        <v>52</v>
      </c>
      <c r="E25" s="24">
        <v>0</v>
      </c>
      <c r="F25" s="24">
        <v>0</v>
      </c>
      <c r="G25" s="24">
        <v>6</v>
      </c>
      <c r="H25" s="24">
        <v>19</v>
      </c>
      <c r="I25" s="24">
        <v>9</v>
      </c>
      <c r="J25" s="24">
        <v>13</v>
      </c>
      <c r="K25" s="24">
        <v>5</v>
      </c>
      <c r="L25" s="24">
        <v>6</v>
      </c>
      <c r="M25" s="24">
        <v>2</v>
      </c>
      <c r="N25" s="24">
        <v>2</v>
      </c>
      <c r="O25" s="24">
        <v>2</v>
      </c>
      <c r="P25" s="24">
        <v>14</v>
      </c>
      <c r="Q25" s="75">
        <f t="shared" si="0"/>
        <v>78</v>
      </c>
    </row>
    <row r="26" spans="2:17" ht="12.75">
      <c r="B26" s="194"/>
      <c r="C26" s="3">
        <v>12</v>
      </c>
      <c r="D26" s="4" t="s">
        <v>53</v>
      </c>
      <c r="E26" s="24">
        <v>0</v>
      </c>
      <c r="F26" s="24">
        <v>1</v>
      </c>
      <c r="G26" s="24">
        <v>19</v>
      </c>
      <c r="H26" s="24">
        <v>42</v>
      </c>
      <c r="I26" s="24">
        <v>11</v>
      </c>
      <c r="J26" s="24">
        <v>5</v>
      </c>
      <c r="K26" s="24">
        <v>1</v>
      </c>
      <c r="L26" s="24">
        <v>5</v>
      </c>
      <c r="M26" s="24">
        <v>0</v>
      </c>
      <c r="N26" s="24">
        <v>1</v>
      </c>
      <c r="O26" s="24">
        <v>1</v>
      </c>
      <c r="P26" s="24">
        <v>0</v>
      </c>
      <c r="Q26" s="75">
        <f t="shared" si="0"/>
        <v>86</v>
      </c>
    </row>
    <row r="27" spans="2:17" ht="12.75">
      <c r="B27" s="194"/>
      <c r="C27" s="3">
        <v>36</v>
      </c>
      <c r="D27" s="4" t="s">
        <v>54</v>
      </c>
      <c r="E27" s="24">
        <v>0</v>
      </c>
      <c r="F27" s="24">
        <v>1</v>
      </c>
      <c r="G27" s="24">
        <v>4</v>
      </c>
      <c r="H27" s="24">
        <v>19</v>
      </c>
      <c r="I27" s="24">
        <v>9</v>
      </c>
      <c r="J27" s="24">
        <v>4</v>
      </c>
      <c r="K27" s="24">
        <v>8</v>
      </c>
      <c r="L27" s="24">
        <v>3</v>
      </c>
      <c r="M27" s="24">
        <v>4</v>
      </c>
      <c r="N27" s="24">
        <v>1</v>
      </c>
      <c r="O27" s="24">
        <v>4</v>
      </c>
      <c r="P27" s="24">
        <v>8</v>
      </c>
      <c r="Q27" s="75">
        <f t="shared" si="0"/>
        <v>65</v>
      </c>
    </row>
    <row r="28" spans="2:17" ht="12.75">
      <c r="B28" s="194"/>
      <c r="C28" s="3">
        <v>34</v>
      </c>
      <c r="D28" s="4" t="s">
        <v>55</v>
      </c>
      <c r="E28" s="24">
        <v>0</v>
      </c>
      <c r="F28" s="24">
        <v>1</v>
      </c>
      <c r="G28" s="24">
        <v>14</v>
      </c>
      <c r="H28" s="24">
        <v>33</v>
      </c>
      <c r="I28" s="24">
        <v>20</v>
      </c>
      <c r="J28" s="24">
        <v>6</v>
      </c>
      <c r="K28" s="24">
        <v>5</v>
      </c>
      <c r="L28" s="24">
        <v>1</v>
      </c>
      <c r="M28" s="24">
        <v>1</v>
      </c>
      <c r="N28" s="24">
        <v>0</v>
      </c>
      <c r="O28" s="24">
        <v>0</v>
      </c>
      <c r="P28" s="24">
        <v>1</v>
      </c>
      <c r="Q28" s="75">
        <f t="shared" si="0"/>
        <v>82</v>
      </c>
    </row>
    <row r="29" spans="2:17" ht="12.75">
      <c r="B29" s="194" t="s">
        <v>56</v>
      </c>
      <c r="C29" s="3">
        <v>53</v>
      </c>
      <c r="D29" s="4" t="s">
        <v>57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1</v>
      </c>
      <c r="K29" s="24">
        <v>1</v>
      </c>
      <c r="L29" s="24">
        <v>4</v>
      </c>
      <c r="M29" s="24">
        <v>2</v>
      </c>
      <c r="N29" s="24">
        <v>2</v>
      </c>
      <c r="O29" s="24">
        <v>3</v>
      </c>
      <c r="P29" s="24">
        <v>7</v>
      </c>
      <c r="Q29" s="75">
        <f t="shared" si="0"/>
        <v>20</v>
      </c>
    </row>
    <row r="30" spans="2:17" ht="12.75">
      <c r="B30" s="194"/>
      <c r="C30" s="3">
        <v>86</v>
      </c>
      <c r="D30" s="4" t="s">
        <v>59</v>
      </c>
      <c r="E30" s="24">
        <v>0</v>
      </c>
      <c r="F30" s="24">
        <v>2</v>
      </c>
      <c r="G30" s="24">
        <v>10</v>
      </c>
      <c r="H30" s="24">
        <v>26</v>
      </c>
      <c r="I30" s="24">
        <v>13</v>
      </c>
      <c r="J30" s="24">
        <v>3</v>
      </c>
      <c r="K30" s="24">
        <v>4</v>
      </c>
      <c r="L30" s="24">
        <v>3</v>
      </c>
      <c r="M30" s="24">
        <v>2</v>
      </c>
      <c r="N30" s="24">
        <v>3</v>
      </c>
      <c r="O30" s="24">
        <v>2</v>
      </c>
      <c r="P30" s="24">
        <v>17</v>
      </c>
      <c r="Q30" s="75">
        <f t="shared" si="0"/>
        <v>85</v>
      </c>
    </row>
    <row r="31" spans="2:17" ht="12.75">
      <c r="B31" s="194"/>
      <c r="C31" s="3">
        <v>22</v>
      </c>
      <c r="D31" s="4" t="s">
        <v>64</v>
      </c>
      <c r="E31" s="24">
        <v>0</v>
      </c>
      <c r="F31" s="24">
        <v>0</v>
      </c>
      <c r="G31" s="24">
        <v>13</v>
      </c>
      <c r="H31" s="24">
        <v>41</v>
      </c>
      <c r="I31" s="24">
        <v>14</v>
      </c>
      <c r="J31" s="24">
        <v>8</v>
      </c>
      <c r="K31" s="24">
        <v>4</v>
      </c>
      <c r="L31" s="24">
        <v>0</v>
      </c>
      <c r="M31" s="24">
        <v>2</v>
      </c>
      <c r="N31" s="24">
        <v>0</v>
      </c>
      <c r="O31" s="24">
        <v>2</v>
      </c>
      <c r="P31" s="24">
        <v>1</v>
      </c>
      <c r="Q31" s="75">
        <f t="shared" si="0"/>
        <v>85</v>
      </c>
    </row>
    <row r="32" spans="2:17" ht="12.75">
      <c r="B32" s="194"/>
      <c r="C32" s="3">
        <v>23</v>
      </c>
      <c r="D32" s="4" t="s">
        <v>65</v>
      </c>
      <c r="E32" s="24">
        <v>1</v>
      </c>
      <c r="F32" s="24">
        <v>2</v>
      </c>
      <c r="G32" s="24">
        <v>21</v>
      </c>
      <c r="H32" s="24">
        <v>33</v>
      </c>
      <c r="I32" s="24">
        <v>15</v>
      </c>
      <c r="J32" s="24">
        <v>2</v>
      </c>
      <c r="K32" s="24">
        <v>6</v>
      </c>
      <c r="L32" s="24">
        <v>2</v>
      </c>
      <c r="M32" s="24">
        <v>2</v>
      </c>
      <c r="N32" s="24">
        <v>0</v>
      </c>
      <c r="O32" s="24">
        <v>0</v>
      </c>
      <c r="P32" s="24">
        <v>2</v>
      </c>
      <c r="Q32" s="75">
        <f t="shared" si="0"/>
        <v>86</v>
      </c>
    </row>
    <row r="33" spans="2:17" ht="12.75">
      <c r="B33" s="194"/>
      <c r="C33" s="3">
        <v>24</v>
      </c>
      <c r="D33" s="4" t="s">
        <v>68</v>
      </c>
      <c r="E33" s="24">
        <v>0</v>
      </c>
      <c r="F33" s="24">
        <v>1</v>
      </c>
      <c r="G33" s="24">
        <v>20</v>
      </c>
      <c r="H33" s="24">
        <v>22</v>
      </c>
      <c r="I33" s="24">
        <v>13</v>
      </c>
      <c r="J33" s="24">
        <v>7</v>
      </c>
      <c r="K33" s="24">
        <v>7</v>
      </c>
      <c r="L33" s="24">
        <v>2</v>
      </c>
      <c r="M33" s="24">
        <v>1</v>
      </c>
      <c r="N33" s="24">
        <v>4</v>
      </c>
      <c r="O33" s="24">
        <v>2</v>
      </c>
      <c r="P33" s="24">
        <v>3</v>
      </c>
      <c r="Q33" s="75">
        <f t="shared" si="0"/>
        <v>82</v>
      </c>
    </row>
    <row r="34" spans="2:17" ht="12.75">
      <c r="B34" s="194"/>
      <c r="C34" s="3">
        <v>25</v>
      </c>
      <c r="D34" s="4" t="s">
        <v>69</v>
      </c>
      <c r="E34" s="24">
        <v>1</v>
      </c>
      <c r="F34" s="24">
        <v>3</v>
      </c>
      <c r="G34" s="24">
        <v>20</v>
      </c>
      <c r="H34" s="24">
        <v>37</v>
      </c>
      <c r="I34" s="24">
        <v>17</v>
      </c>
      <c r="J34" s="24">
        <v>3</v>
      </c>
      <c r="K34" s="24">
        <v>2</v>
      </c>
      <c r="L34" s="24">
        <v>1</v>
      </c>
      <c r="M34" s="24">
        <v>2</v>
      </c>
      <c r="N34" s="24">
        <v>1</v>
      </c>
      <c r="O34" s="24">
        <v>0</v>
      </c>
      <c r="P34" s="24">
        <v>1</v>
      </c>
      <c r="Q34" s="75">
        <f t="shared" si="0"/>
        <v>88</v>
      </c>
    </row>
    <row r="35" spans="2:17" ht="12.75">
      <c r="B35" s="202" t="s">
        <v>18</v>
      </c>
      <c r="C35" s="202"/>
      <c r="D35" s="202"/>
      <c r="E35" s="119">
        <f aca="true" t="shared" si="1" ref="E35:Q35">SUM(E6:E34)</f>
        <v>3</v>
      </c>
      <c r="F35" s="119">
        <f t="shared" si="1"/>
        <v>28</v>
      </c>
      <c r="G35" s="119">
        <f t="shared" si="1"/>
        <v>337</v>
      </c>
      <c r="H35" s="119">
        <f t="shared" si="1"/>
        <v>654</v>
      </c>
      <c r="I35" s="119">
        <f t="shared" si="1"/>
        <v>354</v>
      </c>
      <c r="J35" s="119">
        <f t="shared" si="1"/>
        <v>178</v>
      </c>
      <c r="K35" s="119">
        <f t="shared" si="1"/>
        <v>143</v>
      </c>
      <c r="L35" s="119">
        <f t="shared" si="1"/>
        <v>79</v>
      </c>
      <c r="M35" s="119">
        <f t="shared" si="1"/>
        <v>65</v>
      </c>
      <c r="N35" s="119">
        <f t="shared" si="1"/>
        <v>49</v>
      </c>
      <c r="O35" s="119">
        <f t="shared" si="1"/>
        <v>57</v>
      </c>
      <c r="P35" s="119">
        <f t="shared" si="1"/>
        <v>181</v>
      </c>
      <c r="Q35" s="119">
        <f t="shared" si="1"/>
        <v>2128</v>
      </c>
    </row>
    <row r="36" ht="12.75"/>
    <row r="37" ht="12.75">
      <c r="B37" s="15" t="s">
        <v>194</v>
      </c>
    </row>
    <row r="38" ht="12.75"/>
    <row r="39" spans="2:18" ht="15.75">
      <c r="B39" s="236" t="s">
        <v>195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</row>
    <row r="40" ht="12.75"/>
    <row r="41" spans="2:18" ht="12.75">
      <c r="B41" s="202" t="s">
        <v>11</v>
      </c>
      <c r="C41" s="202" t="s">
        <v>12</v>
      </c>
      <c r="D41" s="202" t="s">
        <v>13</v>
      </c>
      <c r="E41" s="203" t="s">
        <v>192</v>
      </c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9"/>
      <c r="R41" s="216" t="s">
        <v>18</v>
      </c>
    </row>
    <row r="42" spans="2:18" ht="12.75">
      <c r="B42" s="202"/>
      <c r="C42" s="202"/>
      <c r="D42" s="202"/>
      <c r="E42" s="106">
        <v>14</v>
      </c>
      <c r="F42" s="106">
        <v>15</v>
      </c>
      <c r="G42" s="105">
        <v>16</v>
      </c>
      <c r="H42" s="105">
        <v>17</v>
      </c>
      <c r="I42" s="105">
        <v>18</v>
      </c>
      <c r="J42" s="105">
        <v>19</v>
      </c>
      <c r="K42" s="105">
        <v>20</v>
      </c>
      <c r="L42" s="105">
        <v>21</v>
      </c>
      <c r="M42" s="105">
        <v>22</v>
      </c>
      <c r="N42" s="105">
        <v>23</v>
      </c>
      <c r="O42" s="105">
        <v>24</v>
      </c>
      <c r="P42" s="105">
        <v>25</v>
      </c>
      <c r="Q42" s="105" t="s">
        <v>193</v>
      </c>
      <c r="R42" s="216"/>
    </row>
    <row r="43" spans="2:18" ht="12.75">
      <c r="B43" s="235" t="s">
        <v>19</v>
      </c>
      <c r="C43" s="76">
        <v>4</v>
      </c>
      <c r="D43" s="27" t="s">
        <v>20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75"/>
    </row>
    <row r="44" spans="2:18" ht="12.75">
      <c r="B44" s="235"/>
      <c r="C44" s="77">
        <v>66</v>
      </c>
      <c r="D44" s="78" t="s">
        <v>21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75"/>
    </row>
    <row r="45" spans="2:18" ht="12.75">
      <c r="B45" s="235"/>
      <c r="C45" s="76">
        <v>68</v>
      </c>
      <c r="D45" s="27" t="s">
        <v>22</v>
      </c>
      <c r="E45" s="24">
        <v>0</v>
      </c>
      <c r="F45" s="24">
        <v>0</v>
      </c>
      <c r="G45" s="24">
        <v>4</v>
      </c>
      <c r="H45" s="24">
        <v>6</v>
      </c>
      <c r="I45" s="24">
        <v>19</v>
      </c>
      <c r="J45" s="24">
        <v>17</v>
      </c>
      <c r="K45" s="24">
        <v>4</v>
      </c>
      <c r="L45" s="24">
        <v>2</v>
      </c>
      <c r="M45" s="24">
        <v>4</v>
      </c>
      <c r="N45" s="24">
        <v>3</v>
      </c>
      <c r="O45" s="24">
        <v>3</v>
      </c>
      <c r="P45" s="24">
        <v>2</v>
      </c>
      <c r="Q45" s="24">
        <v>15</v>
      </c>
      <c r="R45" s="75">
        <f aca="true" t="shared" si="2" ref="R45:R78">SUM(E45:Q45)</f>
        <v>79</v>
      </c>
    </row>
    <row r="46" spans="2:18" ht="12.75">
      <c r="B46" s="235"/>
      <c r="C46" s="76">
        <v>1</v>
      </c>
      <c r="D46" s="27" t="s">
        <v>23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75"/>
    </row>
    <row r="47" spans="2:18" ht="12.75">
      <c r="B47" s="235" t="s">
        <v>24</v>
      </c>
      <c r="C47" s="76">
        <v>27</v>
      </c>
      <c r="D47" s="27" t="s">
        <v>25</v>
      </c>
      <c r="E47" s="24">
        <v>0</v>
      </c>
      <c r="F47" s="24">
        <v>0</v>
      </c>
      <c r="G47" s="24">
        <v>2</v>
      </c>
      <c r="H47" s="24">
        <v>12</v>
      </c>
      <c r="I47" s="24">
        <v>33</v>
      </c>
      <c r="J47" s="24">
        <v>16</v>
      </c>
      <c r="K47" s="24">
        <v>10</v>
      </c>
      <c r="L47" s="24">
        <v>5</v>
      </c>
      <c r="M47" s="24">
        <v>1</v>
      </c>
      <c r="N47" s="24">
        <v>0</v>
      </c>
      <c r="O47" s="24">
        <v>1</v>
      </c>
      <c r="P47" s="24">
        <v>1</v>
      </c>
      <c r="Q47" s="24">
        <v>3</v>
      </c>
      <c r="R47" s="75">
        <f t="shared" si="2"/>
        <v>84</v>
      </c>
    </row>
    <row r="48" spans="2:18" ht="25.5">
      <c r="B48" s="235"/>
      <c r="C48" s="76" t="s">
        <v>26</v>
      </c>
      <c r="D48" s="27" t="s">
        <v>27</v>
      </c>
      <c r="E48" s="24">
        <v>0</v>
      </c>
      <c r="F48" s="24">
        <v>0</v>
      </c>
      <c r="G48" s="24">
        <v>0</v>
      </c>
      <c r="H48" s="24">
        <v>2</v>
      </c>
      <c r="I48" s="24">
        <v>5</v>
      </c>
      <c r="J48" s="24">
        <v>6</v>
      </c>
      <c r="K48" s="24">
        <v>1</v>
      </c>
      <c r="L48" s="24">
        <v>1</v>
      </c>
      <c r="M48" s="24">
        <v>6</v>
      </c>
      <c r="N48" s="24">
        <v>3</v>
      </c>
      <c r="O48" s="24">
        <v>3</v>
      </c>
      <c r="P48" s="24">
        <v>1</v>
      </c>
      <c r="Q48" s="24">
        <v>10</v>
      </c>
      <c r="R48" s="75">
        <f t="shared" si="2"/>
        <v>38</v>
      </c>
    </row>
    <row r="49" spans="2:18" ht="25.5">
      <c r="B49" s="235"/>
      <c r="C49" s="76" t="s">
        <v>28</v>
      </c>
      <c r="D49" s="27" t="s">
        <v>29</v>
      </c>
      <c r="E49" s="24">
        <v>0</v>
      </c>
      <c r="F49" s="24">
        <v>15</v>
      </c>
      <c r="G49" s="24">
        <v>34</v>
      </c>
      <c r="H49" s="24">
        <v>27</v>
      </c>
      <c r="I49" s="24">
        <v>12</v>
      </c>
      <c r="J49" s="24">
        <v>2</v>
      </c>
      <c r="K49" s="24">
        <v>1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75">
        <f t="shared" si="2"/>
        <v>91</v>
      </c>
    </row>
    <row r="50" spans="2:18" ht="12.75">
      <c r="B50" s="24" t="s">
        <v>30</v>
      </c>
      <c r="C50" s="76">
        <v>7</v>
      </c>
      <c r="D50" s="59" t="s">
        <v>31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75"/>
    </row>
    <row r="51" spans="2:18" ht="12.75">
      <c r="B51" s="235" t="s">
        <v>32</v>
      </c>
      <c r="C51" s="76">
        <v>6</v>
      </c>
      <c r="D51" s="59" t="s">
        <v>33</v>
      </c>
      <c r="E51" s="24">
        <v>0</v>
      </c>
      <c r="F51" s="24">
        <v>0</v>
      </c>
      <c r="G51" s="24">
        <v>1</v>
      </c>
      <c r="H51" s="24">
        <v>11</v>
      </c>
      <c r="I51" s="24">
        <v>24</v>
      </c>
      <c r="J51" s="24">
        <v>14</v>
      </c>
      <c r="K51" s="24">
        <v>8</v>
      </c>
      <c r="L51" s="24">
        <v>7</v>
      </c>
      <c r="M51" s="24">
        <v>6</v>
      </c>
      <c r="N51" s="24">
        <v>1</v>
      </c>
      <c r="O51" s="24">
        <v>0</v>
      </c>
      <c r="P51" s="24">
        <v>2</v>
      </c>
      <c r="Q51" s="24">
        <v>3</v>
      </c>
      <c r="R51" s="75">
        <f t="shared" si="2"/>
        <v>77</v>
      </c>
    </row>
    <row r="52" spans="2:18" ht="25.5">
      <c r="B52" s="235"/>
      <c r="C52" s="76" t="s">
        <v>34</v>
      </c>
      <c r="D52" s="27" t="s">
        <v>35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24">
        <v>5</v>
      </c>
      <c r="K52" s="24">
        <v>3</v>
      </c>
      <c r="L52" s="24">
        <v>2</v>
      </c>
      <c r="M52" s="24">
        <v>0</v>
      </c>
      <c r="N52" s="24">
        <v>2</v>
      </c>
      <c r="O52" s="24">
        <v>1</v>
      </c>
      <c r="P52" s="24">
        <v>3</v>
      </c>
      <c r="Q52" s="24">
        <v>14</v>
      </c>
      <c r="R52" s="75">
        <f t="shared" si="2"/>
        <v>31</v>
      </c>
    </row>
    <row r="53" spans="2:18" ht="12.75">
      <c r="B53" s="235"/>
      <c r="C53" s="76">
        <v>9</v>
      </c>
      <c r="D53" s="27" t="s">
        <v>36</v>
      </c>
      <c r="E53" s="24">
        <v>0</v>
      </c>
      <c r="F53" s="24">
        <v>0</v>
      </c>
      <c r="G53" s="24">
        <v>0</v>
      </c>
      <c r="H53" s="24">
        <v>3</v>
      </c>
      <c r="I53" s="24">
        <v>13</v>
      </c>
      <c r="J53" s="24">
        <v>7</v>
      </c>
      <c r="K53" s="24">
        <v>7</v>
      </c>
      <c r="L53" s="24">
        <v>7</v>
      </c>
      <c r="M53" s="24">
        <v>6</v>
      </c>
      <c r="N53" s="24">
        <v>6</v>
      </c>
      <c r="O53" s="24">
        <v>5</v>
      </c>
      <c r="P53" s="24">
        <v>4</v>
      </c>
      <c r="Q53" s="24">
        <v>16</v>
      </c>
      <c r="R53" s="75">
        <f t="shared" si="2"/>
        <v>74</v>
      </c>
    </row>
    <row r="54" spans="2:18" ht="12.75">
      <c r="B54" s="235"/>
      <c r="C54" s="76">
        <v>21</v>
      </c>
      <c r="D54" s="59" t="s">
        <v>37</v>
      </c>
      <c r="E54" s="24">
        <v>0</v>
      </c>
      <c r="F54" s="24">
        <v>0</v>
      </c>
      <c r="G54" s="24">
        <v>1</v>
      </c>
      <c r="H54" s="24">
        <v>5</v>
      </c>
      <c r="I54" s="24">
        <v>7</v>
      </c>
      <c r="J54" s="24">
        <v>8</v>
      </c>
      <c r="K54" s="24">
        <v>8</v>
      </c>
      <c r="L54" s="24">
        <v>1</v>
      </c>
      <c r="M54" s="24">
        <v>5</v>
      </c>
      <c r="N54" s="24">
        <v>4</v>
      </c>
      <c r="O54" s="24">
        <v>5</v>
      </c>
      <c r="P54" s="24">
        <v>3</v>
      </c>
      <c r="Q54" s="24">
        <v>11</v>
      </c>
      <c r="R54" s="75">
        <f t="shared" si="2"/>
        <v>58</v>
      </c>
    </row>
    <row r="55" spans="2:18" ht="12.75">
      <c r="B55" s="235"/>
      <c r="C55" s="76">
        <v>33</v>
      </c>
      <c r="D55" s="59" t="s">
        <v>38</v>
      </c>
      <c r="E55" s="24">
        <v>0</v>
      </c>
      <c r="F55" s="24">
        <v>0</v>
      </c>
      <c r="G55" s="24">
        <v>1</v>
      </c>
      <c r="H55" s="24">
        <v>17</v>
      </c>
      <c r="I55" s="24">
        <v>26</v>
      </c>
      <c r="J55" s="24">
        <v>19</v>
      </c>
      <c r="K55" s="24">
        <v>14</v>
      </c>
      <c r="L55" s="24">
        <v>6</v>
      </c>
      <c r="M55" s="24">
        <v>4</v>
      </c>
      <c r="N55" s="24">
        <v>1</v>
      </c>
      <c r="O55" s="24">
        <v>0</v>
      </c>
      <c r="P55" s="24">
        <v>0</v>
      </c>
      <c r="Q55" s="24">
        <v>8</v>
      </c>
      <c r="R55" s="75">
        <f t="shared" si="2"/>
        <v>96</v>
      </c>
    </row>
    <row r="56" spans="2:18" ht="12.75">
      <c r="B56" s="235"/>
      <c r="C56" s="76" t="s">
        <v>39</v>
      </c>
      <c r="D56" s="27" t="s">
        <v>40</v>
      </c>
      <c r="E56" s="24">
        <v>0</v>
      </c>
      <c r="F56" s="24">
        <v>0</v>
      </c>
      <c r="G56" s="24">
        <v>0</v>
      </c>
      <c r="H56" s="24">
        <v>2</v>
      </c>
      <c r="I56" s="24">
        <v>1</v>
      </c>
      <c r="J56" s="24">
        <v>2</v>
      </c>
      <c r="K56" s="24">
        <v>5</v>
      </c>
      <c r="L56" s="24">
        <v>3</v>
      </c>
      <c r="M56" s="24">
        <v>4</v>
      </c>
      <c r="N56" s="24">
        <v>0</v>
      </c>
      <c r="O56" s="24">
        <v>3</v>
      </c>
      <c r="P56" s="24">
        <v>5</v>
      </c>
      <c r="Q56" s="24">
        <v>17</v>
      </c>
      <c r="R56" s="75">
        <f t="shared" si="2"/>
        <v>42</v>
      </c>
    </row>
    <row r="57" spans="2:18" ht="12.75">
      <c r="B57" s="235" t="s">
        <v>41</v>
      </c>
      <c r="C57" s="76">
        <v>32</v>
      </c>
      <c r="D57" s="27" t="s">
        <v>42</v>
      </c>
      <c r="E57" s="24">
        <v>0</v>
      </c>
      <c r="F57" s="24">
        <v>1</v>
      </c>
      <c r="G57" s="24">
        <v>3</v>
      </c>
      <c r="H57" s="24">
        <v>15</v>
      </c>
      <c r="I57" s="24">
        <v>20</v>
      </c>
      <c r="J57" s="24">
        <v>17</v>
      </c>
      <c r="K57" s="24">
        <v>7</v>
      </c>
      <c r="L57" s="24">
        <v>7</v>
      </c>
      <c r="M57" s="24">
        <v>7</v>
      </c>
      <c r="N57" s="24">
        <v>1</v>
      </c>
      <c r="O57" s="24">
        <v>0</v>
      </c>
      <c r="P57" s="24">
        <v>0</v>
      </c>
      <c r="Q57" s="24">
        <v>1</v>
      </c>
      <c r="R57" s="75">
        <f t="shared" si="2"/>
        <v>79</v>
      </c>
    </row>
    <row r="58" spans="2:18" ht="12.75">
      <c r="B58" s="235"/>
      <c r="C58" s="76">
        <v>91</v>
      </c>
      <c r="D58" s="27" t="s">
        <v>43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1</v>
      </c>
      <c r="N58" s="24">
        <v>0</v>
      </c>
      <c r="O58" s="24">
        <v>5</v>
      </c>
      <c r="P58" s="24">
        <v>1</v>
      </c>
      <c r="Q58" s="24">
        <v>18</v>
      </c>
      <c r="R58" s="75">
        <f t="shared" si="2"/>
        <v>25</v>
      </c>
    </row>
    <row r="59" spans="2:18" ht="12.75">
      <c r="B59" s="235"/>
      <c r="C59" s="76">
        <v>31</v>
      </c>
      <c r="D59" s="27" t="s">
        <v>44</v>
      </c>
      <c r="E59" s="24">
        <v>0</v>
      </c>
      <c r="F59" s="24">
        <v>0</v>
      </c>
      <c r="G59" s="24">
        <v>1</v>
      </c>
      <c r="H59" s="24">
        <v>10</v>
      </c>
      <c r="I59" s="24">
        <v>15</v>
      </c>
      <c r="J59" s="24">
        <v>10</v>
      </c>
      <c r="K59" s="24">
        <v>5</v>
      </c>
      <c r="L59" s="24">
        <v>0</v>
      </c>
      <c r="M59" s="24">
        <v>2</v>
      </c>
      <c r="N59" s="24">
        <v>4</v>
      </c>
      <c r="O59" s="24">
        <v>1</v>
      </c>
      <c r="P59" s="24">
        <v>1</v>
      </c>
      <c r="Q59" s="24">
        <v>6</v>
      </c>
      <c r="R59" s="75">
        <f t="shared" si="2"/>
        <v>55</v>
      </c>
    </row>
    <row r="60" spans="2:18" ht="12.75">
      <c r="B60" s="235"/>
      <c r="C60" s="76">
        <v>92</v>
      </c>
      <c r="D60" s="27" t="s">
        <v>45</v>
      </c>
      <c r="E60" s="24">
        <v>0</v>
      </c>
      <c r="F60" s="24">
        <v>0</v>
      </c>
      <c r="G60" s="24">
        <v>0</v>
      </c>
      <c r="H60" s="24">
        <v>7</v>
      </c>
      <c r="I60" s="24">
        <v>9</v>
      </c>
      <c r="J60" s="24">
        <v>10</v>
      </c>
      <c r="K60" s="24">
        <v>13</v>
      </c>
      <c r="L60" s="24">
        <v>5</v>
      </c>
      <c r="M60" s="24">
        <v>3</v>
      </c>
      <c r="N60" s="24">
        <v>3</v>
      </c>
      <c r="O60" s="24">
        <v>2</v>
      </c>
      <c r="P60" s="24">
        <v>0</v>
      </c>
      <c r="Q60" s="24">
        <v>7</v>
      </c>
      <c r="R60" s="75">
        <f t="shared" si="2"/>
        <v>59</v>
      </c>
    </row>
    <row r="61" spans="2:18" ht="12.75">
      <c r="B61" s="235"/>
      <c r="C61" s="76">
        <v>99</v>
      </c>
      <c r="D61" s="27" t="s">
        <v>46</v>
      </c>
      <c r="E61" s="24">
        <v>0</v>
      </c>
      <c r="F61" s="24">
        <v>0</v>
      </c>
      <c r="G61" s="24">
        <v>0</v>
      </c>
      <c r="H61" s="24">
        <v>4</v>
      </c>
      <c r="I61" s="24">
        <v>9</v>
      </c>
      <c r="J61" s="24">
        <v>6</v>
      </c>
      <c r="K61" s="24">
        <v>2</v>
      </c>
      <c r="L61" s="24">
        <v>5</v>
      </c>
      <c r="M61" s="24">
        <v>4</v>
      </c>
      <c r="N61" s="24">
        <v>2</v>
      </c>
      <c r="O61" s="24">
        <v>1</v>
      </c>
      <c r="P61" s="24">
        <v>1</v>
      </c>
      <c r="Q61" s="24">
        <v>3</v>
      </c>
      <c r="R61" s="75">
        <f t="shared" si="2"/>
        <v>37</v>
      </c>
    </row>
    <row r="62" spans="2:18" ht="12.75">
      <c r="B62" s="235" t="s">
        <v>47</v>
      </c>
      <c r="C62" s="76">
        <v>13</v>
      </c>
      <c r="D62" s="27" t="s">
        <v>47</v>
      </c>
      <c r="E62" s="24">
        <v>0</v>
      </c>
      <c r="F62" s="24">
        <v>1</v>
      </c>
      <c r="G62" s="24">
        <v>2</v>
      </c>
      <c r="H62" s="24">
        <v>27</v>
      </c>
      <c r="I62" s="24">
        <v>24</v>
      </c>
      <c r="J62" s="24">
        <v>14</v>
      </c>
      <c r="K62" s="24">
        <v>8</v>
      </c>
      <c r="L62" s="24">
        <v>3</v>
      </c>
      <c r="M62" s="24">
        <v>1</v>
      </c>
      <c r="N62" s="24">
        <v>1</v>
      </c>
      <c r="O62" s="24">
        <v>1</v>
      </c>
      <c r="P62" s="24">
        <v>2</v>
      </c>
      <c r="Q62" s="24">
        <v>0</v>
      </c>
      <c r="R62" s="75">
        <f t="shared" si="2"/>
        <v>84</v>
      </c>
    </row>
    <row r="63" spans="2:18" ht="12.75">
      <c r="B63" s="235"/>
      <c r="C63" s="79">
        <v>38</v>
      </c>
      <c r="D63" s="27" t="s">
        <v>48</v>
      </c>
      <c r="E63" s="24">
        <v>0</v>
      </c>
      <c r="F63" s="24">
        <v>1</v>
      </c>
      <c r="G63" s="24">
        <v>0</v>
      </c>
      <c r="H63" s="24">
        <v>6</v>
      </c>
      <c r="I63" s="24">
        <v>16</v>
      </c>
      <c r="J63" s="24">
        <v>11</v>
      </c>
      <c r="K63" s="24">
        <v>15</v>
      </c>
      <c r="L63" s="24">
        <v>12</v>
      </c>
      <c r="M63" s="24">
        <v>11</v>
      </c>
      <c r="N63" s="24">
        <v>5</v>
      </c>
      <c r="O63" s="24">
        <v>3</v>
      </c>
      <c r="P63" s="24">
        <v>5</v>
      </c>
      <c r="Q63" s="24">
        <v>22</v>
      </c>
      <c r="R63" s="75">
        <f t="shared" si="2"/>
        <v>107</v>
      </c>
    </row>
    <row r="64" spans="2:18" ht="12.75">
      <c r="B64" s="24" t="s">
        <v>49</v>
      </c>
      <c r="C64" s="76">
        <v>14</v>
      </c>
      <c r="D64" s="27" t="s">
        <v>49</v>
      </c>
      <c r="E64" s="24">
        <v>0</v>
      </c>
      <c r="F64" s="24">
        <v>0</v>
      </c>
      <c r="G64" s="24">
        <v>2</v>
      </c>
      <c r="H64" s="24">
        <v>25</v>
      </c>
      <c r="I64" s="24">
        <v>28</v>
      </c>
      <c r="J64" s="24">
        <v>5</v>
      </c>
      <c r="K64" s="24">
        <v>9</v>
      </c>
      <c r="L64" s="24">
        <v>4</v>
      </c>
      <c r="M64" s="24">
        <v>1</v>
      </c>
      <c r="N64" s="24">
        <v>5</v>
      </c>
      <c r="O64" s="24">
        <v>2</v>
      </c>
      <c r="P64" s="24">
        <v>1</v>
      </c>
      <c r="Q64" s="24">
        <v>0</v>
      </c>
      <c r="R64" s="75">
        <f t="shared" si="2"/>
        <v>82</v>
      </c>
    </row>
    <row r="65" spans="2:18" ht="12.75">
      <c r="B65" s="235" t="s">
        <v>50</v>
      </c>
      <c r="C65" s="76">
        <v>28</v>
      </c>
      <c r="D65" s="27" t="s">
        <v>51</v>
      </c>
      <c r="E65" s="24">
        <v>0</v>
      </c>
      <c r="F65" s="24">
        <v>1</v>
      </c>
      <c r="G65" s="24">
        <v>1</v>
      </c>
      <c r="H65" s="24">
        <v>18</v>
      </c>
      <c r="I65" s="24">
        <v>31</v>
      </c>
      <c r="J65" s="24">
        <v>13</v>
      </c>
      <c r="K65" s="24">
        <v>4</v>
      </c>
      <c r="L65" s="24">
        <v>7</v>
      </c>
      <c r="M65" s="24">
        <v>3</v>
      </c>
      <c r="N65" s="24">
        <v>2</v>
      </c>
      <c r="O65" s="24">
        <v>0</v>
      </c>
      <c r="P65" s="24">
        <v>1</v>
      </c>
      <c r="Q65" s="24">
        <v>0</v>
      </c>
      <c r="R65" s="75">
        <f t="shared" si="2"/>
        <v>81</v>
      </c>
    </row>
    <row r="66" spans="2:18" ht="12.75">
      <c r="B66" s="235"/>
      <c r="C66" s="76">
        <v>37</v>
      </c>
      <c r="D66" s="27" t="s">
        <v>52</v>
      </c>
      <c r="E66" s="24">
        <v>0</v>
      </c>
      <c r="F66" s="24">
        <v>0</v>
      </c>
      <c r="G66" s="24">
        <v>1</v>
      </c>
      <c r="H66" s="24">
        <v>2</v>
      </c>
      <c r="I66" s="24">
        <v>9</v>
      </c>
      <c r="J66" s="24">
        <v>8</v>
      </c>
      <c r="K66" s="24">
        <v>8</v>
      </c>
      <c r="L66" s="24">
        <v>6</v>
      </c>
      <c r="M66" s="24">
        <v>7</v>
      </c>
      <c r="N66" s="24">
        <v>2</v>
      </c>
      <c r="O66" s="24">
        <v>4</v>
      </c>
      <c r="P66" s="24">
        <v>5</v>
      </c>
      <c r="Q66" s="24">
        <v>11</v>
      </c>
      <c r="R66" s="75">
        <f t="shared" si="2"/>
        <v>63</v>
      </c>
    </row>
    <row r="67" spans="2:18" ht="12.75">
      <c r="B67" s="235"/>
      <c r="C67" s="76">
        <v>12</v>
      </c>
      <c r="D67" s="27" t="s">
        <v>53</v>
      </c>
      <c r="E67" s="24">
        <v>0</v>
      </c>
      <c r="F67" s="24">
        <v>0</v>
      </c>
      <c r="G67" s="24">
        <v>2</v>
      </c>
      <c r="H67" s="24">
        <v>17</v>
      </c>
      <c r="I67" s="24">
        <v>23</v>
      </c>
      <c r="J67" s="24">
        <v>12</v>
      </c>
      <c r="K67" s="24">
        <v>13</v>
      </c>
      <c r="L67" s="24">
        <v>7</v>
      </c>
      <c r="M67" s="24">
        <v>1</v>
      </c>
      <c r="N67" s="24">
        <v>3</v>
      </c>
      <c r="O67" s="24">
        <v>1</v>
      </c>
      <c r="P67" s="24">
        <v>0</v>
      </c>
      <c r="Q67" s="24">
        <v>4</v>
      </c>
      <c r="R67" s="75">
        <f t="shared" si="2"/>
        <v>83</v>
      </c>
    </row>
    <row r="68" spans="2:18" ht="12.75">
      <c r="B68" s="235"/>
      <c r="C68" s="76">
        <v>36</v>
      </c>
      <c r="D68" s="27" t="s">
        <v>54</v>
      </c>
      <c r="E68" s="24">
        <v>1</v>
      </c>
      <c r="F68" s="24">
        <v>0</v>
      </c>
      <c r="G68" s="24">
        <v>0</v>
      </c>
      <c r="H68" s="24">
        <v>5</v>
      </c>
      <c r="I68" s="24">
        <v>11</v>
      </c>
      <c r="J68" s="24">
        <v>5</v>
      </c>
      <c r="K68" s="24">
        <v>8</v>
      </c>
      <c r="L68" s="24">
        <v>2</v>
      </c>
      <c r="M68" s="24">
        <v>6</v>
      </c>
      <c r="N68" s="24">
        <v>0</v>
      </c>
      <c r="O68" s="24">
        <v>2</v>
      </c>
      <c r="P68" s="24">
        <v>4</v>
      </c>
      <c r="Q68" s="24">
        <v>6</v>
      </c>
      <c r="R68" s="75">
        <f t="shared" si="2"/>
        <v>50</v>
      </c>
    </row>
    <row r="69" spans="2:18" ht="12.75">
      <c r="B69" s="235"/>
      <c r="C69" s="76">
        <v>34</v>
      </c>
      <c r="D69" s="4" t="s">
        <v>55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75"/>
    </row>
    <row r="70" spans="2:18" ht="12.75">
      <c r="B70" s="235" t="s">
        <v>56</v>
      </c>
      <c r="C70" s="76">
        <v>53</v>
      </c>
      <c r="D70" s="4" t="s">
        <v>57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3</v>
      </c>
      <c r="M70" s="24">
        <v>5</v>
      </c>
      <c r="N70" s="24">
        <v>1</v>
      </c>
      <c r="O70" s="24">
        <v>0</v>
      </c>
      <c r="P70" s="24">
        <v>1</v>
      </c>
      <c r="Q70" s="24">
        <v>11</v>
      </c>
      <c r="R70" s="75">
        <f t="shared" si="2"/>
        <v>21</v>
      </c>
    </row>
    <row r="71" spans="2:18" ht="12.75">
      <c r="B71" s="235"/>
      <c r="C71" s="24">
        <v>16</v>
      </c>
      <c r="D71" s="27" t="s">
        <v>58</v>
      </c>
      <c r="E71" s="24">
        <v>0</v>
      </c>
      <c r="F71" s="24">
        <v>0</v>
      </c>
      <c r="G71" s="24">
        <v>3</v>
      </c>
      <c r="H71" s="24">
        <v>16</v>
      </c>
      <c r="I71" s="24">
        <v>27</v>
      </c>
      <c r="J71" s="24">
        <v>17</v>
      </c>
      <c r="K71" s="24">
        <v>6</v>
      </c>
      <c r="L71" s="24">
        <v>3</v>
      </c>
      <c r="M71" s="24">
        <v>1</v>
      </c>
      <c r="N71" s="24">
        <v>2</v>
      </c>
      <c r="O71" s="24">
        <v>0</v>
      </c>
      <c r="P71" s="24">
        <v>2</v>
      </c>
      <c r="Q71" s="24">
        <v>4</v>
      </c>
      <c r="R71" s="75">
        <f t="shared" si="2"/>
        <v>81</v>
      </c>
    </row>
    <row r="72" spans="2:18" ht="12.75">
      <c r="B72" s="235"/>
      <c r="C72" s="24">
        <v>86</v>
      </c>
      <c r="D72" s="27" t="s">
        <v>59</v>
      </c>
      <c r="E72" s="24">
        <v>0</v>
      </c>
      <c r="F72" s="24">
        <v>0</v>
      </c>
      <c r="G72" s="24">
        <v>1</v>
      </c>
      <c r="H72" s="24">
        <v>11</v>
      </c>
      <c r="I72" s="24">
        <v>9</v>
      </c>
      <c r="J72" s="24">
        <v>14</v>
      </c>
      <c r="K72" s="24">
        <v>4</v>
      </c>
      <c r="L72" s="24">
        <v>5</v>
      </c>
      <c r="M72" s="24">
        <v>4</v>
      </c>
      <c r="N72" s="24">
        <v>4</v>
      </c>
      <c r="O72" s="24">
        <v>3</v>
      </c>
      <c r="P72" s="24">
        <v>5</v>
      </c>
      <c r="Q72" s="24">
        <v>16</v>
      </c>
      <c r="R72" s="75">
        <f t="shared" si="2"/>
        <v>76</v>
      </c>
    </row>
    <row r="73" spans="2:18" ht="25.5">
      <c r="B73" s="235"/>
      <c r="C73" s="24" t="s">
        <v>60</v>
      </c>
      <c r="D73" s="27" t="s">
        <v>61</v>
      </c>
      <c r="E73" s="24">
        <v>2</v>
      </c>
      <c r="F73" s="24">
        <v>31</v>
      </c>
      <c r="G73" s="24">
        <v>56</v>
      </c>
      <c r="H73" s="24">
        <v>38</v>
      </c>
      <c r="I73" s="24">
        <v>15</v>
      </c>
      <c r="J73" s="24">
        <v>4</v>
      </c>
      <c r="K73" s="24">
        <v>1</v>
      </c>
      <c r="L73" s="24">
        <v>1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75">
        <f t="shared" si="2"/>
        <v>148</v>
      </c>
    </row>
    <row r="74" spans="2:18" ht="25.5">
      <c r="B74" s="235"/>
      <c r="C74" s="24" t="s">
        <v>62</v>
      </c>
      <c r="D74" s="27" t="s">
        <v>63</v>
      </c>
      <c r="E74" s="24">
        <v>0</v>
      </c>
      <c r="F74" s="24">
        <v>26</v>
      </c>
      <c r="G74" s="24">
        <v>27</v>
      </c>
      <c r="H74" s="24">
        <v>18</v>
      </c>
      <c r="I74" s="24">
        <v>2</v>
      </c>
      <c r="J74" s="24">
        <v>1</v>
      </c>
      <c r="K74" s="24">
        <v>1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75">
        <f t="shared" si="2"/>
        <v>75</v>
      </c>
    </row>
    <row r="75" spans="2:18" ht="12.75">
      <c r="B75" s="235"/>
      <c r="C75" s="24">
        <v>22</v>
      </c>
      <c r="D75" s="27" t="s">
        <v>64</v>
      </c>
      <c r="E75" s="24">
        <v>0</v>
      </c>
      <c r="F75" s="24">
        <v>0</v>
      </c>
      <c r="G75" s="24">
        <v>0</v>
      </c>
      <c r="H75" s="24">
        <v>13</v>
      </c>
      <c r="I75" s="24">
        <v>28</v>
      </c>
      <c r="J75" s="24">
        <v>17</v>
      </c>
      <c r="K75" s="24">
        <v>10</v>
      </c>
      <c r="L75" s="24">
        <v>6</v>
      </c>
      <c r="M75" s="24">
        <v>1</v>
      </c>
      <c r="N75" s="24">
        <v>3</v>
      </c>
      <c r="O75" s="24">
        <v>1</v>
      </c>
      <c r="P75" s="24">
        <v>0</v>
      </c>
      <c r="Q75" s="24">
        <v>3</v>
      </c>
      <c r="R75" s="75">
        <f t="shared" si="2"/>
        <v>82</v>
      </c>
    </row>
    <row r="76" spans="2:18" ht="12.75">
      <c r="B76" s="235"/>
      <c r="C76" s="24">
        <v>23</v>
      </c>
      <c r="D76" s="27" t="s">
        <v>65</v>
      </c>
      <c r="E76" s="24">
        <v>0</v>
      </c>
      <c r="F76" s="24">
        <v>0</v>
      </c>
      <c r="G76" s="24">
        <v>3</v>
      </c>
      <c r="H76" s="24">
        <v>17</v>
      </c>
      <c r="I76" s="24">
        <v>28</v>
      </c>
      <c r="J76" s="24">
        <v>17</v>
      </c>
      <c r="K76" s="24">
        <v>3</v>
      </c>
      <c r="L76" s="24">
        <v>4</v>
      </c>
      <c r="M76" s="24">
        <v>4</v>
      </c>
      <c r="N76" s="24">
        <v>4</v>
      </c>
      <c r="O76" s="24">
        <v>0</v>
      </c>
      <c r="P76" s="24">
        <v>0</v>
      </c>
      <c r="Q76" s="24">
        <v>3</v>
      </c>
      <c r="R76" s="75">
        <f t="shared" si="2"/>
        <v>83</v>
      </c>
    </row>
    <row r="77" spans="2:18" ht="12.75">
      <c r="B77" s="235"/>
      <c r="C77" s="24" t="s">
        <v>66</v>
      </c>
      <c r="D77" s="27" t="s">
        <v>67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2</v>
      </c>
      <c r="K77" s="24">
        <v>1</v>
      </c>
      <c r="L77" s="24">
        <v>2</v>
      </c>
      <c r="M77" s="24">
        <v>2</v>
      </c>
      <c r="N77" s="24">
        <v>1</v>
      </c>
      <c r="O77" s="24">
        <v>0</v>
      </c>
      <c r="P77" s="24">
        <v>0</v>
      </c>
      <c r="Q77" s="24">
        <v>10</v>
      </c>
      <c r="R77" s="75">
        <f t="shared" si="2"/>
        <v>19</v>
      </c>
    </row>
    <row r="78" spans="2:18" ht="12.75">
      <c r="B78" s="235"/>
      <c r="C78" s="24">
        <v>24</v>
      </c>
      <c r="D78" s="27" t="s">
        <v>68</v>
      </c>
      <c r="E78" s="24">
        <v>0</v>
      </c>
      <c r="F78" s="24">
        <v>0</v>
      </c>
      <c r="G78" s="24">
        <v>0</v>
      </c>
      <c r="H78" s="24">
        <v>16</v>
      </c>
      <c r="I78" s="24">
        <v>31</v>
      </c>
      <c r="J78" s="24">
        <v>14</v>
      </c>
      <c r="K78" s="24">
        <v>5</v>
      </c>
      <c r="L78" s="24">
        <v>3</v>
      </c>
      <c r="M78" s="24">
        <v>6</v>
      </c>
      <c r="N78" s="24">
        <v>2</v>
      </c>
      <c r="O78" s="24">
        <v>3</v>
      </c>
      <c r="P78" s="24">
        <v>2</v>
      </c>
      <c r="Q78" s="24">
        <v>3</v>
      </c>
      <c r="R78" s="75">
        <f t="shared" si="2"/>
        <v>85</v>
      </c>
    </row>
    <row r="79" spans="2:18" ht="12.75">
      <c r="B79" s="235"/>
      <c r="C79" s="24">
        <v>25</v>
      </c>
      <c r="D79" s="27" t="s">
        <v>69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75"/>
    </row>
    <row r="80" spans="2:18" ht="12.75">
      <c r="B80" s="202" t="s">
        <v>18</v>
      </c>
      <c r="C80" s="202"/>
      <c r="D80" s="202"/>
      <c r="E80" s="119">
        <f aca="true" t="shared" si="3" ref="E80:R80">SUM(E43:E79)</f>
        <v>3</v>
      </c>
      <c r="F80" s="119">
        <f t="shared" si="3"/>
        <v>76</v>
      </c>
      <c r="G80" s="119">
        <f t="shared" si="3"/>
        <v>145</v>
      </c>
      <c r="H80" s="119">
        <f t="shared" si="3"/>
        <v>350</v>
      </c>
      <c r="I80" s="119">
        <f t="shared" si="3"/>
        <v>477</v>
      </c>
      <c r="J80" s="119">
        <f t="shared" si="3"/>
        <v>293</v>
      </c>
      <c r="K80" s="119">
        <f t="shared" si="3"/>
        <v>184</v>
      </c>
      <c r="L80" s="119">
        <f t="shared" si="3"/>
        <v>119</v>
      </c>
      <c r="M80" s="119">
        <f t="shared" si="3"/>
        <v>106</v>
      </c>
      <c r="N80" s="119">
        <f t="shared" si="3"/>
        <v>65</v>
      </c>
      <c r="O80" s="119">
        <f t="shared" si="3"/>
        <v>50</v>
      </c>
      <c r="P80" s="119">
        <f t="shared" si="3"/>
        <v>52</v>
      </c>
      <c r="Q80" s="119">
        <f t="shared" si="3"/>
        <v>225</v>
      </c>
      <c r="R80" s="119">
        <f t="shared" si="3"/>
        <v>2145</v>
      </c>
    </row>
    <row r="81" ht="12.75"/>
    <row r="82" ht="12.75">
      <c r="B82" s="15" t="s">
        <v>194</v>
      </c>
    </row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sheetProtection password="CD78" sheet="1" objects="1" scenarios="1"/>
  <mergeCells count="28">
    <mergeCell ref="B24:B28"/>
    <mergeCell ref="B2:Q2"/>
    <mergeCell ref="B4:B5"/>
    <mergeCell ref="C4:C5"/>
    <mergeCell ref="D4:D5"/>
    <mergeCell ref="E4:P4"/>
    <mergeCell ref="Q4:Q5"/>
    <mergeCell ref="B6:B9"/>
    <mergeCell ref="B10:B11"/>
    <mergeCell ref="B13:B16"/>
    <mergeCell ref="B17:B20"/>
    <mergeCell ref="B21:B22"/>
    <mergeCell ref="B29:B34"/>
    <mergeCell ref="B35:D35"/>
    <mergeCell ref="B39:R39"/>
    <mergeCell ref="B41:B42"/>
    <mergeCell ref="C41:C42"/>
    <mergeCell ref="D41:D42"/>
    <mergeCell ref="E41:Q41"/>
    <mergeCell ref="R41:R42"/>
    <mergeCell ref="B70:B79"/>
    <mergeCell ref="B80:D80"/>
    <mergeCell ref="B43:B46"/>
    <mergeCell ref="B47:B49"/>
    <mergeCell ref="B51:B56"/>
    <mergeCell ref="B57:B61"/>
    <mergeCell ref="B62:B63"/>
    <mergeCell ref="B65:B6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W47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5" customWidth="1"/>
    <col min="2" max="2" width="24.28125" style="15" customWidth="1"/>
    <col min="3" max="3" width="4.57421875" style="15" hidden="1" customWidth="1"/>
    <col min="4" max="4" width="51.421875" style="15" bestFit="1" customWidth="1"/>
    <col min="5" max="5" width="10.421875" style="16" bestFit="1" customWidth="1"/>
    <col min="6" max="8" width="6.7109375" style="16" bestFit="1" customWidth="1"/>
    <col min="9" max="10" width="5.7109375" style="16" bestFit="1" customWidth="1"/>
    <col min="11" max="11" width="6.00390625" style="15" bestFit="1" customWidth="1"/>
    <col min="12" max="15" width="6.7109375" style="15" bestFit="1" customWidth="1"/>
    <col min="16" max="17" width="5.7109375" style="15" bestFit="1" customWidth="1"/>
    <col min="18" max="18" width="6.421875" style="15" bestFit="1" customWidth="1"/>
    <col min="19" max="19" width="6.421875" style="15" customWidth="1"/>
    <col min="20" max="22" width="10.7109375" style="15" customWidth="1"/>
    <col min="23" max="23" width="6.8515625" style="15" customWidth="1"/>
    <col min="24" max="16384" width="11.421875" style="15" hidden="1" customWidth="1"/>
  </cols>
  <sheetData>
    <row r="1" ht="12.75"/>
    <row r="2" spans="2:22" ht="15.75" customHeight="1">
      <c r="B2" s="236" t="s">
        <v>199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T2" s="237" t="s">
        <v>196</v>
      </c>
      <c r="U2" s="237"/>
      <c r="V2" s="237"/>
    </row>
    <row r="3" spans="5:22" ht="12.75">
      <c r="E3" s="15"/>
      <c r="F3" s="15"/>
      <c r="G3" s="15"/>
      <c r="H3" s="15"/>
      <c r="I3" s="15"/>
      <c r="J3" s="15"/>
      <c r="T3" s="237"/>
      <c r="U3" s="237"/>
      <c r="V3" s="237"/>
    </row>
    <row r="4" spans="2:22" ht="12.75">
      <c r="B4" s="202" t="s">
        <v>11</v>
      </c>
      <c r="C4" s="202" t="s">
        <v>12</v>
      </c>
      <c r="D4" s="202" t="s">
        <v>13</v>
      </c>
      <c r="E4" s="216" t="s">
        <v>14</v>
      </c>
      <c r="F4" s="216"/>
      <c r="G4" s="216"/>
      <c r="H4" s="216"/>
      <c r="I4" s="216"/>
      <c r="J4" s="216"/>
      <c r="K4" s="225"/>
      <c r="L4" s="226" t="s">
        <v>15</v>
      </c>
      <c r="M4" s="216"/>
      <c r="N4" s="216"/>
      <c r="O4" s="216"/>
      <c r="P4" s="216"/>
      <c r="Q4" s="216"/>
      <c r="R4" s="216"/>
      <c r="T4" s="237"/>
      <c r="U4" s="237"/>
      <c r="V4" s="237"/>
    </row>
    <row r="5" spans="2:18" ht="12.75">
      <c r="B5" s="202"/>
      <c r="C5" s="202"/>
      <c r="D5" s="202"/>
      <c r="E5" s="105" t="s">
        <v>71</v>
      </c>
      <c r="F5" s="105" t="s">
        <v>72</v>
      </c>
      <c r="G5" s="105" t="s">
        <v>203</v>
      </c>
      <c r="H5" s="105" t="s">
        <v>204</v>
      </c>
      <c r="I5" s="105" t="s">
        <v>205</v>
      </c>
      <c r="J5" s="105" t="s">
        <v>206</v>
      </c>
      <c r="K5" s="149" t="s">
        <v>18</v>
      </c>
      <c r="L5" s="131" t="s">
        <v>71</v>
      </c>
      <c r="M5" s="105" t="s">
        <v>72</v>
      </c>
      <c r="N5" s="105" t="s">
        <v>203</v>
      </c>
      <c r="O5" s="105" t="s">
        <v>204</v>
      </c>
      <c r="P5" s="105" t="s">
        <v>205</v>
      </c>
      <c r="Q5" s="105" t="s">
        <v>206</v>
      </c>
      <c r="R5" s="105" t="s">
        <v>18</v>
      </c>
    </row>
    <row r="6" spans="2:22" ht="12.75">
      <c r="B6" s="194" t="s">
        <v>19</v>
      </c>
      <c r="C6" s="3">
        <v>4</v>
      </c>
      <c r="D6" s="4" t="s">
        <v>20</v>
      </c>
      <c r="E6" s="19">
        <v>21</v>
      </c>
      <c r="F6" s="19">
        <v>29</v>
      </c>
      <c r="G6" s="19">
        <v>14</v>
      </c>
      <c r="H6" s="19">
        <v>3</v>
      </c>
      <c r="I6" s="19">
        <v>2</v>
      </c>
      <c r="J6" s="19">
        <v>0</v>
      </c>
      <c r="K6" s="20">
        <f>SUM(E6:J6)</f>
        <v>69</v>
      </c>
      <c r="L6" s="55"/>
      <c r="M6" s="50"/>
      <c r="N6" s="50"/>
      <c r="O6" s="50"/>
      <c r="P6" s="50"/>
      <c r="Q6" s="50"/>
      <c r="R6" s="22">
        <f>SUM(L6:Q6)</f>
        <v>0</v>
      </c>
      <c r="T6" s="136" t="s">
        <v>200</v>
      </c>
      <c r="U6" s="136" t="s">
        <v>201</v>
      </c>
      <c r="V6" s="136" t="s">
        <v>202</v>
      </c>
    </row>
    <row r="7" spans="2:22" ht="12.75">
      <c r="B7" s="194"/>
      <c r="C7" s="3">
        <v>66</v>
      </c>
      <c r="D7" s="4" t="s">
        <v>21</v>
      </c>
      <c r="E7" s="19">
        <v>8</v>
      </c>
      <c r="F7" s="19">
        <v>18</v>
      </c>
      <c r="G7" s="19">
        <v>8</v>
      </c>
      <c r="H7" s="19">
        <v>2</v>
      </c>
      <c r="I7" s="19">
        <v>3</v>
      </c>
      <c r="J7" s="19">
        <v>0</v>
      </c>
      <c r="K7" s="20">
        <f aca="true" t="shared" si="0" ref="K7:K44">SUM(E7:J7)</f>
        <v>39</v>
      </c>
      <c r="L7" s="55"/>
      <c r="M7" s="50"/>
      <c r="N7" s="50"/>
      <c r="O7" s="50"/>
      <c r="P7" s="50"/>
      <c r="Q7" s="50"/>
      <c r="R7" s="22">
        <f aca="true" t="shared" si="1" ref="R7:R44">SUM(L7:Q7)</f>
        <v>0</v>
      </c>
      <c r="T7" s="84" t="s">
        <v>71</v>
      </c>
      <c r="U7" s="38">
        <f>E45/K45</f>
        <v>0.22885338345864661</v>
      </c>
      <c r="V7" s="38">
        <f>L45/R45</f>
        <v>0.2191142191142191</v>
      </c>
    </row>
    <row r="8" spans="2:22" ht="12.75">
      <c r="B8" s="194"/>
      <c r="C8" s="3">
        <v>68</v>
      </c>
      <c r="D8" s="4" t="s">
        <v>22</v>
      </c>
      <c r="E8" s="19">
        <v>22</v>
      </c>
      <c r="F8" s="19">
        <v>36</v>
      </c>
      <c r="G8" s="19">
        <v>18</v>
      </c>
      <c r="H8" s="19">
        <v>3</v>
      </c>
      <c r="I8" s="19">
        <v>0</v>
      </c>
      <c r="J8" s="19">
        <v>0</v>
      </c>
      <c r="K8" s="20">
        <f t="shared" si="0"/>
        <v>79</v>
      </c>
      <c r="L8" s="55">
        <v>9</v>
      </c>
      <c r="M8" s="50">
        <v>50</v>
      </c>
      <c r="N8" s="50">
        <v>15</v>
      </c>
      <c r="O8" s="50">
        <v>4</v>
      </c>
      <c r="P8" s="50">
        <v>1</v>
      </c>
      <c r="Q8" s="50">
        <v>0</v>
      </c>
      <c r="R8" s="22">
        <f t="shared" si="1"/>
        <v>79</v>
      </c>
      <c r="T8" s="84" t="s">
        <v>72</v>
      </c>
      <c r="U8" s="38">
        <f>F45/K45</f>
        <v>0.4083646616541353</v>
      </c>
      <c r="V8" s="38">
        <f>M45/R45</f>
        <v>0.4414918414918415</v>
      </c>
    </row>
    <row r="9" spans="2:22" ht="12.75">
      <c r="B9" s="194"/>
      <c r="C9" s="3">
        <v>1</v>
      </c>
      <c r="D9" s="4" t="s">
        <v>23</v>
      </c>
      <c r="E9" s="19">
        <v>26</v>
      </c>
      <c r="F9" s="19">
        <v>34</v>
      </c>
      <c r="G9" s="19">
        <v>19</v>
      </c>
      <c r="H9" s="19">
        <v>6</v>
      </c>
      <c r="I9" s="19">
        <v>2</v>
      </c>
      <c r="J9" s="19">
        <v>1</v>
      </c>
      <c r="K9" s="20">
        <f t="shared" si="0"/>
        <v>88</v>
      </c>
      <c r="L9" s="55"/>
      <c r="M9" s="50"/>
      <c r="N9" s="50"/>
      <c r="O9" s="50"/>
      <c r="P9" s="50"/>
      <c r="Q9" s="50"/>
      <c r="R9" s="22">
        <f t="shared" si="1"/>
        <v>0</v>
      </c>
      <c r="T9" s="84" t="s">
        <v>203</v>
      </c>
      <c r="U9" s="38">
        <f>G45/K45</f>
        <v>0.23449248120300753</v>
      </c>
      <c r="V9" s="38">
        <f>N45/R45</f>
        <v>0.2205128205128205</v>
      </c>
    </row>
    <row r="10" spans="2:22" ht="12.75">
      <c r="B10" s="194" t="s">
        <v>24</v>
      </c>
      <c r="C10" s="3">
        <v>27</v>
      </c>
      <c r="D10" s="4" t="s">
        <v>25</v>
      </c>
      <c r="E10" s="19">
        <v>24</v>
      </c>
      <c r="F10" s="19">
        <v>34</v>
      </c>
      <c r="G10" s="19">
        <v>17</v>
      </c>
      <c r="H10" s="19">
        <v>5</v>
      </c>
      <c r="I10" s="19">
        <v>1</v>
      </c>
      <c r="J10" s="19">
        <v>0</v>
      </c>
      <c r="K10" s="20">
        <f t="shared" si="0"/>
        <v>81</v>
      </c>
      <c r="L10" s="55">
        <v>19</v>
      </c>
      <c r="M10" s="50">
        <v>46</v>
      </c>
      <c r="N10" s="50">
        <v>17</v>
      </c>
      <c r="O10" s="50">
        <v>1</v>
      </c>
      <c r="P10" s="50">
        <v>0</v>
      </c>
      <c r="Q10" s="50">
        <v>1</v>
      </c>
      <c r="R10" s="22">
        <f t="shared" si="1"/>
        <v>84</v>
      </c>
      <c r="T10" s="84" t="s">
        <v>204</v>
      </c>
      <c r="U10" s="38">
        <f>H45/K45</f>
        <v>0.09304511278195489</v>
      </c>
      <c r="V10" s="38">
        <f>O45/R45</f>
        <v>0.09603729603729604</v>
      </c>
    </row>
    <row r="11" spans="2:22" ht="25.5">
      <c r="B11" s="194"/>
      <c r="C11" s="3" t="s">
        <v>26</v>
      </c>
      <c r="D11" s="4" t="s">
        <v>27</v>
      </c>
      <c r="E11" s="19">
        <v>13</v>
      </c>
      <c r="F11" s="19">
        <v>18</v>
      </c>
      <c r="G11" s="19">
        <v>9</v>
      </c>
      <c r="H11" s="19">
        <v>3</v>
      </c>
      <c r="I11" s="19">
        <v>1</v>
      </c>
      <c r="J11" s="19">
        <v>2</v>
      </c>
      <c r="K11" s="20">
        <f t="shared" si="0"/>
        <v>46</v>
      </c>
      <c r="L11" s="55">
        <v>7</v>
      </c>
      <c r="M11" s="50">
        <v>18</v>
      </c>
      <c r="N11" s="50">
        <v>7</v>
      </c>
      <c r="O11" s="50">
        <v>6</v>
      </c>
      <c r="P11" s="50">
        <v>0</v>
      </c>
      <c r="Q11" s="50">
        <v>0</v>
      </c>
      <c r="R11" s="22">
        <f t="shared" si="1"/>
        <v>38</v>
      </c>
      <c r="T11" s="84" t="s">
        <v>205</v>
      </c>
      <c r="U11" s="38">
        <f>I45/K45</f>
        <v>0.026785714285714284</v>
      </c>
      <c r="V11" s="38">
        <f>P45/R45</f>
        <v>0.015850815850815853</v>
      </c>
    </row>
    <row r="12" spans="2:22" ht="25.5">
      <c r="B12" s="194"/>
      <c r="C12" s="57" t="s">
        <v>28</v>
      </c>
      <c r="D12" s="4" t="s">
        <v>170</v>
      </c>
      <c r="E12" s="19"/>
      <c r="F12" s="19"/>
      <c r="G12" s="19"/>
      <c r="H12" s="19"/>
      <c r="I12" s="19"/>
      <c r="J12" s="19"/>
      <c r="K12" s="20">
        <f t="shared" si="0"/>
        <v>0</v>
      </c>
      <c r="L12" s="55">
        <v>0</v>
      </c>
      <c r="M12" s="50">
        <v>62</v>
      </c>
      <c r="N12" s="50">
        <v>21</v>
      </c>
      <c r="O12" s="50">
        <v>8</v>
      </c>
      <c r="P12" s="50">
        <v>0</v>
      </c>
      <c r="Q12" s="50">
        <v>0</v>
      </c>
      <c r="R12" s="22">
        <f t="shared" si="1"/>
        <v>91</v>
      </c>
      <c r="T12" s="84" t="s">
        <v>206</v>
      </c>
      <c r="U12" s="38">
        <f>J45/K45</f>
        <v>0.008458646616541353</v>
      </c>
      <c r="V12" s="38">
        <f>Q45/R45</f>
        <v>0.006993006993006993</v>
      </c>
    </row>
    <row r="13" spans="2:23" ht="12.75">
      <c r="B13" s="9" t="s">
        <v>30</v>
      </c>
      <c r="C13" s="3">
        <v>7</v>
      </c>
      <c r="D13" s="4" t="s">
        <v>31</v>
      </c>
      <c r="E13" s="19">
        <v>19</v>
      </c>
      <c r="F13" s="19">
        <v>31</v>
      </c>
      <c r="G13" s="19">
        <v>4</v>
      </c>
      <c r="H13" s="19">
        <v>1</v>
      </c>
      <c r="I13" s="19">
        <v>0</v>
      </c>
      <c r="J13" s="19">
        <v>0</v>
      </c>
      <c r="K13" s="20">
        <f t="shared" si="0"/>
        <v>55</v>
      </c>
      <c r="L13" s="55"/>
      <c r="M13" s="50"/>
      <c r="N13" s="50"/>
      <c r="O13" s="50"/>
      <c r="P13" s="50"/>
      <c r="Q13" s="50"/>
      <c r="R13" s="22">
        <f t="shared" si="1"/>
        <v>0</v>
      </c>
      <c r="U13" s="80"/>
      <c r="V13" s="80"/>
      <c r="W13" s="81"/>
    </row>
    <row r="14" spans="2:18" ht="12.75">
      <c r="B14" s="194" t="s">
        <v>32</v>
      </c>
      <c r="C14" s="3">
        <v>6</v>
      </c>
      <c r="D14" s="4" t="s">
        <v>33</v>
      </c>
      <c r="E14" s="19">
        <v>28</v>
      </c>
      <c r="F14" s="19">
        <v>29</v>
      </c>
      <c r="G14" s="19">
        <v>19</v>
      </c>
      <c r="H14" s="19">
        <v>5</v>
      </c>
      <c r="I14" s="19">
        <v>0</v>
      </c>
      <c r="J14" s="19">
        <v>0</v>
      </c>
      <c r="K14" s="20">
        <f t="shared" si="0"/>
        <v>81</v>
      </c>
      <c r="L14" s="55">
        <v>16</v>
      </c>
      <c r="M14" s="50">
        <v>39</v>
      </c>
      <c r="N14" s="50">
        <v>19</v>
      </c>
      <c r="O14" s="50">
        <v>2</v>
      </c>
      <c r="P14" s="50">
        <v>1</v>
      </c>
      <c r="Q14" s="50">
        <v>0</v>
      </c>
      <c r="R14" s="22">
        <f t="shared" si="1"/>
        <v>77</v>
      </c>
    </row>
    <row r="15" spans="2:18" ht="25.5">
      <c r="B15" s="194"/>
      <c r="C15" s="57" t="s">
        <v>34</v>
      </c>
      <c r="D15" s="4" t="s">
        <v>171</v>
      </c>
      <c r="E15" s="19"/>
      <c r="F15" s="19"/>
      <c r="G15" s="19"/>
      <c r="H15" s="19"/>
      <c r="I15" s="19"/>
      <c r="J15" s="19"/>
      <c r="K15" s="20">
        <f t="shared" si="0"/>
        <v>0</v>
      </c>
      <c r="L15" s="55">
        <v>10</v>
      </c>
      <c r="M15" s="50">
        <v>15</v>
      </c>
      <c r="N15" s="50">
        <v>1</v>
      </c>
      <c r="O15" s="50">
        <v>5</v>
      </c>
      <c r="P15" s="50">
        <v>0</v>
      </c>
      <c r="Q15" s="50">
        <v>0</v>
      </c>
      <c r="R15" s="22">
        <f t="shared" si="1"/>
        <v>31</v>
      </c>
    </row>
    <row r="16" spans="2:18" ht="12.75">
      <c r="B16" s="194"/>
      <c r="C16" s="3">
        <v>9</v>
      </c>
      <c r="D16" s="4" t="s">
        <v>36</v>
      </c>
      <c r="E16" s="19">
        <v>21</v>
      </c>
      <c r="F16" s="19">
        <v>35</v>
      </c>
      <c r="G16" s="19">
        <v>10</v>
      </c>
      <c r="H16" s="19">
        <v>0</v>
      </c>
      <c r="I16" s="19">
        <v>0</v>
      </c>
      <c r="J16" s="19">
        <v>0</v>
      </c>
      <c r="K16" s="20">
        <f t="shared" si="0"/>
        <v>66</v>
      </c>
      <c r="L16" s="55">
        <v>31</v>
      </c>
      <c r="M16" s="50">
        <v>30</v>
      </c>
      <c r="N16" s="50">
        <v>12</v>
      </c>
      <c r="O16" s="50">
        <v>1</v>
      </c>
      <c r="P16" s="50">
        <v>0</v>
      </c>
      <c r="Q16" s="50">
        <v>0</v>
      </c>
      <c r="R16" s="22">
        <f t="shared" si="1"/>
        <v>74</v>
      </c>
    </row>
    <row r="17" spans="2:18" ht="12.75">
      <c r="B17" s="194"/>
      <c r="C17" s="3">
        <v>21</v>
      </c>
      <c r="D17" s="4" t="s">
        <v>37</v>
      </c>
      <c r="E17" s="19">
        <v>26</v>
      </c>
      <c r="F17" s="19">
        <v>24</v>
      </c>
      <c r="G17" s="19">
        <v>6</v>
      </c>
      <c r="H17" s="19">
        <v>2</v>
      </c>
      <c r="I17" s="19">
        <v>0</v>
      </c>
      <c r="J17" s="19">
        <v>0</v>
      </c>
      <c r="K17" s="20">
        <f t="shared" si="0"/>
        <v>58</v>
      </c>
      <c r="L17" s="55">
        <v>23</v>
      </c>
      <c r="M17" s="50">
        <v>21</v>
      </c>
      <c r="N17" s="50">
        <v>9</v>
      </c>
      <c r="O17" s="50">
        <v>5</v>
      </c>
      <c r="P17" s="50">
        <v>0</v>
      </c>
      <c r="Q17" s="50">
        <v>0</v>
      </c>
      <c r="R17" s="22">
        <f t="shared" si="1"/>
        <v>58</v>
      </c>
    </row>
    <row r="18" spans="2:18" ht="25.5">
      <c r="B18" s="194"/>
      <c r="C18" s="57" t="s">
        <v>172</v>
      </c>
      <c r="D18" s="4" t="s">
        <v>173</v>
      </c>
      <c r="E18" s="19"/>
      <c r="F18" s="19"/>
      <c r="G18" s="19"/>
      <c r="H18" s="19"/>
      <c r="I18" s="19"/>
      <c r="J18" s="19"/>
      <c r="K18" s="20">
        <f t="shared" si="0"/>
        <v>0</v>
      </c>
      <c r="L18" s="55"/>
      <c r="M18" s="50"/>
      <c r="N18" s="50"/>
      <c r="O18" s="50"/>
      <c r="P18" s="50"/>
      <c r="Q18" s="50"/>
      <c r="R18" s="22">
        <f t="shared" si="1"/>
        <v>0</v>
      </c>
    </row>
    <row r="19" spans="2:18" ht="12.75">
      <c r="B19" s="194"/>
      <c r="C19" s="3">
        <v>33</v>
      </c>
      <c r="D19" s="4" t="s">
        <v>38</v>
      </c>
      <c r="E19" s="19">
        <v>45</v>
      </c>
      <c r="F19" s="19">
        <v>51</v>
      </c>
      <c r="G19" s="19">
        <v>10</v>
      </c>
      <c r="H19" s="19">
        <v>4</v>
      </c>
      <c r="I19" s="19">
        <v>0</v>
      </c>
      <c r="J19" s="19">
        <v>0</v>
      </c>
      <c r="K19" s="20">
        <f t="shared" si="0"/>
        <v>110</v>
      </c>
      <c r="L19" s="55">
        <v>27</v>
      </c>
      <c r="M19" s="50">
        <v>44</v>
      </c>
      <c r="N19" s="50">
        <v>19</v>
      </c>
      <c r="O19" s="50">
        <v>6</v>
      </c>
      <c r="P19" s="50">
        <v>0</v>
      </c>
      <c r="Q19" s="50">
        <v>0</v>
      </c>
      <c r="R19" s="22">
        <f t="shared" si="1"/>
        <v>96</v>
      </c>
    </row>
    <row r="20" spans="2:18" ht="12.75">
      <c r="B20" s="194"/>
      <c r="C20" s="57" t="s">
        <v>39</v>
      </c>
      <c r="D20" s="4" t="s">
        <v>40</v>
      </c>
      <c r="E20" s="19"/>
      <c r="F20" s="19"/>
      <c r="G20" s="19"/>
      <c r="H20" s="19"/>
      <c r="I20" s="19"/>
      <c r="J20" s="19"/>
      <c r="K20" s="20">
        <f t="shared" si="0"/>
        <v>0</v>
      </c>
      <c r="L20" s="55">
        <v>27</v>
      </c>
      <c r="M20" s="50">
        <v>10</v>
      </c>
      <c r="N20" s="50">
        <v>5</v>
      </c>
      <c r="O20" s="50">
        <v>0</v>
      </c>
      <c r="P20" s="50">
        <v>0</v>
      </c>
      <c r="Q20" s="50">
        <v>0</v>
      </c>
      <c r="R20" s="22">
        <f t="shared" si="1"/>
        <v>42</v>
      </c>
    </row>
    <row r="21" spans="2:18" ht="12.75">
      <c r="B21" s="194" t="s">
        <v>41</v>
      </c>
      <c r="C21" s="3">
        <v>32</v>
      </c>
      <c r="D21" s="4" t="s">
        <v>42</v>
      </c>
      <c r="E21" s="19">
        <v>14</v>
      </c>
      <c r="F21" s="19">
        <v>46</v>
      </c>
      <c r="G21" s="19">
        <v>19</v>
      </c>
      <c r="H21" s="19">
        <v>4</v>
      </c>
      <c r="I21" s="19">
        <v>0</v>
      </c>
      <c r="J21" s="19">
        <v>0</v>
      </c>
      <c r="K21" s="20">
        <f t="shared" si="0"/>
        <v>83</v>
      </c>
      <c r="L21" s="55">
        <v>13</v>
      </c>
      <c r="M21" s="50">
        <v>39</v>
      </c>
      <c r="N21" s="50">
        <v>24</v>
      </c>
      <c r="O21" s="50">
        <v>2</v>
      </c>
      <c r="P21" s="50">
        <v>0</v>
      </c>
      <c r="Q21" s="50">
        <v>1</v>
      </c>
      <c r="R21" s="22">
        <f t="shared" si="1"/>
        <v>79</v>
      </c>
    </row>
    <row r="22" spans="2:18" ht="12.75">
      <c r="B22" s="194"/>
      <c r="C22" s="58">
        <v>91</v>
      </c>
      <c r="D22" s="59" t="s">
        <v>43</v>
      </c>
      <c r="E22" s="19"/>
      <c r="F22" s="19"/>
      <c r="G22" s="19"/>
      <c r="H22" s="19"/>
      <c r="I22" s="19"/>
      <c r="J22" s="19"/>
      <c r="K22" s="20">
        <f t="shared" si="0"/>
        <v>0</v>
      </c>
      <c r="L22" s="55">
        <v>1</v>
      </c>
      <c r="M22" s="50">
        <v>3</v>
      </c>
      <c r="N22" s="50">
        <v>6</v>
      </c>
      <c r="O22" s="50">
        <v>13</v>
      </c>
      <c r="P22" s="50">
        <v>2</v>
      </c>
      <c r="Q22" s="50">
        <v>0</v>
      </c>
      <c r="R22" s="22">
        <f t="shared" si="1"/>
        <v>25</v>
      </c>
    </row>
    <row r="23" spans="2:18" ht="12.75">
      <c r="B23" s="194"/>
      <c r="C23" s="3">
        <v>31</v>
      </c>
      <c r="D23" s="4" t="s">
        <v>44</v>
      </c>
      <c r="E23" s="19">
        <v>9</v>
      </c>
      <c r="F23" s="19">
        <v>21</v>
      </c>
      <c r="G23" s="19">
        <v>20</v>
      </c>
      <c r="H23" s="19">
        <v>6</v>
      </c>
      <c r="I23" s="19">
        <v>4</v>
      </c>
      <c r="J23" s="19">
        <v>0</v>
      </c>
      <c r="K23" s="20">
        <f t="shared" si="0"/>
        <v>60</v>
      </c>
      <c r="L23" s="55">
        <v>15</v>
      </c>
      <c r="M23" s="50">
        <v>19</v>
      </c>
      <c r="N23" s="50">
        <v>14</v>
      </c>
      <c r="O23" s="50">
        <v>4</v>
      </c>
      <c r="P23" s="50">
        <v>2</v>
      </c>
      <c r="Q23" s="50">
        <v>1</v>
      </c>
      <c r="R23" s="22">
        <f t="shared" si="1"/>
        <v>55</v>
      </c>
    </row>
    <row r="24" spans="2:18" ht="12.75">
      <c r="B24" s="194"/>
      <c r="C24" s="3">
        <v>92</v>
      </c>
      <c r="D24" s="4" t="s">
        <v>45</v>
      </c>
      <c r="E24" s="19">
        <v>3</v>
      </c>
      <c r="F24" s="19">
        <v>13</v>
      </c>
      <c r="G24" s="19">
        <v>13</v>
      </c>
      <c r="H24" s="19">
        <v>25</v>
      </c>
      <c r="I24" s="19">
        <v>5</v>
      </c>
      <c r="J24" s="19">
        <v>4</v>
      </c>
      <c r="K24" s="20">
        <f t="shared" si="0"/>
        <v>63</v>
      </c>
      <c r="L24" s="55">
        <v>1</v>
      </c>
      <c r="M24" s="50">
        <v>9</v>
      </c>
      <c r="N24" s="50">
        <v>16</v>
      </c>
      <c r="O24" s="50">
        <v>21</v>
      </c>
      <c r="P24" s="50">
        <v>6</v>
      </c>
      <c r="Q24" s="50">
        <v>6</v>
      </c>
      <c r="R24" s="22">
        <f t="shared" si="1"/>
        <v>59</v>
      </c>
    </row>
    <row r="25" spans="2:18" ht="12.75">
      <c r="B25" s="194"/>
      <c r="C25" s="3">
        <v>99</v>
      </c>
      <c r="D25" s="4" t="s">
        <v>46</v>
      </c>
      <c r="E25" s="19">
        <v>8</v>
      </c>
      <c r="F25" s="19">
        <v>20</v>
      </c>
      <c r="G25" s="19">
        <v>8</v>
      </c>
      <c r="H25" s="19">
        <v>4</v>
      </c>
      <c r="I25" s="19">
        <v>1</v>
      </c>
      <c r="J25" s="19">
        <v>0</v>
      </c>
      <c r="K25" s="20">
        <f t="shared" si="0"/>
        <v>41</v>
      </c>
      <c r="L25" s="55">
        <v>3</v>
      </c>
      <c r="M25" s="50">
        <v>17</v>
      </c>
      <c r="N25" s="50">
        <v>10</v>
      </c>
      <c r="O25" s="50">
        <v>7</v>
      </c>
      <c r="P25" s="50">
        <v>0</v>
      </c>
      <c r="Q25" s="50">
        <v>0</v>
      </c>
      <c r="R25" s="22">
        <f t="shared" si="1"/>
        <v>37</v>
      </c>
    </row>
    <row r="26" spans="2:18" ht="12.75">
      <c r="B26" s="194" t="s">
        <v>47</v>
      </c>
      <c r="C26" s="3">
        <v>13</v>
      </c>
      <c r="D26" s="4" t="s">
        <v>47</v>
      </c>
      <c r="E26" s="19">
        <v>10</v>
      </c>
      <c r="F26" s="19">
        <v>32</v>
      </c>
      <c r="G26" s="19">
        <v>26</v>
      </c>
      <c r="H26" s="19">
        <v>8</v>
      </c>
      <c r="I26" s="19">
        <v>4</v>
      </c>
      <c r="J26" s="19">
        <v>4</v>
      </c>
      <c r="K26" s="20">
        <f t="shared" si="0"/>
        <v>84</v>
      </c>
      <c r="L26" s="55">
        <v>14</v>
      </c>
      <c r="M26" s="50">
        <v>35</v>
      </c>
      <c r="N26" s="50">
        <v>25</v>
      </c>
      <c r="O26" s="50">
        <v>5</v>
      </c>
      <c r="P26" s="50">
        <v>4</v>
      </c>
      <c r="Q26" s="50">
        <v>1</v>
      </c>
      <c r="R26" s="22">
        <f t="shared" si="1"/>
        <v>84</v>
      </c>
    </row>
    <row r="27" spans="2:18" ht="12.75">
      <c r="B27" s="194"/>
      <c r="C27" s="3">
        <v>38</v>
      </c>
      <c r="D27" s="4" t="s">
        <v>48</v>
      </c>
      <c r="E27" s="19">
        <v>9</v>
      </c>
      <c r="F27" s="19">
        <v>31</v>
      </c>
      <c r="G27" s="19">
        <v>39</v>
      </c>
      <c r="H27" s="19">
        <v>16</v>
      </c>
      <c r="I27" s="19">
        <v>5</v>
      </c>
      <c r="J27" s="19">
        <v>2</v>
      </c>
      <c r="K27" s="20">
        <f t="shared" si="0"/>
        <v>102</v>
      </c>
      <c r="L27" s="55">
        <v>10</v>
      </c>
      <c r="M27" s="50">
        <v>31</v>
      </c>
      <c r="N27" s="50">
        <v>41</v>
      </c>
      <c r="O27" s="50">
        <v>22</v>
      </c>
      <c r="P27" s="50">
        <v>3</v>
      </c>
      <c r="Q27" s="50">
        <v>0</v>
      </c>
      <c r="R27" s="22">
        <f t="shared" si="1"/>
        <v>107</v>
      </c>
    </row>
    <row r="28" spans="2:18" ht="12.75">
      <c r="B28" s="9" t="s">
        <v>49</v>
      </c>
      <c r="C28" s="3">
        <v>14</v>
      </c>
      <c r="D28" s="4" t="s">
        <v>49</v>
      </c>
      <c r="E28" s="19">
        <v>15</v>
      </c>
      <c r="F28" s="19">
        <v>37</v>
      </c>
      <c r="G28" s="19">
        <v>17</v>
      </c>
      <c r="H28" s="19">
        <v>9</v>
      </c>
      <c r="I28" s="19">
        <v>4</v>
      </c>
      <c r="J28" s="19">
        <v>1</v>
      </c>
      <c r="K28" s="20">
        <f t="shared" si="0"/>
        <v>83</v>
      </c>
      <c r="L28" s="55">
        <v>19</v>
      </c>
      <c r="M28" s="50">
        <v>36</v>
      </c>
      <c r="N28" s="50">
        <v>16</v>
      </c>
      <c r="O28" s="50">
        <v>7</v>
      </c>
      <c r="P28" s="50">
        <v>2</v>
      </c>
      <c r="Q28" s="50">
        <v>2</v>
      </c>
      <c r="R28" s="22">
        <f t="shared" si="1"/>
        <v>82</v>
      </c>
    </row>
    <row r="29" spans="2:18" ht="12.75">
      <c r="B29" s="194" t="s">
        <v>50</v>
      </c>
      <c r="C29" s="3">
        <v>28</v>
      </c>
      <c r="D29" s="4" t="s">
        <v>51</v>
      </c>
      <c r="E29" s="19">
        <v>18</v>
      </c>
      <c r="F29" s="19">
        <v>38</v>
      </c>
      <c r="G29" s="19">
        <v>22</v>
      </c>
      <c r="H29" s="19">
        <v>4</v>
      </c>
      <c r="I29" s="19">
        <v>1</v>
      </c>
      <c r="J29" s="19">
        <v>0</v>
      </c>
      <c r="K29" s="20">
        <f t="shared" si="0"/>
        <v>83</v>
      </c>
      <c r="L29" s="55">
        <v>10</v>
      </c>
      <c r="M29" s="50">
        <v>39</v>
      </c>
      <c r="N29" s="50">
        <v>21</v>
      </c>
      <c r="O29" s="50">
        <v>7</v>
      </c>
      <c r="P29" s="50">
        <v>3</v>
      </c>
      <c r="Q29" s="50">
        <v>1</v>
      </c>
      <c r="R29" s="22">
        <f t="shared" si="1"/>
        <v>81</v>
      </c>
    </row>
    <row r="30" spans="2:18" ht="12.75">
      <c r="B30" s="194"/>
      <c r="C30" s="3">
        <v>37</v>
      </c>
      <c r="D30" s="4" t="s">
        <v>52</v>
      </c>
      <c r="E30" s="19">
        <v>7</v>
      </c>
      <c r="F30" s="19">
        <v>23</v>
      </c>
      <c r="G30" s="19">
        <v>26</v>
      </c>
      <c r="H30" s="19">
        <v>17</v>
      </c>
      <c r="I30" s="19">
        <v>5</v>
      </c>
      <c r="J30" s="19">
        <v>0</v>
      </c>
      <c r="K30" s="20">
        <f t="shared" si="0"/>
        <v>78</v>
      </c>
      <c r="L30" s="55">
        <v>6</v>
      </c>
      <c r="M30" s="50">
        <v>28</v>
      </c>
      <c r="N30" s="50">
        <v>14</v>
      </c>
      <c r="O30" s="50">
        <v>12</v>
      </c>
      <c r="P30" s="50">
        <v>2</v>
      </c>
      <c r="Q30" s="50">
        <v>1</v>
      </c>
      <c r="R30" s="22">
        <f t="shared" si="1"/>
        <v>63</v>
      </c>
    </row>
    <row r="31" spans="2:18" ht="12.75">
      <c r="B31" s="194"/>
      <c r="C31" s="3">
        <v>12</v>
      </c>
      <c r="D31" s="4" t="s">
        <v>53</v>
      </c>
      <c r="E31" s="19">
        <v>12</v>
      </c>
      <c r="F31" s="19">
        <v>41</v>
      </c>
      <c r="G31" s="19">
        <v>23</v>
      </c>
      <c r="H31" s="19">
        <v>6</v>
      </c>
      <c r="I31" s="19">
        <v>3</v>
      </c>
      <c r="J31" s="19">
        <v>1</v>
      </c>
      <c r="K31" s="20">
        <f t="shared" si="0"/>
        <v>86</v>
      </c>
      <c r="L31" s="55">
        <v>25</v>
      </c>
      <c r="M31" s="50">
        <v>38</v>
      </c>
      <c r="N31" s="50">
        <v>13</v>
      </c>
      <c r="O31" s="50">
        <v>6</v>
      </c>
      <c r="P31" s="50">
        <v>1</v>
      </c>
      <c r="Q31" s="50">
        <v>0</v>
      </c>
      <c r="R31" s="22">
        <f t="shared" si="1"/>
        <v>83</v>
      </c>
    </row>
    <row r="32" spans="2:18" ht="12.75">
      <c r="B32" s="194"/>
      <c r="C32" s="3">
        <v>36</v>
      </c>
      <c r="D32" s="4" t="s">
        <v>54</v>
      </c>
      <c r="E32" s="19">
        <v>9</v>
      </c>
      <c r="F32" s="19">
        <v>14</v>
      </c>
      <c r="G32" s="19">
        <v>21</v>
      </c>
      <c r="H32" s="19">
        <v>20</v>
      </c>
      <c r="I32" s="19">
        <v>1</v>
      </c>
      <c r="J32" s="19">
        <v>0</v>
      </c>
      <c r="K32" s="20">
        <f t="shared" si="0"/>
        <v>65</v>
      </c>
      <c r="L32" s="55">
        <v>6</v>
      </c>
      <c r="M32" s="50">
        <v>14</v>
      </c>
      <c r="N32" s="50">
        <v>17</v>
      </c>
      <c r="O32" s="50">
        <v>11</v>
      </c>
      <c r="P32" s="50">
        <v>1</v>
      </c>
      <c r="Q32" s="50">
        <v>1</v>
      </c>
      <c r="R32" s="22">
        <f t="shared" si="1"/>
        <v>50</v>
      </c>
    </row>
    <row r="33" spans="2:18" ht="12.75">
      <c r="B33" s="194"/>
      <c r="C33" s="3">
        <v>34</v>
      </c>
      <c r="D33" s="4" t="s">
        <v>55</v>
      </c>
      <c r="E33" s="19">
        <v>23</v>
      </c>
      <c r="F33" s="19">
        <v>31</v>
      </c>
      <c r="G33" s="19">
        <v>15</v>
      </c>
      <c r="H33" s="19">
        <v>5</v>
      </c>
      <c r="I33" s="19">
        <v>7</v>
      </c>
      <c r="J33" s="19">
        <v>1</v>
      </c>
      <c r="K33" s="20">
        <f t="shared" si="0"/>
        <v>82</v>
      </c>
      <c r="L33" s="55"/>
      <c r="M33" s="50"/>
      <c r="N33" s="50"/>
      <c r="O33" s="50"/>
      <c r="P33" s="50"/>
      <c r="Q33" s="50"/>
      <c r="R33" s="22">
        <f t="shared" si="1"/>
        <v>0</v>
      </c>
    </row>
    <row r="34" spans="2:18" ht="12.75">
      <c r="B34" s="194" t="s">
        <v>56</v>
      </c>
      <c r="C34" s="3">
        <v>53</v>
      </c>
      <c r="D34" s="4" t="s">
        <v>57</v>
      </c>
      <c r="E34" s="19">
        <v>1</v>
      </c>
      <c r="F34" s="19">
        <v>3</v>
      </c>
      <c r="G34" s="19">
        <v>10</v>
      </c>
      <c r="H34" s="19">
        <v>4</v>
      </c>
      <c r="I34" s="19">
        <v>1</v>
      </c>
      <c r="J34" s="19">
        <v>1</v>
      </c>
      <c r="K34" s="20">
        <f t="shared" si="0"/>
        <v>20</v>
      </c>
      <c r="L34" s="55">
        <v>0</v>
      </c>
      <c r="M34" s="50">
        <v>5</v>
      </c>
      <c r="N34" s="50">
        <v>11</v>
      </c>
      <c r="O34" s="50">
        <v>5</v>
      </c>
      <c r="P34" s="50">
        <v>0</v>
      </c>
      <c r="Q34" s="50">
        <v>0</v>
      </c>
      <c r="R34" s="22">
        <f t="shared" si="1"/>
        <v>21</v>
      </c>
    </row>
    <row r="35" spans="2:18" ht="12.75">
      <c r="B35" s="194"/>
      <c r="C35" s="3">
        <v>89</v>
      </c>
      <c r="D35" s="4" t="s">
        <v>174</v>
      </c>
      <c r="E35" s="19"/>
      <c r="F35" s="19"/>
      <c r="G35" s="19"/>
      <c r="H35" s="19"/>
      <c r="I35" s="19"/>
      <c r="J35" s="19"/>
      <c r="K35" s="20">
        <f t="shared" si="0"/>
        <v>0</v>
      </c>
      <c r="L35" s="55"/>
      <c r="M35" s="50"/>
      <c r="N35" s="50"/>
      <c r="O35" s="50"/>
      <c r="P35" s="50"/>
      <c r="Q35" s="50"/>
      <c r="R35" s="22">
        <f t="shared" si="1"/>
        <v>0</v>
      </c>
    </row>
    <row r="36" spans="2:18" ht="12.75">
      <c r="B36" s="194"/>
      <c r="C36" s="3">
        <v>16</v>
      </c>
      <c r="D36" s="4" t="s">
        <v>58</v>
      </c>
      <c r="E36" s="19"/>
      <c r="F36" s="19"/>
      <c r="G36" s="19"/>
      <c r="H36" s="19"/>
      <c r="I36" s="19"/>
      <c r="J36" s="19"/>
      <c r="K36" s="20">
        <f t="shared" si="0"/>
        <v>0</v>
      </c>
      <c r="L36" s="55">
        <v>20</v>
      </c>
      <c r="M36" s="50">
        <v>35</v>
      </c>
      <c r="N36" s="50">
        <v>24</v>
      </c>
      <c r="O36" s="50">
        <v>2</v>
      </c>
      <c r="P36" s="50">
        <v>0</v>
      </c>
      <c r="Q36" s="50">
        <v>0</v>
      </c>
      <c r="R36" s="22">
        <f t="shared" si="1"/>
        <v>81</v>
      </c>
    </row>
    <row r="37" spans="2:18" ht="12.75">
      <c r="B37" s="194"/>
      <c r="C37" s="3">
        <v>86</v>
      </c>
      <c r="D37" s="4" t="s">
        <v>59</v>
      </c>
      <c r="E37" s="19">
        <v>10</v>
      </c>
      <c r="F37" s="19">
        <v>30</v>
      </c>
      <c r="G37" s="19">
        <v>18</v>
      </c>
      <c r="H37" s="19">
        <v>21</v>
      </c>
      <c r="I37" s="19">
        <v>5</v>
      </c>
      <c r="J37" s="19">
        <v>1</v>
      </c>
      <c r="K37" s="20">
        <f t="shared" si="0"/>
        <v>85</v>
      </c>
      <c r="L37" s="55">
        <v>11</v>
      </c>
      <c r="M37" s="50">
        <v>20</v>
      </c>
      <c r="N37" s="50">
        <v>28</v>
      </c>
      <c r="O37" s="50">
        <v>13</v>
      </c>
      <c r="P37" s="50">
        <v>4</v>
      </c>
      <c r="Q37" s="50">
        <v>0</v>
      </c>
      <c r="R37" s="22">
        <f t="shared" si="1"/>
        <v>76</v>
      </c>
    </row>
    <row r="38" spans="2:18" ht="25.5">
      <c r="B38" s="194"/>
      <c r="C38" s="57" t="s">
        <v>60</v>
      </c>
      <c r="D38" s="4" t="s">
        <v>61</v>
      </c>
      <c r="E38" s="19"/>
      <c r="F38" s="19"/>
      <c r="G38" s="19"/>
      <c r="H38" s="19"/>
      <c r="I38" s="19"/>
      <c r="J38" s="19"/>
      <c r="K38" s="20">
        <f t="shared" si="0"/>
        <v>0</v>
      </c>
      <c r="L38" s="55">
        <v>44</v>
      </c>
      <c r="M38" s="50">
        <v>74</v>
      </c>
      <c r="N38" s="50">
        <v>19</v>
      </c>
      <c r="O38" s="50">
        <v>10</v>
      </c>
      <c r="P38" s="50">
        <v>1</v>
      </c>
      <c r="Q38" s="50">
        <v>0</v>
      </c>
      <c r="R38" s="22">
        <f t="shared" si="1"/>
        <v>148</v>
      </c>
    </row>
    <row r="39" spans="2:18" ht="25.5">
      <c r="B39" s="194"/>
      <c r="C39" s="57" t="s">
        <v>62</v>
      </c>
      <c r="D39" s="4" t="s">
        <v>175</v>
      </c>
      <c r="E39" s="19"/>
      <c r="F39" s="19"/>
      <c r="G39" s="19"/>
      <c r="H39" s="19"/>
      <c r="I39" s="19"/>
      <c r="J39" s="19"/>
      <c r="K39" s="20">
        <f t="shared" si="0"/>
        <v>0</v>
      </c>
      <c r="L39" s="55">
        <v>30</v>
      </c>
      <c r="M39" s="50">
        <v>27</v>
      </c>
      <c r="N39" s="50">
        <v>9</v>
      </c>
      <c r="O39" s="50">
        <v>9</v>
      </c>
      <c r="P39" s="50">
        <v>0</v>
      </c>
      <c r="Q39" s="50">
        <v>0</v>
      </c>
      <c r="R39" s="22">
        <f t="shared" si="1"/>
        <v>75</v>
      </c>
    </row>
    <row r="40" spans="2:18" ht="12.75">
      <c r="B40" s="194"/>
      <c r="C40" s="3">
        <v>22</v>
      </c>
      <c r="D40" s="4" t="s">
        <v>64</v>
      </c>
      <c r="E40" s="19">
        <v>26</v>
      </c>
      <c r="F40" s="19">
        <v>41</v>
      </c>
      <c r="G40" s="19">
        <v>16</v>
      </c>
      <c r="H40" s="19">
        <v>2</v>
      </c>
      <c r="I40" s="19">
        <v>0</v>
      </c>
      <c r="J40" s="19">
        <v>0</v>
      </c>
      <c r="K40" s="20">
        <f t="shared" si="0"/>
        <v>85</v>
      </c>
      <c r="L40" s="55">
        <v>24</v>
      </c>
      <c r="M40" s="50">
        <v>44</v>
      </c>
      <c r="N40" s="50">
        <v>11</v>
      </c>
      <c r="O40" s="50">
        <v>3</v>
      </c>
      <c r="P40" s="50">
        <v>0</v>
      </c>
      <c r="Q40" s="50">
        <v>0</v>
      </c>
      <c r="R40" s="22">
        <f t="shared" si="1"/>
        <v>82</v>
      </c>
    </row>
    <row r="41" spans="2:18" ht="12.75">
      <c r="B41" s="194"/>
      <c r="C41" s="3">
        <v>23</v>
      </c>
      <c r="D41" s="4" t="s">
        <v>65</v>
      </c>
      <c r="E41" s="19">
        <v>22</v>
      </c>
      <c r="F41" s="19">
        <v>34</v>
      </c>
      <c r="G41" s="19">
        <v>23</v>
      </c>
      <c r="H41" s="19">
        <v>7</v>
      </c>
      <c r="I41" s="19">
        <v>0</v>
      </c>
      <c r="J41" s="19">
        <v>0</v>
      </c>
      <c r="K41" s="20">
        <f t="shared" si="0"/>
        <v>86</v>
      </c>
      <c r="L41" s="55">
        <v>23</v>
      </c>
      <c r="M41" s="50">
        <v>40</v>
      </c>
      <c r="N41" s="50">
        <v>14</v>
      </c>
      <c r="O41" s="50">
        <v>6</v>
      </c>
      <c r="P41" s="50">
        <v>0</v>
      </c>
      <c r="Q41" s="50">
        <v>0</v>
      </c>
      <c r="R41" s="22">
        <f t="shared" si="1"/>
        <v>83</v>
      </c>
    </row>
    <row r="42" spans="2:18" ht="12.75">
      <c r="B42" s="194"/>
      <c r="C42" s="3" t="s">
        <v>66</v>
      </c>
      <c r="D42" s="4" t="s">
        <v>67</v>
      </c>
      <c r="E42" s="19"/>
      <c r="F42" s="19"/>
      <c r="G42" s="19"/>
      <c r="H42" s="19"/>
      <c r="I42" s="19"/>
      <c r="J42" s="19"/>
      <c r="K42" s="20">
        <f t="shared" si="0"/>
        <v>0</v>
      </c>
      <c r="L42" s="55">
        <v>2</v>
      </c>
      <c r="M42" s="50">
        <v>17</v>
      </c>
      <c r="N42" s="50">
        <v>0</v>
      </c>
      <c r="O42" s="50">
        <v>0</v>
      </c>
      <c r="P42" s="50">
        <v>0</v>
      </c>
      <c r="Q42" s="50">
        <v>0</v>
      </c>
      <c r="R42" s="22">
        <f t="shared" si="1"/>
        <v>19</v>
      </c>
    </row>
    <row r="43" spans="2:18" ht="12.75">
      <c r="B43" s="194"/>
      <c r="C43" s="3">
        <v>24</v>
      </c>
      <c r="D43" s="4" t="s">
        <v>68</v>
      </c>
      <c r="E43" s="19">
        <v>19</v>
      </c>
      <c r="F43" s="19">
        <v>40</v>
      </c>
      <c r="G43" s="19">
        <v>20</v>
      </c>
      <c r="H43" s="19">
        <v>2</v>
      </c>
      <c r="I43" s="19">
        <v>1</v>
      </c>
      <c r="J43" s="19">
        <v>0</v>
      </c>
      <c r="K43" s="20">
        <f t="shared" si="0"/>
        <v>82</v>
      </c>
      <c r="L43" s="55">
        <v>24</v>
      </c>
      <c r="M43" s="50">
        <v>42</v>
      </c>
      <c r="N43" s="50">
        <v>15</v>
      </c>
      <c r="O43" s="50">
        <v>3</v>
      </c>
      <c r="P43" s="50">
        <v>1</v>
      </c>
      <c r="Q43" s="50">
        <v>0</v>
      </c>
      <c r="R43" s="22">
        <f t="shared" si="1"/>
        <v>85</v>
      </c>
    </row>
    <row r="44" spans="2:18" ht="12.75">
      <c r="B44" s="194"/>
      <c r="C44" s="3">
        <v>25</v>
      </c>
      <c r="D44" s="4" t="s">
        <v>69</v>
      </c>
      <c r="E44" s="19">
        <v>19</v>
      </c>
      <c r="F44" s="19">
        <v>35</v>
      </c>
      <c r="G44" s="19">
        <v>29</v>
      </c>
      <c r="H44" s="19">
        <v>4</v>
      </c>
      <c r="I44" s="19">
        <v>1</v>
      </c>
      <c r="J44" s="19">
        <v>0</v>
      </c>
      <c r="K44" s="20">
        <f t="shared" si="0"/>
        <v>88</v>
      </c>
      <c r="L44" s="55"/>
      <c r="M44" s="50"/>
      <c r="N44" s="50"/>
      <c r="O44" s="50"/>
      <c r="P44" s="50"/>
      <c r="Q44" s="50"/>
      <c r="R44" s="22">
        <f t="shared" si="1"/>
        <v>0</v>
      </c>
    </row>
    <row r="45" spans="2:18" ht="12.75">
      <c r="B45" s="202" t="s">
        <v>18</v>
      </c>
      <c r="C45" s="202"/>
      <c r="D45" s="202"/>
      <c r="E45" s="119">
        <f aca="true" t="shared" si="2" ref="E45:R45">SUM(E6:E44)</f>
        <v>487</v>
      </c>
      <c r="F45" s="119">
        <f t="shared" si="2"/>
        <v>869</v>
      </c>
      <c r="G45" s="119">
        <f t="shared" si="2"/>
        <v>499</v>
      </c>
      <c r="H45" s="119">
        <f t="shared" si="2"/>
        <v>198</v>
      </c>
      <c r="I45" s="119">
        <f t="shared" si="2"/>
        <v>57</v>
      </c>
      <c r="J45" s="119">
        <f t="shared" si="2"/>
        <v>18</v>
      </c>
      <c r="K45" s="124">
        <f t="shared" si="2"/>
        <v>2128</v>
      </c>
      <c r="L45" s="121">
        <f t="shared" si="2"/>
        <v>470</v>
      </c>
      <c r="M45" s="119">
        <f t="shared" si="2"/>
        <v>947</v>
      </c>
      <c r="N45" s="119">
        <f t="shared" si="2"/>
        <v>473</v>
      </c>
      <c r="O45" s="119">
        <f t="shared" si="2"/>
        <v>206</v>
      </c>
      <c r="P45" s="119">
        <f t="shared" si="2"/>
        <v>34</v>
      </c>
      <c r="Q45" s="119">
        <f t="shared" si="2"/>
        <v>15</v>
      </c>
      <c r="R45" s="119">
        <f t="shared" si="2"/>
        <v>2145</v>
      </c>
    </row>
    <row r="46" spans="5:17" ht="12.75">
      <c r="E46" s="82"/>
      <c r="F46" s="82"/>
      <c r="G46" s="82"/>
      <c r="H46" s="82"/>
      <c r="I46" s="82"/>
      <c r="J46" s="82"/>
      <c r="K46" s="80"/>
      <c r="L46" s="82"/>
      <c r="M46" s="82"/>
      <c r="N46" s="82"/>
      <c r="O46" s="82"/>
      <c r="P46" s="82"/>
      <c r="Q46" s="82"/>
    </row>
    <row r="47" spans="2:12" ht="12.75">
      <c r="B47" s="15" t="s">
        <v>194</v>
      </c>
      <c r="E47" s="83"/>
      <c r="L47" s="80"/>
    </row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password="CD78" sheet="1" objects="1" scenarios="1"/>
  <mergeCells count="15">
    <mergeCell ref="B34:B44"/>
    <mergeCell ref="B45:D45"/>
    <mergeCell ref="T2:V4"/>
    <mergeCell ref="B6:B9"/>
    <mergeCell ref="B10:B12"/>
    <mergeCell ref="B14:B20"/>
    <mergeCell ref="B21:B25"/>
    <mergeCell ref="B26:B27"/>
    <mergeCell ref="B29:B33"/>
    <mergeCell ref="B2:R2"/>
    <mergeCell ref="B4:B5"/>
    <mergeCell ref="C4:C5"/>
    <mergeCell ref="D4:D5"/>
    <mergeCell ref="E4:K4"/>
    <mergeCell ref="L4:R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C64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8" customWidth="1"/>
    <col min="2" max="2" width="19.421875" style="18" customWidth="1"/>
    <col min="3" max="3" width="4.421875" style="18" hidden="1" customWidth="1"/>
    <col min="4" max="4" width="69.57421875" style="18" bestFit="1" customWidth="1"/>
    <col min="5" max="10" width="4.7109375" style="18" customWidth="1"/>
    <col min="11" max="11" width="5.421875" style="18" customWidth="1"/>
    <col min="12" max="12" width="4.7109375" style="18" customWidth="1"/>
    <col min="13" max="23" width="5.421875" style="18" customWidth="1"/>
    <col min="24" max="29" width="5.421875" style="18" bestFit="1" customWidth="1"/>
    <col min="30" max="30" width="6.28125" style="18" customWidth="1"/>
    <col min="31" max="16384" width="11.421875" style="18" hidden="1" customWidth="1"/>
  </cols>
  <sheetData>
    <row r="1" ht="12.75"/>
    <row r="2" spans="2:29" ht="15.75">
      <c r="B2" s="205" t="s">
        <v>198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ht="12.75"/>
    <row r="4" spans="2:29" ht="12.75">
      <c r="B4" s="202" t="s">
        <v>11</v>
      </c>
      <c r="C4" s="202" t="s">
        <v>12</v>
      </c>
      <c r="D4" s="216" t="s">
        <v>13</v>
      </c>
      <c r="E4" s="216">
        <v>1998</v>
      </c>
      <c r="F4" s="216"/>
      <c r="G4" s="216">
        <v>1999</v>
      </c>
      <c r="H4" s="216"/>
      <c r="I4" s="216">
        <v>2000</v>
      </c>
      <c r="J4" s="216"/>
      <c r="K4" s="216">
        <v>2001</v>
      </c>
      <c r="L4" s="216"/>
      <c r="M4" s="105">
        <v>2002</v>
      </c>
      <c r="N4" s="216">
        <v>2003</v>
      </c>
      <c r="O4" s="216"/>
      <c r="P4" s="216">
        <v>2004</v>
      </c>
      <c r="Q4" s="216"/>
      <c r="R4" s="216">
        <v>2005</v>
      </c>
      <c r="S4" s="216"/>
      <c r="T4" s="216">
        <v>2006</v>
      </c>
      <c r="U4" s="216"/>
      <c r="V4" s="216">
        <v>2007</v>
      </c>
      <c r="W4" s="216"/>
      <c r="X4" s="216">
        <v>2008</v>
      </c>
      <c r="Y4" s="216"/>
      <c r="Z4" s="216">
        <v>2009</v>
      </c>
      <c r="AA4" s="216"/>
      <c r="AB4" s="216">
        <v>2010</v>
      </c>
      <c r="AC4" s="216"/>
    </row>
    <row r="5" spans="2:29" ht="12.75">
      <c r="B5" s="202"/>
      <c r="C5" s="202"/>
      <c r="D5" s="216"/>
      <c r="E5" s="105" t="s">
        <v>71</v>
      </c>
      <c r="F5" s="105" t="s">
        <v>72</v>
      </c>
      <c r="G5" s="105" t="s">
        <v>71</v>
      </c>
      <c r="H5" s="105" t="s">
        <v>72</v>
      </c>
      <c r="I5" s="105" t="s">
        <v>71</v>
      </c>
      <c r="J5" s="105" t="s">
        <v>72</v>
      </c>
      <c r="K5" s="105" t="s">
        <v>71</v>
      </c>
      <c r="L5" s="105" t="s">
        <v>72</v>
      </c>
      <c r="M5" s="105" t="s">
        <v>71</v>
      </c>
      <c r="N5" s="105" t="s">
        <v>71</v>
      </c>
      <c r="O5" s="105" t="s">
        <v>72</v>
      </c>
      <c r="P5" s="105" t="s">
        <v>71</v>
      </c>
      <c r="Q5" s="105" t="s">
        <v>72</v>
      </c>
      <c r="R5" s="105" t="s">
        <v>71</v>
      </c>
      <c r="S5" s="105" t="s">
        <v>72</v>
      </c>
      <c r="T5" s="105" t="s">
        <v>71</v>
      </c>
      <c r="U5" s="105" t="s">
        <v>72</v>
      </c>
      <c r="V5" s="105" t="s">
        <v>71</v>
      </c>
      <c r="W5" s="105" t="s">
        <v>72</v>
      </c>
      <c r="X5" s="105" t="s">
        <v>71</v>
      </c>
      <c r="Y5" s="105" t="s">
        <v>72</v>
      </c>
      <c r="Z5" s="105" t="s">
        <v>71</v>
      </c>
      <c r="AA5" s="105" t="s">
        <v>72</v>
      </c>
      <c r="AB5" s="105" t="s">
        <v>71</v>
      </c>
      <c r="AC5" s="105" t="s">
        <v>72</v>
      </c>
    </row>
    <row r="6" spans="2:29" ht="12.75">
      <c r="B6" s="235" t="s">
        <v>19</v>
      </c>
      <c r="C6" s="166">
        <v>1</v>
      </c>
      <c r="D6" s="34" t="s">
        <v>23</v>
      </c>
      <c r="E6" s="50">
        <v>21</v>
      </c>
      <c r="F6" s="50"/>
      <c r="G6" s="50">
        <v>39</v>
      </c>
      <c r="H6" s="50"/>
      <c r="I6" s="50">
        <v>33</v>
      </c>
      <c r="J6" s="50"/>
      <c r="K6" s="50">
        <v>57</v>
      </c>
      <c r="L6" s="50"/>
      <c r="M6" s="50">
        <v>95</v>
      </c>
      <c r="N6" s="50">
        <v>42</v>
      </c>
      <c r="O6" s="50"/>
      <c r="P6" s="50">
        <v>70</v>
      </c>
      <c r="Q6" s="85"/>
      <c r="R6" s="50">
        <v>88</v>
      </c>
      <c r="S6" s="85"/>
      <c r="T6" s="50">
        <v>83</v>
      </c>
      <c r="U6" s="85"/>
      <c r="V6" s="50">
        <v>73</v>
      </c>
      <c r="W6" s="50"/>
      <c r="X6" s="50">
        <v>86</v>
      </c>
      <c r="Y6" s="50"/>
      <c r="Z6" s="50">
        <v>89</v>
      </c>
      <c r="AA6" s="50">
        <v>0</v>
      </c>
      <c r="AB6" s="50">
        <v>88</v>
      </c>
      <c r="AC6" s="50">
        <v>0</v>
      </c>
    </row>
    <row r="7" spans="2:29" ht="12.75">
      <c r="B7" s="235"/>
      <c r="C7" s="166">
        <v>2</v>
      </c>
      <c r="D7" s="34" t="s">
        <v>207</v>
      </c>
      <c r="E7" s="50">
        <v>16</v>
      </c>
      <c r="F7" s="50"/>
      <c r="G7" s="50">
        <v>20</v>
      </c>
      <c r="H7" s="50"/>
      <c r="I7" s="50">
        <v>32</v>
      </c>
      <c r="J7" s="50"/>
      <c r="K7" s="50"/>
      <c r="L7" s="50"/>
      <c r="M7" s="75"/>
      <c r="N7" s="50"/>
      <c r="O7" s="50"/>
      <c r="P7" s="50"/>
      <c r="Q7" s="85"/>
      <c r="R7" s="50"/>
      <c r="S7" s="85"/>
      <c r="T7" s="50"/>
      <c r="U7" s="85"/>
      <c r="V7" s="50"/>
      <c r="W7" s="50"/>
      <c r="X7" s="50"/>
      <c r="Y7" s="50"/>
      <c r="Z7" s="50"/>
      <c r="AA7" s="50"/>
      <c r="AB7" s="50"/>
      <c r="AC7" s="50"/>
    </row>
    <row r="8" spans="2:29" ht="12.75">
      <c r="B8" s="235"/>
      <c r="C8" s="166">
        <v>3</v>
      </c>
      <c r="D8" s="34" t="s">
        <v>208</v>
      </c>
      <c r="E8" s="50">
        <v>12</v>
      </c>
      <c r="F8" s="50"/>
      <c r="G8" s="50">
        <v>22</v>
      </c>
      <c r="H8" s="50"/>
      <c r="I8" s="50">
        <v>24</v>
      </c>
      <c r="J8" s="50"/>
      <c r="K8" s="50">
        <v>10</v>
      </c>
      <c r="L8" s="50"/>
      <c r="M8" s="50">
        <v>31</v>
      </c>
      <c r="N8" s="50">
        <v>20</v>
      </c>
      <c r="O8" s="50"/>
      <c r="P8" s="50">
        <v>38</v>
      </c>
      <c r="Q8" s="85"/>
      <c r="R8" s="50"/>
      <c r="S8" s="85"/>
      <c r="T8" s="50"/>
      <c r="U8" s="85"/>
      <c r="V8" s="50"/>
      <c r="W8" s="50"/>
      <c r="X8" s="50"/>
      <c r="Y8" s="50"/>
      <c r="Z8" s="50"/>
      <c r="AA8" s="50"/>
      <c r="AB8" s="50"/>
      <c r="AC8" s="50"/>
    </row>
    <row r="9" spans="2:29" ht="12.75">
      <c r="B9" s="235"/>
      <c r="C9" s="166">
        <v>4</v>
      </c>
      <c r="D9" s="34" t="s">
        <v>20</v>
      </c>
      <c r="E9" s="50"/>
      <c r="F9" s="50"/>
      <c r="G9" s="50"/>
      <c r="H9" s="50"/>
      <c r="I9" s="50"/>
      <c r="J9" s="50"/>
      <c r="K9" s="50">
        <v>41</v>
      </c>
      <c r="L9" s="50"/>
      <c r="M9" s="50">
        <v>75</v>
      </c>
      <c r="N9" s="50">
        <v>65</v>
      </c>
      <c r="O9" s="50"/>
      <c r="P9" s="50">
        <v>80</v>
      </c>
      <c r="Q9" s="85"/>
      <c r="R9" s="50">
        <v>80</v>
      </c>
      <c r="S9" s="85"/>
      <c r="T9" s="50">
        <v>52</v>
      </c>
      <c r="U9" s="85"/>
      <c r="V9" s="50">
        <v>51</v>
      </c>
      <c r="W9" s="50"/>
      <c r="X9" s="50">
        <v>66</v>
      </c>
      <c r="Y9" s="50"/>
      <c r="Z9" s="50">
        <v>65</v>
      </c>
      <c r="AA9" s="50">
        <v>0</v>
      </c>
      <c r="AB9" s="50">
        <v>69</v>
      </c>
      <c r="AC9" s="50">
        <v>0</v>
      </c>
    </row>
    <row r="10" spans="2:29" ht="12.75">
      <c r="B10" s="235"/>
      <c r="C10" s="166">
        <v>66</v>
      </c>
      <c r="D10" s="34" t="s">
        <v>21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85"/>
      <c r="R10" s="50">
        <v>37</v>
      </c>
      <c r="S10" s="85"/>
      <c r="T10" s="50">
        <v>31</v>
      </c>
      <c r="U10" s="85"/>
      <c r="V10" s="50">
        <v>34</v>
      </c>
      <c r="W10" s="50"/>
      <c r="X10" s="50">
        <v>33</v>
      </c>
      <c r="Y10" s="50"/>
      <c r="Z10" s="50">
        <v>31</v>
      </c>
      <c r="AA10" s="50">
        <v>0</v>
      </c>
      <c r="AB10" s="50">
        <v>39</v>
      </c>
      <c r="AC10" s="50">
        <v>0</v>
      </c>
    </row>
    <row r="11" spans="2:29" ht="12.75">
      <c r="B11" s="235"/>
      <c r="C11" s="166">
        <v>68</v>
      </c>
      <c r="D11" s="34" t="s">
        <v>22</v>
      </c>
      <c r="E11" s="5"/>
      <c r="F11" s="5"/>
      <c r="G11" s="5"/>
      <c r="H11" s="5"/>
      <c r="I11" s="5"/>
      <c r="J11" s="5"/>
      <c r="K11" s="86"/>
      <c r="L11" s="50"/>
      <c r="M11" s="5"/>
      <c r="N11" s="86"/>
      <c r="O11" s="50"/>
      <c r="P11" s="5"/>
      <c r="Q11" s="5">
        <v>79</v>
      </c>
      <c r="R11" s="5">
        <v>85</v>
      </c>
      <c r="S11" s="5">
        <v>78</v>
      </c>
      <c r="T11" s="5">
        <v>71</v>
      </c>
      <c r="U11" s="5">
        <v>73</v>
      </c>
      <c r="V11" s="50">
        <v>78</v>
      </c>
      <c r="W11" s="50">
        <v>80</v>
      </c>
      <c r="X11" s="50">
        <v>79</v>
      </c>
      <c r="Y11" s="50">
        <v>78</v>
      </c>
      <c r="Z11" s="50">
        <v>79</v>
      </c>
      <c r="AA11" s="50">
        <v>78</v>
      </c>
      <c r="AB11" s="50">
        <v>79</v>
      </c>
      <c r="AC11" s="50">
        <v>79</v>
      </c>
    </row>
    <row r="12" spans="2:29" ht="12.75">
      <c r="B12" s="235"/>
      <c r="C12" s="166" t="s">
        <v>209</v>
      </c>
      <c r="D12" s="90" t="s">
        <v>210</v>
      </c>
      <c r="E12" s="5"/>
      <c r="F12" s="5"/>
      <c r="G12" s="5"/>
      <c r="H12" s="5"/>
      <c r="I12" s="5"/>
      <c r="J12" s="5"/>
      <c r="K12" s="86"/>
      <c r="L12" s="50"/>
      <c r="M12" s="5"/>
      <c r="N12" s="86"/>
      <c r="O12" s="50"/>
      <c r="P12" s="5"/>
      <c r="Q12" s="5"/>
      <c r="R12" s="5"/>
      <c r="S12" s="5"/>
      <c r="T12" s="5"/>
      <c r="U12" s="5"/>
      <c r="V12" s="50"/>
      <c r="W12" s="50"/>
      <c r="X12" s="50"/>
      <c r="Y12" s="50"/>
      <c r="Z12" s="50">
        <v>0</v>
      </c>
      <c r="AA12" s="50">
        <v>36</v>
      </c>
      <c r="AB12" s="50"/>
      <c r="AC12" s="50"/>
    </row>
    <row r="13" spans="2:29" ht="12.75">
      <c r="B13" s="235" t="s">
        <v>24</v>
      </c>
      <c r="C13" s="166">
        <v>27</v>
      </c>
      <c r="D13" s="34" t="s">
        <v>25</v>
      </c>
      <c r="E13" s="50">
        <v>37</v>
      </c>
      <c r="F13" s="50">
        <v>39</v>
      </c>
      <c r="G13" s="50">
        <v>40</v>
      </c>
      <c r="H13" s="50">
        <v>40</v>
      </c>
      <c r="I13" s="50">
        <v>56</v>
      </c>
      <c r="J13" s="50">
        <v>55</v>
      </c>
      <c r="K13" s="50">
        <v>66</v>
      </c>
      <c r="L13" s="50">
        <v>76</v>
      </c>
      <c r="M13" s="50">
        <v>76</v>
      </c>
      <c r="N13" s="50">
        <v>76</v>
      </c>
      <c r="O13" s="50">
        <v>81</v>
      </c>
      <c r="P13" s="50">
        <v>75</v>
      </c>
      <c r="Q13" s="5">
        <v>76</v>
      </c>
      <c r="R13" s="50">
        <v>84</v>
      </c>
      <c r="S13" s="5">
        <v>81</v>
      </c>
      <c r="T13" s="50">
        <v>75</v>
      </c>
      <c r="U13" s="5">
        <v>64</v>
      </c>
      <c r="V13" s="50">
        <v>77</v>
      </c>
      <c r="W13" s="50">
        <v>81</v>
      </c>
      <c r="X13" s="50">
        <v>83</v>
      </c>
      <c r="Y13" s="50">
        <v>81</v>
      </c>
      <c r="Z13" s="50">
        <v>82</v>
      </c>
      <c r="AA13" s="50">
        <v>81</v>
      </c>
      <c r="AB13" s="50">
        <v>81</v>
      </c>
      <c r="AC13" s="50">
        <v>84</v>
      </c>
    </row>
    <row r="14" spans="2:29" ht="12.75">
      <c r="B14" s="235"/>
      <c r="C14" s="166" t="s">
        <v>26</v>
      </c>
      <c r="D14" s="26" t="s">
        <v>27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"/>
      <c r="R14" s="50"/>
      <c r="S14" s="5"/>
      <c r="T14" s="50"/>
      <c r="U14" s="5"/>
      <c r="V14" s="50"/>
      <c r="W14" s="50"/>
      <c r="X14" s="50"/>
      <c r="Y14" s="50"/>
      <c r="Z14" s="50">
        <v>70</v>
      </c>
      <c r="AA14" s="50">
        <v>0</v>
      </c>
      <c r="AB14" s="50">
        <v>46</v>
      </c>
      <c r="AC14" s="50">
        <v>38</v>
      </c>
    </row>
    <row r="15" spans="2:29" ht="25.5">
      <c r="B15" s="235"/>
      <c r="C15" s="173" t="s">
        <v>28</v>
      </c>
      <c r="D15" s="91" t="s">
        <v>170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"/>
      <c r="R15" s="50"/>
      <c r="S15" s="5"/>
      <c r="T15" s="50"/>
      <c r="U15" s="5"/>
      <c r="V15" s="50"/>
      <c r="W15" s="50"/>
      <c r="X15" s="50"/>
      <c r="Y15" s="50"/>
      <c r="Z15" s="50"/>
      <c r="AA15" s="50"/>
      <c r="AB15" s="50">
        <v>0</v>
      </c>
      <c r="AC15" s="50">
        <v>91</v>
      </c>
    </row>
    <row r="16" spans="2:29" ht="12.75">
      <c r="B16" s="165" t="s">
        <v>30</v>
      </c>
      <c r="C16" s="165">
        <v>7</v>
      </c>
      <c r="D16" s="34" t="s">
        <v>31</v>
      </c>
      <c r="E16" s="5">
        <v>31</v>
      </c>
      <c r="F16" s="5">
        <v>37</v>
      </c>
      <c r="G16" s="5">
        <v>36</v>
      </c>
      <c r="H16" s="5">
        <v>32</v>
      </c>
      <c r="I16" s="5">
        <v>36</v>
      </c>
      <c r="J16" s="5"/>
      <c r="K16" s="50">
        <v>50</v>
      </c>
      <c r="L16" s="50">
        <v>60</v>
      </c>
      <c r="M16" s="5">
        <v>60</v>
      </c>
      <c r="N16" s="50">
        <v>68</v>
      </c>
      <c r="O16" s="50">
        <v>66</v>
      </c>
      <c r="P16" s="50"/>
      <c r="Q16" s="5">
        <v>43</v>
      </c>
      <c r="R16" s="50"/>
      <c r="S16" s="5">
        <v>51</v>
      </c>
      <c r="T16" s="50"/>
      <c r="U16" s="5">
        <v>47</v>
      </c>
      <c r="V16" s="50"/>
      <c r="W16" s="50">
        <v>31</v>
      </c>
      <c r="X16" s="50"/>
      <c r="Y16" s="50">
        <v>39</v>
      </c>
      <c r="Z16" s="50">
        <v>67</v>
      </c>
      <c r="AA16" s="50">
        <v>0</v>
      </c>
      <c r="AB16" s="50">
        <v>55</v>
      </c>
      <c r="AC16" s="50">
        <v>0</v>
      </c>
    </row>
    <row r="17" spans="2:29" ht="12.75">
      <c r="B17" s="235" t="s">
        <v>32</v>
      </c>
      <c r="C17" s="166">
        <v>6</v>
      </c>
      <c r="D17" s="34" t="s">
        <v>33</v>
      </c>
      <c r="E17" s="5"/>
      <c r="F17" s="5"/>
      <c r="G17" s="5"/>
      <c r="H17" s="5"/>
      <c r="I17" s="5"/>
      <c r="J17" s="5"/>
      <c r="K17" s="86"/>
      <c r="L17" s="50"/>
      <c r="M17" s="5"/>
      <c r="N17" s="86"/>
      <c r="O17" s="50"/>
      <c r="P17" s="50"/>
      <c r="Q17" s="5">
        <v>81</v>
      </c>
      <c r="R17" s="50">
        <v>86</v>
      </c>
      <c r="S17" s="5">
        <v>79</v>
      </c>
      <c r="T17" s="50">
        <v>73</v>
      </c>
      <c r="U17" s="5">
        <v>79</v>
      </c>
      <c r="V17" s="50">
        <v>78</v>
      </c>
      <c r="W17" s="50">
        <v>78</v>
      </c>
      <c r="X17" s="50">
        <v>78</v>
      </c>
      <c r="Y17" s="50">
        <v>78</v>
      </c>
      <c r="Z17" s="50">
        <v>82</v>
      </c>
      <c r="AA17" s="50">
        <v>78</v>
      </c>
      <c r="AB17" s="50">
        <v>81</v>
      </c>
      <c r="AC17" s="50">
        <v>77</v>
      </c>
    </row>
    <row r="18" spans="2:29" ht="12.75">
      <c r="B18" s="235"/>
      <c r="C18" s="166">
        <v>9</v>
      </c>
      <c r="D18" s="34" t="s">
        <v>36</v>
      </c>
      <c r="E18" s="50"/>
      <c r="F18" s="50"/>
      <c r="G18" s="50"/>
      <c r="H18" s="50"/>
      <c r="I18" s="50"/>
      <c r="J18" s="50"/>
      <c r="K18" s="50">
        <v>74</v>
      </c>
      <c r="L18" s="50">
        <v>33</v>
      </c>
      <c r="M18" s="50">
        <v>39</v>
      </c>
      <c r="N18" s="50">
        <v>66</v>
      </c>
      <c r="O18" s="50">
        <v>62</v>
      </c>
      <c r="P18" s="50">
        <v>57</v>
      </c>
      <c r="Q18" s="5">
        <v>60</v>
      </c>
      <c r="R18" s="50">
        <v>58</v>
      </c>
      <c r="S18" s="5">
        <v>42</v>
      </c>
      <c r="T18" s="50">
        <v>55</v>
      </c>
      <c r="U18" s="5">
        <v>46</v>
      </c>
      <c r="V18" s="50">
        <v>64</v>
      </c>
      <c r="W18" s="50">
        <v>47</v>
      </c>
      <c r="X18" s="50">
        <v>48</v>
      </c>
      <c r="Y18" s="50">
        <v>56</v>
      </c>
      <c r="Z18" s="50">
        <v>43</v>
      </c>
      <c r="AA18" s="50">
        <v>56</v>
      </c>
      <c r="AB18" s="50">
        <v>66</v>
      </c>
      <c r="AC18" s="50">
        <v>74</v>
      </c>
    </row>
    <row r="19" spans="2:29" ht="12.75">
      <c r="B19" s="235"/>
      <c r="C19" s="173" t="s">
        <v>34</v>
      </c>
      <c r="D19" s="26" t="s">
        <v>171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"/>
      <c r="R19" s="50"/>
      <c r="S19" s="5"/>
      <c r="T19" s="50"/>
      <c r="U19" s="5"/>
      <c r="V19" s="50"/>
      <c r="W19" s="50"/>
      <c r="X19" s="50"/>
      <c r="Y19" s="50"/>
      <c r="Z19" s="50"/>
      <c r="AA19" s="50"/>
      <c r="AB19" s="50">
        <v>0</v>
      </c>
      <c r="AC19" s="50">
        <v>31</v>
      </c>
    </row>
    <row r="20" spans="2:29" ht="12.75">
      <c r="B20" s="235"/>
      <c r="C20" s="166">
        <v>10</v>
      </c>
      <c r="D20" s="34" t="s">
        <v>211</v>
      </c>
      <c r="E20" s="50">
        <v>41</v>
      </c>
      <c r="F20" s="50">
        <v>34</v>
      </c>
      <c r="G20" s="50">
        <v>40</v>
      </c>
      <c r="H20" s="50">
        <v>39</v>
      </c>
      <c r="I20" s="50">
        <v>37</v>
      </c>
      <c r="J20" s="50"/>
      <c r="K20" s="50"/>
      <c r="L20" s="50"/>
      <c r="M20" s="50"/>
      <c r="N20" s="50"/>
      <c r="O20" s="50"/>
      <c r="P20" s="50"/>
      <c r="Q20" s="5"/>
      <c r="R20" s="50"/>
      <c r="S20" s="5"/>
      <c r="T20" s="50"/>
      <c r="U20" s="5"/>
      <c r="V20" s="50"/>
      <c r="W20" s="50"/>
      <c r="X20" s="50"/>
      <c r="Y20" s="50"/>
      <c r="Z20" s="50"/>
      <c r="AA20" s="50"/>
      <c r="AB20" s="50"/>
      <c r="AC20" s="50"/>
    </row>
    <row r="21" spans="2:29" ht="12.75">
      <c r="B21" s="235"/>
      <c r="C21" s="166">
        <v>21</v>
      </c>
      <c r="D21" s="34" t="s">
        <v>37</v>
      </c>
      <c r="E21" s="50">
        <v>33</v>
      </c>
      <c r="F21" s="50">
        <v>16</v>
      </c>
      <c r="G21" s="50">
        <v>19</v>
      </c>
      <c r="H21" s="50">
        <v>29</v>
      </c>
      <c r="I21" s="50">
        <v>26</v>
      </c>
      <c r="J21" s="50"/>
      <c r="K21" s="50">
        <v>30</v>
      </c>
      <c r="L21" s="50">
        <v>21</v>
      </c>
      <c r="M21" s="50">
        <v>32</v>
      </c>
      <c r="N21" s="50">
        <v>52</v>
      </c>
      <c r="O21" s="50">
        <v>37</v>
      </c>
      <c r="P21" s="50">
        <v>27</v>
      </c>
      <c r="Q21" s="5">
        <v>42</v>
      </c>
      <c r="R21" s="50">
        <v>65</v>
      </c>
      <c r="S21" s="5">
        <v>33</v>
      </c>
      <c r="T21" s="50">
        <v>40</v>
      </c>
      <c r="U21" s="5">
        <v>35</v>
      </c>
      <c r="V21" s="50">
        <v>42</v>
      </c>
      <c r="W21" s="50">
        <v>41</v>
      </c>
      <c r="X21" s="50">
        <v>32</v>
      </c>
      <c r="Y21" s="50">
        <v>42</v>
      </c>
      <c r="Z21" s="50">
        <v>34</v>
      </c>
      <c r="AA21" s="50">
        <v>55</v>
      </c>
      <c r="AB21" s="50">
        <v>58</v>
      </c>
      <c r="AC21" s="50">
        <v>58</v>
      </c>
    </row>
    <row r="22" spans="2:29" ht="12.75">
      <c r="B22" s="235"/>
      <c r="C22" s="166">
        <v>33</v>
      </c>
      <c r="D22" s="34" t="s">
        <v>38</v>
      </c>
      <c r="E22" s="50"/>
      <c r="F22" s="50">
        <v>22</v>
      </c>
      <c r="G22" s="50"/>
      <c r="H22" s="50">
        <v>39</v>
      </c>
      <c r="I22" s="50"/>
      <c r="J22" s="50"/>
      <c r="K22" s="50">
        <v>78</v>
      </c>
      <c r="L22" s="50">
        <v>78</v>
      </c>
      <c r="M22" s="50">
        <v>95</v>
      </c>
      <c r="N22" s="50">
        <v>102</v>
      </c>
      <c r="O22" s="50">
        <v>106</v>
      </c>
      <c r="P22" s="50">
        <v>100</v>
      </c>
      <c r="Q22" s="5">
        <v>100</v>
      </c>
      <c r="R22" s="50">
        <v>105</v>
      </c>
      <c r="S22" s="5">
        <v>81</v>
      </c>
      <c r="T22" s="50">
        <v>78</v>
      </c>
      <c r="U22" s="5">
        <v>84</v>
      </c>
      <c r="V22" s="50">
        <v>78</v>
      </c>
      <c r="W22" s="50">
        <v>107</v>
      </c>
      <c r="X22" s="50">
        <v>108</v>
      </c>
      <c r="Y22" s="50">
        <v>101</v>
      </c>
      <c r="Z22" s="50">
        <v>114</v>
      </c>
      <c r="AA22" s="50">
        <v>110</v>
      </c>
      <c r="AB22" s="50">
        <v>110</v>
      </c>
      <c r="AC22" s="50">
        <v>96</v>
      </c>
    </row>
    <row r="23" spans="2:29" ht="12.75">
      <c r="B23" s="235"/>
      <c r="C23" s="166">
        <v>80</v>
      </c>
      <c r="D23" s="34" t="s">
        <v>212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"/>
      <c r="R23" s="50"/>
      <c r="S23" s="5"/>
      <c r="T23" s="50"/>
      <c r="U23" s="5">
        <v>47</v>
      </c>
      <c r="V23" s="50"/>
      <c r="W23" s="50"/>
      <c r="X23" s="50"/>
      <c r="Y23" s="50"/>
      <c r="Z23" s="50"/>
      <c r="AA23" s="50"/>
      <c r="AB23" s="50"/>
      <c r="AC23" s="50"/>
    </row>
    <row r="24" spans="2:29" ht="12.75">
      <c r="B24" s="235"/>
      <c r="C24" s="166" t="s">
        <v>213</v>
      </c>
      <c r="D24" s="34" t="s">
        <v>214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"/>
      <c r="R24" s="50"/>
      <c r="S24" s="5"/>
      <c r="T24" s="50"/>
      <c r="U24" s="5"/>
      <c r="V24" s="50"/>
      <c r="W24" s="50">
        <v>30</v>
      </c>
      <c r="X24" s="50"/>
      <c r="Y24" s="50"/>
      <c r="Z24" s="50"/>
      <c r="AA24" s="50"/>
      <c r="AB24" s="50"/>
      <c r="AC24" s="50"/>
    </row>
    <row r="25" spans="2:29" ht="12.75">
      <c r="B25" s="235"/>
      <c r="C25" s="173" t="s">
        <v>172</v>
      </c>
      <c r="D25" s="26" t="s">
        <v>173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"/>
      <c r="R25" s="50"/>
      <c r="S25" s="5"/>
      <c r="T25" s="50"/>
      <c r="U25" s="5"/>
      <c r="V25" s="50"/>
      <c r="W25" s="50"/>
      <c r="X25" s="50"/>
      <c r="Y25" s="50"/>
      <c r="Z25" s="50"/>
      <c r="AA25" s="50"/>
      <c r="AB25" s="50">
        <v>0</v>
      </c>
      <c r="AC25" s="50">
        <v>0</v>
      </c>
    </row>
    <row r="26" spans="2:29" ht="12.75">
      <c r="B26" s="235"/>
      <c r="C26" s="166" t="s">
        <v>39</v>
      </c>
      <c r="D26" s="26" t="s">
        <v>40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"/>
      <c r="R26" s="50"/>
      <c r="S26" s="5"/>
      <c r="T26" s="50"/>
      <c r="U26" s="5"/>
      <c r="V26" s="50"/>
      <c r="W26" s="50"/>
      <c r="X26" s="50"/>
      <c r="Y26" s="50"/>
      <c r="Z26" s="50">
        <v>0</v>
      </c>
      <c r="AA26" s="50">
        <v>34</v>
      </c>
      <c r="AB26" s="50">
        <v>0</v>
      </c>
      <c r="AC26" s="50">
        <v>42</v>
      </c>
    </row>
    <row r="27" spans="2:29" ht="12.75">
      <c r="B27" s="235"/>
      <c r="C27" s="166" t="s">
        <v>215</v>
      </c>
      <c r="D27" s="26" t="s">
        <v>216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"/>
      <c r="R27" s="50"/>
      <c r="S27" s="5"/>
      <c r="T27" s="50"/>
      <c r="U27" s="5"/>
      <c r="V27" s="50"/>
      <c r="W27" s="50"/>
      <c r="X27" s="50"/>
      <c r="Y27" s="50"/>
      <c r="Z27" s="50">
        <v>0</v>
      </c>
      <c r="AA27" s="50">
        <v>24</v>
      </c>
      <c r="AB27" s="50"/>
      <c r="AC27" s="50"/>
    </row>
    <row r="28" spans="2:29" ht="12.75">
      <c r="B28" s="235" t="s">
        <v>41</v>
      </c>
      <c r="C28" s="166">
        <v>31</v>
      </c>
      <c r="D28" s="34" t="s">
        <v>44</v>
      </c>
      <c r="E28" s="50">
        <v>31</v>
      </c>
      <c r="F28" s="50">
        <v>29</v>
      </c>
      <c r="G28" s="50">
        <v>36</v>
      </c>
      <c r="H28" s="50">
        <v>35</v>
      </c>
      <c r="I28" s="50">
        <v>68</v>
      </c>
      <c r="J28" s="50">
        <v>65</v>
      </c>
      <c r="K28" s="50">
        <v>49</v>
      </c>
      <c r="L28" s="50">
        <v>51</v>
      </c>
      <c r="M28" s="50">
        <v>51</v>
      </c>
      <c r="N28" s="50">
        <v>50</v>
      </c>
      <c r="O28" s="50">
        <v>51</v>
      </c>
      <c r="P28" s="50">
        <v>52</v>
      </c>
      <c r="Q28" s="5">
        <v>47</v>
      </c>
      <c r="R28" s="50">
        <v>56</v>
      </c>
      <c r="S28" s="5">
        <v>55</v>
      </c>
      <c r="T28" s="50">
        <v>56</v>
      </c>
      <c r="U28" s="5">
        <v>56</v>
      </c>
      <c r="V28" s="50">
        <v>56</v>
      </c>
      <c r="W28" s="50">
        <v>55</v>
      </c>
      <c r="X28" s="50">
        <v>58</v>
      </c>
      <c r="Y28" s="50">
        <v>56</v>
      </c>
      <c r="Z28" s="50">
        <v>56</v>
      </c>
      <c r="AA28" s="50">
        <v>57</v>
      </c>
      <c r="AB28" s="50">
        <v>60</v>
      </c>
      <c r="AC28" s="50">
        <v>55</v>
      </c>
    </row>
    <row r="29" spans="2:29" ht="12.75">
      <c r="B29" s="235"/>
      <c r="C29" s="166">
        <v>32</v>
      </c>
      <c r="D29" s="34" t="s">
        <v>42</v>
      </c>
      <c r="E29" s="50">
        <v>29</v>
      </c>
      <c r="F29" s="50">
        <v>31</v>
      </c>
      <c r="G29" s="50">
        <v>35</v>
      </c>
      <c r="H29" s="50">
        <v>35</v>
      </c>
      <c r="I29" s="50">
        <v>30</v>
      </c>
      <c r="J29" s="50">
        <v>39</v>
      </c>
      <c r="K29" s="50">
        <v>57</v>
      </c>
      <c r="L29" s="50">
        <v>66</v>
      </c>
      <c r="M29" s="50">
        <v>68</v>
      </c>
      <c r="N29" s="50">
        <v>72</v>
      </c>
      <c r="O29" s="50">
        <v>77</v>
      </c>
      <c r="P29" s="50">
        <v>69</v>
      </c>
      <c r="Q29" s="5">
        <v>78</v>
      </c>
      <c r="R29" s="50">
        <v>82</v>
      </c>
      <c r="S29" s="5">
        <v>82</v>
      </c>
      <c r="T29" s="50">
        <v>84</v>
      </c>
      <c r="U29" s="5">
        <v>86</v>
      </c>
      <c r="V29" s="50">
        <v>78</v>
      </c>
      <c r="W29" s="50">
        <v>81</v>
      </c>
      <c r="X29" s="50">
        <v>84</v>
      </c>
      <c r="Y29" s="50">
        <v>82</v>
      </c>
      <c r="Z29" s="50">
        <v>81</v>
      </c>
      <c r="AA29" s="50">
        <v>81</v>
      </c>
      <c r="AB29" s="50">
        <v>83</v>
      </c>
      <c r="AC29" s="50">
        <v>79</v>
      </c>
    </row>
    <row r="30" spans="2:29" ht="12.75">
      <c r="B30" s="235"/>
      <c r="C30" s="173">
        <v>91</v>
      </c>
      <c r="D30" s="26" t="s">
        <v>43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"/>
      <c r="R30" s="50"/>
      <c r="S30" s="5"/>
      <c r="T30" s="50"/>
      <c r="U30" s="5"/>
      <c r="V30" s="50"/>
      <c r="W30" s="50"/>
      <c r="X30" s="50"/>
      <c r="Y30" s="50"/>
      <c r="Z30" s="50"/>
      <c r="AA30" s="50"/>
      <c r="AB30" s="50">
        <v>0</v>
      </c>
      <c r="AC30" s="50">
        <v>25</v>
      </c>
    </row>
    <row r="31" spans="2:29" ht="12.75">
      <c r="B31" s="235"/>
      <c r="C31" s="166">
        <v>92</v>
      </c>
      <c r="D31" s="26" t="s">
        <v>45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"/>
      <c r="R31" s="50"/>
      <c r="S31" s="5"/>
      <c r="T31" s="50"/>
      <c r="U31" s="5"/>
      <c r="V31" s="50"/>
      <c r="W31" s="50"/>
      <c r="X31" s="50"/>
      <c r="Y31" s="50"/>
      <c r="Z31" s="50">
        <v>0</v>
      </c>
      <c r="AA31" s="50">
        <v>58</v>
      </c>
      <c r="AB31" s="50">
        <v>63</v>
      </c>
      <c r="AC31" s="50">
        <v>59</v>
      </c>
    </row>
    <row r="32" spans="2:29" ht="12.75">
      <c r="B32" s="235"/>
      <c r="C32" s="166">
        <v>99</v>
      </c>
      <c r="D32" s="26" t="s">
        <v>46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"/>
      <c r="R32" s="50"/>
      <c r="S32" s="5"/>
      <c r="T32" s="50"/>
      <c r="U32" s="5"/>
      <c r="V32" s="50"/>
      <c r="W32" s="50"/>
      <c r="X32" s="50"/>
      <c r="Y32" s="50"/>
      <c r="Z32" s="50">
        <v>39</v>
      </c>
      <c r="AA32" s="50">
        <v>26</v>
      </c>
      <c r="AB32" s="50">
        <v>41</v>
      </c>
      <c r="AC32" s="50">
        <v>37</v>
      </c>
    </row>
    <row r="33" spans="2:29" ht="12.75">
      <c r="B33" s="235" t="s">
        <v>50</v>
      </c>
      <c r="C33" s="166">
        <v>12</v>
      </c>
      <c r="D33" s="34" t="s">
        <v>53</v>
      </c>
      <c r="E33" s="50">
        <v>49</v>
      </c>
      <c r="F33" s="50">
        <v>52</v>
      </c>
      <c r="G33" s="50">
        <v>50</v>
      </c>
      <c r="H33" s="50">
        <v>48</v>
      </c>
      <c r="I33" s="50">
        <v>52</v>
      </c>
      <c r="J33" s="50">
        <v>57</v>
      </c>
      <c r="K33" s="50">
        <v>63</v>
      </c>
      <c r="L33" s="50">
        <v>75</v>
      </c>
      <c r="M33" s="50">
        <v>76</v>
      </c>
      <c r="N33" s="50">
        <v>75</v>
      </c>
      <c r="O33" s="50">
        <v>74</v>
      </c>
      <c r="P33" s="50">
        <v>74</v>
      </c>
      <c r="Q33" s="5">
        <v>76</v>
      </c>
      <c r="R33" s="50">
        <v>83</v>
      </c>
      <c r="S33" s="5">
        <v>82</v>
      </c>
      <c r="T33" s="50">
        <v>83</v>
      </c>
      <c r="U33" s="5">
        <v>80</v>
      </c>
      <c r="V33" s="50">
        <v>79</v>
      </c>
      <c r="W33" s="50">
        <v>81</v>
      </c>
      <c r="X33" s="50">
        <v>83</v>
      </c>
      <c r="Y33" s="50">
        <v>82</v>
      </c>
      <c r="Z33" s="50">
        <v>85</v>
      </c>
      <c r="AA33" s="50">
        <v>83</v>
      </c>
      <c r="AB33" s="50">
        <v>86</v>
      </c>
      <c r="AC33" s="50">
        <v>83</v>
      </c>
    </row>
    <row r="34" spans="2:29" ht="12.75">
      <c r="B34" s="235"/>
      <c r="C34" s="165">
        <v>28</v>
      </c>
      <c r="D34" s="34" t="s">
        <v>51</v>
      </c>
      <c r="E34" s="50">
        <v>54</v>
      </c>
      <c r="F34" s="50">
        <v>52</v>
      </c>
      <c r="G34" s="50">
        <v>52</v>
      </c>
      <c r="H34" s="50">
        <v>52</v>
      </c>
      <c r="I34" s="50">
        <v>94</v>
      </c>
      <c r="J34" s="50">
        <v>63</v>
      </c>
      <c r="K34" s="50">
        <v>73</v>
      </c>
      <c r="L34" s="50">
        <v>79</v>
      </c>
      <c r="M34" s="50">
        <v>76</v>
      </c>
      <c r="N34" s="50">
        <v>76</v>
      </c>
      <c r="O34" s="50">
        <v>80</v>
      </c>
      <c r="P34" s="50">
        <v>77</v>
      </c>
      <c r="Q34" s="5">
        <v>78</v>
      </c>
      <c r="R34" s="50">
        <v>81</v>
      </c>
      <c r="S34" s="5">
        <v>81</v>
      </c>
      <c r="T34" s="50">
        <v>87</v>
      </c>
      <c r="U34" s="5">
        <v>82</v>
      </c>
      <c r="V34" s="50">
        <v>77</v>
      </c>
      <c r="W34" s="50">
        <v>82</v>
      </c>
      <c r="X34" s="50">
        <v>82</v>
      </c>
      <c r="Y34" s="50">
        <v>83</v>
      </c>
      <c r="Z34" s="50">
        <v>85</v>
      </c>
      <c r="AA34" s="50">
        <v>81</v>
      </c>
      <c r="AB34" s="50">
        <v>83</v>
      </c>
      <c r="AC34" s="50">
        <v>81</v>
      </c>
    </row>
    <row r="35" spans="2:29" ht="12.75">
      <c r="B35" s="235"/>
      <c r="C35" s="165">
        <v>34</v>
      </c>
      <c r="D35" s="34" t="s">
        <v>55</v>
      </c>
      <c r="E35" s="50"/>
      <c r="F35" s="50"/>
      <c r="G35" s="50"/>
      <c r="H35" s="50"/>
      <c r="I35" s="50"/>
      <c r="J35" s="50"/>
      <c r="K35" s="50"/>
      <c r="L35" s="50"/>
      <c r="M35" s="50"/>
      <c r="N35" s="50">
        <v>85</v>
      </c>
      <c r="O35" s="50"/>
      <c r="P35" s="50">
        <v>85</v>
      </c>
      <c r="Q35" s="85"/>
      <c r="R35" s="50">
        <v>122</v>
      </c>
      <c r="S35" s="85"/>
      <c r="T35" s="50">
        <v>95</v>
      </c>
      <c r="U35" s="85"/>
      <c r="V35" s="50">
        <v>79</v>
      </c>
      <c r="W35" s="50"/>
      <c r="X35" s="50">
        <v>88</v>
      </c>
      <c r="Y35" s="50"/>
      <c r="Z35" s="50">
        <v>88</v>
      </c>
      <c r="AA35" s="50">
        <v>0</v>
      </c>
      <c r="AB35" s="50">
        <v>82</v>
      </c>
      <c r="AC35" s="50">
        <v>0</v>
      </c>
    </row>
    <row r="36" spans="2:29" ht="12.75">
      <c r="B36" s="235"/>
      <c r="C36" s="166">
        <v>36</v>
      </c>
      <c r="D36" s="34" t="s">
        <v>54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>
        <v>76</v>
      </c>
      <c r="P36" s="50">
        <v>68</v>
      </c>
      <c r="Q36" s="5">
        <v>55</v>
      </c>
      <c r="R36" s="50">
        <v>79</v>
      </c>
      <c r="S36" s="5">
        <v>34</v>
      </c>
      <c r="T36" s="50">
        <v>62</v>
      </c>
      <c r="U36" s="5">
        <v>50</v>
      </c>
      <c r="V36" s="50">
        <v>76</v>
      </c>
      <c r="W36" s="50">
        <v>65</v>
      </c>
      <c r="X36" s="50">
        <v>75</v>
      </c>
      <c r="Y36" s="50">
        <v>61</v>
      </c>
      <c r="Z36" s="50">
        <v>66</v>
      </c>
      <c r="AA36" s="50">
        <v>47</v>
      </c>
      <c r="AB36" s="50">
        <v>65</v>
      </c>
      <c r="AC36" s="50">
        <v>50</v>
      </c>
    </row>
    <row r="37" spans="2:29" ht="12.75">
      <c r="B37" s="235"/>
      <c r="C37" s="165">
        <v>37</v>
      </c>
      <c r="D37" s="34" t="s">
        <v>52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>
        <v>70</v>
      </c>
      <c r="P37" s="50">
        <v>65</v>
      </c>
      <c r="Q37" s="5">
        <v>60</v>
      </c>
      <c r="R37" s="50">
        <v>75</v>
      </c>
      <c r="S37" s="5">
        <v>65</v>
      </c>
      <c r="T37" s="50">
        <v>74</v>
      </c>
      <c r="U37" s="5">
        <v>69</v>
      </c>
      <c r="V37" s="50">
        <v>80</v>
      </c>
      <c r="W37" s="50">
        <v>70</v>
      </c>
      <c r="X37" s="50">
        <v>70</v>
      </c>
      <c r="Y37" s="50">
        <v>72</v>
      </c>
      <c r="Z37" s="50">
        <v>84</v>
      </c>
      <c r="AA37" s="50">
        <v>58</v>
      </c>
      <c r="AB37" s="50">
        <v>78</v>
      </c>
      <c r="AC37" s="50">
        <v>63</v>
      </c>
    </row>
    <row r="38" spans="2:29" ht="12.75">
      <c r="B38" s="235" t="s">
        <v>47</v>
      </c>
      <c r="C38" s="166">
        <v>13</v>
      </c>
      <c r="D38" s="34" t="s">
        <v>47</v>
      </c>
      <c r="E38" s="50">
        <v>31</v>
      </c>
      <c r="F38" s="50">
        <v>32</v>
      </c>
      <c r="G38" s="50">
        <v>44</v>
      </c>
      <c r="H38" s="50">
        <v>43</v>
      </c>
      <c r="I38" s="50">
        <v>74</v>
      </c>
      <c r="J38" s="50">
        <v>59</v>
      </c>
      <c r="K38" s="50">
        <v>65</v>
      </c>
      <c r="L38" s="50">
        <v>78</v>
      </c>
      <c r="M38" s="50">
        <v>74</v>
      </c>
      <c r="N38" s="50">
        <v>76</v>
      </c>
      <c r="O38" s="50">
        <v>77</v>
      </c>
      <c r="P38" s="50">
        <v>77</v>
      </c>
      <c r="Q38" s="5">
        <v>76</v>
      </c>
      <c r="R38" s="50">
        <v>85</v>
      </c>
      <c r="S38" s="5">
        <v>84</v>
      </c>
      <c r="T38" s="50">
        <v>83</v>
      </c>
      <c r="U38" s="5">
        <v>89</v>
      </c>
      <c r="V38" s="50">
        <v>78</v>
      </c>
      <c r="W38" s="50">
        <v>81</v>
      </c>
      <c r="X38" s="50">
        <v>81</v>
      </c>
      <c r="Y38" s="50">
        <v>81</v>
      </c>
      <c r="Z38" s="50">
        <v>85</v>
      </c>
      <c r="AA38" s="50">
        <v>82</v>
      </c>
      <c r="AB38" s="50">
        <v>84</v>
      </c>
      <c r="AC38" s="50">
        <v>84</v>
      </c>
    </row>
    <row r="39" spans="2:29" ht="12.75">
      <c r="B39" s="235"/>
      <c r="C39" s="166">
        <v>38</v>
      </c>
      <c r="D39" s="34" t="s">
        <v>48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>
        <v>64</v>
      </c>
      <c r="P39" s="50">
        <v>81</v>
      </c>
      <c r="Q39" s="5">
        <v>73</v>
      </c>
      <c r="R39" s="50">
        <v>84</v>
      </c>
      <c r="S39" s="5">
        <v>80</v>
      </c>
      <c r="T39" s="50">
        <v>90</v>
      </c>
      <c r="U39" s="5">
        <v>86</v>
      </c>
      <c r="V39" s="50">
        <v>75</v>
      </c>
      <c r="W39" s="50">
        <v>101</v>
      </c>
      <c r="X39" s="50">
        <v>101</v>
      </c>
      <c r="Y39" s="50">
        <v>96</v>
      </c>
      <c r="Z39" s="50">
        <v>102</v>
      </c>
      <c r="AA39" s="50">
        <v>102</v>
      </c>
      <c r="AB39" s="50">
        <v>102</v>
      </c>
      <c r="AC39" s="50">
        <v>107</v>
      </c>
    </row>
    <row r="40" spans="2:29" ht="12.75">
      <c r="B40" s="235"/>
      <c r="C40" s="166" t="s">
        <v>217</v>
      </c>
      <c r="D40" s="34" t="s">
        <v>218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"/>
      <c r="R40" s="50"/>
      <c r="S40" s="5"/>
      <c r="T40" s="50"/>
      <c r="U40" s="5"/>
      <c r="V40" s="50">
        <v>40</v>
      </c>
      <c r="W40" s="50"/>
      <c r="X40" s="50"/>
      <c r="Y40" s="50"/>
      <c r="Z40" s="50"/>
      <c r="AA40" s="50"/>
      <c r="AB40" s="50"/>
      <c r="AC40" s="50"/>
    </row>
    <row r="41" spans="2:29" ht="12.75">
      <c r="B41" s="235" t="s">
        <v>49</v>
      </c>
      <c r="C41" s="166">
        <v>14</v>
      </c>
      <c r="D41" s="34" t="s">
        <v>49</v>
      </c>
      <c r="E41" s="50">
        <v>45</v>
      </c>
      <c r="F41" s="50">
        <v>47</v>
      </c>
      <c r="G41" s="50">
        <v>51</v>
      </c>
      <c r="H41" s="50">
        <v>48</v>
      </c>
      <c r="I41" s="50">
        <v>53</v>
      </c>
      <c r="J41" s="50">
        <v>49</v>
      </c>
      <c r="K41" s="50">
        <v>62</v>
      </c>
      <c r="L41" s="50">
        <v>81</v>
      </c>
      <c r="M41" s="50">
        <v>75</v>
      </c>
      <c r="N41" s="50">
        <v>74</v>
      </c>
      <c r="O41" s="50">
        <v>84</v>
      </c>
      <c r="P41" s="50">
        <v>72</v>
      </c>
      <c r="Q41" s="5">
        <v>78</v>
      </c>
      <c r="R41" s="50">
        <v>82</v>
      </c>
      <c r="S41" s="5">
        <v>81</v>
      </c>
      <c r="T41" s="50">
        <v>83</v>
      </c>
      <c r="U41" s="5">
        <v>85</v>
      </c>
      <c r="V41" s="50">
        <v>78</v>
      </c>
      <c r="W41" s="50">
        <v>81</v>
      </c>
      <c r="X41" s="50">
        <v>81</v>
      </c>
      <c r="Y41" s="50">
        <v>81</v>
      </c>
      <c r="Z41" s="50">
        <v>84</v>
      </c>
      <c r="AA41" s="50">
        <v>81</v>
      </c>
      <c r="AB41" s="50">
        <v>83</v>
      </c>
      <c r="AC41" s="50">
        <v>82</v>
      </c>
    </row>
    <row r="42" spans="2:29" ht="12.75">
      <c r="B42" s="235"/>
      <c r="C42" s="166">
        <v>39</v>
      </c>
      <c r="D42" s="34" t="s">
        <v>219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>
        <v>56</v>
      </c>
      <c r="P42" s="50">
        <v>35</v>
      </c>
      <c r="Q42" s="5">
        <v>23</v>
      </c>
      <c r="R42" s="50">
        <v>50</v>
      </c>
      <c r="S42" s="5">
        <v>32</v>
      </c>
      <c r="T42" s="50">
        <v>41</v>
      </c>
      <c r="U42" s="5">
        <v>32</v>
      </c>
      <c r="V42" s="50"/>
      <c r="W42" s="50"/>
      <c r="X42" s="50"/>
      <c r="Y42" s="50"/>
      <c r="Z42" s="50"/>
      <c r="AA42" s="50"/>
      <c r="AB42" s="50"/>
      <c r="AC42" s="50"/>
    </row>
    <row r="43" spans="2:29" ht="12.75">
      <c r="B43" s="235" t="s">
        <v>56</v>
      </c>
      <c r="C43" s="166">
        <v>16</v>
      </c>
      <c r="D43" s="34" t="s">
        <v>58</v>
      </c>
      <c r="E43" s="5"/>
      <c r="F43" s="5"/>
      <c r="G43" s="5"/>
      <c r="H43" s="5"/>
      <c r="I43" s="5"/>
      <c r="J43" s="5"/>
      <c r="K43" s="50"/>
      <c r="L43" s="50"/>
      <c r="M43" s="5"/>
      <c r="N43" s="50"/>
      <c r="O43" s="50"/>
      <c r="P43" s="5"/>
      <c r="Q43" s="5">
        <v>81</v>
      </c>
      <c r="R43" s="5"/>
      <c r="S43" s="5">
        <v>80</v>
      </c>
      <c r="T43" s="5"/>
      <c r="U43" s="5">
        <v>82</v>
      </c>
      <c r="V43" s="50"/>
      <c r="W43" s="50">
        <v>80</v>
      </c>
      <c r="X43" s="50"/>
      <c r="Y43" s="50">
        <v>82</v>
      </c>
      <c r="Z43" s="50">
        <v>0</v>
      </c>
      <c r="AA43" s="50">
        <v>80</v>
      </c>
      <c r="AB43" s="50">
        <v>0</v>
      </c>
      <c r="AC43" s="50">
        <v>81</v>
      </c>
    </row>
    <row r="44" spans="2:29" ht="12.75">
      <c r="B44" s="235"/>
      <c r="C44" s="166">
        <v>22</v>
      </c>
      <c r="D44" s="34" t="s">
        <v>64</v>
      </c>
      <c r="E44" s="50">
        <v>45</v>
      </c>
      <c r="F44" s="50">
        <v>47</v>
      </c>
      <c r="G44" s="50">
        <v>49</v>
      </c>
      <c r="H44" s="50">
        <v>44</v>
      </c>
      <c r="I44" s="50">
        <v>51</v>
      </c>
      <c r="J44" s="50">
        <v>54</v>
      </c>
      <c r="K44" s="50">
        <v>66</v>
      </c>
      <c r="L44" s="50">
        <v>72</v>
      </c>
      <c r="M44" s="50">
        <v>69</v>
      </c>
      <c r="N44" s="50">
        <v>72</v>
      </c>
      <c r="O44" s="50">
        <v>77</v>
      </c>
      <c r="P44" s="50">
        <v>70</v>
      </c>
      <c r="Q44" s="5">
        <v>76</v>
      </c>
      <c r="R44" s="50">
        <v>82</v>
      </c>
      <c r="S44" s="5">
        <v>82</v>
      </c>
      <c r="T44" s="50">
        <v>83</v>
      </c>
      <c r="U44" s="5">
        <v>82</v>
      </c>
      <c r="V44" s="50">
        <v>77</v>
      </c>
      <c r="W44" s="50">
        <v>81</v>
      </c>
      <c r="X44" s="50">
        <v>81</v>
      </c>
      <c r="Y44" s="50">
        <v>81</v>
      </c>
      <c r="Z44" s="50">
        <v>82</v>
      </c>
      <c r="AA44" s="50">
        <v>81</v>
      </c>
      <c r="AB44" s="50">
        <v>85</v>
      </c>
      <c r="AC44" s="50">
        <v>82</v>
      </c>
    </row>
    <row r="45" spans="2:29" ht="12.75">
      <c r="B45" s="235"/>
      <c r="C45" s="166">
        <v>23</v>
      </c>
      <c r="D45" s="34" t="s">
        <v>65</v>
      </c>
      <c r="E45" s="50">
        <v>37</v>
      </c>
      <c r="F45" s="50">
        <v>43</v>
      </c>
      <c r="G45" s="50">
        <v>41</v>
      </c>
      <c r="H45" s="50">
        <v>40</v>
      </c>
      <c r="I45" s="50">
        <v>66</v>
      </c>
      <c r="J45" s="50">
        <v>54</v>
      </c>
      <c r="K45" s="50">
        <v>68</v>
      </c>
      <c r="L45" s="50">
        <v>74</v>
      </c>
      <c r="M45" s="50">
        <v>70</v>
      </c>
      <c r="N45" s="50">
        <v>72</v>
      </c>
      <c r="O45" s="50">
        <v>75</v>
      </c>
      <c r="P45" s="50">
        <v>65</v>
      </c>
      <c r="Q45" s="5">
        <v>75</v>
      </c>
      <c r="R45" s="50">
        <v>82</v>
      </c>
      <c r="S45" s="5">
        <v>81</v>
      </c>
      <c r="T45" s="50">
        <v>87</v>
      </c>
      <c r="U45" s="5">
        <v>82</v>
      </c>
      <c r="V45" s="50">
        <v>79</v>
      </c>
      <c r="W45" s="50">
        <v>80</v>
      </c>
      <c r="X45" s="50">
        <v>81</v>
      </c>
      <c r="Y45" s="50">
        <v>86</v>
      </c>
      <c r="Z45" s="50">
        <v>83</v>
      </c>
      <c r="AA45" s="50">
        <v>81</v>
      </c>
      <c r="AB45" s="50">
        <v>86</v>
      </c>
      <c r="AC45" s="50">
        <v>83</v>
      </c>
    </row>
    <row r="46" spans="2:29" ht="12.75">
      <c r="B46" s="235"/>
      <c r="C46" s="166">
        <v>24</v>
      </c>
      <c r="D46" s="34" t="s">
        <v>68</v>
      </c>
      <c r="E46" s="50">
        <v>33</v>
      </c>
      <c r="F46" s="50">
        <v>40</v>
      </c>
      <c r="G46" s="50">
        <v>41</v>
      </c>
      <c r="H46" s="50">
        <v>36</v>
      </c>
      <c r="I46" s="50">
        <v>56</v>
      </c>
      <c r="J46" s="50">
        <v>51</v>
      </c>
      <c r="K46" s="50">
        <v>64</v>
      </c>
      <c r="L46" s="50">
        <v>74</v>
      </c>
      <c r="M46" s="50">
        <v>71</v>
      </c>
      <c r="N46" s="50">
        <v>71</v>
      </c>
      <c r="O46" s="50">
        <v>76</v>
      </c>
      <c r="P46" s="50">
        <v>69</v>
      </c>
      <c r="Q46" s="5">
        <v>77</v>
      </c>
      <c r="R46" s="50">
        <v>82</v>
      </c>
      <c r="S46" s="5">
        <v>82</v>
      </c>
      <c r="T46" s="50">
        <v>82</v>
      </c>
      <c r="U46" s="5">
        <v>79</v>
      </c>
      <c r="V46" s="50">
        <v>81</v>
      </c>
      <c r="W46" s="50">
        <v>82</v>
      </c>
      <c r="X46" s="50">
        <v>82</v>
      </c>
      <c r="Y46" s="50">
        <v>81</v>
      </c>
      <c r="Z46" s="50">
        <v>87</v>
      </c>
      <c r="AA46" s="50">
        <v>81</v>
      </c>
      <c r="AB46" s="50">
        <v>82</v>
      </c>
      <c r="AC46" s="50">
        <v>85</v>
      </c>
    </row>
    <row r="47" spans="2:29" ht="12.75">
      <c r="B47" s="235"/>
      <c r="C47" s="166">
        <v>25</v>
      </c>
      <c r="D47" s="34" t="s">
        <v>69</v>
      </c>
      <c r="E47" s="50">
        <v>39</v>
      </c>
      <c r="F47" s="50">
        <v>37</v>
      </c>
      <c r="G47" s="50">
        <v>42</v>
      </c>
      <c r="H47" s="50">
        <v>41</v>
      </c>
      <c r="I47" s="50">
        <v>54</v>
      </c>
      <c r="J47" s="50">
        <v>53</v>
      </c>
      <c r="K47" s="50">
        <v>64</v>
      </c>
      <c r="L47" s="50">
        <v>69</v>
      </c>
      <c r="M47" s="50">
        <v>68</v>
      </c>
      <c r="N47" s="50">
        <v>74</v>
      </c>
      <c r="O47" s="50">
        <v>75</v>
      </c>
      <c r="P47" s="50">
        <v>72</v>
      </c>
      <c r="Q47" s="85"/>
      <c r="R47" s="50">
        <v>80</v>
      </c>
      <c r="S47" s="85"/>
      <c r="T47" s="50">
        <v>90</v>
      </c>
      <c r="U47" s="85"/>
      <c r="V47" s="50">
        <v>78</v>
      </c>
      <c r="W47" s="50"/>
      <c r="X47" s="50">
        <v>81</v>
      </c>
      <c r="Y47" s="50"/>
      <c r="Z47" s="50">
        <v>81</v>
      </c>
      <c r="AA47" s="50">
        <v>0</v>
      </c>
      <c r="AB47" s="50">
        <v>88</v>
      </c>
      <c r="AC47" s="50">
        <v>0</v>
      </c>
    </row>
    <row r="48" spans="2:29" ht="12.75">
      <c r="B48" s="235"/>
      <c r="C48" s="166">
        <v>53</v>
      </c>
      <c r="D48" s="34" t="s">
        <v>57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>
        <v>27</v>
      </c>
      <c r="Q48" s="85">
        <v>25</v>
      </c>
      <c r="R48" s="50">
        <v>21</v>
      </c>
      <c r="S48" s="85"/>
      <c r="T48" s="50">
        <v>19</v>
      </c>
      <c r="U48" s="85"/>
      <c r="V48" s="50">
        <v>25</v>
      </c>
      <c r="W48" s="50">
        <v>34</v>
      </c>
      <c r="X48" s="50">
        <v>24</v>
      </c>
      <c r="Y48" s="50">
        <v>29</v>
      </c>
      <c r="Z48" s="50">
        <v>26</v>
      </c>
      <c r="AA48" s="50">
        <v>17</v>
      </c>
      <c r="AB48" s="50">
        <v>20</v>
      </c>
      <c r="AC48" s="50">
        <v>21</v>
      </c>
    </row>
    <row r="49" spans="2:29" ht="12.75">
      <c r="B49" s="235"/>
      <c r="C49" s="166">
        <v>65</v>
      </c>
      <c r="D49" s="34" t="s">
        <v>220</v>
      </c>
      <c r="E49" s="5"/>
      <c r="F49" s="5"/>
      <c r="G49" s="5"/>
      <c r="H49" s="5"/>
      <c r="I49" s="5"/>
      <c r="J49" s="5"/>
      <c r="K49" s="50"/>
      <c r="L49" s="50"/>
      <c r="M49" s="5"/>
      <c r="N49" s="50"/>
      <c r="O49" s="50"/>
      <c r="P49" s="50">
        <v>22</v>
      </c>
      <c r="Q49" s="85">
        <v>25</v>
      </c>
      <c r="R49" s="50">
        <v>26</v>
      </c>
      <c r="S49" s="85"/>
      <c r="T49" s="50">
        <v>10</v>
      </c>
      <c r="U49" s="85"/>
      <c r="V49" s="50"/>
      <c r="W49" s="50"/>
      <c r="X49" s="50"/>
      <c r="Y49" s="50"/>
      <c r="Z49" s="50">
        <v>0</v>
      </c>
      <c r="AA49" s="50">
        <v>0</v>
      </c>
      <c r="AB49" s="50"/>
      <c r="AC49" s="50"/>
    </row>
    <row r="50" spans="2:29" ht="12.75">
      <c r="B50" s="235"/>
      <c r="C50" s="166">
        <v>86</v>
      </c>
      <c r="D50" s="34" t="s">
        <v>59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85"/>
      <c r="R50" s="50"/>
      <c r="S50" s="85"/>
      <c r="T50" s="50"/>
      <c r="U50" s="85"/>
      <c r="V50" s="50"/>
      <c r="W50" s="50">
        <v>74</v>
      </c>
      <c r="X50" s="50">
        <v>88</v>
      </c>
      <c r="Y50" s="50">
        <v>55</v>
      </c>
      <c r="Z50" s="50">
        <v>77</v>
      </c>
      <c r="AA50" s="50">
        <v>67</v>
      </c>
      <c r="AB50" s="50">
        <v>85</v>
      </c>
      <c r="AC50" s="50">
        <v>76</v>
      </c>
    </row>
    <row r="51" spans="2:29" ht="12.75">
      <c r="B51" s="235"/>
      <c r="C51" s="166" t="s">
        <v>60</v>
      </c>
      <c r="D51" s="26" t="s">
        <v>61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85"/>
      <c r="R51" s="50"/>
      <c r="S51" s="85"/>
      <c r="T51" s="50"/>
      <c r="U51" s="85"/>
      <c r="V51" s="50"/>
      <c r="W51" s="50"/>
      <c r="X51" s="50"/>
      <c r="Y51" s="50"/>
      <c r="Z51" s="50">
        <v>28</v>
      </c>
      <c r="AA51" s="50">
        <v>34</v>
      </c>
      <c r="AB51" s="50">
        <v>0</v>
      </c>
      <c r="AC51" s="50">
        <v>148</v>
      </c>
    </row>
    <row r="52" spans="2:29" ht="12.75">
      <c r="B52" s="235"/>
      <c r="C52" s="166" t="s">
        <v>62</v>
      </c>
      <c r="D52" s="26" t="s">
        <v>175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85"/>
      <c r="R52" s="50"/>
      <c r="S52" s="85"/>
      <c r="T52" s="50"/>
      <c r="U52" s="85"/>
      <c r="V52" s="50"/>
      <c r="W52" s="50"/>
      <c r="X52" s="50"/>
      <c r="Y52" s="50"/>
      <c r="Z52" s="50">
        <v>22</v>
      </c>
      <c r="AA52" s="50">
        <v>93</v>
      </c>
      <c r="AB52" s="50">
        <v>0</v>
      </c>
      <c r="AC52" s="50">
        <v>75</v>
      </c>
    </row>
    <row r="53" spans="2:29" ht="12.75">
      <c r="B53" s="235"/>
      <c r="C53" s="166">
        <v>89</v>
      </c>
      <c r="D53" s="34" t="s">
        <v>174</v>
      </c>
      <c r="E53" s="5"/>
      <c r="F53" s="5"/>
      <c r="G53" s="5"/>
      <c r="H53" s="5"/>
      <c r="I53" s="5"/>
      <c r="J53" s="5"/>
      <c r="K53" s="50"/>
      <c r="L53" s="50"/>
      <c r="M53" s="5"/>
      <c r="N53" s="50"/>
      <c r="O53" s="50"/>
      <c r="P53" s="50"/>
      <c r="Q53" s="85"/>
      <c r="R53" s="50"/>
      <c r="S53" s="85"/>
      <c r="T53" s="50"/>
      <c r="U53" s="85"/>
      <c r="V53" s="50"/>
      <c r="W53" s="50"/>
      <c r="X53" s="50"/>
      <c r="Y53" s="50">
        <v>42</v>
      </c>
      <c r="Z53" s="50">
        <v>0</v>
      </c>
      <c r="AA53" s="50">
        <v>0</v>
      </c>
      <c r="AB53" s="50">
        <v>0</v>
      </c>
      <c r="AC53" s="50">
        <v>0</v>
      </c>
    </row>
    <row r="54" spans="2:29" ht="12.75">
      <c r="B54" s="235"/>
      <c r="C54" s="166" t="s">
        <v>221</v>
      </c>
      <c r="D54" s="34" t="s">
        <v>222</v>
      </c>
      <c r="E54" s="5"/>
      <c r="F54" s="5"/>
      <c r="G54" s="5"/>
      <c r="H54" s="5"/>
      <c r="I54" s="5"/>
      <c r="J54" s="5"/>
      <c r="K54" s="50"/>
      <c r="L54" s="50"/>
      <c r="M54" s="5"/>
      <c r="N54" s="50"/>
      <c r="O54" s="50"/>
      <c r="P54" s="50"/>
      <c r="Q54" s="85"/>
      <c r="R54" s="50"/>
      <c r="S54" s="85"/>
      <c r="T54" s="50"/>
      <c r="U54" s="85"/>
      <c r="V54" s="50"/>
      <c r="W54" s="50"/>
      <c r="X54" s="50"/>
      <c r="Y54" s="50">
        <v>42</v>
      </c>
      <c r="Z54" s="50">
        <v>0</v>
      </c>
      <c r="AA54" s="50">
        <v>32</v>
      </c>
      <c r="AB54" s="50"/>
      <c r="AC54" s="50"/>
    </row>
    <row r="55" spans="2:29" ht="12.75">
      <c r="B55" s="235"/>
      <c r="C55" s="173" t="s">
        <v>66</v>
      </c>
      <c r="D55" s="26" t="s">
        <v>67</v>
      </c>
      <c r="E55" s="5"/>
      <c r="F55" s="5"/>
      <c r="G55" s="5"/>
      <c r="H55" s="5"/>
      <c r="I55" s="5"/>
      <c r="J55" s="5"/>
      <c r="K55" s="50"/>
      <c r="L55" s="50"/>
      <c r="M55" s="5"/>
      <c r="N55" s="50"/>
      <c r="O55" s="50"/>
      <c r="P55" s="50"/>
      <c r="Q55" s="85"/>
      <c r="R55" s="50"/>
      <c r="S55" s="85"/>
      <c r="T55" s="50"/>
      <c r="U55" s="85"/>
      <c r="V55" s="50"/>
      <c r="W55" s="50"/>
      <c r="X55" s="50"/>
      <c r="Y55" s="50"/>
      <c r="Z55" s="50"/>
      <c r="AA55" s="50"/>
      <c r="AB55" s="50">
        <v>0</v>
      </c>
      <c r="AC55" s="50">
        <v>19</v>
      </c>
    </row>
    <row r="56" spans="2:29" ht="12.75">
      <c r="B56" s="235"/>
      <c r="C56" s="166" t="s">
        <v>223</v>
      </c>
      <c r="D56" s="26" t="s">
        <v>224</v>
      </c>
      <c r="E56" s="5"/>
      <c r="F56" s="5"/>
      <c r="G56" s="5"/>
      <c r="H56" s="5"/>
      <c r="I56" s="5"/>
      <c r="J56" s="5"/>
      <c r="K56" s="50"/>
      <c r="L56" s="50"/>
      <c r="M56" s="5"/>
      <c r="N56" s="50"/>
      <c r="O56" s="50"/>
      <c r="P56" s="50"/>
      <c r="Q56" s="85"/>
      <c r="R56" s="50"/>
      <c r="S56" s="85"/>
      <c r="T56" s="50"/>
      <c r="U56" s="85"/>
      <c r="V56" s="50"/>
      <c r="W56" s="50"/>
      <c r="X56" s="50"/>
      <c r="Y56" s="50"/>
      <c r="Z56" s="50">
        <v>0</v>
      </c>
      <c r="AA56" s="50">
        <v>43</v>
      </c>
      <c r="AB56" s="50"/>
      <c r="AC56" s="50"/>
    </row>
    <row r="57" spans="2:29" ht="12.75">
      <c r="B57" s="235"/>
      <c r="C57" s="166" t="s">
        <v>225</v>
      </c>
      <c r="D57" s="26" t="s">
        <v>226</v>
      </c>
      <c r="E57" s="5"/>
      <c r="F57" s="5"/>
      <c r="G57" s="5"/>
      <c r="H57" s="5"/>
      <c r="I57" s="5"/>
      <c r="J57" s="5"/>
      <c r="K57" s="50"/>
      <c r="L57" s="50"/>
      <c r="M57" s="5"/>
      <c r="N57" s="50"/>
      <c r="O57" s="50"/>
      <c r="P57" s="50"/>
      <c r="Q57" s="85"/>
      <c r="R57" s="50"/>
      <c r="S57" s="85"/>
      <c r="T57" s="50"/>
      <c r="U57" s="85"/>
      <c r="V57" s="50"/>
      <c r="W57" s="50"/>
      <c r="X57" s="50"/>
      <c r="Y57" s="50"/>
      <c r="Z57" s="50">
        <v>38</v>
      </c>
      <c r="AA57" s="50">
        <v>0</v>
      </c>
      <c r="AB57" s="50"/>
      <c r="AC57" s="50"/>
    </row>
    <row r="58" spans="2:29" ht="12.75">
      <c r="B58" s="235"/>
      <c r="C58" s="166" t="s">
        <v>227</v>
      </c>
      <c r="D58" s="26" t="s">
        <v>228</v>
      </c>
      <c r="E58" s="5"/>
      <c r="F58" s="5"/>
      <c r="G58" s="5"/>
      <c r="H58" s="5"/>
      <c r="I58" s="5"/>
      <c r="J58" s="5"/>
      <c r="K58" s="50"/>
      <c r="L58" s="50"/>
      <c r="M58" s="5"/>
      <c r="N58" s="50"/>
      <c r="O58" s="50"/>
      <c r="P58" s="50"/>
      <c r="Q58" s="85"/>
      <c r="R58" s="50"/>
      <c r="S58" s="85"/>
      <c r="T58" s="50"/>
      <c r="U58" s="85"/>
      <c r="V58" s="50"/>
      <c r="W58" s="50"/>
      <c r="X58" s="50"/>
      <c r="Y58" s="50"/>
      <c r="Z58" s="50">
        <v>15</v>
      </c>
      <c r="AA58" s="50">
        <v>0</v>
      </c>
      <c r="AB58" s="50"/>
      <c r="AC58" s="50"/>
    </row>
    <row r="59" spans="2:29" ht="12.75">
      <c r="B59" s="202" t="s">
        <v>18</v>
      </c>
      <c r="C59" s="202"/>
      <c r="D59" s="202"/>
      <c r="E59" s="102">
        <f aca="true" t="shared" si="0" ref="E59:Y59">SUM(E6:E54)</f>
        <v>584</v>
      </c>
      <c r="F59" s="102">
        <f t="shared" si="0"/>
        <v>558</v>
      </c>
      <c r="G59" s="102">
        <f t="shared" si="0"/>
        <v>657</v>
      </c>
      <c r="H59" s="102">
        <f t="shared" si="0"/>
        <v>601</v>
      </c>
      <c r="I59" s="102">
        <f t="shared" si="0"/>
        <v>842</v>
      </c>
      <c r="J59" s="102">
        <f t="shared" si="0"/>
        <v>599</v>
      </c>
      <c r="K59" s="102">
        <f t="shared" si="0"/>
        <v>1037</v>
      </c>
      <c r="L59" s="102">
        <f t="shared" si="0"/>
        <v>987</v>
      </c>
      <c r="M59" s="102">
        <f t="shared" si="0"/>
        <v>1201</v>
      </c>
      <c r="N59" s="102">
        <f t="shared" si="0"/>
        <v>1288</v>
      </c>
      <c r="O59" s="102">
        <f t="shared" si="0"/>
        <v>1364</v>
      </c>
      <c r="P59" s="102">
        <f t="shared" si="0"/>
        <v>1527</v>
      </c>
      <c r="Q59" s="102">
        <f t="shared" si="0"/>
        <v>1484</v>
      </c>
      <c r="R59" s="102">
        <f t="shared" si="0"/>
        <v>1940</v>
      </c>
      <c r="S59" s="102">
        <f t="shared" si="0"/>
        <v>1446</v>
      </c>
      <c r="T59" s="102">
        <f t="shared" si="0"/>
        <v>1767</v>
      </c>
      <c r="U59" s="102">
        <f t="shared" si="0"/>
        <v>1515</v>
      </c>
      <c r="V59" s="102">
        <f t="shared" si="0"/>
        <v>1711</v>
      </c>
      <c r="W59" s="102">
        <f t="shared" si="0"/>
        <v>1623</v>
      </c>
      <c r="X59" s="102">
        <f t="shared" si="0"/>
        <v>1853</v>
      </c>
      <c r="Y59" s="102">
        <f t="shared" si="0"/>
        <v>1667</v>
      </c>
      <c r="Z59" s="102">
        <f>SUM(Z6:Z58)</f>
        <v>2150</v>
      </c>
      <c r="AA59" s="102">
        <f>SUM(AA6:AA58)</f>
        <v>1917</v>
      </c>
      <c r="AB59" s="102">
        <f>SUM(AB6:AB58)</f>
        <v>2128</v>
      </c>
      <c r="AC59" s="102">
        <f>SUM(AC6:AC58)</f>
        <v>2145</v>
      </c>
    </row>
    <row r="60" spans="2:29" ht="12.75">
      <c r="B60" s="202" t="s">
        <v>229</v>
      </c>
      <c r="C60" s="202"/>
      <c r="D60" s="202"/>
      <c r="E60" s="238">
        <f>SUM(E59:F59)</f>
        <v>1142</v>
      </c>
      <c r="F60" s="216"/>
      <c r="G60" s="238">
        <f>SUM(G59:H59)</f>
        <v>1258</v>
      </c>
      <c r="H60" s="216"/>
      <c r="I60" s="238">
        <f>SUM(I59:J59)</f>
        <v>1441</v>
      </c>
      <c r="J60" s="216"/>
      <c r="K60" s="238">
        <f>SUM(K59:L59)</f>
        <v>2024</v>
      </c>
      <c r="L60" s="216"/>
      <c r="M60" s="119">
        <f>SUM(M59)</f>
        <v>1201</v>
      </c>
      <c r="N60" s="238">
        <f>SUM(N59:O59)</f>
        <v>2652</v>
      </c>
      <c r="O60" s="216"/>
      <c r="P60" s="238">
        <f>SUM(P59:Q59)</f>
        <v>3011</v>
      </c>
      <c r="Q60" s="216"/>
      <c r="R60" s="238">
        <f>SUM(R59:S59)</f>
        <v>3386</v>
      </c>
      <c r="S60" s="216"/>
      <c r="T60" s="238">
        <f>SUM(T59:U59)</f>
        <v>3282</v>
      </c>
      <c r="U60" s="216"/>
      <c r="V60" s="238">
        <f>SUM(V59:W59)</f>
        <v>3334</v>
      </c>
      <c r="W60" s="216"/>
      <c r="X60" s="238">
        <f>SUM(X59:Y59)</f>
        <v>3520</v>
      </c>
      <c r="Y60" s="216"/>
      <c r="Z60" s="238">
        <f>SUM(Z59:AA59)</f>
        <v>4067</v>
      </c>
      <c r="AA60" s="216"/>
      <c r="AB60" s="238">
        <f>SUM(AB59:AC59)</f>
        <v>4273</v>
      </c>
      <c r="AC60" s="216"/>
    </row>
    <row r="61" spans="2:29" ht="12.7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2:29" ht="12.75">
      <c r="B62" s="88" t="s">
        <v>230</v>
      </c>
      <c r="C62" s="89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</row>
    <row r="63" ht="12.75"/>
    <row r="64" ht="12.75">
      <c r="B64" s="18" t="s">
        <v>231</v>
      </c>
    </row>
    <row r="65" ht="12.75"/>
    <row r="66" ht="12.75"/>
    <row r="67" ht="12.75"/>
    <row r="68" ht="12.75"/>
    <row r="69" ht="12.75"/>
  </sheetData>
  <sheetProtection password="CD78" sheet="1" objects="1" scenarios="1"/>
  <mergeCells count="38">
    <mergeCell ref="AB4:AC4"/>
    <mergeCell ref="B2:AC2"/>
    <mergeCell ref="B4:B5"/>
    <mergeCell ref="C4:C5"/>
    <mergeCell ref="D4:D5"/>
    <mergeCell ref="E4:F4"/>
    <mergeCell ref="G4:H4"/>
    <mergeCell ref="I4:J4"/>
    <mergeCell ref="K4:L4"/>
    <mergeCell ref="N4:O4"/>
    <mergeCell ref="P4:Q4"/>
    <mergeCell ref="R4:S4"/>
    <mergeCell ref="T4:U4"/>
    <mergeCell ref="V4:W4"/>
    <mergeCell ref="X4:Y4"/>
    <mergeCell ref="Z4:AA4"/>
    <mergeCell ref="G60:H60"/>
    <mergeCell ref="B6:B12"/>
    <mergeCell ref="B13:B15"/>
    <mergeCell ref="B17:B27"/>
    <mergeCell ref="B28:B32"/>
    <mergeCell ref="B33:B37"/>
    <mergeCell ref="B38:B40"/>
    <mergeCell ref="B41:B42"/>
    <mergeCell ref="B43:B58"/>
    <mergeCell ref="B59:D59"/>
    <mergeCell ref="B60:D60"/>
    <mergeCell ref="E60:F60"/>
    <mergeCell ref="V60:W60"/>
    <mergeCell ref="X60:Y60"/>
    <mergeCell ref="Z60:AA60"/>
    <mergeCell ref="AB60:AC60"/>
    <mergeCell ref="I60:J60"/>
    <mergeCell ref="K60:L60"/>
    <mergeCell ref="N60:O60"/>
    <mergeCell ref="P60:Q60"/>
    <mergeCell ref="R60:S60"/>
    <mergeCell ref="T60:U60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T38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8" customWidth="1"/>
    <col min="2" max="2" width="17.28125" style="28" customWidth="1"/>
    <col min="3" max="3" width="4.421875" style="28" hidden="1" customWidth="1"/>
    <col min="4" max="4" width="83.7109375" style="28" customWidth="1"/>
    <col min="5" max="10" width="6.7109375" style="137" customWidth="1"/>
    <col min="11" max="11" width="11.421875" style="28" customWidth="1"/>
    <col min="12" max="12" width="15.7109375" style="28" customWidth="1"/>
    <col min="13" max="18" width="6.7109375" style="137" customWidth="1"/>
    <col min="19" max="19" width="5.00390625" style="28" customWidth="1"/>
    <col min="20" max="20" width="0" style="28" hidden="1" customWidth="1"/>
    <col min="21" max="16384" width="11.421875" style="28" hidden="1" customWidth="1"/>
  </cols>
  <sheetData>
    <row r="1" ht="12.75"/>
    <row r="2" spans="2:10" ht="15.75">
      <c r="B2" s="239" t="s">
        <v>259</v>
      </c>
      <c r="C2" s="239"/>
      <c r="D2" s="239"/>
      <c r="E2" s="239"/>
      <c r="F2" s="239"/>
      <c r="G2" s="239"/>
      <c r="H2" s="239"/>
      <c r="I2" s="239"/>
      <c r="J2" s="239"/>
    </row>
    <row r="3" ht="12.75"/>
    <row r="4" spans="2:18" ht="12.75">
      <c r="B4" s="206" t="s">
        <v>236</v>
      </c>
      <c r="C4" s="206" t="s">
        <v>12</v>
      </c>
      <c r="D4" s="206" t="s">
        <v>13</v>
      </c>
      <c r="E4" s="206" t="s">
        <v>14</v>
      </c>
      <c r="F4" s="206"/>
      <c r="G4" s="208"/>
      <c r="H4" s="240" t="s">
        <v>15</v>
      </c>
      <c r="I4" s="206"/>
      <c r="J4" s="206"/>
      <c r="L4" s="241" t="s">
        <v>236</v>
      </c>
      <c r="M4" s="242" t="s">
        <v>14</v>
      </c>
      <c r="N4" s="242"/>
      <c r="O4" s="243"/>
      <c r="P4" s="244" t="s">
        <v>15</v>
      </c>
      <c r="Q4" s="242"/>
      <c r="R4" s="242"/>
    </row>
    <row r="5" spans="2:18" ht="12.75">
      <c r="B5" s="206"/>
      <c r="C5" s="206"/>
      <c r="D5" s="206"/>
      <c r="E5" s="112" t="s">
        <v>16</v>
      </c>
      <c r="F5" s="112" t="s">
        <v>17</v>
      </c>
      <c r="G5" s="147" t="s">
        <v>18</v>
      </c>
      <c r="H5" s="148" t="s">
        <v>16</v>
      </c>
      <c r="I5" s="112" t="s">
        <v>17</v>
      </c>
      <c r="J5" s="112" t="s">
        <v>18</v>
      </c>
      <c r="L5" s="241"/>
      <c r="M5" s="175" t="s">
        <v>16</v>
      </c>
      <c r="N5" s="175" t="s">
        <v>17</v>
      </c>
      <c r="O5" s="176" t="s">
        <v>18</v>
      </c>
      <c r="P5" s="177" t="s">
        <v>16</v>
      </c>
      <c r="Q5" s="178" t="s">
        <v>17</v>
      </c>
      <c r="R5" s="178" t="s">
        <v>18</v>
      </c>
    </row>
    <row r="6" spans="2:20" s="142" customFormat="1" ht="12.75">
      <c r="B6" s="138" t="s">
        <v>260</v>
      </c>
      <c r="C6" s="33" t="s">
        <v>261</v>
      </c>
      <c r="D6" s="30" t="s">
        <v>262</v>
      </c>
      <c r="E6" s="139"/>
      <c r="F6" s="139"/>
      <c r="G6" s="140"/>
      <c r="H6" s="141">
        <v>1</v>
      </c>
      <c r="I6" s="138">
        <v>1</v>
      </c>
      <c r="J6" s="139">
        <f>SUM(H6:I6)</f>
        <v>2</v>
      </c>
      <c r="L6" s="179" t="s">
        <v>239</v>
      </c>
      <c r="M6" s="180">
        <v>1299</v>
      </c>
      <c r="N6" s="181">
        <v>829</v>
      </c>
      <c r="O6" s="182">
        <f>SUM(M6:N6)</f>
        <v>2128</v>
      </c>
      <c r="P6" s="183">
        <v>1254</v>
      </c>
      <c r="Q6" s="184">
        <v>891</v>
      </c>
      <c r="R6" s="185">
        <f>SUM(P6:Q6)</f>
        <v>2145</v>
      </c>
      <c r="S6" s="143"/>
      <c r="T6" s="144"/>
    </row>
    <row r="7" spans="2:20" s="142" customFormat="1" ht="12.75">
      <c r="B7" s="245"/>
      <c r="C7" s="245"/>
      <c r="D7" s="245"/>
      <c r="E7" s="245"/>
      <c r="F7" s="245"/>
      <c r="G7" s="245"/>
      <c r="H7" s="245"/>
      <c r="I7" s="245"/>
      <c r="J7" s="245"/>
      <c r="L7" s="186" t="s">
        <v>241</v>
      </c>
      <c r="M7" s="187">
        <v>4</v>
      </c>
      <c r="N7" s="187">
        <v>3</v>
      </c>
      <c r="O7" s="188">
        <f>SUM(M7:N7)</f>
        <v>7</v>
      </c>
      <c r="P7" s="189">
        <v>27</v>
      </c>
      <c r="Q7" s="184">
        <v>17</v>
      </c>
      <c r="R7" s="185">
        <f>SUM(P7:Q7)</f>
        <v>44</v>
      </c>
      <c r="S7" s="143"/>
      <c r="T7" s="144"/>
    </row>
    <row r="8" spans="2:18" ht="12.75">
      <c r="B8" s="217" t="s">
        <v>237</v>
      </c>
      <c r="C8" s="33">
        <v>97</v>
      </c>
      <c r="D8" s="30" t="s">
        <v>263</v>
      </c>
      <c r="E8" s="138"/>
      <c r="F8" s="138"/>
      <c r="G8" s="145">
        <f>SUM(E8:F8)</f>
        <v>0</v>
      </c>
      <c r="H8" s="141">
        <v>3</v>
      </c>
      <c r="I8" s="138">
        <v>1</v>
      </c>
      <c r="J8" s="29">
        <f>SUM(H8:I8)</f>
        <v>4</v>
      </c>
      <c r="L8" s="186" t="s">
        <v>237</v>
      </c>
      <c r="M8" s="184">
        <v>95</v>
      </c>
      <c r="N8" s="184">
        <v>79</v>
      </c>
      <c r="O8" s="188">
        <f>SUM(M8:N8)</f>
        <v>174</v>
      </c>
      <c r="P8" s="189">
        <v>82</v>
      </c>
      <c r="Q8" s="184">
        <v>35</v>
      </c>
      <c r="R8" s="185">
        <f>SUM(P8:Q8)</f>
        <v>117</v>
      </c>
    </row>
    <row r="9" spans="2:18" ht="12.75">
      <c r="B9" s="217"/>
      <c r="C9" s="33">
        <v>98</v>
      </c>
      <c r="D9" s="30" t="s">
        <v>264</v>
      </c>
      <c r="E9" s="138"/>
      <c r="F9" s="138"/>
      <c r="G9" s="145"/>
      <c r="H9" s="141">
        <v>14</v>
      </c>
      <c r="I9" s="138">
        <v>1</v>
      </c>
      <c r="J9" s="29">
        <f aca="true" t="shared" si="0" ref="J9:J24">SUM(H9:I9)</f>
        <v>15</v>
      </c>
      <c r="L9" s="186" t="s">
        <v>260</v>
      </c>
      <c r="M9" s="184"/>
      <c r="N9" s="184"/>
      <c r="O9" s="188">
        <f>SUM(M9:N9)</f>
        <v>0</v>
      </c>
      <c r="P9" s="189">
        <v>1</v>
      </c>
      <c r="Q9" s="184">
        <v>1</v>
      </c>
      <c r="R9" s="185">
        <f>SUM(P9:Q9)</f>
        <v>2</v>
      </c>
    </row>
    <row r="10" spans="2:19" ht="12.75">
      <c r="B10" s="217"/>
      <c r="C10" s="33">
        <v>96</v>
      </c>
      <c r="D10" s="30" t="s">
        <v>265</v>
      </c>
      <c r="E10" s="138"/>
      <c r="F10" s="138"/>
      <c r="G10" s="145"/>
      <c r="H10" s="141">
        <v>4</v>
      </c>
      <c r="I10" s="138">
        <v>0</v>
      </c>
      <c r="J10" s="29">
        <f t="shared" si="0"/>
        <v>4</v>
      </c>
      <c r="L10" s="190" t="s">
        <v>18</v>
      </c>
      <c r="M10" s="191">
        <f aca="true" t="shared" si="1" ref="M10:R10">SUM(M6:M9)</f>
        <v>1398</v>
      </c>
      <c r="N10" s="191">
        <f t="shared" si="1"/>
        <v>911</v>
      </c>
      <c r="O10" s="192">
        <f t="shared" si="1"/>
        <v>2309</v>
      </c>
      <c r="P10" s="193">
        <f t="shared" si="1"/>
        <v>1364</v>
      </c>
      <c r="Q10" s="191">
        <f t="shared" si="1"/>
        <v>944</v>
      </c>
      <c r="R10" s="191">
        <f t="shared" si="1"/>
        <v>2308</v>
      </c>
      <c r="S10" s="146"/>
    </row>
    <row r="11" spans="2:10" ht="12.75">
      <c r="B11" s="217"/>
      <c r="C11" s="33">
        <v>77</v>
      </c>
      <c r="D11" s="30" t="s">
        <v>266</v>
      </c>
      <c r="E11" s="138"/>
      <c r="F11" s="138"/>
      <c r="G11" s="145"/>
      <c r="H11" s="141">
        <v>4</v>
      </c>
      <c r="I11" s="138">
        <v>14</v>
      </c>
      <c r="J11" s="29">
        <f t="shared" si="0"/>
        <v>18</v>
      </c>
    </row>
    <row r="12" spans="2:10" ht="12.75">
      <c r="B12" s="217"/>
      <c r="C12" s="33">
        <v>41</v>
      </c>
      <c r="D12" s="30" t="s">
        <v>238</v>
      </c>
      <c r="E12" s="138">
        <v>23</v>
      </c>
      <c r="F12" s="138">
        <v>29</v>
      </c>
      <c r="G12" s="145">
        <f>SUM(E12:F12)</f>
        <v>52</v>
      </c>
      <c r="H12" s="141"/>
      <c r="I12" s="138"/>
      <c r="J12" s="29">
        <f t="shared" si="0"/>
        <v>0</v>
      </c>
    </row>
    <row r="13" spans="2:10" ht="12.75">
      <c r="B13" s="217"/>
      <c r="C13" s="33">
        <v>49</v>
      </c>
      <c r="D13" s="30" t="s">
        <v>240</v>
      </c>
      <c r="E13" s="138">
        <v>7</v>
      </c>
      <c r="F13" s="138">
        <v>6</v>
      </c>
      <c r="G13" s="145">
        <f>SUM(E13:F13)</f>
        <v>13</v>
      </c>
      <c r="H13" s="141"/>
      <c r="I13" s="138"/>
      <c r="J13" s="29">
        <f t="shared" si="0"/>
        <v>0</v>
      </c>
    </row>
    <row r="14" spans="2:10" ht="12.75">
      <c r="B14" s="217"/>
      <c r="C14" s="33">
        <v>70</v>
      </c>
      <c r="D14" s="30" t="s">
        <v>242</v>
      </c>
      <c r="E14" s="138">
        <v>9</v>
      </c>
      <c r="F14" s="138">
        <v>4</v>
      </c>
      <c r="G14" s="145">
        <f>SUM(E14:F14)</f>
        <v>13</v>
      </c>
      <c r="H14" s="141"/>
      <c r="I14" s="138"/>
      <c r="J14" s="29">
        <f t="shared" si="0"/>
        <v>0</v>
      </c>
    </row>
    <row r="15" spans="2:10" ht="12.75">
      <c r="B15" s="217"/>
      <c r="C15" s="33">
        <v>90</v>
      </c>
      <c r="D15" s="30" t="s">
        <v>243</v>
      </c>
      <c r="E15" s="138">
        <v>18</v>
      </c>
      <c r="F15" s="138">
        <v>23</v>
      </c>
      <c r="G15" s="145">
        <f>SUM(E15:F15)</f>
        <v>41</v>
      </c>
      <c r="H15" s="141"/>
      <c r="I15" s="138"/>
      <c r="J15" s="29">
        <f t="shared" si="0"/>
        <v>0</v>
      </c>
    </row>
    <row r="16" spans="2:10" ht="12.75">
      <c r="B16" s="217"/>
      <c r="C16" s="33">
        <v>54</v>
      </c>
      <c r="D16" s="30" t="s">
        <v>244</v>
      </c>
      <c r="E16" s="138">
        <v>9</v>
      </c>
      <c r="F16" s="138">
        <v>2</v>
      </c>
      <c r="G16" s="145">
        <f>SUM(E16:F16)</f>
        <v>11</v>
      </c>
      <c r="H16" s="141"/>
      <c r="I16" s="138"/>
      <c r="J16" s="29">
        <f t="shared" si="0"/>
        <v>0</v>
      </c>
    </row>
    <row r="17" spans="2:10" ht="12.75">
      <c r="B17" s="217"/>
      <c r="C17" s="33" t="s">
        <v>245</v>
      </c>
      <c r="D17" s="30" t="s">
        <v>246</v>
      </c>
      <c r="E17" s="138">
        <v>0</v>
      </c>
      <c r="F17" s="138">
        <v>1</v>
      </c>
      <c r="G17" s="145">
        <f>SUM(E17:F17)</f>
        <v>1</v>
      </c>
      <c r="H17" s="141"/>
      <c r="I17" s="138"/>
      <c r="J17" s="29">
        <f t="shared" si="0"/>
        <v>0</v>
      </c>
    </row>
    <row r="18" spans="2:10" ht="12.75">
      <c r="B18" s="217"/>
      <c r="C18" s="33" t="s">
        <v>267</v>
      </c>
      <c r="D18" s="30" t="s">
        <v>268</v>
      </c>
      <c r="E18" s="138"/>
      <c r="F18" s="138"/>
      <c r="G18" s="145"/>
      <c r="H18" s="141">
        <v>15</v>
      </c>
      <c r="I18" s="138">
        <v>6</v>
      </c>
      <c r="J18" s="29">
        <f t="shared" si="0"/>
        <v>21</v>
      </c>
    </row>
    <row r="19" spans="2:10" ht="12.75">
      <c r="B19" s="217"/>
      <c r="C19" s="33" t="s">
        <v>269</v>
      </c>
      <c r="D19" s="30" t="s">
        <v>270</v>
      </c>
      <c r="E19" s="138"/>
      <c r="F19" s="138"/>
      <c r="G19" s="145"/>
      <c r="H19" s="141">
        <v>21</v>
      </c>
      <c r="I19" s="138">
        <v>5</v>
      </c>
      <c r="J19" s="29">
        <f t="shared" si="0"/>
        <v>26</v>
      </c>
    </row>
    <row r="20" spans="2:10" ht="12.75">
      <c r="B20" s="217"/>
      <c r="C20" s="33">
        <v>47</v>
      </c>
      <c r="D20" s="30" t="s">
        <v>247</v>
      </c>
      <c r="E20" s="138">
        <v>13</v>
      </c>
      <c r="F20" s="138">
        <v>2</v>
      </c>
      <c r="G20" s="145">
        <f>SUM(E20:F20)</f>
        <v>15</v>
      </c>
      <c r="H20" s="141">
        <v>13</v>
      </c>
      <c r="I20" s="138">
        <v>1</v>
      </c>
      <c r="J20" s="29">
        <f t="shared" si="0"/>
        <v>14</v>
      </c>
    </row>
    <row r="21" spans="2:10" ht="12.75">
      <c r="B21" s="217"/>
      <c r="C21" s="11" t="s">
        <v>248</v>
      </c>
      <c r="D21" s="30" t="s">
        <v>249</v>
      </c>
      <c r="E21" s="138">
        <v>7</v>
      </c>
      <c r="F21" s="138">
        <v>2</v>
      </c>
      <c r="G21" s="145">
        <f>SUM(E21:F21)</f>
        <v>9</v>
      </c>
      <c r="H21" s="141"/>
      <c r="I21" s="138"/>
      <c r="J21" s="29">
        <f t="shared" si="0"/>
        <v>0</v>
      </c>
    </row>
    <row r="22" spans="2:10" ht="12.75">
      <c r="B22" s="217"/>
      <c r="C22" s="33">
        <v>42</v>
      </c>
      <c r="D22" s="30" t="s">
        <v>271</v>
      </c>
      <c r="E22" s="138"/>
      <c r="F22" s="138"/>
      <c r="G22" s="145"/>
      <c r="H22" s="141">
        <v>8</v>
      </c>
      <c r="I22" s="138">
        <v>7</v>
      </c>
      <c r="J22" s="29">
        <f t="shared" si="0"/>
        <v>15</v>
      </c>
    </row>
    <row r="23" spans="2:10" ht="12.75">
      <c r="B23" s="217"/>
      <c r="C23" s="11">
        <v>84</v>
      </c>
      <c r="D23" s="30" t="s">
        <v>250</v>
      </c>
      <c r="E23" s="138">
        <v>4</v>
      </c>
      <c r="F23" s="138">
        <v>8</v>
      </c>
      <c r="G23" s="145">
        <f>SUM(E23:F23)</f>
        <v>12</v>
      </c>
      <c r="H23" s="141"/>
      <c r="I23" s="138"/>
      <c r="J23" s="29">
        <f t="shared" si="0"/>
        <v>0</v>
      </c>
    </row>
    <row r="24" spans="2:10" ht="12.75">
      <c r="B24" s="217"/>
      <c r="C24" s="11">
        <v>44</v>
      </c>
      <c r="D24" s="30" t="s">
        <v>251</v>
      </c>
      <c r="E24" s="138">
        <v>5</v>
      </c>
      <c r="F24" s="138">
        <v>2</v>
      </c>
      <c r="G24" s="145">
        <f>SUM(E24:F24)</f>
        <v>7</v>
      </c>
      <c r="H24" s="141"/>
      <c r="I24" s="138"/>
      <c r="J24" s="29">
        <f t="shared" si="0"/>
        <v>0</v>
      </c>
    </row>
    <row r="25" spans="2:10" ht="12.75">
      <c r="B25" s="206" t="s">
        <v>252</v>
      </c>
      <c r="C25" s="206"/>
      <c r="D25" s="206"/>
      <c r="E25" s="112">
        <f>SUM(E8:E24)</f>
        <v>95</v>
      </c>
      <c r="F25" s="112">
        <f>SUM(F8:F24)</f>
        <v>79</v>
      </c>
      <c r="G25" s="147">
        <f>SUM(G8:G24)</f>
        <v>174</v>
      </c>
      <c r="H25" s="148">
        <f>SUM(H8:H24)</f>
        <v>82</v>
      </c>
      <c r="I25" s="112">
        <f>SUM(I8:I24)</f>
        <v>35</v>
      </c>
      <c r="J25" s="112">
        <f>SUM(J8:J24)</f>
        <v>117</v>
      </c>
    </row>
    <row r="26" spans="2:10" ht="12.75">
      <c r="B26" s="217" t="s">
        <v>241</v>
      </c>
      <c r="C26" s="11">
        <v>59</v>
      </c>
      <c r="D26" s="30" t="s">
        <v>253</v>
      </c>
      <c r="E26" s="138">
        <v>3</v>
      </c>
      <c r="F26" s="138">
        <v>3</v>
      </c>
      <c r="G26" s="145">
        <f>SUM(E26:F26)</f>
        <v>6</v>
      </c>
      <c r="H26" s="141"/>
      <c r="I26" s="138"/>
      <c r="J26" s="29">
        <f>SUM(H26:I26)</f>
        <v>0</v>
      </c>
    </row>
    <row r="27" spans="2:10" ht="12.75">
      <c r="B27" s="217"/>
      <c r="C27" s="33">
        <v>58</v>
      </c>
      <c r="D27" s="30" t="s">
        <v>272</v>
      </c>
      <c r="E27" s="138"/>
      <c r="F27" s="138"/>
      <c r="G27" s="145"/>
      <c r="H27" s="141">
        <v>4</v>
      </c>
      <c r="I27" s="138">
        <v>9</v>
      </c>
      <c r="J27" s="29">
        <f>SUM(H27:I27)</f>
        <v>13</v>
      </c>
    </row>
    <row r="28" spans="2:10" ht="12.75">
      <c r="B28" s="217"/>
      <c r="C28" s="33" t="s">
        <v>273</v>
      </c>
      <c r="D28" s="30" t="s">
        <v>274</v>
      </c>
      <c r="E28" s="138"/>
      <c r="F28" s="138"/>
      <c r="G28" s="145"/>
      <c r="H28" s="141">
        <v>11</v>
      </c>
      <c r="I28" s="138">
        <v>0</v>
      </c>
      <c r="J28" s="29">
        <f>SUM(H28:I28)</f>
        <v>11</v>
      </c>
    </row>
    <row r="29" spans="2:10" ht="12.75">
      <c r="B29" s="217"/>
      <c r="C29" s="33" t="s">
        <v>275</v>
      </c>
      <c r="D29" s="30" t="s">
        <v>276</v>
      </c>
      <c r="E29" s="138"/>
      <c r="F29" s="138"/>
      <c r="G29" s="145"/>
      <c r="H29" s="141">
        <v>12</v>
      </c>
      <c r="I29" s="138">
        <v>8</v>
      </c>
      <c r="J29" s="29">
        <f>SUM(H29:I29)</f>
        <v>20</v>
      </c>
    </row>
    <row r="30" spans="2:10" ht="12.75">
      <c r="B30" s="217"/>
      <c r="C30" s="11" t="s">
        <v>254</v>
      </c>
      <c r="D30" s="30" t="s">
        <v>255</v>
      </c>
      <c r="E30" s="138">
        <v>1</v>
      </c>
      <c r="F30" s="138">
        <v>0</v>
      </c>
      <c r="G30" s="145">
        <f>SUM(E30:F30)</f>
        <v>1</v>
      </c>
      <c r="H30" s="141"/>
      <c r="I30" s="138"/>
      <c r="J30" s="29">
        <f>SUM(H30:I30)</f>
        <v>0</v>
      </c>
    </row>
    <row r="31" spans="2:10" ht="12.75">
      <c r="B31" s="206" t="s">
        <v>256</v>
      </c>
      <c r="C31" s="206"/>
      <c r="D31" s="206"/>
      <c r="E31" s="112">
        <f aca="true" t="shared" si="2" ref="E31:J31">SUM(E26:E30)</f>
        <v>4</v>
      </c>
      <c r="F31" s="112">
        <f t="shared" si="2"/>
        <v>3</v>
      </c>
      <c r="G31" s="147">
        <f t="shared" si="2"/>
        <v>7</v>
      </c>
      <c r="H31" s="148">
        <f>SUM(H26:H30)</f>
        <v>27</v>
      </c>
      <c r="I31" s="112">
        <f>SUM(I26:I30)</f>
        <v>17</v>
      </c>
      <c r="J31" s="112">
        <f t="shared" si="2"/>
        <v>44</v>
      </c>
    </row>
    <row r="32" spans="2:10" ht="12.75">
      <c r="B32" s="217"/>
      <c r="C32" s="217"/>
      <c r="D32" s="217"/>
      <c r="E32" s="217"/>
      <c r="F32" s="217"/>
      <c r="G32" s="217"/>
      <c r="H32" s="217"/>
      <c r="I32" s="217"/>
      <c r="J32" s="217"/>
    </row>
    <row r="33" spans="2:10" ht="12.75">
      <c r="B33" s="206" t="s">
        <v>18</v>
      </c>
      <c r="C33" s="206"/>
      <c r="D33" s="206"/>
      <c r="E33" s="112">
        <f>SUM(E6,E25,E31)</f>
        <v>99</v>
      </c>
      <c r="F33" s="112">
        <f>SUM(F6,F25,F31)</f>
        <v>82</v>
      </c>
      <c r="G33" s="147">
        <f>SUM(G6,G25,G31)</f>
        <v>181</v>
      </c>
      <c r="H33" s="148">
        <f>SUM(H6,H25,H31)</f>
        <v>110</v>
      </c>
      <c r="I33" s="112">
        <f>SUM(I6,I25,I31)</f>
        <v>53</v>
      </c>
      <c r="J33" s="112">
        <f>SUM(J6,J25,J31)</f>
        <v>163</v>
      </c>
    </row>
    <row r="34" ht="12.75"/>
    <row r="35" ht="12.75">
      <c r="B35" s="28" t="s">
        <v>257</v>
      </c>
    </row>
    <row r="36" ht="12.75">
      <c r="B36" s="28" t="s">
        <v>258</v>
      </c>
    </row>
    <row r="37" ht="12.75"/>
    <row r="38" ht="12.75">
      <c r="B38" s="15"/>
    </row>
    <row r="39" ht="12.75"/>
    <row r="40" ht="12.75"/>
    <row r="41" ht="12.75"/>
    <row r="42" ht="12.75"/>
    <row r="43" ht="12.75"/>
  </sheetData>
  <sheetProtection password="CD78" sheet="1" objects="1" scenarios="1"/>
  <mergeCells count="16">
    <mergeCell ref="B31:D31"/>
    <mergeCell ref="B32:J32"/>
    <mergeCell ref="B33:D33"/>
    <mergeCell ref="M4:O4"/>
    <mergeCell ref="P4:R4"/>
    <mergeCell ref="B7:J7"/>
    <mergeCell ref="B8:B24"/>
    <mergeCell ref="B25:D25"/>
    <mergeCell ref="B26:B30"/>
    <mergeCell ref="B2:J2"/>
    <mergeCell ref="E4:G4"/>
    <mergeCell ref="H4:J4"/>
    <mergeCell ref="L4:L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" customWidth="1"/>
    <col min="2" max="2" width="23.8515625" style="1" customWidth="1"/>
    <col min="3" max="3" width="4.421875" style="1" hidden="1" customWidth="1"/>
    <col min="4" max="4" width="67.7109375" style="1" customWidth="1"/>
    <col min="5" max="6" width="5.7109375" style="1" customWidth="1"/>
    <col min="7" max="7" width="5.7109375" style="2" customWidth="1"/>
    <col min="8" max="10" width="5.7109375" style="1" customWidth="1"/>
    <col min="11" max="11" width="4.8515625" style="1" customWidth="1"/>
    <col min="12" max="16384" width="11.421875" style="1" hidden="1" customWidth="1"/>
  </cols>
  <sheetData>
    <row r="1" ht="12.75"/>
    <row r="2" spans="2:10" ht="15.75">
      <c r="B2" s="199" t="s">
        <v>10</v>
      </c>
      <c r="C2" s="199"/>
      <c r="D2" s="199"/>
      <c r="E2" s="199"/>
      <c r="F2" s="199"/>
      <c r="G2" s="199"/>
      <c r="H2" s="199"/>
      <c r="I2" s="199"/>
      <c r="J2" s="199"/>
    </row>
    <row r="3" spans="3:6" ht="12.75">
      <c r="C3" s="2"/>
      <c r="E3" s="2"/>
      <c r="F3" s="2"/>
    </row>
    <row r="4" spans="2:10" ht="15" customHeight="1">
      <c r="B4" s="195" t="s">
        <v>11</v>
      </c>
      <c r="C4" s="195" t="s">
        <v>12</v>
      </c>
      <c r="D4" s="195" t="s">
        <v>13</v>
      </c>
      <c r="E4" s="195" t="s">
        <v>14</v>
      </c>
      <c r="F4" s="195"/>
      <c r="G4" s="200"/>
      <c r="H4" s="201" t="s">
        <v>15</v>
      </c>
      <c r="I4" s="195"/>
      <c r="J4" s="195"/>
    </row>
    <row r="5" spans="2:10" ht="12.75">
      <c r="B5" s="195"/>
      <c r="C5" s="195"/>
      <c r="D5" s="195"/>
      <c r="E5" s="99" t="s">
        <v>16</v>
      </c>
      <c r="F5" s="99" t="s">
        <v>17</v>
      </c>
      <c r="G5" s="100" t="s">
        <v>18</v>
      </c>
      <c r="H5" s="101" t="s">
        <v>16</v>
      </c>
      <c r="I5" s="99" t="s">
        <v>17</v>
      </c>
      <c r="J5" s="99" t="s">
        <v>18</v>
      </c>
    </row>
    <row r="6" spans="2:10" ht="12.75">
      <c r="B6" s="194" t="s">
        <v>19</v>
      </c>
      <c r="C6" s="3">
        <v>4</v>
      </c>
      <c r="D6" s="4" t="s">
        <v>20</v>
      </c>
      <c r="E6" s="5">
        <v>42</v>
      </c>
      <c r="F6" s="5">
        <v>27</v>
      </c>
      <c r="G6" s="6">
        <f aca="true" t="shared" si="0" ref="G6:G42">SUM(E6:F6)</f>
        <v>69</v>
      </c>
      <c r="H6" s="7"/>
      <c r="I6" s="5"/>
      <c r="J6" s="8">
        <f aca="true" t="shared" si="1" ref="J6:J42">SUM(H6:I6)</f>
        <v>0</v>
      </c>
    </row>
    <row r="7" spans="2:10" ht="12.75">
      <c r="B7" s="194"/>
      <c r="C7" s="3">
        <v>66</v>
      </c>
      <c r="D7" s="4" t="s">
        <v>21</v>
      </c>
      <c r="E7" s="5">
        <v>26</v>
      </c>
      <c r="F7" s="5">
        <v>13</v>
      </c>
      <c r="G7" s="6">
        <f t="shared" si="0"/>
        <v>39</v>
      </c>
      <c r="H7" s="7"/>
      <c r="I7" s="5"/>
      <c r="J7" s="8">
        <f t="shared" si="1"/>
        <v>0</v>
      </c>
    </row>
    <row r="8" spans="2:10" ht="12.75">
      <c r="B8" s="194"/>
      <c r="C8" s="3">
        <v>68</v>
      </c>
      <c r="D8" s="4" t="s">
        <v>22</v>
      </c>
      <c r="E8" s="5">
        <v>41</v>
      </c>
      <c r="F8" s="5">
        <v>38</v>
      </c>
      <c r="G8" s="6">
        <f t="shared" si="0"/>
        <v>79</v>
      </c>
      <c r="H8" s="7">
        <v>42</v>
      </c>
      <c r="I8" s="5">
        <v>37</v>
      </c>
      <c r="J8" s="8">
        <f t="shared" si="1"/>
        <v>79</v>
      </c>
    </row>
    <row r="9" spans="2:10" ht="12.75">
      <c r="B9" s="194"/>
      <c r="C9" s="3">
        <v>1</v>
      </c>
      <c r="D9" s="4" t="s">
        <v>23</v>
      </c>
      <c r="E9" s="5">
        <v>73</v>
      </c>
      <c r="F9" s="5">
        <v>15</v>
      </c>
      <c r="G9" s="6">
        <f t="shared" si="0"/>
        <v>88</v>
      </c>
      <c r="H9" s="7"/>
      <c r="I9" s="5"/>
      <c r="J9" s="8">
        <f t="shared" si="1"/>
        <v>0</v>
      </c>
    </row>
    <row r="10" spans="2:10" ht="12.75">
      <c r="B10" s="196" t="s">
        <v>24</v>
      </c>
      <c r="C10" s="3">
        <v>27</v>
      </c>
      <c r="D10" s="4" t="s">
        <v>25</v>
      </c>
      <c r="E10" s="5">
        <v>40</v>
      </c>
      <c r="F10" s="5">
        <v>41</v>
      </c>
      <c r="G10" s="6">
        <f t="shared" si="0"/>
        <v>81</v>
      </c>
      <c r="H10" s="7">
        <v>40</v>
      </c>
      <c r="I10" s="5">
        <v>44</v>
      </c>
      <c r="J10" s="8">
        <f t="shared" si="1"/>
        <v>84</v>
      </c>
    </row>
    <row r="11" spans="2:10" ht="12.75">
      <c r="B11" s="197"/>
      <c r="C11" s="3" t="s">
        <v>26</v>
      </c>
      <c r="D11" s="4" t="s">
        <v>27</v>
      </c>
      <c r="E11" s="5">
        <v>17</v>
      </c>
      <c r="F11" s="5">
        <v>29</v>
      </c>
      <c r="G11" s="6">
        <f t="shared" si="0"/>
        <v>46</v>
      </c>
      <c r="H11" s="7">
        <v>17</v>
      </c>
      <c r="I11" s="5">
        <v>21</v>
      </c>
      <c r="J11" s="8">
        <f t="shared" si="1"/>
        <v>38</v>
      </c>
    </row>
    <row r="12" spans="2:10" ht="25.5">
      <c r="B12" s="198"/>
      <c r="C12" s="3" t="s">
        <v>28</v>
      </c>
      <c r="D12" s="4" t="s">
        <v>29</v>
      </c>
      <c r="E12" s="5"/>
      <c r="F12" s="5"/>
      <c r="G12" s="6">
        <f t="shared" si="0"/>
        <v>0</v>
      </c>
      <c r="H12" s="7">
        <v>35</v>
      </c>
      <c r="I12" s="5">
        <v>56</v>
      </c>
      <c r="J12" s="8">
        <f t="shared" si="1"/>
        <v>91</v>
      </c>
    </row>
    <row r="13" spans="2:10" ht="12.75">
      <c r="B13" s="9" t="s">
        <v>30</v>
      </c>
      <c r="C13" s="3">
        <v>7</v>
      </c>
      <c r="D13" s="4" t="s">
        <v>31</v>
      </c>
      <c r="E13" s="5">
        <v>35</v>
      </c>
      <c r="F13" s="5">
        <v>20</v>
      </c>
      <c r="G13" s="6">
        <f t="shared" si="0"/>
        <v>55</v>
      </c>
      <c r="H13" s="7"/>
      <c r="I13" s="5"/>
      <c r="J13" s="8">
        <f t="shared" si="1"/>
        <v>0</v>
      </c>
    </row>
    <row r="14" spans="2:10" ht="12.75">
      <c r="B14" s="196" t="s">
        <v>32</v>
      </c>
      <c r="C14" s="3">
        <v>6</v>
      </c>
      <c r="D14" s="4" t="s">
        <v>33</v>
      </c>
      <c r="E14" s="5">
        <v>33</v>
      </c>
      <c r="F14" s="5">
        <v>48</v>
      </c>
      <c r="G14" s="6">
        <f t="shared" si="0"/>
        <v>81</v>
      </c>
      <c r="H14" s="7">
        <v>35</v>
      </c>
      <c r="I14" s="5">
        <v>42</v>
      </c>
      <c r="J14" s="8">
        <f t="shared" si="1"/>
        <v>77</v>
      </c>
    </row>
    <row r="15" spans="2:10" ht="12.75">
      <c r="B15" s="197"/>
      <c r="C15" s="3" t="s">
        <v>34</v>
      </c>
      <c r="D15" s="10" t="s">
        <v>35</v>
      </c>
      <c r="E15" s="5"/>
      <c r="F15" s="5"/>
      <c r="G15" s="6"/>
      <c r="H15" s="7">
        <v>12</v>
      </c>
      <c r="I15" s="5">
        <v>19</v>
      </c>
      <c r="J15" s="8">
        <f t="shared" si="1"/>
        <v>31</v>
      </c>
    </row>
    <row r="16" spans="2:10" ht="12.75">
      <c r="B16" s="197"/>
      <c r="C16" s="3">
        <v>9</v>
      </c>
      <c r="D16" s="4" t="s">
        <v>36</v>
      </c>
      <c r="E16" s="5">
        <v>27</v>
      </c>
      <c r="F16" s="5">
        <v>39</v>
      </c>
      <c r="G16" s="6">
        <f t="shared" si="0"/>
        <v>66</v>
      </c>
      <c r="H16" s="7">
        <v>29</v>
      </c>
      <c r="I16" s="5">
        <v>45</v>
      </c>
      <c r="J16" s="8">
        <f t="shared" si="1"/>
        <v>74</v>
      </c>
    </row>
    <row r="17" spans="2:10" ht="12.75">
      <c r="B17" s="197"/>
      <c r="C17" s="3">
        <v>21</v>
      </c>
      <c r="D17" s="4" t="s">
        <v>37</v>
      </c>
      <c r="E17" s="5">
        <v>27</v>
      </c>
      <c r="F17" s="5">
        <v>31</v>
      </c>
      <c r="G17" s="6">
        <f t="shared" si="0"/>
        <v>58</v>
      </c>
      <c r="H17" s="7">
        <v>27</v>
      </c>
      <c r="I17" s="5">
        <v>31</v>
      </c>
      <c r="J17" s="8">
        <f t="shared" si="1"/>
        <v>58</v>
      </c>
    </row>
    <row r="18" spans="2:10" ht="12.75">
      <c r="B18" s="197"/>
      <c r="C18" s="3">
        <v>33</v>
      </c>
      <c r="D18" s="4" t="s">
        <v>38</v>
      </c>
      <c r="E18" s="5">
        <v>5</v>
      </c>
      <c r="F18" s="5">
        <v>105</v>
      </c>
      <c r="G18" s="6">
        <f t="shared" si="0"/>
        <v>110</v>
      </c>
      <c r="H18" s="7">
        <v>9</v>
      </c>
      <c r="I18" s="5">
        <v>87</v>
      </c>
      <c r="J18" s="8">
        <f t="shared" si="1"/>
        <v>96</v>
      </c>
    </row>
    <row r="19" spans="2:10" ht="12.75">
      <c r="B19" s="198"/>
      <c r="C19" s="3" t="s">
        <v>39</v>
      </c>
      <c r="D19" s="4" t="s">
        <v>40</v>
      </c>
      <c r="E19" s="5"/>
      <c r="F19" s="5"/>
      <c r="G19" s="6">
        <f t="shared" si="0"/>
        <v>0</v>
      </c>
      <c r="H19" s="7">
        <v>16</v>
      </c>
      <c r="I19" s="5">
        <v>26</v>
      </c>
      <c r="J19" s="8">
        <f t="shared" si="1"/>
        <v>42</v>
      </c>
    </row>
    <row r="20" spans="2:10" ht="12.75">
      <c r="B20" s="194" t="s">
        <v>41</v>
      </c>
      <c r="C20" s="3">
        <v>32</v>
      </c>
      <c r="D20" s="4" t="s">
        <v>42</v>
      </c>
      <c r="E20" s="5">
        <v>54</v>
      </c>
      <c r="F20" s="5">
        <v>29</v>
      </c>
      <c r="G20" s="6">
        <f t="shared" si="0"/>
        <v>83</v>
      </c>
      <c r="H20" s="7">
        <v>54</v>
      </c>
      <c r="I20" s="5">
        <v>25</v>
      </c>
      <c r="J20" s="8">
        <f t="shared" si="1"/>
        <v>79</v>
      </c>
    </row>
    <row r="21" spans="2:10" ht="12.75">
      <c r="B21" s="194"/>
      <c r="C21" s="3">
        <v>91</v>
      </c>
      <c r="D21" s="4" t="s">
        <v>43</v>
      </c>
      <c r="E21" s="5"/>
      <c r="F21" s="5"/>
      <c r="G21" s="6">
        <f t="shared" si="0"/>
        <v>0</v>
      </c>
      <c r="H21" s="7">
        <v>14</v>
      </c>
      <c r="I21" s="5">
        <v>11</v>
      </c>
      <c r="J21" s="8">
        <f t="shared" si="1"/>
        <v>25</v>
      </c>
    </row>
    <row r="22" spans="2:10" ht="12.75">
      <c r="B22" s="194"/>
      <c r="C22" s="3">
        <v>31</v>
      </c>
      <c r="D22" s="4" t="s">
        <v>44</v>
      </c>
      <c r="E22" s="5">
        <v>31</v>
      </c>
      <c r="F22" s="5">
        <v>29</v>
      </c>
      <c r="G22" s="6">
        <f t="shared" si="0"/>
        <v>60</v>
      </c>
      <c r="H22" s="7">
        <v>33</v>
      </c>
      <c r="I22" s="5">
        <v>22</v>
      </c>
      <c r="J22" s="8">
        <f t="shared" si="1"/>
        <v>55</v>
      </c>
    </row>
    <row r="23" spans="2:10" ht="12.75">
      <c r="B23" s="194"/>
      <c r="C23" s="3">
        <v>92</v>
      </c>
      <c r="D23" s="4" t="s">
        <v>45</v>
      </c>
      <c r="E23" s="5">
        <v>39</v>
      </c>
      <c r="F23" s="5">
        <v>24</v>
      </c>
      <c r="G23" s="6">
        <f t="shared" si="0"/>
        <v>63</v>
      </c>
      <c r="H23" s="7">
        <v>30</v>
      </c>
      <c r="I23" s="5">
        <v>29</v>
      </c>
      <c r="J23" s="8">
        <f t="shared" si="1"/>
        <v>59</v>
      </c>
    </row>
    <row r="24" spans="2:10" ht="12.75">
      <c r="B24" s="194"/>
      <c r="C24" s="3">
        <v>99</v>
      </c>
      <c r="D24" s="4" t="s">
        <v>46</v>
      </c>
      <c r="E24" s="5">
        <v>17</v>
      </c>
      <c r="F24" s="5">
        <v>24</v>
      </c>
      <c r="G24" s="6">
        <f t="shared" si="0"/>
        <v>41</v>
      </c>
      <c r="H24" s="7">
        <v>13</v>
      </c>
      <c r="I24" s="5">
        <v>24</v>
      </c>
      <c r="J24" s="8">
        <f t="shared" si="1"/>
        <v>37</v>
      </c>
    </row>
    <row r="25" spans="2:10" ht="12.75">
      <c r="B25" s="194" t="s">
        <v>47</v>
      </c>
      <c r="C25" s="3">
        <v>13</v>
      </c>
      <c r="D25" s="4" t="s">
        <v>47</v>
      </c>
      <c r="E25" s="5">
        <v>47</v>
      </c>
      <c r="F25" s="5">
        <v>37</v>
      </c>
      <c r="G25" s="6">
        <f t="shared" si="0"/>
        <v>84</v>
      </c>
      <c r="H25" s="7">
        <v>41</v>
      </c>
      <c r="I25" s="5">
        <v>43</v>
      </c>
      <c r="J25" s="8">
        <f t="shared" si="1"/>
        <v>84</v>
      </c>
    </row>
    <row r="26" spans="2:10" ht="12.75">
      <c r="B26" s="194"/>
      <c r="C26" s="3">
        <v>38</v>
      </c>
      <c r="D26" s="4" t="s">
        <v>48</v>
      </c>
      <c r="E26" s="5">
        <v>51</v>
      </c>
      <c r="F26" s="5">
        <v>51</v>
      </c>
      <c r="G26" s="6">
        <f t="shared" si="0"/>
        <v>102</v>
      </c>
      <c r="H26" s="7">
        <v>64</v>
      </c>
      <c r="I26" s="5">
        <v>43</v>
      </c>
      <c r="J26" s="8">
        <f t="shared" si="1"/>
        <v>107</v>
      </c>
    </row>
    <row r="27" spans="2:10" ht="12.75">
      <c r="B27" s="9" t="s">
        <v>49</v>
      </c>
      <c r="C27" s="3">
        <v>14</v>
      </c>
      <c r="D27" s="4" t="s">
        <v>49</v>
      </c>
      <c r="E27" s="5">
        <v>78</v>
      </c>
      <c r="F27" s="5">
        <v>5</v>
      </c>
      <c r="G27" s="6">
        <f t="shared" si="0"/>
        <v>83</v>
      </c>
      <c r="H27" s="7">
        <v>75</v>
      </c>
      <c r="I27" s="5">
        <v>7</v>
      </c>
      <c r="J27" s="8">
        <f t="shared" si="1"/>
        <v>82</v>
      </c>
    </row>
    <row r="28" spans="2:10" ht="12.75">
      <c r="B28" s="194" t="s">
        <v>50</v>
      </c>
      <c r="C28" s="3">
        <v>28</v>
      </c>
      <c r="D28" s="4" t="s">
        <v>51</v>
      </c>
      <c r="E28" s="5">
        <v>71</v>
      </c>
      <c r="F28" s="5">
        <v>12</v>
      </c>
      <c r="G28" s="6">
        <f t="shared" si="0"/>
        <v>83</v>
      </c>
      <c r="H28" s="7">
        <v>65</v>
      </c>
      <c r="I28" s="5">
        <v>16</v>
      </c>
      <c r="J28" s="8">
        <f t="shared" si="1"/>
        <v>81</v>
      </c>
    </row>
    <row r="29" spans="2:10" ht="12.75">
      <c r="B29" s="194"/>
      <c r="C29" s="3">
        <v>37</v>
      </c>
      <c r="D29" s="4" t="s">
        <v>52</v>
      </c>
      <c r="E29" s="5">
        <v>62</v>
      </c>
      <c r="F29" s="5">
        <v>16</v>
      </c>
      <c r="G29" s="6">
        <f t="shared" si="0"/>
        <v>78</v>
      </c>
      <c r="H29" s="7">
        <v>48</v>
      </c>
      <c r="I29" s="5">
        <v>15</v>
      </c>
      <c r="J29" s="8">
        <f t="shared" si="1"/>
        <v>63</v>
      </c>
    </row>
    <row r="30" spans="2:10" ht="12.75">
      <c r="B30" s="194"/>
      <c r="C30" s="3">
        <v>12</v>
      </c>
      <c r="D30" s="4" t="s">
        <v>53</v>
      </c>
      <c r="E30" s="5">
        <v>71</v>
      </c>
      <c r="F30" s="5">
        <v>15</v>
      </c>
      <c r="G30" s="6">
        <f t="shared" si="0"/>
        <v>86</v>
      </c>
      <c r="H30" s="7">
        <v>66</v>
      </c>
      <c r="I30" s="5">
        <v>17</v>
      </c>
      <c r="J30" s="8">
        <f t="shared" si="1"/>
        <v>83</v>
      </c>
    </row>
    <row r="31" spans="2:10" ht="12.75">
      <c r="B31" s="194"/>
      <c r="C31" s="3">
        <v>36</v>
      </c>
      <c r="D31" s="4" t="s">
        <v>54</v>
      </c>
      <c r="E31" s="5">
        <v>57</v>
      </c>
      <c r="F31" s="5">
        <v>8</v>
      </c>
      <c r="G31" s="6">
        <f t="shared" si="0"/>
        <v>65</v>
      </c>
      <c r="H31" s="7">
        <v>40</v>
      </c>
      <c r="I31" s="5">
        <v>10</v>
      </c>
      <c r="J31" s="8">
        <f t="shared" si="1"/>
        <v>50</v>
      </c>
    </row>
    <row r="32" spans="2:10" ht="12.75">
      <c r="B32" s="194"/>
      <c r="C32" s="3">
        <v>34</v>
      </c>
      <c r="D32" s="4" t="s">
        <v>55</v>
      </c>
      <c r="E32" s="5">
        <v>52</v>
      </c>
      <c r="F32" s="5">
        <v>30</v>
      </c>
      <c r="G32" s="6">
        <f t="shared" si="0"/>
        <v>82</v>
      </c>
      <c r="H32" s="7"/>
      <c r="I32" s="5"/>
      <c r="J32" s="8">
        <f t="shared" si="1"/>
        <v>0</v>
      </c>
    </row>
    <row r="33" spans="2:10" ht="12.75">
      <c r="B33" s="194" t="s">
        <v>56</v>
      </c>
      <c r="C33" s="3">
        <v>53</v>
      </c>
      <c r="D33" s="4" t="s">
        <v>57</v>
      </c>
      <c r="E33" s="5">
        <v>8</v>
      </c>
      <c r="F33" s="5">
        <v>12</v>
      </c>
      <c r="G33" s="6">
        <f t="shared" si="0"/>
        <v>20</v>
      </c>
      <c r="H33" s="7">
        <v>6</v>
      </c>
      <c r="I33" s="5">
        <v>15</v>
      </c>
      <c r="J33" s="8">
        <f t="shared" si="1"/>
        <v>21</v>
      </c>
    </row>
    <row r="34" spans="2:10" ht="12.75">
      <c r="B34" s="194"/>
      <c r="C34" s="3">
        <v>16</v>
      </c>
      <c r="D34" s="4" t="s">
        <v>58</v>
      </c>
      <c r="E34" s="5"/>
      <c r="F34" s="5"/>
      <c r="G34" s="6">
        <f t="shared" si="0"/>
        <v>0</v>
      </c>
      <c r="H34" s="7">
        <v>34</v>
      </c>
      <c r="I34" s="5">
        <v>47</v>
      </c>
      <c r="J34" s="8">
        <f t="shared" si="1"/>
        <v>81</v>
      </c>
    </row>
    <row r="35" spans="2:10" ht="12.75">
      <c r="B35" s="194"/>
      <c r="C35" s="3">
        <v>86</v>
      </c>
      <c r="D35" s="4" t="s">
        <v>59</v>
      </c>
      <c r="E35" s="5">
        <v>79</v>
      </c>
      <c r="F35" s="5">
        <v>6</v>
      </c>
      <c r="G35" s="6">
        <f t="shared" si="0"/>
        <v>85</v>
      </c>
      <c r="H35" s="7">
        <v>75</v>
      </c>
      <c r="I35" s="5">
        <v>1</v>
      </c>
      <c r="J35" s="8">
        <f t="shared" si="1"/>
        <v>76</v>
      </c>
    </row>
    <row r="36" spans="2:10" ht="12.75">
      <c r="B36" s="194"/>
      <c r="C36" s="11" t="s">
        <v>60</v>
      </c>
      <c r="D36" s="10" t="s">
        <v>61</v>
      </c>
      <c r="E36" s="5"/>
      <c r="F36" s="5"/>
      <c r="G36" s="6"/>
      <c r="H36" s="7">
        <v>108</v>
      </c>
      <c r="I36" s="5">
        <v>40</v>
      </c>
      <c r="J36" s="8">
        <f t="shared" si="1"/>
        <v>148</v>
      </c>
    </row>
    <row r="37" spans="2:10" ht="25.5">
      <c r="B37" s="194"/>
      <c r="C37" s="11" t="s">
        <v>62</v>
      </c>
      <c r="D37" s="4" t="s">
        <v>63</v>
      </c>
      <c r="E37" s="5"/>
      <c r="F37" s="5"/>
      <c r="G37" s="6"/>
      <c r="H37" s="7">
        <v>36</v>
      </c>
      <c r="I37" s="5">
        <v>39</v>
      </c>
      <c r="J37" s="8">
        <f t="shared" si="1"/>
        <v>75</v>
      </c>
    </row>
    <row r="38" spans="2:10" ht="12.75">
      <c r="B38" s="194"/>
      <c r="C38" s="3">
        <v>22</v>
      </c>
      <c r="D38" s="4" t="s">
        <v>64</v>
      </c>
      <c r="E38" s="5">
        <v>70</v>
      </c>
      <c r="F38" s="5">
        <v>15</v>
      </c>
      <c r="G38" s="6">
        <f t="shared" si="0"/>
        <v>85</v>
      </c>
      <c r="H38" s="7">
        <v>60</v>
      </c>
      <c r="I38" s="5">
        <v>22</v>
      </c>
      <c r="J38" s="8">
        <f t="shared" si="1"/>
        <v>82</v>
      </c>
    </row>
    <row r="39" spans="2:10" ht="12.75">
      <c r="B39" s="194"/>
      <c r="C39" s="3">
        <v>23</v>
      </c>
      <c r="D39" s="4" t="s">
        <v>65</v>
      </c>
      <c r="E39" s="5">
        <v>40</v>
      </c>
      <c r="F39" s="5">
        <v>46</v>
      </c>
      <c r="G39" s="6">
        <f t="shared" si="0"/>
        <v>86</v>
      </c>
      <c r="H39" s="7">
        <v>44</v>
      </c>
      <c r="I39" s="5">
        <v>39</v>
      </c>
      <c r="J39" s="8">
        <f t="shared" si="1"/>
        <v>83</v>
      </c>
    </row>
    <row r="40" spans="2:10" ht="12.75">
      <c r="B40" s="194"/>
      <c r="C40" s="3" t="s">
        <v>66</v>
      </c>
      <c r="D40" s="4" t="s">
        <v>67</v>
      </c>
      <c r="E40" s="5"/>
      <c r="F40" s="5"/>
      <c r="G40" s="6">
        <f t="shared" si="0"/>
        <v>0</v>
      </c>
      <c r="H40" s="7">
        <v>7</v>
      </c>
      <c r="I40" s="5">
        <v>12</v>
      </c>
      <c r="J40" s="8">
        <f t="shared" si="1"/>
        <v>19</v>
      </c>
    </row>
    <row r="41" spans="2:10" ht="12.75">
      <c r="B41" s="194"/>
      <c r="C41" s="3">
        <v>24</v>
      </c>
      <c r="D41" s="4" t="s">
        <v>68</v>
      </c>
      <c r="E41" s="5">
        <v>70</v>
      </c>
      <c r="F41" s="5">
        <v>12</v>
      </c>
      <c r="G41" s="6">
        <f t="shared" si="0"/>
        <v>82</v>
      </c>
      <c r="H41" s="7">
        <v>79</v>
      </c>
      <c r="I41" s="5">
        <v>6</v>
      </c>
      <c r="J41" s="8">
        <f t="shared" si="1"/>
        <v>85</v>
      </c>
    </row>
    <row r="42" spans="2:10" ht="12.75">
      <c r="B42" s="194"/>
      <c r="C42" s="3">
        <v>25</v>
      </c>
      <c r="D42" s="4" t="s">
        <v>69</v>
      </c>
      <c r="E42" s="5">
        <v>36</v>
      </c>
      <c r="F42" s="5">
        <v>52</v>
      </c>
      <c r="G42" s="6">
        <f t="shared" si="0"/>
        <v>88</v>
      </c>
      <c r="H42" s="7"/>
      <c r="I42" s="5"/>
      <c r="J42" s="8">
        <f t="shared" si="1"/>
        <v>0</v>
      </c>
    </row>
    <row r="43" spans="2:10" ht="12.75">
      <c r="B43" s="195" t="s">
        <v>18</v>
      </c>
      <c r="C43" s="195"/>
      <c r="D43" s="195"/>
      <c r="E43" s="102">
        <f aca="true" t="shared" si="2" ref="E43:J43">SUM(E6:E42)</f>
        <v>1299</v>
      </c>
      <c r="F43" s="102">
        <f t="shared" si="2"/>
        <v>829</v>
      </c>
      <c r="G43" s="103">
        <f t="shared" si="2"/>
        <v>2128</v>
      </c>
      <c r="H43" s="104">
        <f t="shared" si="2"/>
        <v>1254</v>
      </c>
      <c r="I43" s="102">
        <f t="shared" si="2"/>
        <v>891</v>
      </c>
      <c r="J43" s="102">
        <f t="shared" si="2"/>
        <v>2145</v>
      </c>
    </row>
    <row r="44" ht="12.75"/>
    <row r="45" spans="2:9" ht="12.75">
      <c r="B45" s="1" t="s">
        <v>70</v>
      </c>
      <c r="E45" s="12"/>
      <c r="F45" s="12"/>
      <c r="G45" s="13"/>
      <c r="H45" s="12"/>
      <c r="I45" s="12"/>
    </row>
    <row r="46" ht="12.75"/>
    <row r="47" ht="12.75"/>
    <row r="48" ht="12.75"/>
    <row r="49" ht="12.75">
      <c r="B49" s="14"/>
    </row>
    <row r="50" ht="12.75"/>
    <row r="51" ht="12.75"/>
    <row r="52" ht="12.75"/>
    <row r="53" ht="12.75"/>
    <row r="54" ht="12.75"/>
    <row r="55" ht="12.75"/>
  </sheetData>
  <sheetProtection password="CD78" sheet="1" objects="1" scenarios="1"/>
  <mergeCells count="14">
    <mergeCell ref="B2:J2"/>
    <mergeCell ref="B4:B5"/>
    <mergeCell ref="C4:C5"/>
    <mergeCell ref="D4:D5"/>
    <mergeCell ref="E4:G4"/>
    <mergeCell ref="H4:J4"/>
    <mergeCell ref="B33:B42"/>
    <mergeCell ref="B43:D43"/>
    <mergeCell ref="B6:B9"/>
    <mergeCell ref="B10:B12"/>
    <mergeCell ref="B14:B19"/>
    <mergeCell ref="B20:B24"/>
    <mergeCell ref="B25:B26"/>
    <mergeCell ref="B28:B3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57421875" style="18" customWidth="1"/>
    <col min="2" max="2" width="30.421875" style="17" customWidth="1"/>
    <col min="3" max="3" width="11.140625" style="18" bestFit="1" customWidth="1"/>
    <col min="4" max="4" width="18.421875" style="18" bestFit="1" customWidth="1"/>
    <col min="5" max="5" width="11.28125" style="18" bestFit="1" customWidth="1"/>
    <col min="6" max="6" width="10.57421875" style="18" bestFit="1" customWidth="1"/>
    <col min="7" max="7" width="6.00390625" style="18" bestFit="1" customWidth="1"/>
    <col min="8" max="8" width="11.140625" style="18" bestFit="1" customWidth="1"/>
    <col min="9" max="9" width="18.421875" style="18" bestFit="1" customWidth="1"/>
    <col min="10" max="10" width="11.28125" style="18" bestFit="1" customWidth="1"/>
    <col min="11" max="11" width="10.57421875" style="18" bestFit="1" customWidth="1"/>
    <col min="12" max="12" width="11.7109375" style="18" bestFit="1" customWidth="1"/>
    <col min="13" max="13" width="6.00390625" style="18" bestFit="1" customWidth="1"/>
    <col min="14" max="14" width="5.8515625" style="18" customWidth="1"/>
    <col min="15" max="15" width="6.00390625" style="18" hidden="1" customWidth="1"/>
    <col min="16" max="16384" width="11.421875" style="18" hidden="1" customWidth="1"/>
  </cols>
  <sheetData>
    <row r="1" ht="12.75">
      <c r="A1" s="18" t="s">
        <v>74</v>
      </c>
    </row>
    <row r="2" spans="2:15" ht="15.75">
      <c r="B2" s="205" t="s">
        <v>309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174"/>
      <c r="O2" s="174"/>
    </row>
    <row r="3" ht="12.75">
      <c r="B3" s="18"/>
    </row>
    <row r="4" spans="2:13" ht="12.75">
      <c r="B4" s="202" t="s">
        <v>11</v>
      </c>
      <c r="C4" s="202" t="s">
        <v>14</v>
      </c>
      <c r="D4" s="202"/>
      <c r="E4" s="202"/>
      <c r="F4" s="202"/>
      <c r="G4" s="203"/>
      <c r="H4" s="204" t="s">
        <v>15</v>
      </c>
      <c r="I4" s="202"/>
      <c r="J4" s="202"/>
      <c r="K4" s="202"/>
      <c r="L4" s="202"/>
      <c r="M4" s="202"/>
    </row>
    <row r="5" spans="2:13" ht="25.5">
      <c r="B5" s="202"/>
      <c r="C5" s="106" t="s">
        <v>75</v>
      </c>
      <c r="D5" s="106" t="s">
        <v>76</v>
      </c>
      <c r="E5" s="106" t="s">
        <v>77</v>
      </c>
      <c r="F5" s="106" t="s">
        <v>78</v>
      </c>
      <c r="G5" s="107" t="s">
        <v>18</v>
      </c>
      <c r="H5" s="108" t="s">
        <v>75</v>
      </c>
      <c r="I5" s="106" t="s">
        <v>76</v>
      </c>
      <c r="J5" s="106" t="s">
        <v>77</v>
      </c>
      <c r="K5" s="106" t="s">
        <v>78</v>
      </c>
      <c r="L5" s="106" t="s">
        <v>79</v>
      </c>
      <c r="M5" s="106" t="s">
        <v>18</v>
      </c>
    </row>
    <row r="6" spans="2:13" ht="12.75">
      <c r="B6" s="27" t="s">
        <v>19</v>
      </c>
      <c r="C6" s="19">
        <v>2</v>
      </c>
      <c r="D6" s="19">
        <v>0</v>
      </c>
      <c r="E6" s="19">
        <v>3</v>
      </c>
      <c r="F6" s="19">
        <v>2</v>
      </c>
      <c r="G6" s="20">
        <f aca="true" t="shared" si="0" ref="G6:G14">SUM(C6:F6)</f>
        <v>7</v>
      </c>
      <c r="H6" s="21">
        <v>0</v>
      </c>
      <c r="I6" s="19">
        <v>1</v>
      </c>
      <c r="J6" s="19">
        <v>0</v>
      </c>
      <c r="K6" s="19">
        <v>3</v>
      </c>
      <c r="L6" s="19">
        <v>0</v>
      </c>
      <c r="M6" s="22">
        <f>SUM(H6:L6)</f>
        <v>4</v>
      </c>
    </row>
    <row r="7" spans="2:13" ht="12.75">
      <c r="B7" s="27" t="s">
        <v>24</v>
      </c>
      <c r="C7" s="19">
        <v>1</v>
      </c>
      <c r="D7" s="19">
        <v>0</v>
      </c>
      <c r="E7" s="19">
        <v>1</v>
      </c>
      <c r="F7" s="19">
        <v>2</v>
      </c>
      <c r="G7" s="20">
        <f t="shared" si="0"/>
        <v>4</v>
      </c>
      <c r="H7" s="21">
        <v>1</v>
      </c>
      <c r="I7" s="19">
        <v>0</v>
      </c>
      <c r="J7" s="19">
        <v>1</v>
      </c>
      <c r="K7" s="19">
        <v>2</v>
      </c>
      <c r="L7" s="19">
        <v>0</v>
      </c>
      <c r="M7" s="22">
        <f aca="true" t="shared" si="1" ref="M7:M14">SUM(H7:L7)</f>
        <v>4</v>
      </c>
    </row>
    <row r="8" spans="2:13" ht="12.75">
      <c r="B8" s="27" t="s">
        <v>30</v>
      </c>
      <c r="C8" s="19">
        <v>1</v>
      </c>
      <c r="D8" s="19">
        <v>0</v>
      </c>
      <c r="E8" s="19">
        <v>1</v>
      </c>
      <c r="F8" s="19">
        <v>0</v>
      </c>
      <c r="G8" s="20">
        <f t="shared" si="0"/>
        <v>2</v>
      </c>
      <c r="H8" s="21">
        <v>0</v>
      </c>
      <c r="I8" s="19">
        <v>0</v>
      </c>
      <c r="J8" s="19">
        <v>0</v>
      </c>
      <c r="K8" s="19">
        <v>0</v>
      </c>
      <c r="L8" s="19">
        <v>0</v>
      </c>
      <c r="M8" s="22">
        <f t="shared" si="1"/>
        <v>0</v>
      </c>
    </row>
    <row r="9" spans="2:13" ht="12.75">
      <c r="B9" s="27" t="s">
        <v>32</v>
      </c>
      <c r="C9" s="19">
        <v>1</v>
      </c>
      <c r="D9" s="19">
        <v>0</v>
      </c>
      <c r="E9" s="19">
        <v>3</v>
      </c>
      <c r="F9" s="19">
        <v>0</v>
      </c>
      <c r="G9" s="20">
        <f t="shared" si="0"/>
        <v>4</v>
      </c>
      <c r="H9" s="21">
        <v>0</v>
      </c>
      <c r="I9" s="19">
        <v>0</v>
      </c>
      <c r="J9" s="19">
        <v>1</v>
      </c>
      <c r="K9" s="19">
        <v>10</v>
      </c>
      <c r="L9" s="19">
        <v>1</v>
      </c>
      <c r="M9" s="22">
        <f t="shared" si="1"/>
        <v>12</v>
      </c>
    </row>
    <row r="10" spans="2:13" ht="12.75">
      <c r="B10" s="27" t="s">
        <v>41</v>
      </c>
      <c r="C10" s="19">
        <v>1</v>
      </c>
      <c r="D10" s="19">
        <v>3</v>
      </c>
      <c r="E10" s="19">
        <v>1</v>
      </c>
      <c r="F10" s="19">
        <v>3</v>
      </c>
      <c r="G10" s="20">
        <f t="shared" si="0"/>
        <v>8</v>
      </c>
      <c r="H10" s="21">
        <v>3</v>
      </c>
      <c r="I10" s="19">
        <v>1</v>
      </c>
      <c r="J10" s="19">
        <v>2</v>
      </c>
      <c r="K10" s="19">
        <v>3</v>
      </c>
      <c r="L10" s="19">
        <v>0</v>
      </c>
      <c r="M10" s="22">
        <f t="shared" si="1"/>
        <v>9</v>
      </c>
    </row>
    <row r="11" spans="2:13" ht="12.75">
      <c r="B11" s="27" t="s">
        <v>47</v>
      </c>
      <c r="C11" s="19">
        <v>1</v>
      </c>
      <c r="D11" s="19">
        <v>1</v>
      </c>
      <c r="E11" s="19">
        <v>1</v>
      </c>
      <c r="F11" s="19">
        <v>1</v>
      </c>
      <c r="G11" s="20">
        <f t="shared" si="0"/>
        <v>4</v>
      </c>
      <c r="H11" s="21">
        <v>0</v>
      </c>
      <c r="I11" s="19">
        <v>2</v>
      </c>
      <c r="J11" s="19">
        <v>2</v>
      </c>
      <c r="K11" s="19">
        <v>1</v>
      </c>
      <c r="L11" s="19">
        <v>0</v>
      </c>
      <c r="M11" s="22">
        <f t="shared" si="1"/>
        <v>5</v>
      </c>
    </row>
    <row r="12" spans="2:13" ht="12.75">
      <c r="B12" s="27" t="s">
        <v>49</v>
      </c>
      <c r="C12" s="19">
        <v>1</v>
      </c>
      <c r="D12" s="19">
        <v>1</v>
      </c>
      <c r="E12" s="19">
        <v>1</v>
      </c>
      <c r="F12" s="19">
        <v>1</v>
      </c>
      <c r="G12" s="20">
        <f t="shared" si="0"/>
        <v>4</v>
      </c>
      <c r="H12" s="21">
        <v>1</v>
      </c>
      <c r="I12" s="19">
        <v>0</v>
      </c>
      <c r="J12" s="19">
        <v>1</v>
      </c>
      <c r="K12" s="19">
        <v>0</v>
      </c>
      <c r="L12" s="19">
        <v>0</v>
      </c>
      <c r="M12" s="22">
        <f t="shared" si="1"/>
        <v>2</v>
      </c>
    </row>
    <row r="13" spans="2:13" ht="25.5">
      <c r="B13" s="27" t="s">
        <v>50</v>
      </c>
      <c r="C13" s="19">
        <v>2</v>
      </c>
      <c r="D13" s="19">
        <v>1</v>
      </c>
      <c r="E13" s="19">
        <v>3</v>
      </c>
      <c r="F13" s="19">
        <v>1</v>
      </c>
      <c r="G13" s="20">
        <f t="shared" si="0"/>
        <v>7</v>
      </c>
      <c r="H13" s="21">
        <v>2</v>
      </c>
      <c r="I13" s="19">
        <v>0</v>
      </c>
      <c r="J13" s="19">
        <v>0</v>
      </c>
      <c r="K13" s="19">
        <v>3</v>
      </c>
      <c r="L13" s="19">
        <v>0</v>
      </c>
      <c r="M13" s="22">
        <f t="shared" si="1"/>
        <v>5</v>
      </c>
    </row>
    <row r="14" spans="2:13" ht="12.75">
      <c r="B14" s="27" t="s">
        <v>56</v>
      </c>
      <c r="C14" s="19">
        <v>2</v>
      </c>
      <c r="D14" s="19">
        <v>1</v>
      </c>
      <c r="E14" s="19">
        <v>3</v>
      </c>
      <c r="F14" s="19">
        <v>1</v>
      </c>
      <c r="G14" s="20">
        <f t="shared" si="0"/>
        <v>7</v>
      </c>
      <c r="H14" s="21">
        <v>2</v>
      </c>
      <c r="I14" s="19">
        <v>0</v>
      </c>
      <c r="J14" s="19">
        <v>2</v>
      </c>
      <c r="K14" s="19">
        <v>4</v>
      </c>
      <c r="L14" s="19">
        <v>0</v>
      </c>
      <c r="M14" s="22">
        <f t="shared" si="1"/>
        <v>8</v>
      </c>
    </row>
    <row r="15" spans="2:13" ht="12.75">
      <c r="B15" s="106" t="s">
        <v>18</v>
      </c>
      <c r="C15" s="109">
        <f>SUM(C6:C14)</f>
        <v>12</v>
      </c>
      <c r="D15" s="109">
        <f aca="true" t="shared" si="2" ref="D15:M15">SUM(D6:D14)</f>
        <v>7</v>
      </c>
      <c r="E15" s="109">
        <f t="shared" si="2"/>
        <v>17</v>
      </c>
      <c r="F15" s="109">
        <f t="shared" si="2"/>
        <v>11</v>
      </c>
      <c r="G15" s="110">
        <f t="shared" si="2"/>
        <v>47</v>
      </c>
      <c r="H15" s="111">
        <f t="shared" si="2"/>
        <v>9</v>
      </c>
      <c r="I15" s="109">
        <f t="shared" si="2"/>
        <v>4</v>
      </c>
      <c r="J15" s="109">
        <f t="shared" si="2"/>
        <v>9</v>
      </c>
      <c r="K15" s="109">
        <f t="shared" si="2"/>
        <v>26</v>
      </c>
      <c r="L15" s="109">
        <f t="shared" si="2"/>
        <v>1</v>
      </c>
      <c r="M15" s="109">
        <f t="shared" si="2"/>
        <v>49</v>
      </c>
    </row>
    <row r="16" ht="12.75">
      <c r="B16" s="18"/>
    </row>
    <row r="17" spans="2:6" ht="12.75">
      <c r="B17" s="17" t="s">
        <v>73</v>
      </c>
      <c r="C17" s="23"/>
      <c r="D17" s="23"/>
      <c r="E17" s="23"/>
      <c r="F17" s="23"/>
    </row>
    <row r="18" ht="12.75">
      <c r="B18" s="18"/>
    </row>
    <row r="19" ht="12.75">
      <c r="B19" s="18"/>
    </row>
    <row r="20" ht="12.75">
      <c r="B20" s="18"/>
    </row>
    <row r="21" ht="12.75">
      <c r="C21" s="17"/>
    </row>
    <row r="22" ht="12.75">
      <c r="C22" s="17"/>
    </row>
    <row r="23" ht="12.75">
      <c r="C23" s="17"/>
    </row>
    <row r="24" ht="12.75">
      <c r="C24" s="17"/>
    </row>
    <row r="25" ht="12.75">
      <c r="C25" s="17"/>
    </row>
    <row r="26" ht="12.75" hidden="1">
      <c r="C26" s="17"/>
    </row>
    <row r="27" ht="12.75" hidden="1">
      <c r="C27" s="17"/>
    </row>
    <row r="28" ht="12.75" hidden="1">
      <c r="C28" s="17"/>
    </row>
    <row r="29" ht="12.75" hidden="1">
      <c r="C29" s="17"/>
    </row>
    <row r="30" ht="12.75" hidden="1">
      <c r="C30" s="17"/>
    </row>
    <row r="31" ht="12.75" hidden="1">
      <c r="C31" s="17"/>
    </row>
    <row r="32" ht="12.75" hidden="1">
      <c r="C32" s="17"/>
    </row>
    <row r="33" ht="12.75" hidden="1">
      <c r="C33" s="17"/>
    </row>
    <row r="34" ht="12.75" hidden="1">
      <c r="C34" s="17"/>
    </row>
    <row r="35" ht="12.75" hidden="1">
      <c r="C35" s="17"/>
    </row>
  </sheetData>
  <sheetProtection password="CD78" sheet="1" objects="1" scenarios="1"/>
  <mergeCells count="4">
    <mergeCell ref="B4:B5"/>
    <mergeCell ref="C4:G4"/>
    <mergeCell ref="H4:M4"/>
    <mergeCell ref="B2:M2"/>
  </mergeCells>
  <printOptions/>
  <pageMargins left="0.3937007874015748" right="0.3937007874015748" top="0.7480314960629921" bottom="0.7480314960629921" header="0.31496062992125984" footer="0.31496062992125984"/>
  <pageSetup horizontalDpi="200" verticalDpi="2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58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8" customWidth="1"/>
    <col min="2" max="2" width="16.140625" style="28" customWidth="1"/>
    <col min="3" max="31" width="4.7109375" style="28" customWidth="1"/>
    <col min="32" max="32" width="6.00390625" style="28" bestFit="1" customWidth="1"/>
    <col min="33" max="33" width="3.00390625" style="28" bestFit="1" customWidth="1"/>
    <col min="34" max="34" width="6.00390625" style="28" customWidth="1"/>
    <col min="35" max="35" width="4.421875" style="28" customWidth="1"/>
    <col min="36" max="36" width="3.00390625" style="28" bestFit="1" customWidth="1"/>
    <col min="37" max="37" width="46.28125" style="28" bestFit="1" customWidth="1"/>
    <col min="38" max="38" width="3.8515625" style="28" bestFit="1" customWidth="1"/>
    <col min="39" max="39" width="80.140625" style="28" bestFit="1" customWidth="1"/>
    <col min="40" max="40" width="6.421875" style="28" customWidth="1"/>
    <col min="41" max="16384" width="11.421875" style="28" hidden="1" customWidth="1"/>
  </cols>
  <sheetData>
    <row r="1" ht="12.75"/>
    <row r="2" spans="2:31" ht="15.75">
      <c r="B2" s="207" t="s">
        <v>80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</row>
    <row r="3" ht="12.75"/>
    <row r="4" spans="2:39" ht="12.75">
      <c r="B4" s="206" t="s">
        <v>81</v>
      </c>
      <c r="C4" s="206" t="s">
        <v>82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 t="s">
        <v>18</v>
      </c>
      <c r="AJ4" s="206" t="s">
        <v>83</v>
      </c>
      <c r="AK4" s="206"/>
      <c r="AL4" s="206"/>
      <c r="AM4" s="206"/>
    </row>
    <row r="5" spans="2:39" ht="12.75">
      <c r="B5" s="206"/>
      <c r="C5" s="112">
        <v>1</v>
      </c>
      <c r="D5" s="112">
        <v>4</v>
      </c>
      <c r="E5" s="112">
        <v>6</v>
      </c>
      <c r="F5" s="112">
        <v>7</v>
      </c>
      <c r="G5" s="112">
        <v>9</v>
      </c>
      <c r="H5" s="112">
        <v>12</v>
      </c>
      <c r="I5" s="112">
        <v>13</v>
      </c>
      <c r="J5" s="112">
        <v>14</v>
      </c>
      <c r="K5" s="112">
        <v>21</v>
      </c>
      <c r="L5" s="112">
        <v>22</v>
      </c>
      <c r="M5" s="112">
        <v>23</v>
      </c>
      <c r="N5" s="112">
        <v>24</v>
      </c>
      <c r="O5" s="112">
        <v>25</v>
      </c>
      <c r="P5" s="112">
        <v>27</v>
      </c>
      <c r="Q5" s="112">
        <v>28</v>
      </c>
      <c r="R5" s="112">
        <v>31</v>
      </c>
      <c r="S5" s="112">
        <v>32</v>
      </c>
      <c r="T5" s="112">
        <v>33</v>
      </c>
      <c r="U5" s="112">
        <v>34</v>
      </c>
      <c r="V5" s="112">
        <v>36</v>
      </c>
      <c r="W5" s="112">
        <v>37</v>
      </c>
      <c r="X5" s="112">
        <v>38</v>
      </c>
      <c r="Y5" s="112">
        <v>53</v>
      </c>
      <c r="Z5" s="112">
        <v>66</v>
      </c>
      <c r="AA5" s="112">
        <v>68</v>
      </c>
      <c r="AB5" s="112">
        <v>86</v>
      </c>
      <c r="AC5" s="112">
        <v>92</v>
      </c>
      <c r="AD5" s="112">
        <v>99</v>
      </c>
      <c r="AE5" s="112" t="s">
        <v>26</v>
      </c>
      <c r="AF5" s="206"/>
      <c r="AJ5" s="29">
        <v>1</v>
      </c>
      <c r="AK5" s="30" t="s">
        <v>23</v>
      </c>
      <c r="AL5" s="29">
        <v>34</v>
      </c>
      <c r="AM5" s="30" t="s">
        <v>55</v>
      </c>
    </row>
    <row r="6" spans="2:39" ht="12.75">
      <c r="B6" s="30" t="s">
        <v>84</v>
      </c>
      <c r="C6" s="31"/>
      <c r="D6" s="31">
        <v>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2">
        <f>SUM(C6:AE6)</f>
        <v>1</v>
      </c>
      <c r="AJ6" s="29">
        <v>4</v>
      </c>
      <c r="AK6" s="30" t="s">
        <v>20</v>
      </c>
      <c r="AL6" s="29">
        <v>36</v>
      </c>
      <c r="AM6" s="30" t="s">
        <v>54</v>
      </c>
    </row>
    <row r="7" spans="2:39" ht="12.75">
      <c r="B7" s="30" t="s">
        <v>85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>
        <v>1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>
        <f aca="true" t="shared" si="0" ref="AF7:AF26">SUM(C7:AE7)</f>
        <v>1</v>
      </c>
      <c r="AJ7" s="29">
        <v>6</v>
      </c>
      <c r="AK7" s="30" t="s">
        <v>33</v>
      </c>
      <c r="AL7" s="29">
        <v>37</v>
      </c>
      <c r="AM7" s="30" t="s">
        <v>52</v>
      </c>
    </row>
    <row r="8" spans="2:39" ht="12.75">
      <c r="B8" s="30" t="s">
        <v>86</v>
      </c>
      <c r="C8" s="31"/>
      <c r="D8" s="31">
        <v>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>
        <f t="shared" si="0"/>
        <v>1</v>
      </c>
      <c r="AJ8" s="29">
        <v>7</v>
      </c>
      <c r="AK8" s="30" t="s">
        <v>31</v>
      </c>
      <c r="AL8" s="29">
        <v>38</v>
      </c>
      <c r="AM8" s="30" t="s">
        <v>48</v>
      </c>
    </row>
    <row r="9" spans="2:39" ht="12.75">
      <c r="B9" s="30" t="s">
        <v>87</v>
      </c>
      <c r="C9" s="31"/>
      <c r="D9" s="31"/>
      <c r="E9" s="31"/>
      <c r="F9" s="31"/>
      <c r="G9" s="31"/>
      <c r="H9" s="31">
        <v>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>
        <v>1</v>
      </c>
      <c r="AB9" s="31"/>
      <c r="AC9" s="31"/>
      <c r="AD9" s="31"/>
      <c r="AE9" s="31"/>
      <c r="AF9" s="32">
        <f t="shared" si="0"/>
        <v>2</v>
      </c>
      <c r="AJ9" s="29">
        <v>9</v>
      </c>
      <c r="AK9" s="30" t="s">
        <v>36</v>
      </c>
      <c r="AL9" s="29">
        <v>53</v>
      </c>
      <c r="AM9" s="30" t="s">
        <v>57</v>
      </c>
    </row>
    <row r="10" spans="2:39" ht="12.75">
      <c r="B10" s="30" t="s">
        <v>88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>
        <v>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>
        <v>1</v>
      </c>
      <c r="AC10" s="31"/>
      <c r="AD10" s="31"/>
      <c r="AE10" s="31"/>
      <c r="AF10" s="32">
        <f t="shared" si="0"/>
        <v>2</v>
      </c>
      <c r="AJ10" s="29">
        <v>12</v>
      </c>
      <c r="AK10" s="30" t="s">
        <v>53</v>
      </c>
      <c r="AL10" s="29">
        <v>66</v>
      </c>
      <c r="AM10" s="30" t="s">
        <v>21</v>
      </c>
    </row>
    <row r="11" spans="2:39" ht="12.75">
      <c r="B11" s="30" t="s">
        <v>89</v>
      </c>
      <c r="C11" s="31">
        <v>3</v>
      </c>
      <c r="D11" s="31"/>
      <c r="E11" s="31"/>
      <c r="F11" s="31">
        <v>3</v>
      </c>
      <c r="G11" s="31">
        <v>2</v>
      </c>
      <c r="H11" s="31">
        <v>3</v>
      </c>
      <c r="I11" s="31">
        <v>4</v>
      </c>
      <c r="J11" s="31">
        <v>5</v>
      </c>
      <c r="K11" s="31">
        <v>1</v>
      </c>
      <c r="L11" s="31">
        <v>2</v>
      </c>
      <c r="M11" s="31">
        <v>2</v>
      </c>
      <c r="N11" s="31">
        <v>3</v>
      </c>
      <c r="O11" s="31"/>
      <c r="P11" s="31">
        <v>1</v>
      </c>
      <c r="Q11" s="31">
        <v>2</v>
      </c>
      <c r="R11" s="31">
        <v>1</v>
      </c>
      <c r="S11" s="31">
        <v>1</v>
      </c>
      <c r="T11" s="31">
        <v>2</v>
      </c>
      <c r="U11" s="31">
        <v>1</v>
      </c>
      <c r="V11" s="31">
        <v>1</v>
      </c>
      <c r="W11" s="31">
        <v>5</v>
      </c>
      <c r="X11" s="31">
        <v>2</v>
      </c>
      <c r="Y11" s="31"/>
      <c r="Z11" s="31">
        <v>1</v>
      </c>
      <c r="AA11" s="31">
        <v>5</v>
      </c>
      <c r="AB11" s="31">
        <v>4</v>
      </c>
      <c r="AC11" s="31">
        <v>5</v>
      </c>
      <c r="AD11" s="31"/>
      <c r="AE11" s="31"/>
      <c r="AF11" s="32">
        <f t="shared" si="0"/>
        <v>59</v>
      </c>
      <c r="AJ11" s="29">
        <v>13</v>
      </c>
      <c r="AK11" s="30" t="s">
        <v>47</v>
      </c>
      <c r="AL11" s="29">
        <v>68</v>
      </c>
      <c r="AM11" s="30" t="s">
        <v>22</v>
      </c>
    </row>
    <row r="12" spans="2:39" ht="12.75">
      <c r="B12" s="30" t="s">
        <v>90</v>
      </c>
      <c r="C12" s="31"/>
      <c r="D12" s="31"/>
      <c r="E12" s="31"/>
      <c r="F12" s="31">
        <v>1</v>
      </c>
      <c r="G12" s="31"/>
      <c r="H12" s="31">
        <v>2</v>
      </c>
      <c r="I12" s="31"/>
      <c r="J12" s="31"/>
      <c r="K12" s="31"/>
      <c r="L12" s="31">
        <v>1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>
        <v>1</v>
      </c>
      <c r="AE12" s="31"/>
      <c r="AF12" s="32">
        <f t="shared" si="0"/>
        <v>5</v>
      </c>
      <c r="AJ12" s="29">
        <v>14</v>
      </c>
      <c r="AK12" s="30" t="s">
        <v>49</v>
      </c>
      <c r="AL12" s="29">
        <v>86</v>
      </c>
      <c r="AM12" s="30" t="s">
        <v>59</v>
      </c>
    </row>
    <row r="13" spans="2:39" ht="12.75">
      <c r="B13" s="30" t="s">
        <v>91</v>
      </c>
      <c r="C13" s="31"/>
      <c r="D13" s="31"/>
      <c r="E13" s="31"/>
      <c r="F13" s="31"/>
      <c r="G13" s="31">
        <v>1</v>
      </c>
      <c r="H13" s="31">
        <v>1</v>
      </c>
      <c r="I13" s="31">
        <v>1</v>
      </c>
      <c r="J13" s="31"/>
      <c r="K13" s="31"/>
      <c r="L13" s="31"/>
      <c r="M13" s="31"/>
      <c r="N13" s="31"/>
      <c r="O13" s="31">
        <v>1</v>
      </c>
      <c r="P13" s="31"/>
      <c r="Q13" s="31">
        <v>2</v>
      </c>
      <c r="R13" s="31">
        <v>2</v>
      </c>
      <c r="S13" s="31"/>
      <c r="T13" s="31">
        <v>1</v>
      </c>
      <c r="U13" s="31"/>
      <c r="V13" s="31"/>
      <c r="W13" s="31"/>
      <c r="X13" s="31">
        <v>1</v>
      </c>
      <c r="Y13" s="31"/>
      <c r="Z13" s="31">
        <v>1</v>
      </c>
      <c r="AA13" s="31"/>
      <c r="AB13" s="31"/>
      <c r="AC13" s="31"/>
      <c r="AD13" s="31"/>
      <c r="AE13" s="31"/>
      <c r="AF13" s="32">
        <f t="shared" si="0"/>
        <v>11</v>
      </c>
      <c r="AJ13" s="29">
        <v>16</v>
      </c>
      <c r="AK13" s="30" t="s">
        <v>58</v>
      </c>
      <c r="AL13" s="29">
        <v>91</v>
      </c>
      <c r="AM13" s="30" t="s">
        <v>43</v>
      </c>
    </row>
    <row r="14" spans="2:39" ht="12.75">
      <c r="B14" s="30" t="s">
        <v>92</v>
      </c>
      <c r="C14" s="31"/>
      <c r="D14" s="31"/>
      <c r="E14" s="31"/>
      <c r="F14" s="31">
        <v>1</v>
      </c>
      <c r="G14" s="31"/>
      <c r="H14" s="31"/>
      <c r="I14" s="31"/>
      <c r="J14" s="31"/>
      <c r="K14" s="31"/>
      <c r="L14" s="31">
        <v>1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2">
        <f t="shared" si="0"/>
        <v>2</v>
      </c>
      <c r="AJ14" s="29">
        <v>21</v>
      </c>
      <c r="AK14" s="30" t="s">
        <v>37</v>
      </c>
      <c r="AL14" s="29">
        <v>92</v>
      </c>
      <c r="AM14" s="30" t="s">
        <v>45</v>
      </c>
    </row>
    <row r="15" spans="2:39" ht="12.75">
      <c r="B15" s="30" t="s">
        <v>93</v>
      </c>
      <c r="C15" s="31">
        <v>1</v>
      </c>
      <c r="D15" s="31"/>
      <c r="E15" s="31">
        <v>2</v>
      </c>
      <c r="F15" s="31"/>
      <c r="G15" s="31"/>
      <c r="H15" s="31"/>
      <c r="I15" s="31">
        <v>1</v>
      </c>
      <c r="J15" s="31"/>
      <c r="K15" s="31">
        <v>3</v>
      </c>
      <c r="L15" s="31">
        <v>1</v>
      </c>
      <c r="M15" s="31"/>
      <c r="N15" s="31"/>
      <c r="O15" s="31"/>
      <c r="P15" s="31"/>
      <c r="Q15" s="31"/>
      <c r="R15" s="31"/>
      <c r="S15" s="31"/>
      <c r="T15" s="31">
        <v>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2">
        <f t="shared" si="0"/>
        <v>9</v>
      </c>
      <c r="AJ15" s="29">
        <v>22</v>
      </c>
      <c r="AK15" s="30" t="s">
        <v>64</v>
      </c>
      <c r="AL15" s="29">
        <v>99</v>
      </c>
      <c r="AM15" s="30" t="s">
        <v>46</v>
      </c>
    </row>
    <row r="16" spans="2:39" ht="12.75">
      <c r="B16" s="30" t="s">
        <v>94</v>
      </c>
      <c r="C16" s="31"/>
      <c r="D16" s="31"/>
      <c r="E16" s="31"/>
      <c r="F16" s="31">
        <v>2</v>
      </c>
      <c r="G16" s="31"/>
      <c r="H16" s="31">
        <v>1</v>
      </c>
      <c r="I16" s="31"/>
      <c r="J16" s="31"/>
      <c r="K16" s="31">
        <v>5</v>
      </c>
      <c r="L16" s="31">
        <v>1</v>
      </c>
      <c r="M16" s="31">
        <v>1</v>
      </c>
      <c r="N16" s="31">
        <v>1</v>
      </c>
      <c r="O16" s="31"/>
      <c r="P16" s="31"/>
      <c r="Q16" s="31"/>
      <c r="R16" s="31"/>
      <c r="S16" s="31"/>
      <c r="T16" s="31"/>
      <c r="U16" s="31">
        <v>1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2">
        <f t="shared" si="0"/>
        <v>12</v>
      </c>
      <c r="AJ16" s="29">
        <v>23</v>
      </c>
      <c r="AK16" s="30" t="s">
        <v>65</v>
      </c>
      <c r="AL16" s="29" t="s">
        <v>66</v>
      </c>
      <c r="AM16" s="30" t="s">
        <v>67</v>
      </c>
    </row>
    <row r="17" spans="2:39" ht="12.75">
      <c r="B17" s="30" t="s">
        <v>95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>
        <v>1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>
        <f t="shared" si="0"/>
        <v>1</v>
      </c>
      <c r="AJ17" s="29">
        <v>24</v>
      </c>
      <c r="AK17" s="30" t="s">
        <v>68</v>
      </c>
      <c r="AL17" s="29" t="s">
        <v>26</v>
      </c>
      <c r="AM17" s="30" t="s">
        <v>27</v>
      </c>
    </row>
    <row r="18" spans="2:39" ht="12.75" customHeight="1">
      <c r="B18" s="30" t="s">
        <v>96</v>
      </c>
      <c r="C18" s="31"/>
      <c r="D18" s="31"/>
      <c r="E18" s="31"/>
      <c r="F18" s="31"/>
      <c r="G18" s="31"/>
      <c r="H18" s="31"/>
      <c r="I18" s="31"/>
      <c r="J18" s="31">
        <v>2</v>
      </c>
      <c r="K18" s="31"/>
      <c r="L18" s="31"/>
      <c r="M18" s="31"/>
      <c r="N18" s="31"/>
      <c r="O18" s="31">
        <v>1</v>
      </c>
      <c r="P18" s="31"/>
      <c r="Q18" s="31"/>
      <c r="R18" s="31">
        <v>2</v>
      </c>
      <c r="S18" s="31"/>
      <c r="T18" s="31">
        <v>1</v>
      </c>
      <c r="U18" s="31"/>
      <c r="V18" s="31"/>
      <c r="W18" s="31"/>
      <c r="X18" s="31"/>
      <c r="Y18" s="31"/>
      <c r="Z18" s="31">
        <v>1</v>
      </c>
      <c r="AA18" s="31">
        <v>1</v>
      </c>
      <c r="AB18" s="31"/>
      <c r="AC18" s="31"/>
      <c r="AD18" s="31"/>
      <c r="AE18" s="31"/>
      <c r="AF18" s="32">
        <f t="shared" si="0"/>
        <v>8</v>
      </c>
      <c r="AJ18" s="29">
        <v>25</v>
      </c>
      <c r="AK18" s="30" t="s">
        <v>69</v>
      </c>
      <c r="AL18" s="29" t="s">
        <v>39</v>
      </c>
      <c r="AM18" s="30" t="s">
        <v>40</v>
      </c>
    </row>
    <row r="19" spans="2:39" ht="12.75">
      <c r="B19" s="30" t="s">
        <v>97</v>
      </c>
      <c r="C19" s="31"/>
      <c r="D19" s="31"/>
      <c r="E19" s="31"/>
      <c r="F19" s="31"/>
      <c r="G19" s="31"/>
      <c r="H19" s="31"/>
      <c r="I19" s="31"/>
      <c r="J19" s="31"/>
      <c r="K19" s="31">
        <v>1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>
        <f t="shared" si="0"/>
        <v>1</v>
      </c>
      <c r="AJ19" s="29">
        <v>27</v>
      </c>
      <c r="AK19" s="30" t="s">
        <v>25</v>
      </c>
      <c r="AL19" s="29" t="s">
        <v>60</v>
      </c>
      <c r="AM19" s="30" t="s">
        <v>61</v>
      </c>
    </row>
    <row r="20" spans="2:39" ht="12.75">
      <c r="B20" s="30" t="s">
        <v>98</v>
      </c>
      <c r="C20" s="31">
        <v>1</v>
      </c>
      <c r="D20" s="31"/>
      <c r="E20" s="31"/>
      <c r="F20" s="31"/>
      <c r="G20" s="31">
        <v>1</v>
      </c>
      <c r="H20" s="31"/>
      <c r="I20" s="31">
        <v>2</v>
      </c>
      <c r="J20" s="31">
        <v>3</v>
      </c>
      <c r="K20" s="31"/>
      <c r="L20" s="31"/>
      <c r="M20" s="31">
        <v>1</v>
      </c>
      <c r="N20" s="31"/>
      <c r="O20" s="31"/>
      <c r="P20" s="31">
        <v>3</v>
      </c>
      <c r="Q20" s="31">
        <v>1</v>
      </c>
      <c r="R20" s="31">
        <v>9</v>
      </c>
      <c r="S20" s="31"/>
      <c r="T20" s="31">
        <v>2</v>
      </c>
      <c r="U20" s="31"/>
      <c r="V20" s="31"/>
      <c r="W20" s="31"/>
      <c r="X20" s="31">
        <v>1</v>
      </c>
      <c r="Y20" s="31"/>
      <c r="Z20" s="31"/>
      <c r="AA20" s="31">
        <v>1</v>
      </c>
      <c r="AB20" s="31">
        <v>1</v>
      </c>
      <c r="AC20" s="31"/>
      <c r="AD20" s="31"/>
      <c r="AE20" s="31"/>
      <c r="AF20" s="32">
        <f t="shared" si="0"/>
        <v>26</v>
      </c>
      <c r="AJ20" s="29">
        <v>28</v>
      </c>
      <c r="AK20" s="30" t="s">
        <v>51</v>
      </c>
      <c r="AL20" s="29" t="s">
        <v>62</v>
      </c>
      <c r="AM20" s="30" t="s">
        <v>63</v>
      </c>
    </row>
    <row r="21" spans="2:39" ht="12.75">
      <c r="B21" s="30" t="s">
        <v>99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>
        <v>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>
        <f t="shared" si="0"/>
        <v>1</v>
      </c>
      <c r="AJ21" s="29">
        <v>31</v>
      </c>
      <c r="AK21" s="30" t="s">
        <v>44</v>
      </c>
      <c r="AL21" s="29" t="s">
        <v>34</v>
      </c>
      <c r="AM21" s="30" t="s">
        <v>35</v>
      </c>
    </row>
    <row r="22" spans="2:39" ht="12.75">
      <c r="B22" s="30" t="s">
        <v>100</v>
      </c>
      <c r="C22" s="31">
        <v>2</v>
      </c>
      <c r="D22" s="31"/>
      <c r="E22" s="31"/>
      <c r="F22" s="31"/>
      <c r="G22" s="31"/>
      <c r="H22" s="31">
        <v>1</v>
      </c>
      <c r="I22" s="31"/>
      <c r="J22" s="31">
        <v>4</v>
      </c>
      <c r="K22" s="31"/>
      <c r="L22" s="31"/>
      <c r="M22" s="31"/>
      <c r="N22" s="31">
        <v>3</v>
      </c>
      <c r="O22" s="31"/>
      <c r="P22" s="31">
        <v>3</v>
      </c>
      <c r="Q22" s="31"/>
      <c r="R22" s="31"/>
      <c r="S22" s="31"/>
      <c r="T22" s="31"/>
      <c r="U22" s="31"/>
      <c r="V22" s="31">
        <v>1</v>
      </c>
      <c r="W22" s="31"/>
      <c r="X22" s="31"/>
      <c r="Y22" s="31"/>
      <c r="Z22" s="31"/>
      <c r="AA22" s="31"/>
      <c r="AB22" s="31"/>
      <c r="AC22" s="31"/>
      <c r="AD22" s="31"/>
      <c r="AE22" s="31"/>
      <c r="AF22" s="32">
        <f t="shared" si="0"/>
        <v>14</v>
      </c>
      <c r="AJ22" s="29">
        <v>32</v>
      </c>
      <c r="AK22" s="30" t="s">
        <v>42</v>
      </c>
      <c r="AL22" s="29" t="s">
        <v>28</v>
      </c>
      <c r="AM22" s="30" t="s">
        <v>29</v>
      </c>
    </row>
    <row r="23" spans="2:37" ht="12.75">
      <c r="B23" s="30" t="s">
        <v>101</v>
      </c>
      <c r="C23" s="31">
        <v>5</v>
      </c>
      <c r="D23" s="31"/>
      <c r="E23" s="31">
        <v>1</v>
      </c>
      <c r="F23" s="31"/>
      <c r="G23" s="31"/>
      <c r="H23" s="31">
        <v>1</v>
      </c>
      <c r="I23" s="31">
        <v>7</v>
      </c>
      <c r="J23" s="31">
        <v>2</v>
      </c>
      <c r="K23" s="31"/>
      <c r="L23" s="31"/>
      <c r="M23" s="31"/>
      <c r="N23" s="31"/>
      <c r="O23" s="31">
        <v>1</v>
      </c>
      <c r="P23" s="31">
        <v>1</v>
      </c>
      <c r="Q23" s="31"/>
      <c r="R23" s="31">
        <v>3</v>
      </c>
      <c r="S23" s="31"/>
      <c r="T23" s="31">
        <v>1</v>
      </c>
      <c r="U23" s="31"/>
      <c r="V23" s="31"/>
      <c r="W23" s="31"/>
      <c r="X23" s="31">
        <v>1</v>
      </c>
      <c r="Y23" s="31"/>
      <c r="Z23" s="31"/>
      <c r="AA23" s="31"/>
      <c r="AB23" s="31">
        <v>1</v>
      </c>
      <c r="AC23" s="31">
        <v>2</v>
      </c>
      <c r="AD23" s="31"/>
      <c r="AE23" s="31"/>
      <c r="AF23" s="32">
        <f t="shared" si="0"/>
        <v>26</v>
      </c>
      <c r="AJ23" s="29">
        <v>33</v>
      </c>
      <c r="AK23" s="30" t="s">
        <v>38</v>
      </c>
    </row>
    <row r="24" spans="2:32" ht="12.75">
      <c r="B24" s="30" t="s">
        <v>102</v>
      </c>
      <c r="C24" s="31">
        <v>64</v>
      </c>
      <c r="D24" s="31">
        <v>66</v>
      </c>
      <c r="E24" s="31">
        <v>74</v>
      </c>
      <c r="F24" s="31">
        <v>43</v>
      </c>
      <c r="G24" s="31">
        <v>61</v>
      </c>
      <c r="H24" s="31">
        <v>69</v>
      </c>
      <c r="I24" s="31">
        <v>62</v>
      </c>
      <c r="J24" s="31">
        <v>58</v>
      </c>
      <c r="K24" s="31">
        <v>46</v>
      </c>
      <c r="L24" s="31">
        <v>77</v>
      </c>
      <c r="M24" s="31">
        <v>78</v>
      </c>
      <c r="N24" s="31">
        <v>70</v>
      </c>
      <c r="O24" s="31">
        <v>82</v>
      </c>
      <c r="P24" s="31">
        <v>69</v>
      </c>
      <c r="Q24" s="31">
        <v>72</v>
      </c>
      <c r="R24" s="31">
        <v>30</v>
      </c>
      <c r="S24" s="31">
        <v>74</v>
      </c>
      <c r="T24" s="31">
        <v>94</v>
      </c>
      <c r="U24" s="31">
        <v>78</v>
      </c>
      <c r="V24" s="31">
        <v>54</v>
      </c>
      <c r="W24" s="31">
        <v>72</v>
      </c>
      <c r="X24" s="31">
        <v>94</v>
      </c>
      <c r="Y24" s="31">
        <v>20</v>
      </c>
      <c r="Z24" s="31">
        <v>35</v>
      </c>
      <c r="AA24" s="31">
        <v>65</v>
      </c>
      <c r="AB24" s="31">
        <v>71</v>
      </c>
      <c r="AC24" s="31">
        <v>49</v>
      </c>
      <c r="AD24" s="31">
        <v>37</v>
      </c>
      <c r="AE24" s="31">
        <v>46</v>
      </c>
      <c r="AF24" s="32">
        <f t="shared" si="0"/>
        <v>1810</v>
      </c>
    </row>
    <row r="25" spans="2:32" ht="12.75">
      <c r="B25" s="30" t="s">
        <v>103</v>
      </c>
      <c r="C25" s="31"/>
      <c r="D25" s="31"/>
      <c r="E25" s="31"/>
      <c r="F25" s="31"/>
      <c r="G25" s="31"/>
      <c r="H25" s="31">
        <v>1</v>
      </c>
      <c r="I25" s="31"/>
      <c r="J25" s="31">
        <v>3</v>
      </c>
      <c r="K25" s="31">
        <v>1</v>
      </c>
      <c r="L25" s="31"/>
      <c r="M25" s="31"/>
      <c r="N25" s="31"/>
      <c r="O25" s="31"/>
      <c r="P25" s="31"/>
      <c r="Q25" s="31"/>
      <c r="R25" s="31">
        <v>3</v>
      </c>
      <c r="S25" s="31">
        <v>1</v>
      </c>
      <c r="T25" s="31"/>
      <c r="U25" s="31">
        <v>1</v>
      </c>
      <c r="V25" s="31"/>
      <c r="W25" s="31"/>
      <c r="X25" s="31"/>
      <c r="Y25" s="31"/>
      <c r="Z25" s="31">
        <v>1</v>
      </c>
      <c r="AA25" s="31"/>
      <c r="AB25" s="31">
        <v>1</v>
      </c>
      <c r="AC25" s="31"/>
      <c r="AD25" s="31">
        <v>1</v>
      </c>
      <c r="AE25" s="31"/>
      <c r="AF25" s="32">
        <f t="shared" si="0"/>
        <v>13</v>
      </c>
    </row>
    <row r="26" spans="2:32" ht="12.75">
      <c r="B26" s="30" t="s">
        <v>104</v>
      </c>
      <c r="C26" s="31">
        <v>12</v>
      </c>
      <c r="D26" s="31">
        <v>1</v>
      </c>
      <c r="E26" s="31">
        <v>4</v>
      </c>
      <c r="F26" s="31">
        <v>5</v>
      </c>
      <c r="G26" s="31">
        <v>1</v>
      </c>
      <c r="H26" s="31">
        <v>6</v>
      </c>
      <c r="I26" s="31">
        <v>7</v>
      </c>
      <c r="J26" s="31">
        <v>6</v>
      </c>
      <c r="K26" s="31">
        <v>1</v>
      </c>
      <c r="L26" s="31">
        <v>2</v>
      </c>
      <c r="M26" s="31">
        <v>4</v>
      </c>
      <c r="N26" s="31">
        <v>5</v>
      </c>
      <c r="O26" s="31">
        <v>3</v>
      </c>
      <c r="P26" s="31">
        <v>4</v>
      </c>
      <c r="Q26" s="31">
        <v>5</v>
      </c>
      <c r="R26" s="31">
        <v>8</v>
      </c>
      <c r="S26" s="31">
        <v>7</v>
      </c>
      <c r="T26" s="31">
        <v>7</v>
      </c>
      <c r="U26" s="31">
        <v>1</v>
      </c>
      <c r="V26" s="31">
        <v>9</v>
      </c>
      <c r="W26" s="31">
        <v>1</v>
      </c>
      <c r="X26" s="31">
        <v>3</v>
      </c>
      <c r="Y26" s="31"/>
      <c r="Z26" s="31"/>
      <c r="AA26" s="31">
        <v>6</v>
      </c>
      <c r="AB26" s="31">
        <v>6</v>
      </c>
      <c r="AC26" s="31">
        <v>7</v>
      </c>
      <c r="AD26" s="31">
        <v>2</v>
      </c>
      <c r="AE26" s="31"/>
      <c r="AF26" s="32">
        <f t="shared" si="0"/>
        <v>123</v>
      </c>
    </row>
    <row r="27" spans="2:32" ht="12.75">
      <c r="B27" s="112" t="s">
        <v>18</v>
      </c>
      <c r="C27" s="113">
        <f>SUM(C6:C26)</f>
        <v>88</v>
      </c>
      <c r="D27" s="113">
        <f aca="true" t="shared" si="1" ref="D27:AF27">SUM(D6:D26)</f>
        <v>69</v>
      </c>
      <c r="E27" s="113">
        <f t="shared" si="1"/>
        <v>81</v>
      </c>
      <c r="F27" s="113">
        <f t="shared" si="1"/>
        <v>55</v>
      </c>
      <c r="G27" s="113">
        <f t="shared" si="1"/>
        <v>66</v>
      </c>
      <c r="H27" s="113">
        <f t="shared" si="1"/>
        <v>86</v>
      </c>
      <c r="I27" s="113">
        <f t="shared" si="1"/>
        <v>84</v>
      </c>
      <c r="J27" s="113">
        <f t="shared" si="1"/>
        <v>83</v>
      </c>
      <c r="K27" s="113">
        <f t="shared" si="1"/>
        <v>58</v>
      </c>
      <c r="L27" s="113">
        <f t="shared" si="1"/>
        <v>85</v>
      </c>
      <c r="M27" s="113">
        <f t="shared" si="1"/>
        <v>86</v>
      </c>
      <c r="N27" s="113">
        <f t="shared" si="1"/>
        <v>82</v>
      </c>
      <c r="O27" s="113">
        <f t="shared" si="1"/>
        <v>88</v>
      </c>
      <c r="P27" s="113">
        <f t="shared" si="1"/>
        <v>81</v>
      </c>
      <c r="Q27" s="113">
        <f t="shared" si="1"/>
        <v>83</v>
      </c>
      <c r="R27" s="113">
        <f t="shared" si="1"/>
        <v>60</v>
      </c>
      <c r="S27" s="113">
        <f t="shared" si="1"/>
        <v>83</v>
      </c>
      <c r="T27" s="113">
        <f t="shared" si="1"/>
        <v>110</v>
      </c>
      <c r="U27" s="113">
        <f t="shared" si="1"/>
        <v>82</v>
      </c>
      <c r="V27" s="113">
        <f t="shared" si="1"/>
        <v>65</v>
      </c>
      <c r="W27" s="113">
        <f t="shared" si="1"/>
        <v>78</v>
      </c>
      <c r="X27" s="113">
        <f t="shared" si="1"/>
        <v>102</v>
      </c>
      <c r="Y27" s="113">
        <f t="shared" si="1"/>
        <v>20</v>
      </c>
      <c r="Z27" s="113">
        <f t="shared" si="1"/>
        <v>39</v>
      </c>
      <c r="AA27" s="113">
        <f t="shared" si="1"/>
        <v>79</v>
      </c>
      <c r="AB27" s="113">
        <f t="shared" si="1"/>
        <v>85</v>
      </c>
      <c r="AC27" s="113">
        <f t="shared" si="1"/>
        <v>63</v>
      </c>
      <c r="AD27" s="113">
        <f t="shared" si="1"/>
        <v>41</v>
      </c>
      <c r="AE27" s="113">
        <f t="shared" si="1"/>
        <v>46</v>
      </c>
      <c r="AF27" s="113">
        <f t="shared" si="1"/>
        <v>2128</v>
      </c>
    </row>
    <row r="28" ht="12.75"/>
    <row r="29" ht="12.75">
      <c r="B29" s="28" t="s">
        <v>105</v>
      </c>
    </row>
    <row r="30" ht="12.75"/>
    <row r="31" ht="12.75"/>
    <row r="32" spans="2:34" ht="15.75">
      <c r="B32" s="207" t="s">
        <v>106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</row>
    <row r="33" ht="12.75"/>
    <row r="34" spans="2:34" ht="12.75">
      <c r="B34" s="206" t="s">
        <v>81</v>
      </c>
      <c r="C34" s="208" t="s">
        <v>82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10"/>
      <c r="AH34" s="206" t="s">
        <v>18</v>
      </c>
    </row>
    <row r="35" spans="2:34" ht="12.75">
      <c r="B35" s="206"/>
      <c r="C35" s="112">
        <v>6</v>
      </c>
      <c r="D35" s="112">
        <v>9</v>
      </c>
      <c r="E35" s="112">
        <v>12</v>
      </c>
      <c r="F35" s="112">
        <v>13</v>
      </c>
      <c r="G35" s="112">
        <v>14</v>
      </c>
      <c r="H35" s="112">
        <v>16</v>
      </c>
      <c r="I35" s="112">
        <v>21</v>
      </c>
      <c r="J35" s="112">
        <v>22</v>
      </c>
      <c r="K35" s="112">
        <v>23</v>
      </c>
      <c r="L35" s="112">
        <v>24</v>
      </c>
      <c r="M35" s="112">
        <v>27</v>
      </c>
      <c r="N35" s="112">
        <v>28</v>
      </c>
      <c r="O35" s="112">
        <v>31</v>
      </c>
      <c r="P35" s="112">
        <v>32</v>
      </c>
      <c r="Q35" s="112">
        <v>33</v>
      </c>
      <c r="R35" s="112">
        <v>36</v>
      </c>
      <c r="S35" s="112">
        <v>37</v>
      </c>
      <c r="T35" s="112">
        <v>38</v>
      </c>
      <c r="U35" s="112">
        <v>53</v>
      </c>
      <c r="V35" s="112">
        <v>68</v>
      </c>
      <c r="W35" s="112">
        <v>86</v>
      </c>
      <c r="X35" s="112">
        <v>91</v>
      </c>
      <c r="Y35" s="112">
        <v>92</v>
      </c>
      <c r="Z35" s="112">
        <v>99</v>
      </c>
      <c r="AA35" s="112" t="s">
        <v>66</v>
      </c>
      <c r="AB35" s="112" t="s">
        <v>26</v>
      </c>
      <c r="AC35" s="112" t="s">
        <v>39</v>
      </c>
      <c r="AD35" s="112" t="s">
        <v>60</v>
      </c>
      <c r="AE35" s="112" t="s">
        <v>62</v>
      </c>
      <c r="AF35" s="112" t="s">
        <v>34</v>
      </c>
      <c r="AG35" s="112" t="s">
        <v>28</v>
      </c>
      <c r="AH35" s="206"/>
    </row>
    <row r="36" spans="2:34" ht="12.75">
      <c r="B36" s="30" t="s">
        <v>84</v>
      </c>
      <c r="C36" s="31">
        <v>1</v>
      </c>
      <c r="D36" s="31">
        <v>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2">
        <f>SUM(C36:AG36)</f>
        <v>2</v>
      </c>
    </row>
    <row r="37" spans="2:34" ht="12.75">
      <c r="B37" s="30" t="s">
        <v>85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>
        <v>1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2">
        <f aca="true" t="shared" si="2" ref="AH37:AH55">SUM(C37:AG37)</f>
        <v>1</v>
      </c>
    </row>
    <row r="38" spans="2:34" ht="12.75">
      <c r="B38" s="30" t="s">
        <v>86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>
        <v>1</v>
      </c>
      <c r="P38" s="31">
        <v>1</v>
      </c>
      <c r="Q38" s="31"/>
      <c r="R38" s="31"/>
      <c r="S38" s="31"/>
      <c r="T38" s="31">
        <v>1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2">
        <f t="shared" si="2"/>
        <v>3</v>
      </c>
    </row>
    <row r="39" spans="2:34" ht="12.75">
      <c r="B39" s="30" t="s">
        <v>88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>
        <v>1</v>
      </c>
      <c r="T39" s="31"/>
      <c r="U39" s="31"/>
      <c r="V39" s="31">
        <v>1</v>
      </c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">
        <f t="shared" si="2"/>
        <v>2</v>
      </c>
    </row>
    <row r="40" spans="2:34" ht="12.75">
      <c r="B40" s="30" t="s">
        <v>89</v>
      </c>
      <c r="C40" s="31"/>
      <c r="D40" s="31">
        <v>1</v>
      </c>
      <c r="E40" s="31">
        <v>1</v>
      </c>
      <c r="F40" s="31">
        <v>5</v>
      </c>
      <c r="G40" s="31">
        <v>2</v>
      </c>
      <c r="H40" s="31">
        <v>1</v>
      </c>
      <c r="I40" s="31"/>
      <c r="J40" s="31">
        <v>3</v>
      </c>
      <c r="K40" s="31"/>
      <c r="L40" s="31">
        <v>5</v>
      </c>
      <c r="M40" s="31">
        <v>1</v>
      </c>
      <c r="N40" s="31">
        <v>1</v>
      </c>
      <c r="O40" s="31">
        <v>4</v>
      </c>
      <c r="P40" s="31"/>
      <c r="Q40" s="31">
        <v>1</v>
      </c>
      <c r="R40" s="31">
        <v>1</v>
      </c>
      <c r="S40" s="31">
        <v>1</v>
      </c>
      <c r="T40" s="31">
        <v>3</v>
      </c>
      <c r="U40" s="31"/>
      <c r="V40" s="31"/>
      <c r="W40" s="31">
        <v>3</v>
      </c>
      <c r="X40" s="31"/>
      <c r="Y40" s="31">
        <v>3</v>
      </c>
      <c r="Z40" s="31"/>
      <c r="AA40" s="31"/>
      <c r="AB40" s="31"/>
      <c r="AC40" s="31"/>
      <c r="AD40" s="31"/>
      <c r="AE40" s="31"/>
      <c r="AF40" s="31">
        <v>2</v>
      </c>
      <c r="AG40" s="31"/>
      <c r="AH40" s="32">
        <f t="shared" si="2"/>
        <v>38</v>
      </c>
    </row>
    <row r="41" spans="2:34" ht="12.75">
      <c r="B41" s="30" t="s">
        <v>90</v>
      </c>
      <c r="C41" s="31"/>
      <c r="D41" s="31"/>
      <c r="E41" s="31"/>
      <c r="F41" s="31">
        <v>1</v>
      </c>
      <c r="G41" s="31"/>
      <c r="H41" s="31"/>
      <c r="I41" s="31">
        <v>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2">
        <f t="shared" si="2"/>
        <v>2</v>
      </c>
    </row>
    <row r="42" spans="2:34" ht="12.75">
      <c r="B42" s="30" t="s">
        <v>91</v>
      </c>
      <c r="C42" s="31"/>
      <c r="D42" s="31"/>
      <c r="E42" s="31">
        <v>1</v>
      </c>
      <c r="F42" s="31">
        <v>1</v>
      </c>
      <c r="G42" s="31"/>
      <c r="H42" s="31"/>
      <c r="I42" s="31"/>
      <c r="J42" s="31">
        <v>1</v>
      </c>
      <c r="K42" s="31"/>
      <c r="L42" s="31">
        <v>3</v>
      </c>
      <c r="M42" s="31"/>
      <c r="N42" s="31"/>
      <c r="O42" s="31">
        <v>2</v>
      </c>
      <c r="P42" s="31">
        <v>1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2">
        <f t="shared" si="2"/>
        <v>9</v>
      </c>
    </row>
    <row r="43" spans="2:34" ht="12.75">
      <c r="B43" s="30" t="s">
        <v>92</v>
      </c>
      <c r="C43" s="31">
        <v>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2">
        <f t="shared" si="2"/>
        <v>1</v>
      </c>
    </row>
    <row r="44" spans="2:34" ht="12.75">
      <c r="B44" s="30" t="s">
        <v>93</v>
      </c>
      <c r="C44" s="31"/>
      <c r="D44" s="31"/>
      <c r="E44" s="31"/>
      <c r="F44" s="31"/>
      <c r="G44" s="31"/>
      <c r="H44" s="31"/>
      <c r="I44" s="31">
        <v>4</v>
      </c>
      <c r="J44" s="31"/>
      <c r="K44" s="31"/>
      <c r="L44" s="31"/>
      <c r="M44" s="31">
        <v>1</v>
      </c>
      <c r="N44" s="31">
        <v>1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2">
        <f t="shared" si="2"/>
        <v>6</v>
      </c>
    </row>
    <row r="45" spans="2:34" ht="12.75">
      <c r="B45" s="30" t="s">
        <v>94</v>
      </c>
      <c r="C45" s="31"/>
      <c r="D45" s="31"/>
      <c r="E45" s="31">
        <v>1</v>
      </c>
      <c r="F45" s="31"/>
      <c r="G45" s="31"/>
      <c r="H45" s="31"/>
      <c r="I45" s="31">
        <v>2</v>
      </c>
      <c r="J45" s="31">
        <v>1</v>
      </c>
      <c r="K45" s="31">
        <v>1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2">
        <f t="shared" si="2"/>
        <v>5</v>
      </c>
    </row>
    <row r="46" spans="2:34" ht="12.75">
      <c r="B46" s="30" t="s">
        <v>107</v>
      </c>
      <c r="C46" s="31"/>
      <c r="D46" s="31"/>
      <c r="E46" s="31"/>
      <c r="F46" s="31">
        <v>1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2">
        <f t="shared" si="2"/>
        <v>1</v>
      </c>
    </row>
    <row r="47" spans="2:34" ht="12.75">
      <c r="B47" s="30" t="s">
        <v>95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>
        <v>1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2">
        <f t="shared" si="2"/>
        <v>1</v>
      </c>
    </row>
    <row r="48" spans="2:34" ht="12.75">
      <c r="B48" s="30" t="s">
        <v>96</v>
      </c>
      <c r="C48" s="31"/>
      <c r="D48" s="31"/>
      <c r="E48" s="31">
        <v>2</v>
      </c>
      <c r="F48" s="31"/>
      <c r="G48" s="31">
        <v>2</v>
      </c>
      <c r="H48" s="31">
        <v>2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2">
        <f t="shared" si="2"/>
        <v>6</v>
      </c>
    </row>
    <row r="49" spans="2:34" ht="12.75">
      <c r="B49" s="30" t="s">
        <v>98</v>
      </c>
      <c r="C49" s="31"/>
      <c r="D49" s="31"/>
      <c r="E49" s="31">
        <v>5</v>
      </c>
      <c r="F49" s="31">
        <v>1</v>
      </c>
      <c r="G49" s="31">
        <v>5</v>
      </c>
      <c r="H49" s="31">
        <v>5</v>
      </c>
      <c r="I49" s="31">
        <v>1</v>
      </c>
      <c r="J49" s="31"/>
      <c r="K49" s="31"/>
      <c r="L49" s="31"/>
      <c r="M49" s="31">
        <v>2</v>
      </c>
      <c r="N49" s="31">
        <v>1</v>
      </c>
      <c r="O49" s="31">
        <v>9</v>
      </c>
      <c r="P49" s="31">
        <v>1</v>
      </c>
      <c r="Q49" s="31">
        <v>2</v>
      </c>
      <c r="R49" s="31"/>
      <c r="S49" s="31">
        <v>1</v>
      </c>
      <c r="T49" s="31"/>
      <c r="U49" s="31"/>
      <c r="V49" s="31">
        <v>1</v>
      </c>
      <c r="W49" s="31">
        <v>1</v>
      </c>
      <c r="X49" s="31"/>
      <c r="Y49" s="31"/>
      <c r="Z49" s="31">
        <v>1</v>
      </c>
      <c r="AA49" s="31"/>
      <c r="AB49" s="31"/>
      <c r="AC49" s="31"/>
      <c r="AD49" s="31"/>
      <c r="AE49" s="31"/>
      <c r="AF49" s="31"/>
      <c r="AG49" s="31"/>
      <c r="AH49" s="32">
        <f t="shared" si="2"/>
        <v>36</v>
      </c>
    </row>
    <row r="50" spans="2:34" ht="12.75">
      <c r="B50" s="30" t="s">
        <v>100</v>
      </c>
      <c r="C50" s="31"/>
      <c r="D50" s="31">
        <v>2</v>
      </c>
      <c r="E50" s="31"/>
      <c r="F50" s="31">
        <v>1</v>
      </c>
      <c r="G50" s="31">
        <v>4</v>
      </c>
      <c r="H50" s="31"/>
      <c r="I50" s="31"/>
      <c r="J50" s="31"/>
      <c r="K50" s="31">
        <v>1</v>
      </c>
      <c r="L50" s="31">
        <v>2</v>
      </c>
      <c r="M50" s="31">
        <v>1</v>
      </c>
      <c r="N50" s="31"/>
      <c r="O50" s="31">
        <v>1</v>
      </c>
      <c r="P50" s="31"/>
      <c r="Q50" s="31"/>
      <c r="R50" s="31"/>
      <c r="S50" s="31"/>
      <c r="T50" s="31">
        <v>1</v>
      </c>
      <c r="U50" s="31"/>
      <c r="V50" s="31"/>
      <c r="W50" s="31">
        <v>1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2">
        <f t="shared" si="2"/>
        <v>14</v>
      </c>
    </row>
    <row r="51" spans="2:34" ht="12.75">
      <c r="B51" s="30" t="s">
        <v>101</v>
      </c>
      <c r="C51" s="31">
        <v>3</v>
      </c>
      <c r="D51" s="31"/>
      <c r="E51" s="31"/>
      <c r="F51" s="31">
        <v>9</v>
      </c>
      <c r="G51" s="31">
        <v>1</v>
      </c>
      <c r="H51" s="31">
        <v>1</v>
      </c>
      <c r="I51" s="31"/>
      <c r="J51" s="31"/>
      <c r="K51" s="31"/>
      <c r="L51" s="31">
        <v>2</v>
      </c>
      <c r="M51" s="31">
        <v>2</v>
      </c>
      <c r="N51" s="31"/>
      <c r="O51" s="31"/>
      <c r="P51" s="31"/>
      <c r="Q51" s="31"/>
      <c r="R51" s="31"/>
      <c r="S51" s="31"/>
      <c r="T51" s="31">
        <v>1</v>
      </c>
      <c r="U51" s="31"/>
      <c r="V51" s="31"/>
      <c r="W51" s="31">
        <v>1</v>
      </c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2">
        <f t="shared" si="2"/>
        <v>20</v>
      </c>
    </row>
    <row r="52" spans="2:34" ht="12.75">
      <c r="B52" s="30" t="s">
        <v>102</v>
      </c>
      <c r="C52" s="31">
        <v>70</v>
      </c>
      <c r="D52" s="31">
        <v>68</v>
      </c>
      <c r="E52" s="31">
        <v>61</v>
      </c>
      <c r="F52" s="31">
        <v>59</v>
      </c>
      <c r="G52" s="31">
        <v>50</v>
      </c>
      <c r="H52" s="31">
        <v>63</v>
      </c>
      <c r="I52" s="31">
        <v>46</v>
      </c>
      <c r="J52" s="31">
        <v>75</v>
      </c>
      <c r="K52" s="31">
        <v>73</v>
      </c>
      <c r="L52" s="31">
        <v>65</v>
      </c>
      <c r="M52" s="31">
        <v>70</v>
      </c>
      <c r="N52" s="31">
        <v>70</v>
      </c>
      <c r="O52" s="31">
        <v>24</v>
      </c>
      <c r="P52" s="31">
        <v>72</v>
      </c>
      <c r="Q52" s="31">
        <v>83</v>
      </c>
      <c r="R52" s="31">
        <v>42</v>
      </c>
      <c r="S52" s="31">
        <v>60</v>
      </c>
      <c r="T52" s="31">
        <v>93</v>
      </c>
      <c r="U52" s="31">
        <v>20</v>
      </c>
      <c r="V52" s="31">
        <v>75</v>
      </c>
      <c r="W52" s="31">
        <v>64</v>
      </c>
      <c r="X52" s="31">
        <v>21</v>
      </c>
      <c r="Y52" s="31">
        <v>36</v>
      </c>
      <c r="Z52" s="31">
        <v>34</v>
      </c>
      <c r="AA52" s="31">
        <v>19</v>
      </c>
      <c r="AB52" s="31">
        <v>38</v>
      </c>
      <c r="AC52" s="31">
        <v>42</v>
      </c>
      <c r="AD52" s="31">
        <v>148</v>
      </c>
      <c r="AE52" s="31">
        <v>75</v>
      </c>
      <c r="AF52" s="31">
        <v>29</v>
      </c>
      <c r="AG52" s="31">
        <v>91</v>
      </c>
      <c r="AH52" s="32">
        <f t="shared" si="2"/>
        <v>1836</v>
      </c>
    </row>
    <row r="53" spans="2:34" ht="12.75">
      <c r="B53" s="30" t="s">
        <v>108</v>
      </c>
      <c r="C53" s="31"/>
      <c r="D53" s="31"/>
      <c r="E53" s="31"/>
      <c r="F53" s="31"/>
      <c r="G53" s="31">
        <v>1</v>
      </c>
      <c r="H53" s="31"/>
      <c r="I53" s="31"/>
      <c r="J53" s="31"/>
      <c r="K53" s="31">
        <v>1</v>
      </c>
      <c r="L53" s="31">
        <v>1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2">
        <f t="shared" si="2"/>
        <v>3</v>
      </c>
    </row>
    <row r="54" spans="2:34" ht="12.75">
      <c r="B54" s="30" t="s">
        <v>103</v>
      </c>
      <c r="C54" s="31"/>
      <c r="D54" s="31"/>
      <c r="E54" s="31">
        <v>1</v>
      </c>
      <c r="F54" s="31"/>
      <c r="G54" s="31">
        <v>1</v>
      </c>
      <c r="H54" s="31"/>
      <c r="I54" s="31">
        <v>1</v>
      </c>
      <c r="J54" s="31"/>
      <c r="K54" s="31"/>
      <c r="L54" s="31">
        <v>1</v>
      </c>
      <c r="M54" s="31"/>
      <c r="N54" s="31"/>
      <c r="O54" s="31">
        <v>4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2">
        <f t="shared" si="2"/>
        <v>8</v>
      </c>
    </row>
    <row r="55" spans="2:34" ht="12.75">
      <c r="B55" s="30" t="s">
        <v>104</v>
      </c>
      <c r="C55" s="31">
        <v>2</v>
      </c>
      <c r="D55" s="31">
        <v>2</v>
      </c>
      <c r="E55" s="31">
        <v>11</v>
      </c>
      <c r="F55" s="31">
        <v>6</v>
      </c>
      <c r="G55" s="31">
        <v>16</v>
      </c>
      <c r="H55" s="31">
        <v>9</v>
      </c>
      <c r="I55" s="31">
        <v>3</v>
      </c>
      <c r="J55" s="31">
        <v>2</v>
      </c>
      <c r="K55" s="31">
        <v>7</v>
      </c>
      <c r="L55" s="31">
        <v>6</v>
      </c>
      <c r="M55" s="31">
        <v>6</v>
      </c>
      <c r="N55" s="31">
        <v>8</v>
      </c>
      <c r="O55" s="31">
        <v>9</v>
      </c>
      <c r="P55" s="31">
        <v>4</v>
      </c>
      <c r="Q55" s="31">
        <v>10</v>
      </c>
      <c r="R55" s="31">
        <v>7</v>
      </c>
      <c r="S55" s="31"/>
      <c r="T55" s="31">
        <v>8</v>
      </c>
      <c r="U55" s="31">
        <v>1</v>
      </c>
      <c r="V55" s="31">
        <v>2</v>
      </c>
      <c r="W55" s="31">
        <v>6</v>
      </c>
      <c r="X55" s="31">
        <v>4</v>
      </c>
      <c r="Y55" s="31">
        <v>20</v>
      </c>
      <c r="Z55" s="31">
        <v>2</v>
      </c>
      <c r="AA55" s="31"/>
      <c r="AB55" s="31"/>
      <c r="AC55" s="31"/>
      <c r="AD55" s="31"/>
      <c r="AE55" s="31"/>
      <c r="AF55" s="31"/>
      <c r="AG55" s="31"/>
      <c r="AH55" s="32">
        <f t="shared" si="2"/>
        <v>151</v>
      </c>
    </row>
    <row r="56" spans="2:34" ht="12.75">
      <c r="B56" s="112" t="s">
        <v>18</v>
      </c>
      <c r="C56" s="113">
        <f aca="true" t="shared" si="3" ref="C56:AG56">SUM(C36:C55)</f>
        <v>77</v>
      </c>
      <c r="D56" s="113">
        <f t="shared" si="3"/>
        <v>74</v>
      </c>
      <c r="E56" s="113">
        <f t="shared" si="3"/>
        <v>83</v>
      </c>
      <c r="F56" s="113">
        <f t="shared" si="3"/>
        <v>84</v>
      </c>
      <c r="G56" s="113">
        <f t="shared" si="3"/>
        <v>82</v>
      </c>
      <c r="H56" s="113">
        <f t="shared" si="3"/>
        <v>81</v>
      </c>
      <c r="I56" s="113">
        <f t="shared" si="3"/>
        <v>58</v>
      </c>
      <c r="J56" s="113">
        <f t="shared" si="3"/>
        <v>82</v>
      </c>
      <c r="K56" s="113">
        <f t="shared" si="3"/>
        <v>83</v>
      </c>
      <c r="L56" s="113">
        <f t="shared" si="3"/>
        <v>85</v>
      </c>
      <c r="M56" s="113">
        <f t="shared" si="3"/>
        <v>84</v>
      </c>
      <c r="N56" s="113">
        <f t="shared" si="3"/>
        <v>81</v>
      </c>
      <c r="O56" s="113">
        <f t="shared" si="3"/>
        <v>55</v>
      </c>
      <c r="P56" s="113">
        <f t="shared" si="3"/>
        <v>79</v>
      </c>
      <c r="Q56" s="113">
        <f t="shared" si="3"/>
        <v>96</v>
      </c>
      <c r="R56" s="113">
        <f t="shared" si="3"/>
        <v>50</v>
      </c>
      <c r="S56" s="113">
        <f t="shared" si="3"/>
        <v>63</v>
      </c>
      <c r="T56" s="113">
        <f t="shared" si="3"/>
        <v>107</v>
      </c>
      <c r="U56" s="113">
        <f t="shared" si="3"/>
        <v>21</v>
      </c>
      <c r="V56" s="113">
        <f t="shared" si="3"/>
        <v>79</v>
      </c>
      <c r="W56" s="113">
        <f t="shared" si="3"/>
        <v>76</v>
      </c>
      <c r="X56" s="113">
        <f t="shared" si="3"/>
        <v>25</v>
      </c>
      <c r="Y56" s="113">
        <f t="shared" si="3"/>
        <v>59</v>
      </c>
      <c r="Z56" s="113">
        <f t="shared" si="3"/>
        <v>37</v>
      </c>
      <c r="AA56" s="113">
        <f t="shared" si="3"/>
        <v>19</v>
      </c>
      <c r="AB56" s="113">
        <f t="shared" si="3"/>
        <v>38</v>
      </c>
      <c r="AC56" s="113">
        <f t="shared" si="3"/>
        <v>42</v>
      </c>
      <c r="AD56" s="113">
        <f t="shared" si="3"/>
        <v>148</v>
      </c>
      <c r="AE56" s="113">
        <f t="shared" si="3"/>
        <v>75</v>
      </c>
      <c r="AF56" s="113">
        <f t="shared" si="3"/>
        <v>31</v>
      </c>
      <c r="AG56" s="113">
        <f t="shared" si="3"/>
        <v>91</v>
      </c>
      <c r="AH56" s="113">
        <f>SUM(AH36:AH55)</f>
        <v>2145</v>
      </c>
    </row>
    <row r="57" ht="12.75"/>
    <row r="58" ht="12.75">
      <c r="B58" s="28" t="s">
        <v>105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</sheetData>
  <sheetProtection password="CD78" sheet="1" objects="1" scenarios="1"/>
  <mergeCells count="9">
    <mergeCell ref="B34:B35"/>
    <mergeCell ref="AH34:AH35"/>
    <mergeCell ref="AJ4:AM4"/>
    <mergeCell ref="B2:AE2"/>
    <mergeCell ref="B4:B5"/>
    <mergeCell ref="C4:AE4"/>
    <mergeCell ref="AF4:AF5"/>
    <mergeCell ref="B32:AH32"/>
    <mergeCell ref="C34:AG34"/>
  </mergeCells>
  <printOptions/>
  <pageMargins left="0.7" right="0.7" top="0.75" bottom="0.75" header="0.3" footer="0.3"/>
  <pageSetup orientation="portrait" paperSize="9"/>
  <ignoredErrors>
    <ignoredError sqref="C27:AD27 C56:Z56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77"/>
  <sheetViews>
    <sheetView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50" customWidth="1"/>
    <col min="2" max="2" width="23.8515625" style="150" customWidth="1"/>
    <col min="3" max="3" width="4.421875" style="150" hidden="1" customWidth="1"/>
    <col min="4" max="4" width="80.140625" style="150" bestFit="1" customWidth="1"/>
    <col min="5" max="5" width="4.7109375" style="150" bestFit="1" customWidth="1"/>
    <col min="6" max="6" width="4.00390625" style="150" bestFit="1" customWidth="1"/>
    <col min="7" max="7" width="3.57421875" style="151" bestFit="1" customWidth="1"/>
    <col min="8" max="8" width="5.140625" style="150" bestFit="1" customWidth="1"/>
    <col min="9" max="10" width="5.28125" style="150" bestFit="1" customWidth="1"/>
    <col min="11" max="11" width="8.00390625" style="150" bestFit="1" customWidth="1"/>
    <col min="12" max="12" width="5.57421875" style="150" bestFit="1" customWidth="1"/>
    <col min="13" max="13" width="4.7109375" style="150" bestFit="1" customWidth="1"/>
    <col min="14" max="14" width="5.421875" style="150" bestFit="1" customWidth="1"/>
    <col min="15" max="15" width="3.421875" style="150" bestFit="1" customWidth="1"/>
    <col min="16" max="16" width="5.140625" style="150" bestFit="1" customWidth="1"/>
    <col min="17" max="17" width="4.7109375" style="150" bestFit="1" customWidth="1"/>
    <col min="18" max="18" width="5.140625" style="150" bestFit="1" customWidth="1"/>
    <col min="19" max="19" width="6.00390625" style="150" bestFit="1" customWidth="1"/>
    <col min="20" max="20" width="11.421875" style="150" customWidth="1"/>
    <col min="21" max="21" width="17.7109375" style="150" bestFit="1" customWidth="1"/>
    <col min="22" max="22" width="22.00390625" style="150" bestFit="1" customWidth="1"/>
    <col min="23" max="23" width="6.421875" style="150" customWidth="1"/>
    <col min="24" max="16384" width="11.421875" style="150" hidden="1" customWidth="1"/>
  </cols>
  <sheetData>
    <row r="1" ht="12.75"/>
    <row r="2" spans="2:19" s="163" customFormat="1" ht="15.75">
      <c r="B2" s="215" t="s">
        <v>278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3:6" ht="12.75">
      <c r="C3" s="151"/>
      <c r="E3" s="151"/>
      <c r="F3" s="151"/>
    </row>
    <row r="4" spans="2:22" ht="12.75">
      <c r="B4" s="195" t="s">
        <v>11</v>
      </c>
      <c r="C4" s="195" t="s">
        <v>12</v>
      </c>
      <c r="D4" s="195" t="s">
        <v>13</v>
      </c>
      <c r="E4" s="216" t="s">
        <v>145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 t="s">
        <v>18</v>
      </c>
      <c r="U4" s="202" t="s">
        <v>83</v>
      </c>
      <c r="V4" s="202"/>
    </row>
    <row r="5" spans="2:22" ht="12.75">
      <c r="B5" s="195"/>
      <c r="C5" s="195"/>
      <c r="D5" s="195"/>
      <c r="E5" s="105" t="s">
        <v>279</v>
      </c>
      <c r="F5" s="105" t="s">
        <v>280</v>
      </c>
      <c r="G5" s="105" t="s">
        <v>281</v>
      </c>
      <c r="H5" s="105" t="s">
        <v>282</v>
      </c>
      <c r="I5" s="105" t="s">
        <v>283</v>
      </c>
      <c r="J5" s="105" t="s">
        <v>284</v>
      </c>
      <c r="K5" s="105" t="s">
        <v>285</v>
      </c>
      <c r="L5" s="105" t="s">
        <v>286</v>
      </c>
      <c r="M5" s="105" t="s">
        <v>287</v>
      </c>
      <c r="N5" s="105" t="s">
        <v>288</v>
      </c>
      <c r="O5" s="105" t="s">
        <v>289</v>
      </c>
      <c r="P5" s="105" t="s">
        <v>290</v>
      </c>
      <c r="Q5" s="105" t="s">
        <v>291</v>
      </c>
      <c r="R5" s="105" t="s">
        <v>292</v>
      </c>
      <c r="S5" s="216"/>
      <c r="U5" s="152" t="s">
        <v>293</v>
      </c>
      <c r="V5" s="152" t="s">
        <v>294</v>
      </c>
    </row>
    <row r="6" spans="2:22" ht="12.75">
      <c r="B6" s="211" t="s">
        <v>19</v>
      </c>
      <c r="C6" s="153">
        <v>4</v>
      </c>
      <c r="D6" s="154" t="s">
        <v>20</v>
      </c>
      <c r="E6" s="155">
        <v>3</v>
      </c>
      <c r="F6" s="155">
        <v>1</v>
      </c>
      <c r="G6" s="155">
        <v>0</v>
      </c>
      <c r="H6" s="155">
        <v>16</v>
      </c>
      <c r="I6" s="155">
        <v>2</v>
      </c>
      <c r="J6" s="155">
        <v>0</v>
      </c>
      <c r="K6" s="155">
        <v>3</v>
      </c>
      <c r="L6" s="155">
        <v>1</v>
      </c>
      <c r="M6" s="155">
        <v>0</v>
      </c>
      <c r="N6" s="155">
        <v>30</v>
      </c>
      <c r="O6" s="155">
        <v>1</v>
      </c>
      <c r="P6" s="155">
        <v>0</v>
      </c>
      <c r="Q6" s="155">
        <v>9</v>
      </c>
      <c r="R6" s="155">
        <v>0</v>
      </c>
      <c r="S6" s="156">
        <f>SUM(E6:R6)</f>
        <v>66</v>
      </c>
      <c r="U6" s="152" t="s">
        <v>295</v>
      </c>
      <c r="V6" s="152" t="s">
        <v>296</v>
      </c>
    </row>
    <row r="7" spans="2:22" ht="12.75">
      <c r="B7" s="211"/>
      <c r="C7" s="153">
        <v>66</v>
      </c>
      <c r="D7" s="154" t="s">
        <v>21</v>
      </c>
      <c r="E7" s="155">
        <v>0</v>
      </c>
      <c r="F7" s="155">
        <v>1</v>
      </c>
      <c r="G7" s="155">
        <v>0</v>
      </c>
      <c r="H7" s="155">
        <v>7</v>
      </c>
      <c r="I7" s="155">
        <v>0</v>
      </c>
      <c r="J7" s="155">
        <v>0</v>
      </c>
      <c r="K7" s="155">
        <v>1</v>
      </c>
      <c r="L7" s="155">
        <v>0</v>
      </c>
      <c r="M7" s="155">
        <v>0</v>
      </c>
      <c r="N7" s="155">
        <v>25</v>
      </c>
      <c r="O7" s="155">
        <v>0</v>
      </c>
      <c r="P7" s="155">
        <v>0</v>
      </c>
      <c r="Q7" s="155">
        <v>1</v>
      </c>
      <c r="R7" s="155">
        <v>0</v>
      </c>
      <c r="S7" s="156">
        <f aca="true" t="shared" si="0" ref="S7:S34">SUM(E7:R7)</f>
        <v>35</v>
      </c>
      <c r="U7" s="152" t="s">
        <v>297</v>
      </c>
      <c r="V7" s="152" t="s">
        <v>298</v>
      </c>
    </row>
    <row r="8" spans="2:22" ht="12.75">
      <c r="B8" s="211"/>
      <c r="C8" s="153">
        <v>68</v>
      </c>
      <c r="D8" s="154" t="s">
        <v>22</v>
      </c>
      <c r="E8" s="155">
        <v>0</v>
      </c>
      <c r="F8" s="155">
        <v>0</v>
      </c>
      <c r="G8" s="155">
        <v>0</v>
      </c>
      <c r="H8" s="155">
        <v>16</v>
      </c>
      <c r="I8" s="155">
        <v>2</v>
      </c>
      <c r="J8" s="155">
        <v>1</v>
      </c>
      <c r="K8" s="155">
        <v>1</v>
      </c>
      <c r="L8" s="155">
        <v>0</v>
      </c>
      <c r="M8" s="155">
        <v>1</v>
      </c>
      <c r="N8" s="155">
        <v>31</v>
      </c>
      <c r="O8" s="155">
        <v>0</v>
      </c>
      <c r="P8" s="155">
        <v>5</v>
      </c>
      <c r="Q8" s="155">
        <v>8</v>
      </c>
      <c r="R8" s="155">
        <v>0</v>
      </c>
      <c r="S8" s="156">
        <f t="shared" si="0"/>
        <v>65</v>
      </c>
      <c r="U8" s="152" t="s">
        <v>299</v>
      </c>
      <c r="V8" s="152" t="s">
        <v>300</v>
      </c>
    </row>
    <row r="9" spans="2:22" ht="12.75">
      <c r="B9" s="211"/>
      <c r="C9" s="153">
        <v>1</v>
      </c>
      <c r="D9" s="154" t="s">
        <v>23</v>
      </c>
      <c r="E9" s="155">
        <v>3</v>
      </c>
      <c r="F9" s="155">
        <v>1</v>
      </c>
      <c r="G9" s="155">
        <v>0</v>
      </c>
      <c r="H9" s="155">
        <v>9</v>
      </c>
      <c r="I9" s="155">
        <v>1</v>
      </c>
      <c r="J9" s="155">
        <v>0</v>
      </c>
      <c r="K9" s="155">
        <v>2</v>
      </c>
      <c r="L9" s="155">
        <v>1</v>
      </c>
      <c r="M9" s="155">
        <v>1</v>
      </c>
      <c r="N9" s="155">
        <v>38</v>
      </c>
      <c r="O9" s="155">
        <v>0</v>
      </c>
      <c r="P9" s="155">
        <v>3</v>
      </c>
      <c r="Q9" s="155">
        <v>5</v>
      </c>
      <c r="R9" s="155">
        <v>0</v>
      </c>
      <c r="S9" s="156">
        <f t="shared" si="0"/>
        <v>64</v>
      </c>
      <c r="U9" s="152" t="s">
        <v>301</v>
      </c>
      <c r="V9" s="152" t="s">
        <v>302</v>
      </c>
    </row>
    <row r="10" spans="2:22" ht="12.75">
      <c r="B10" s="211" t="s">
        <v>24</v>
      </c>
      <c r="C10" s="153">
        <v>27</v>
      </c>
      <c r="D10" s="154" t="s">
        <v>25</v>
      </c>
      <c r="E10" s="155">
        <v>1</v>
      </c>
      <c r="F10" s="155">
        <v>1</v>
      </c>
      <c r="G10" s="155">
        <v>1</v>
      </c>
      <c r="H10" s="155">
        <v>11</v>
      </c>
      <c r="I10" s="155">
        <v>4</v>
      </c>
      <c r="J10" s="155">
        <v>2</v>
      </c>
      <c r="K10" s="155">
        <v>1</v>
      </c>
      <c r="L10" s="155">
        <v>4</v>
      </c>
      <c r="M10" s="155">
        <v>2</v>
      </c>
      <c r="N10" s="155">
        <v>26</v>
      </c>
      <c r="O10" s="155">
        <v>2</v>
      </c>
      <c r="P10" s="155">
        <v>2</v>
      </c>
      <c r="Q10" s="155">
        <v>11</v>
      </c>
      <c r="R10" s="155">
        <v>1</v>
      </c>
      <c r="S10" s="156">
        <f t="shared" si="0"/>
        <v>69</v>
      </c>
      <c r="U10" s="152" t="s">
        <v>303</v>
      </c>
      <c r="V10" s="152" t="s">
        <v>304</v>
      </c>
    </row>
    <row r="11" spans="2:22" ht="12.75">
      <c r="B11" s="211"/>
      <c r="C11" s="153" t="s">
        <v>26</v>
      </c>
      <c r="D11" s="154" t="s">
        <v>27</v>
      </c>
      <c r="E11" s="155">
        <v>0</v>
      </c>
      <c r="F11" s="155">
        <v>0</v>
      </c>
      <c r="G11" s="155">
        <v>0</v>
      </c>
      <c r="H11" s="155">
        <v>6</v>
      </c>
      <c r="I11" s="155">
        <v>0</v>
      </c>
      <c r="J11" s="155">
        <v>0</v>
      </c>
      <c r="K11" s="155">
        <v>1</v>
      </c>
      <c r="L11" s="155">
        <v>1</v>
      </c>
      <c r="M11" s="155">
        <v>0</v>
      </c>
      <c r="N11" s="155">
        <v>38</v>
      </c>
      <c r="O11" s="155">
        <v>0</v>
      </c>
      <c r="P11" s="155">
        <v>0</v>
      </c>
      <c r="Q11" s="155">
        <v>0</v>
      </c>
      <c r="R11" s="155">
        <v>0</v>
      </c>
      <c r="S11" s="156">
        <f t="shared" si="0"/>
        <v>46</v>
      </c>
      <c r="U11" s="152" t="s">
        <v>305</v>
      </c>
      <c r="V11" s="157"/>
    </row>
    <row r="12" spans="2:19" ht="12.75">
      <c r="B12" s="158" t="s">
        <v>30</v>
      </c>
      <c r="C12" s="153">
        <v>7</v>
      </c>
      <c r="D12" s="154" t="s">
        <v>31</v>
      </c>
      <c r="E12" s="155">
        <v>0</v>
      </c>
      <c r="F12" s="155">
        <v>0</v>
      </c>
      <c r="G12" s="155">
        <v>1</v>
      </c>
      <c r="H12" s="155">
        <v>8</v>
      </c>
      <c r="I12" s="155">
        <v>1</v>
      </c>
      <c r="J12" s="155">
        <v>0</v>
      </c>
      <c r="K12" s="155">
        <v>1</v>
      </c>
      <c r="L12" s="155">
        <v>2</v>
      </c>
      <c r="M12" s="155">
        <v>0</v>
      </c>
      <c r="N12" s="155">
        <v>26</v>
      </c>
      <c r="O12" s="155">
        <v>0</v>
      </c>
      <c r="P12" s="155">
        <v>1</v>
      </c>
      <c r="Q12" s="155">
        <v>3</v>
      </c>
      <c r="R12" s="155">
        <v>0</v>
      </c>
      <c r="S12" s="156">
        <f t="shared" si="0"/>
        <v>43</v>
      </c>
    </row>
    <row r="13" spans="2:19" ht="12.75">
      <c r="B13" s="211" t="s">
        <v>32</v>
      </c>
      <c r="C13" s="153">
        <v>6</v>
      </c>
      <c r="D13" s="154" t="s">
        <v>33</v>
      </c>
      <c r="E13" s="155">
        <v>0</v>
      </c>
      <c r="F13" s="155">
        <v>2</v>
      </c>
      <c r="G13" s="155">
        <v>2</v>
      </c>
      <c r="H13" s="155">
        <v>20</v>
      </c>
      <c r="I13" s="155">
        <v>0</v>
      </c>
      <c r="J13" s="155">
        <v>0</v>
      </c>
      <c r="K13" s="155">
        <v>2</v>
      </c>
      <c r="L13" s="155">
        <v>1</v>
      </c>
      <c r="M13" s="155">
        <v>0</v>
      </c>
      <c r="N13" s="155">
        <v>40</v>
      </c>
      <c r="O13" s="155">
        <v>1</v>
      </c>
      <c r="P13" s="155">
        <v>0</v>
      </c>
      <c r="Q13" s="155">
        <v>6</v>
      </c>
      <c r="R13" s="155">
        <v>0</v>
      </c>
      <c r="S13" s="156">
        <f t="shared" si="0"/>
        <v>74</v>
      </c>
    </row>
    <row r="14" spans="2:19" ht="12.75">
      <c r="B14" s="211"/>
      <c r="C14" s="153">
        <v>9</v>
      </c>
      <c r="D14" s="154" t="s">
        <v>36</v>
      </c>
      <c r="E14" s="155">
        <v>0</v>
      </c>
      <c r="F14" s="155">
        <v>2</v>
      </c>
      <c r="G14" s="155">
        <v>0</v>
      </c>
      <c r="H14" s="155">
        <v>18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40</v>
      </c>
      <c r="O14" s="155">
        <v>1</v>
      </c>
      <c r="P14" s="155">
        <v>0</v>
      </c>
      <c r="Q14" s="155">
        <v>0</v>
      </c>
      <c r="R14" s="155">
        <v>0</v>
      </c>
      <c r="S14" s="156">
        <f t="shared" si="0"/>
        <v>61</v>
      </c>
    </row>
    <row r="15" spans="2:19" ht="12.75">
      <c r="B15" s="211"/>
      <c r="C15" s="153">
        <v>21</v>
      </c>
      <c r="D15" s="154" t="s">
        <v>37</v>
      </c>
      <c r="E15" s="155">
        <v>0</v>
      </c>
      <c r="F15" s="155">
        <v>0</v>
      </c>
      <c r="G15" s="155">
        <v>0</v>
      </c>
      <c r="H15" s="155">
        <v>8</v>
      </c>
      <c r="I15" s="155">
        <v>1</v>
      </c>
      <c r="J15" s="155">
        <v>0</v>
      </c>
      <c r="K15" s="155">
        <v>1</v>
      </c>
      <c r="L15" s="155">
        <v>0</v>
      </c>
      <c r="M15" s="155">
        <v>0</v>
      </c>
      <c r="N15" s="155">
        <v>32</v>
      </c>
      <c r="O15" s="155">
        <v>3</v>
      </c>
      <c r="P15" s="155">
        <v>0</v>
      </c>
      <c r="Q15" s="155">
        <v>1</v>
      </c>
      <c r="R15" s="155">
        <v>0</v>
      </c>
      <c r="S15" s="156">
        <f t="shared" si="0"/>
        <v>46</v>
      </c>
    </row>
    <row r="16" spans="2:19" ht="12.75">
      <c r="B16" s="211"/>
      <c r="C16" s="153">
        <v>33</v>
      </c>
      <c r="D16" s="154" t="s">
        <v>38</v>
      </c>
      <c r="E16" s="155">
        <v>1</v>
      </c>
      <c r="F16" s="155">
        <v>2</v>
      </c>
      <c r="G16" s="155">
        <v>3</v>
      </c>
      <c r="H16" s="155">
        <v>15</v>
      </c>
      <c r="I16" s="155">
        <v>2</v>
      </c>
      <c r="J16" s="155">
        <v>0</v>
      </c>
      <c r="K16" s="155">
        <v>4</v>
      </c>
      <c r="L16" s="155">
        <v>0</v>
      </c>
      <c r="M16" s="155">
        <v>1</v>
      </c>
      <c r="N16" s="155">
        <v>56</v>
      </c>
      <c r="O16" s="155">
        <v>1</v>
      </c>
      <c r="P16" s="155">
        <v>0</v>
      </c>
      <c r="Q16" s="155">
        <v>8</v>
      </c>
      <c r="R16" s="155">
        <v>1</v>
      </c>
      <c r="S16" s="156">
        <f t="shared" si="0"/>
        <v>94</v>
      </c>
    </row>
    <row r="17" spans="2:19" ht="12.75">
      <c r="B17" s="211" t="s">
        <v>41</v>
      </c>
      <c r="C17" s="153">
        <v>32</v>
      </c>
      <c r="D17" s="154" t="s">
        <v>42</v>
      </c>
      <c r="E17" s="155">
        <v>0</v>
      </c>
      <c r="F17" s="155">
        <v>1</v>
      </c>
      <c r="G17" s="155">
        <v>1</v>
      </c>
      <c r="H17" s="155">
        <v>19</v>
      </c>
      <c r="I17" s="155">
        <v>1</v>
      </c>
      <c r="J17" s="155">
        <v>2</v>
      </c>
      <c r="K17" s="155">
        <v>5</v>
      </c>
      <c r="L17" s="155">
        <v>0</v>
      </c>
      <c r="M17" s="155">
        <v>1</v>
      </c>
      <c r="N17" s="155">
        <v>35</v>
      </c>
      <c r="O17" s="155">
        <v>1</v>
      </c>
      <c r="P17" s="155">
        <v>1</v>
      </c>
      <c r="Q17" s="155">
        <v>5</v>
      </c>
      <c r="R17" s="155">
        <v>2</v>
      </c>
      <c r="S17" s="156">
        <f t="shared" si="0"/>
        <v>74</v>
      </c>
    </row>
    <row r="18" spans="2:19" ht="12.75">
      <c r="B18" s="211"/>
      <c r="C18" s="153">
        <v>31</v>
      </c>
      <c r="D18" s="154" t="s">
        <v>44</v>
      </c>
      <c r="E18" s="155">
        <v>1</v>
      </c>
      <c r="F18" s="155">
        <v>1</v>
      </c>
      <c r="G18" s="155">
        <v>1</v>
      </c>
      <c r="H18" s="155">
        <v>2</v>
      </c>
      <c r="I18" s="155">
        <v>1</v>
      </c>
      <c r="J18" s="155">
        <v>1</v>
      </c>
      <c r="K18" s="155">
        <v>1</v>
      </c>
      <c r="L18" s="155">
        <v>1</v>
      </c>
      <c r="M18" s="155">
        <v>1</v>
      </c>
      <c r="N18" s="155">
        <v>16</v>
      </c>
      <c r="O18" s="155">
        <v>1</v>
      </c>
      <c r="P18" s="155">
        <v>1</v>
      </c>
      <c r="Q18" s="155">
        <v>1</v>
      </c>
      <c r="R18" s="155">
        <v>1</v>
      </c>
      <c r="S18" s="156">
        <f t="shared" si="0"/>
        <v>30</v>
      </c>
    </row>
    <row r="19" spans="2:19" ht="12.75">
      <c r="B19" s="211"/>
      <c r="C19" s="153">
        <v>92</v>
      </c>
      <c r="D19" s="154" t="s">
        <v>45</v>
      </c>
      <c r="E19" s="155">
        <v>0</v>
      </c>
      <c r="F19" s="155">
        <v>0</v>
      </c>
      <c r="G19" s="155">
        <v>0</v>
      </c>
      <c r="H19" s="155">
        <v>8</v>
      </c>
      <c r="I19" s="155">
        <v>0</v>
      </c>
      <c r="J19" s="155">
        <v>0</v>
      </c>
      <c r="K19" s="155">
        <v>4</v>
      </c>
      <c r="L19" s="155">
        <v>0</v>
      </c>
      <c r="M19" s="155">
        <v>0</v>
      </c>
      <c r="N19" s="155">
        <v>34</v>
      </c>
      <c r="O19" s="155">
        <v>0</v>
      </c>
      <c r="P19" s="155">
        <v>0</v>
      </c>
      <c r="Q19" s="155">
        <v>3</v>
      </c>
      <c r="R19" s="155">
        <v>0</v>
      </c>
      <c r="S19" s="156">
        <f t="shared" si="0"/>
        <v>49</v>
      </c>
    </row>
    <row r="20" spans="2:19" ht="12.75">
      <c r="B20" s="211"/>
      <c r="C20" s="153">
        <v>99</v>
      </c>
      <c r="D20" s="154" t="s">
        <v>46</v>
      </c>
      <c r="E20" s="155">
        <v>0</v>
      </c>
      <c r="F20" s="155">
        <v>0</v>
      </c>
      <c r="G20" s="155">
        <v>0</v>
      </c>
      <c r="H20" s="155">
        <v>9</v>
      </c>
      <c r="I20" s="155">
        <v>0</v>
      </c>
      <c r="J20" s="155">
        <v>0</v>
      </c>
      <c r="K20" s="155">
        <v>1</v>
      </c>
      <c r="L20" s="155">
        <v>0</v>
      </c>
      <c r="M20" s="155">
        <v>0</v>
      </c>
      <c r="N20" s="155">
        <v>26</v>
      </c>
      <c r="O20" s="155">
        <v>0</v>
      </c>
      <c r="P20" s="155">
        <v>1</v>
      </c>
      <c r="Q20" s="155">
        <v>0</v>
      </c>
      <c r="R20" s="155">
        <v>0</v>
      </c>
      <c r="S20" s="156">
        <f t="shared" si="0"/>
        <v>37</v>
      </c>
    </row>
    <row r="21" spans="2:19" ht="12.75">
      <c r="B21" s="211" t="s">
        <v>47</v>
      </c>
      <c r="C21" s="153">
        <v>13</v>
      </c>
      <c r="D21" s="154" t="s">
        <v>47</v>
      </c>
      <c r="E21" s="155">
        <v>1</v>
      </c>
      <c r="F21" s="155">
        <v>1</v>
      </c>
      <c r="G21" s="155">
        <v>1</v>
      </c>
      <c r="H21" s="155">
        <v>18</v>
      </c>
      <c r="I21" s="155">
        <v>0</v>
      </c>
      <c r="J21" s="155">
        <v>0</v>
      </c>
      <c r="K21" s="155">
        <v>3</v>
      </c>
      <c r="L21" s="155">
        <v>3</v>
      </c>
      <c r="M21" s="155">
        <v>0</v>
      </c>
      <c r="N21" s="155">
        <v>29</v>
      </c>
      <c r="O21" s="155">
        <v>0</v>
      </c>
      <c r="P21" s="155">
        <v>1</v>
      </c>
      <c r="Q21" s="155">
        <v>5</v>
      </c>
      <c r="R21" s="155">
        <v>0</v>
      </c>
      <c r="S21" s="156">
        <f t="shared" si="0"/>
        <v>62</v>
      </c>
    </row>
    <row r="22" spans="2:19" ht="12.75">
      <c r="B22" s="211"/>
      <c r="C22" s="153">
        <v>38</v>
      </c>
      <c r="D22" s="154" t="s">
        <v>48</v>
      </c>
      <c r="E22" s="155">
        <v>0</v>
      </c>
      <c r="F22" s="155">
        <v>0</v>
      </c>
      <c r="G22" s="155">
        <v>0</v>
      </c>
      <c r="H22" s="155">
        <v>25</v>
      </c>
      <c r="I22" s="155">
        <v>0</v>
      </c>
      <c r="J22" s="155">
        <v>0</v>
      </c>
      <c r="K22" s="155">
        <v>3</v>
      </c>
      <c r="L22" s="155">
        <v>0</v>
      </c>
      <c r="M22" s="155">
        <v>0</v>
      </c>
      <c r="N22" s="155">
        <v>58</v>
      </c>
      <c r="O22" s="155">
        <v>0</v>
      </c>
      <c r="P22" s="155">
        <v>0</v>
      </c>
      <c r="Q22" s="155">
        <v>8</v>
      </c>
      <c r="R22" s="155">
        <v>0</v>
      </c>
      <c r="S22" s="156">
        <f t="shared" si="0"/>
        <v>94</v>
      </c>
    </row>
    <row r="23" spans="2:19" ht="12.75">
      <c r="B23" s="158" t="s">
        <v>49</v>
      </c>
      <c r="C23" s="153">
        <v>14</v>
      </c>
      <c r="D23" s="154" t="s">
        <v>49</v>
      </c>
      <c r="E23" s="155">
        <v>2</v>
      </c>
      <c r="F23" s="155">
        <v>1</v>
      </c>
      <c r="G23" s="155">
        <v>2</v>
      </c>
      <c r="H23" s="155">
        <v>8</v>
      </c>
      <c r="I23" s="155">
        <v>1</v>
      </c>
      <c r="J23" s="155">
        <v>1</v>
      </c>
      <c r="K23" s="155">
        <v>4</v>
      </c>
      <c r="L23" s="155">
        <v>0</v>
      </c>
      <c r="M23" s="155">
        <v>1</v>
      </c>
      <c r="N23" s="155">
        <v>26</v>
      </c>
      <c r="O23" s="155">
        <v>1</v>
      </c>
      <c r="P23" s="155">
        <v>2</v>
      </c>
      <c r="Q23" s="155">
        <v>8</v>
      </c>
      <c r="R23" s="155">
        <v>1</v>
      </c>
      <c r="S23" s="156">
        <f t="shared" si="0"/>
        <v>58</v>
      </c>
    </row>
    <row r="24" spans="2:19" ht="12.75">
      <c r="B24" s="211" t="s">
        <v>50</v>
      </c>
      <c r="C24" s="153">
        <v>28</v>
      </c>
      <c r="D24" s="154" t="s">
        <v>51</v>
      </c>
      <c r="E24" s="155">
        <v>1</v>
      </c>
      <c r="F24" s="155">
        <v>1</v>
      </c>
      <c r="G24" s="155">
        <v>1</v>
      </c>
      <c r="H24" s="155">
        <v>8</v>
      </c>
      <c r="I24" s="155">
        <v>2</v>
      </c>
      <c r="J24" s="155">
        <v>0</v>
      </c>
      <c r="K24" s="155">
        <v>2</v>
      </c>
      <c r="L24" s="155">
        <v>3</v>
      </c>
      <c r="M24" s="155">
        <v>0</v>
      </c>
      <c r="N24" s="155">
        <v>39</v>
      </c>
      <c r="O24" s="155">
        <v>0</v>
      </c>
      <c r="P24" s="155">
        <v>0</v>
      </c>
      <c r="Q24" s="155">
        <v>13</v>
      </c>
      <c r="R24" s="155">
        <v>2</v>
      </c>
      <c r="S24" s="156">
        <f t="shared" si="0"/>
        <v>72</v>
      </c>
    </row>
    <row r="25" spans="2:19" ht="12.75">
      <c r="B25" s="211"/>
      <c r="C25" s="153">
        <v>37</v>
      </c>
      <c r="D25" s="154" t="s">
        <v>52</v>
      </c>
      <c r="E25" s="155">
        <v>0</v>
      </c>
      <c r="F25" s="155">
        <v>0</v>
      </c>
      <c r="G25" s="155">
        <v>0</v>
      </c>
      <c r="H25" s="155">
        <v>20</v>
      </c>
      <c r="I25" s="155">
        <v>0</v>
      </c>
      <c r="J25" s="155">
        <v>0</v>
      </c>
      <c r="K25" s="155">
        <v>0</v>
      </c>
      <c r="L25" s="155">
        <v>1</v>
      </c>
      <c r="M25" s="155">
        <v>0</v>
      </c>
      <c r="N25" s="155">
        <v>46</v>
      </c>
      <c r="O25" s="155">
        <v>0</v>
      </c>
      <c r="P25" s="155">
        <v>0</v>
      </c>
      <c r="Q25" s="155">
        <v>5</v>
      </c>
      <c r="R25" s="155">
        <v>0</v>
      </c>
      <c r="S25" s="156">
        <f t="shared" si="0"/>
        <v>72</v>
      </c>
    </row>
    <row r="26" spans="2:19" ht="12.75">
      <c r="B26" s="211"/>
      <c r="C26" s="153">
        <v>12</v>
      </c>
      <c r="D26" s="154" t="s">
        <v>53</v>
      </c>
      <c r="E26" s="155">
        <v>1</v>
      </c>
      <c r="F26" s="155">
        <v>1</v>
      </c>
      <c r="G26" s="155">
        <v>1</v>
      </c>
      <c r="H26" s="155">
        <v>16</v>
      </c>
      <c r="I26" s="155">
        <v>0</v>
      </c>
      <c r="J26" s="155">
        <v>1</v>
      </c>
      <c r="K26" s="155">
        <v>2</v>
      </c>
      <c r="L26" s="155">
        <v>2</v>
      </c>
      <c r="M26" s="155">
        <v>0</v>
      </c>
      <c r="N26" s="155">
        <v>34</v>
      </c>
      <c r="O26" s="155">
        <v>1</v>
      </c>
      <c r="P26" s="155">
        <v>1</v>
      </c>
      <c r="Q26" s="155">
        <v>9</v>
      </c>
      <c r="R26" s="155">
        <v>0</v>
      </c>
      <c r="S26" s="156">
        <f t="shared" si="0"/>
        <v>69</v>
      </c>
    </row>
    <row r="27" spans="2:19" ht="12.75">
      <c r="B27" s="211"/>
      <c r="C27" s="153">
        <v>36</v>
      </c>
      <c r="D27" s="154" t="s">
        <v>54</v>
      </c>
      <c r="E27" s="155">
        <v>1</v>
      </c>
      <c r="F27" s="155">
        <v>0</v>
      </c>
      <c r="G27" s="155">
        <v>0</v>
      </c>
      <c r="H27" s="155">
        <v>13</v>
      </c>
      <c r="I27" s="155">
        <v>0</v>
      </c>
      <c r="J27" s="155">
        <v>0</v>
      </c>
      <c r="K27" s="155">
        <v>1</v>
      </c>
      <c r="L27" s="155">
        <v>1</v>
      </c>
      <c r="M27" s="155">
        <v>0</v>
      </c>
      <c r="N27" s="155">
        <v>34</v>
      </c>
      <c r="O27" s="155">
        <v>0</v>
      </c>
      <c r="P27" s="155">
        <v>0</v>
      </c>
      <c r="Q27" s="155">
        <v>4</v>
      </c>
      <c r="R27" s="155">
        <v>0</v>
      </c>
      <c r="S27" s="156">
        <f t="shared" si="0"/>
        <v>54</v>
      </c>
    </row>
    <row r="28" spans="2:19" ht="12.75">
      <c r="B28" s="211"/>
      <c r="C28" s="153">
        <v>34</v>
      </c>
      <c r="D28" s="154" t="s">
        <v>55</v>
      </c>
      <c r="E28" s="155">
        <v>0</v>
      </c>
      <c r="F28" s="155">
        <v>0</v>
      </c>
      <c r="G28" s="155">
        <v>1</v>
      </c>
      <c r="H28" s="155">
        <v>18</v>
      </c>
      <c r="I28" s="155">
        <v>1</v>
      </c>
      <c r="J28" s="155">
        <v>0</v>
      </c>
      <c r="K28" s="155">
        <v>1</v>
      </c>
      <c r="L28" s="155">
        <v>1</v>
      </c>
      <c r="M28" s="155">
        <v>0</v>
      </c>
      <c r="N28" s="155">
        <v>48</v>
      </c>
      <c r="O28" s="155">
        <v>0</v>
      </c>
      <c r="P28" s="155">
        <v>0</v>
      </c>
      <c r="Q28" s="155">
        <v>8</v>
      </c>
      <c r="R28" s="155">
        <v>0</v>
      </c>
      <c r="S28" s="156">
        <f t="shared" si="0"/>
        <v>78</v>
      </c>
    </row>
    <row r="29" spans="2:19" ht="12.75">
      <c r="B29" s="211" t="s">
        <v>56</v>
      </c>
      <c r="C29" s="153">
        <v>53</v>
      </c>
      <c r="D29" s="154" t="s">
        <v>57</v>
      </c>
      <c r="E29" s="155">
        <v>0</v>
      </c>
      <c r="F29" s="155">
        <v>0</v>
      </c>
      <c r="G29" s="155">
        <v>0</v>
      </c>
      <c r="H29" s="155">
        <v>11</v>
      </c>
      <c r="I29" s="155">
        <v>0</v>
      </c>
      <c r="J29" s="155">
        <v>0</v>
      </c>
      <c r="K29" s="155">
        <v>1</v>
      </c>
      <c r="L29" s="155">
        <v>0</v>
      </c>
      <c r="M29" s="155">
        <v>0</v>
      </c>
      <c r="N29" s="155">
        <v>8</v>
      </c>
      <c r="O29" s="155">
        <v>0</v>
      </c>
      <c r="P29" s="155">
        <v>0</v>
      </c>
      <c r="Q29" s="155">
        <v>0</v>
      </c>
      <c r="R29" s="155">
        <v>0</v>
      </c>
      <c r="S29" s="156">
        <f t="shared" si="0"/>
        <v>20</v>
      </c>
    </row>
    <row r="30" spans="2:19" ht="12.75">
      <c r="B30" s="211"/>
      <c r="C30" s="153">
        <v>86</v>
      </c>
      <c r="D30" s="154" t="s">
        <v>59</v>
      </c>
      <c r="E30" s="155">
        <v>1</v>
      </c>
      <c r="F30" s="155">
        <v>0</v>
      </c>
      <c r="G30" s="155">
        <v>0</v>
      </c>
      <c r="H30" s="155">
        <v>12</v>
      </c>
      <c r="I30" s="155">
        <v>0</v>
      </c>
      <c r="J30" s="155">
        <v>0</v>
      </c>
      <c r="K30" s="155">
        <v>3</v>
      </c>
      <c r="L30" s="155">
        <v>1</v>
      </c>
      <c r="M30" s="155">
        <v>0</v>
      </c>
      <c r="N30" s="155">
        <v>49</v>
      </c>
      <c r="O30" s="155">
        <v>0</v>
      </c>
      <c r="P30" s="155">
        <v>1</v>
      </c>
      <c r="Q30" s="155">
        <v>4</v>
      </c>
      <c r="R30" s="155">
        <v>0</v>
      </c>
      <c r="S30" s="156">
        <f t="shared" si="0"/>
        <v>71</v>
      </c>
    </row>
    <row r="31" spans="2:19" ht="12.75">
      <c r="B31" s="211"/>
      <c r="C31" s="153">
        <v>22</v>
      </c>
      <c r="D31" s="154" t="s">
        <v>64</v>
      </c>
      <c r="E31" s="155">
        <v>0</v>
      </c>
      <c r="F31" s="155">
        <v>0</v>
      </c>
      <c r="G31" s="155">
        <v>0</v>
      </c>
      <c r="H31" s="155">
        <v>14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60</v>
      </c>
      <c r="O31" s="155">
        <v>0</v>
      </c>
      <c r="P31" s="155">
        <v>0</v>
      </c>
      <c r="Q31" s="155">
        <v>3</v>
      </c>
      <c r="R31" s="155">
        <v>0</v>
      </c>
      <c r="S31" s="156">
        <f t="shared" si="0"/>
        <v>77</v>
      </c>
    </row>
    <row r="32" spans="2:19" ht="12.75">
      <c r="B32" s="211"/>
      <c r="C32" s="153">
        <v>23</v>
      </c>
      <c r="D32" s="154" t="s">
        <v>65</v>
      </c>
      <c r="E32" s="155">
        <v>1</v>
      </c>
      <c r="F32" s="155">
        <v>0</v>
      </c>
      <c r="G32" s="155">
        <v>1</v>
      </c>
      <c r="H32" s="155">
        <v>22</v>
      </c>
      <c r="I32" s="155">
        <v>2</v>
      </c>
      <c r="J32" s="155">
        <v>1</v>
      </c>
      <c r="K32" s="155">
        <v>4</v>
      </c>
      <c r="L32" s="155">
        <v>1</v>
      </c>
      <c r="M32" s="155">
        <v>1</v>
      </c>
      <c r="N32" s="155">
        <v>35</v>
      </c>
      <c r="O32" s="155">
        <v>0</v>
      </c>
      <c r="P32" s="155">
        <v>0</v>
      </c>
      <c r="Q32" s="155">
        <v>10</v>
      </c>
      <c r="R32" s="155">
        <v>0</v>
      </c>
      <c r="S32" s="156">
        <f t="shared" si="0"/>
        <v>78</v>
      </c>
    </row>
    <row r="33" spans="2:19" ht="12.75">
      <c r="B33" s="211"/>
      <c r="C33" s="153">
        <v>24</v>
      </c>
      <c r="D33" s="154" t="s">
        <v>68</v>
      </c>
      <c r="E33" s="155">
        <v>0</v>
      </c>
      <c r="F33" s="155">
        <v>1</v>
      </c>
      <c r="G33" s="155">
        <v>1</v>
      </c>
      <c r="H33" s="155">
        <v>19</v>
      </c>
      <c r="I33" s="155">
        <v>2</v>
      </c>
      <c r="J33" s="155">
        <v>0</v>
      </c>
      <c r="K33" s="155">
        <v>3</v>
      </c>
      <c r="L33" s="155">
        <v>1</v>
      </c>
      <c r="M33" s="155">
        <v>0</v>
      </c>
      <c r="N33" s="155">
        <v>36</v>
      </c>
      <c r="O33" s="155">
        <v>1</v>
      </c>
      <c r="P33" s="155">
        <v>0</v>
      </c>
      <c r="Q33" s="155">
        <v>5</v>
      </c>
      <c r="R33" s="155">
        <v>1</v>
      </c>
      <c r="S33" s="156">
        <f t="shared" si="0"/>
        <v>70</v>
      </c>
    </row>
    <row r="34" spans="2:19" ht="12.75">
      <c r="B34" s="211"/>
      <c r="C34" s="153">
        <v>25</v>
      </c>
      <c r="D34" s="154" t="s">
        <v>69</v>
      </c>
      <c r="E34" s="155">
        <v>1</v>
      </c>
      <c r="F34" s="155">
        <v>0</v>
      </c>
      <c r="G34" s="155">
        <v>0</v>
      </c>
      <c r="H34" s="155">
        <v>15</v>
      </c>
      <c r="I34" s="155">
        <v>0</v>
      </c>
      <c r="J34" s="155">
        <v>0</v>
      </c>
      <c r="K34" s="155">
        <v>6</v>
      </c>
      <c r="L34" s="155">
        <v>1</v>
      </c>
      <c r="M34" s="155">
        <v>0</v>
      </c>
      <c r="N34" s="155">
        <v>47</v>
      </c>
      <c r="O34" s="155">
        <v>0</v>
      </c>
      <c r="P34" s="155">
        <v>1</v>
      </c>
      <c r="Q34" s="155">
        <v>10</v>
      </c>
      <c r="R34" s="155">
        <v>1</v>
      </c>
      <c r="S34" s="156">
        <f t="shared" si="0"/>
        <v>82</v>
      </c>
    </row>
    <row r="35" spans="2:19" ht="12.75">
      <c r="B35" s="195" t="s">
        <v>18</v>
      </c>
      <c r="C35" s="195"/>
      <c r="D35" s="195"/>
      <c r="E35" s="113">
        <f aca="true" t="shared" si="1" ref="E35:S35">SUM(E6:E34)</f>
        <v>18</v>
      </c>
      <c r="F35" s="113">
        <f t="shared" si="1"/>
        <v>17</v>
      </c>
      <c r="G35" s="113">
        <f t="shared" si="1"/>
        <v>17</v>
      </c>
      <c r="H35" s="113">
        <f t="shared" si="1"/>
        <v>391</v>
      </c>
      <c r="I35" s="113">
        <f t="shared" si="1"/>
        <v>23</v>
      </c>
      <c r="J35" s="113">
        <f t="shared" si="1"/>
        <v>9</v>
      </c>
      <c r="K35" s="113">
        <f t="shared" si="1"/>
        <v>61</v>
      </c>
      <c r="L35" s="113">
        <f t="shared" si="1"/>
        <v>26</v>
      </c>
      <c r="M35" s="113">
        <f t="shared" si="1"/>
        <v>9</v>
      </c>
      <c r="N35" s="113">
        <f t="shared" si="1"/>
        <v>1042</v>
      </c>
      <c r="O35" s="113">
        <f t="shared" si="1"/>
        <v>14</v>
      </c>
      <c r="P35" s="113">
        <f t="shared" si="1"/>
        <v>20</v>
      </c>
      <c r="Q35" s="113">
        <f t="shared" si="1"/>
        <v>153</v>
      </c>
      <c r="R35" s="113">
        <f t="shared" si="1"/>
        <v>10</v>
      </c>
      <c r="S35" s="113">
        <f t="shared" si="1"/>
        <v>1810</v>
      </c>
    </row>
    <row r="36" spans="5:7" ht="12.75">
      <c r="E36" s="159"/>
      <c r="F36" s="159"/>
      <c r="G36" s="160"/>
    </row>
    <row r="37" spans="2:7" ht="12.75">
      <c r="B37" s="150" t="s">
        <v>307</v>
      </c>
      <c r="E37" s="159"/>
      <c r="F37" s="159"/>
      <c r="G37" s="160"/>
    </row>
    <row r="38" spans="5:7" ht="12.75">
      <c r="E38" s="159"/>
      <c r="F38" s="159"/>
      <c r="G38" s="160"/>
    </row>
    <row r="39" ht="12.75"/>
    <row r="40" spans="2:20" s="163" customFormat="1" ht="15.75">
      <c r="B40" s="215" t="s">
        <v>306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164"/>
    </row>
    <row r="41" spans="3:20" ht="12.75">
      <c r="C41" s="151"/>
      <c r="E41" s="151"/>
      <c r="F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2:22" ht="12.75">
      <c r="B42" s="195" t="s">
        <v>11</v>
      </c>
      <c r="C42" s="195" t="s">
        <v>12</v>
      </c>
      <c r="D42" s="195" t="s">
        <v>13</v>
      </c>
      <c r="E42" s="216" t="s">
        <v>145</v>
      </c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 t="s">
        <v>18</v>
      </c>
      <c r="T42" s="151"/>
      <c r="U42" s="202" t="s">
        <v>83</v>
      </c>
      <c r="V42" s="202"/>
    </row>
    <row r="43" spans="2:22" ht="12.75">
      <c r="B43" s="195"/>
      <c r="C43" s="195"/>
      <c r="D43" s="195"/>
      <c r="E43" s="105" t="s">
        <v>279</v>
      </c>
      <c r="F43" s="105" t="s">
        <v>280</v>
      </c>
      <c r="G43" s="105" t="s">
        <v>281</v>
      </c>
      <c r="H43" s="105" t="s">
        <v>282</v>
      </c>
      <c r="I43" s="105" t="s">
        <v>283</v>
      </c>
      <c r="J43" s="105" t="s">
        <v>284</v>
      </c>
      <c r="K43" s="105" t="s">
        <v>285</v>
      </c>
      <c r="L43" s="105" t="s">
        <v>286</v>
      </c>
      <c r="M43" s="105" t="s">
        <v>287</v>
      </c>
      <c r="N43" s="105" t="s">
        <v>288</v>
      </c>
      <c r="O43" s="105" t="s">
        <v>289</v>
      </c>
      <c r="P43" s="105" t="s">
        <v>290</v>
      </c>
      <c r="Q43" s="105" t="s">
        <v>291</v>
      </c>
      <c r="R43" s="105" t="s">
        <v>292</v>
      </c>
      <c r="S43" s="216"/>
      <c r="T43" s="151"/>
      <c r="U43" s="152" t="s">
        <v>293</v>
      </c>
      <c r="V43" s="152" t="s">
        <v>294</v>
      </c>
    </row>
    <row r="44" spans="2:22" ht="12.75">
      <c r="B44" s="158" t="s">
        <v>19</v>
      </c>
      <c r="C44" s="153">
        <v>68</v>
      </c>
      <c r="D44" s="154" t="s">
        <v>22</v>
      </c>
      <c r="E44" s="155">
        <v>0</v>
      </c>
      <c r="F44" s="155">
        <v>1</v>
      </c>
      <c r="G44" s="155">
        <v>0</v>
      </c>
      <c r="H44" s="155">
        <v>16</v>
      </c>
      <c r="I44" s="155">
        <v>2</v>
      </c>
      <c r="J44" s="155">
        <v>2</v>
      </c>
      <c r="K44" s="155">
        <v>1</v>
      </c>
      <c r="L44" s="155">
        <v>2</v>
      </c>
      <c r="M44" s="155">
        <v>0</v>
      </c>
      <c r="N44" s="155">
        <v>41</v>
      </c>
      <c r="O44" s="155">
        <v>0</v>
      </c>
      <c r="P44" s="155">
        <v>2</v>
      </c>
      <c r="Q44" s="155">
        <v>8</v>
      </c>
      <c r="R44" s="155">
        <v>0</v>
      </c>
      <c r="S44" s="156">
        <f aca="true" t="shared" si="2" ref="S44:S74">SUM(E44:R44)</f>
        <v>75</v>
      </c>
      <c r="T44" s="151"/>
      <c r="U44" s="152" t="s">
        <v>295</v>
      </c>
      <c r="V44" s="152" t="s">
        <v>296</v>
      </c>
    </row>
    <row r="45" spans="2:22" ht="12.75">
      <c r="B45" s="212" t="s">
        <v>24</v>
      </c>
      <c r="C45" s="153">
        <v>27</v>
      </c>
      <c r="D45" s="154" t="s">
        <v>25</v>
      </c>
      <c r="E45" s="155">
        <v>1</v>
      </c>
      <c r="F45" s="155">
        <v>1</v>
      </c>
      <c r="G45" s="155">
        <v>2</v>
      </c>
      <c r="H45" s="155">
        <v>14</v>
      </c>
      <c r="I45" s="155">
        <v>1</v>
      </c>
      <c r="J45" s="155">
        <v>1</v>
      </c>
      <c r="K45" s="155">
        <v>3</v>
      </c>
      <c r="L45" s="155">
        <v>0</v>
      </c>
      <c r="M45" s="155">
        <v>2</v>
      </c>
      <c r="N45" s="155">
        <v>29</v>
      </c>
      <c r="O45" s="155">
        <v>0</v>
      </c>
      <c r="P45" s="155">
        <v>1</v>
      </c>
      <c r="Q45" s="155">
        <v>15</v>
      </c>
      <c r="R45" s="155">
        <v>0</v>
      </c>
      <c r="S45" s="156">
        <f t="shared" si="2"/>
        <v>70</v>
      </c>
      <c r="T45" s="151"/>
      <c r="U45" s="152" t="s">
        <v>297</v>
      </c>
      <c r="V45" s="152" t="s">
        <v>298</v>
      </c>
    </row>
    <row r="46" spans="2:22" ht="12.75">
      <c r="B46" s="213"/>
      <c r="C46" s="153" t="s">
        <v>26</v>
      </c>
      <c r="D46" s="154" t="s">
        <v>27</v>
      </c>
      <c r="E46" s="155">
        <v>0</v>
      </c>
      <c r="F46" s="155">
        <v>0</v>
      </c>
      <c r="G46" s="155">
        <v>1</v>
      </c>
      <c r="H46" s="155">
        <v>5</v>
      </c>
      <c r="I46" s="155">
        <v>0</v>
      </c>
      <c r="J46" s="155">
        <v>0</v>
      </c>
      <c r="K46" s="155">
        <v>0</v>
      </c>
      <c r="L46" s="155">
        <v>1</v>
      </c>
      <c r="M46" s="155">
        <v>0</v>
      </c>
      <c r="N46" s="155">
        <v>30</v>
      </c>
      <c r="O46" s="155">
        <v>0</v>
      </c>
      <c r="P46" s="155">
        <v>0</v>
      </c>
      <c r="Q46" s="155">
        <v>1</v>
      </c>
      <c r="R46" s="155">
        <v>0</v>
      </c>
      <c r="S46" s="156">
        <f t="shared" si="2"/>
        <v>38</v>
      </c>
      <c r="T46" s="151"/>
      <c r="U46" s="152" t="s">
        <v>299</v>
      </c>
      <c r="V46" s="152" t="s">
        <v>300</v>
      </c>
    </row>
    <row r="47" spans="2:22" ht="12.75">
      <c r="B47" s="214"/>
      <c r="C47" s="153" t="s">
        <v>28</v>
      </c>
      <c r="D47" s="154" t="s">
        <v>170</v>
      </c>
      <c r="E47" s="155">
        <v>0</v>
      </c>
      <c r="F47" s="155">
        <v>0</v>
      </c>
      <c r="G47" s="155">
        <v>30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1</v>
      </c>
      <c r="N47" s="155">
        <v>60</v>
      </c>
      <c r="O47" s="155">
        <v>0</v>
      </c>
      <c r="P47" s="155">
        <v>0</v>
      </c>
      <c r="Q47" s="155">
        <v>0</v>
      </c>
      <c r="R47" s="155">
        <v>0</v>
      </c>
      <c r="S47" s="156">
        <f t="shared" si="2"/>
        <v>91</v>
      </c>
      <c r="T47" s="151"/>
      <c r="U47" s="152" t="s">
        <v>301</v>
      </c>
      <c r="V47" s="152" t="s">
        <v>302</v>
      </c>
    </row>
    <row r="48" spans="2:22" ht="12.75">
      <c r="B48" s="212" t="s">
        <v>32</v>
      </c>
      <c r="C48" s="153">
        <v>6</v>
      </c>
      <c r="D48" s="154" t="s">
        <v>33</v>
      </c>
      <c r="E48" s="155">
        <v>1</v>
      </c>
      <c r="F48" s="155">
        <v>0</v>
      </c>
      <c r="G48" s="155">
        <v>5</v>
      </c>
      <c r="H48" s="155">
        <v>17</v>
      </c>
      <c r="I48" s="155">
        <v>1</v>
      </c>
      <c r="J48" s="155">
        <v>0</v>
      </c>
      <c r="K48" s="155">
        <v>1</v>
      </c>
      <c r="L48" s="155">
        <v>1</v>
      </c>
      <c r="M48" s="155">
        <v>0</v>
      </c>
      <c r="N48" s="155">
        <v>33</v>
      </c>
      <c r="O48" s="155">
        <v>0</v>
      </c>
      <c r="P48" s="155">
        <v>1</v>
      </c>
      <c r="Q48" s="155">
        <v>9</v>
      </c>
      <c r="R48" s="155">
        <v>1</v>
      </c>
      <c r="S48" s="156">
        <f t="shared" si="2"/>
        <v>70</v>
      </c>
      <c r="T48" s="151"/>
      <c r="U48" s="152" t="s">
        <v>303</v>
      </c>
      <c r="V48" s="152" t="s">
        <v>304</v>
      </c>
    </row>
    <row r="49" spans="2:22" ht="12.75">
      <c r="B49" s="213"/>
      <c r="C49" s="153" t="s">
        <v>34</v>
      </c>
      <c r="D49" s="161" t="s">
        <v>35</v>
      </c>
      <c r="E49" s="155">
        <v>0</v>
      </c>
      <c r="F49" s="155">
        <v>0</v>
      </c>
      <c r="G49" s="155">
        <v>0</v>
      </c>
      <c r="H49" s="155">
        <v>1</v>
      </c>
      <c r="I49" s="155">
        <v>2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26</v>
      </c>
      <c r="Q49" s="155">
        <v>0</v>
      </c>
      <c r="R49" s="155">
        <v>0</v>
      </c>
      <c r="S49" s="156">
        <f t="shared" si="2"/>
        <v>29</v>
      </c>
      <c r="T49" s="151"/>
      <c r="U49" s="152" t="s">
        <v>305</v>
      </c>
      <c r="V49" s="157"/>
    </row>
    <row r="50" spans="2:20" ht="12.75">
      <c r="B50" s="213"/>
      <c r="C50" s="153">
        <v>9</v>
      </c>
      <c r="D50" s="154" t="s">
        <v>36</v>
      </c>
      <c r="E50" s="155">
        <v>1</v>
      </c>
      <c r="F50" s="155">
        <v>0</v>
      </c>
      <c r="G50" s="155">
        <v>0</v>
      </c>
      <c r="H50" s="155">
        <v>16</v>
      </c>
      <c r="I50" s="155">
        <v>0</v>
      </c>
      <c r="J50" s="155">
        <v>0</v>
      </c>
      <c r="K50" s="155">
        <v>1</v>
      </c>
      <c r="L50" s="155">
        <v>0</v>
      </c>
      <c r="M50" s="155">
        <v>0</v>
      </c>
      <c r="N50" s="155">
        <v>46</v>
      </c>
      <c r="O50" s="155">
        <v>0</v>
      </c>
      <c r="P50" s="155">
        <v>1</v>
      </c>
      <c r="Q50" s="155">
        <v>3</v>
      </c>
      <c r="R50" s="155">
        <v>0</v>
      </c>
      <c r="S50" s="156">
        <f t="shared" si="2"/>
        <v>68</v>
      </c>
      <c r="T50" s="151"/>
    </row>
    <row r="51" spans="2:20" ht="12.75">
      <c r="B51" s="213"/>
      <c r="C51" s="153">
        <v>21</v>
      </c>
      <c r="D51" s="154" t="s">
        <v>37</v>
      </c>
      <c r="E51" s="155">
        <v>0</v>
      </c>
      <c r="F51" s="155">
        <v>1</v>
      </c>
      <c r="G51" s="155">
        <v>0</v>
      </c>
      <c r="H51" s="155">
        <v>5</v>
      </c>
      <c r="I51" s="155">
        <v>0</v>
      </c>
      <c r="J51" s="155">
        <v>1</v>
      </c>
      <c r="K51" s="155">
        <v>1</v>
      </c>
      <c r="L51" s="155">
        <v>0</v>
      </c>
      <c r="M51" s="155">
        <v>0</v>
      </c>
      <c r="N51" s="155">
        <v>36</v>
      </c>
      <c r="O51" s="155">
        <v>1</v>
      </c>
      <c r="P51" s="155">
        <v>0</v>
      </c>
      <c r="Q51" s="155">
        <v>1</v>
      </c>
      <c r="R51" s="155">
        <v>0</v>
      </c>
      <c r="S51" s="156">
        <f t="shared" si="2"/>
        <v>46</v>
      </c>
      <c r="T51" s="151"/>
    </row>
    <row r="52" spans="2:20" ht="12.75">
      <c r="B52" s="213"/>
      <c r="C52" s="153">
        <v>33</v>
      </c>
      <c r="D52" s="154" t="s">
        <v>38</v>
      </c>
      <c r="E52" s="155">
        <v>0</v>
      </c>
      <c r="F52" s="155">
        <v>1</v>
      </c>
      <c r="G52" s="155">
        <v>0</v>
      </c>
      <c r="H52" s="155">
        <v>18</v>
      </c>
      <c r="I52" s="155">
        <v>1</v>
      </c>
      <c r="J52" s="155">
        <v>0</v>
      </c>
      <c r="K52" s="155">
        <v>3</v>
      </c>
      <c r="L52" s="155">
        <v>1</v>
      </c>
      <c r="M52" s="155">
        <v>0</v>
      </c>
      <c r="N52" s="155">
        <v>55</v>
      </c>
      <c r="O52" s="155">
        <v>0</v>
      </c>
      <c r="P52" s="155">
        <v>1</v>
      </c>
      <c r="Q52" s="155">
        <v>3</v>
      </c>
      <c r="R52" s="155">
        <v>0</v>
      </c>
      <c r="S52" s="156">
        <f t="shared" si="2"/>
        <v>83</v>
      </c>
      <c r="T52" s="151"/>
    </row>
    <row r="53" spans="2:20" ht="12.75">
      <c r="B53" s="214"/>
      <c r="C53" s="153" t="s">
        <v>39</v>
      </c>
      <c r="D53" s="154" t="s">
        <v>40</v>
      </c>
      <c r="E53" s="155">
        <v>0</v>
      </c>
      <c r="F53" s="155">
        <v>0</v>
      </c>
      <c r="G53" s="155">
        <v>8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33</v>
      </c>
      <c r="N53" s="155">
        <v>0</v>
      </c>
      <c r="O53" s="155">
        <v>1</v>
      </c>
      <c r="P53" s="155">
        <v>0</v>
      </c>
      <c r="Q53" s="155">
        <v>0</v>
      </c>
      <c r="R53" s="155">
        <v>0</v>
      </c>
      <c r="S53" s="156">
        <f t="shared" si="2"/>
        <v>42</v>
      </c>
      <c r="T53" s="151"/>
    </row>
    <row r="54" spans="2:20" ht="12.75">
      <c r="B54" s="211" t="s">
        <v>41</v>
      </c>
      <c r="C54" s="153">
        <v>32</v>
      </c>
      <c r="D54" s="154" t="s">
        <v>42</v>
      </c>
      <c r="E54" s="155">
        <v>1</v>
      </c>
      <c r="F54" s="155">
        <v>0</v>
      </c>
      <c r="G54" s="155">
        <v>1</v>
      </c>
      <c r="H54" s="155">
        <v>14</v>
      </c>
      <c r="I54" s="155">
        <v>2</v>
      </c>
      <c r="J54" s="155">
        <v>0</v>
      </c>
      <c r="K54" s="155">
        <v>3</v>
      </c>
      <c r="L54" s="155">
        <v>3</v>
      </c>
      <c r="M54" s="155">
        <v>0</v>
      </c>
      <c r="N54" s="155">
        <v>36</v>
      </c>
      <c r="O54" s="155">
        <v>2</v>
      </c>
      <c r="P54" s="155">
        <v>2</v>
      </c>
      <c r="Q54" s="155">
        <v>8</v>
      </c>
      <c r="R54" s="155">
        <v>0</v>
      </c>
      <c r="S54" s="156">
        <f t="shared" si="2"/>
        <v>72</v>
      </c>
      <c r="T54" s="151"/>
    </row>
    <row r="55" spans="2:20" ht="12.75">
      <c r="B55" s="211"/>
      <c r="C55" s="153">
        <v>91</v>
      </c>
      <c r="D55" s="154" t="s">
        <v>43</v>
      </c>
      <c r="E55" s="155">
        <v>0</v>
      </c>
      <c r="F55" s="155">
        <v>0</v>
      </c>
      <c r="G55" s="155">
        <v>0</v>
      </c>
      <c r="H55" s="155">
        <v>5</v>
      </c>
      <c r="I55" s="155">
        <v>0</v>
      </c>
      <c r="J55" s="155">
        <v>0</v>
      </c>
      <c r="K55" s="155">
        <v>1</v>
      </c>
      <c r="L55" s="155">
        <v>0</v>
      </c>
      <c r="M55" s="155">
        <v>0</v>
      </c>
      <c r="N55" s="155">
        <v>15</v>
      </c>
      <c r="O55" s="155">
        <v>0</v>
      </c>
      <c r="P55" s="155">
        <v>0</v>
      </c>
      <c r="Q55" s="155">
        <v>0</v>
      </c>
      <c r="R55" s="155">
        <v>0</v>
      </c>
      <c r="S55" s="156">
        <f t="shared" si="2"/>
        <v>21</v>
      </c>
      <c r="T55" s="151"/>
    </row>
    <row r="56" spans="2:20" ht="12.75">
      <c r="B56" s="211"/>
      <c r="C56" s="153">
        <v>31</v>
      </c>
      <c r="D56" s="154" t="s">
        <v>44</v>
      </c>
      <c r="E56" s="155">
        <v>1</v>
      </c>
      <c r="F56" s="155">
        <v>1</v>
      </c>
      <c r="G56" s="155">
        <v>1</v>
      </c>
      <c r="H56" s="155">
        <v>3</v>
      </c>
      <c r="I56" s="155">
        <v>1</v>
      </c>
      <c r="J56" s="155">
        <v>1</v>
      </c>
      <c r="K56" s="155">
        <v>1</v>
      </c>
      <c r="L56" s="155">
        <v>2</v>
      </c>
      <c r="M56" s="155">
        <v>1</v>
      </c>
      <c r="N56" s="155">
        <v>8</v>
      </c>
      <c r="O56" s="155">
        <v>1</v>
      </c>
      <c r="P56" s="155">
        <v>1</v>
      </c>
      <c r="Q56" s="155">
        <v>1</v>
      </c>
      <c r="R56" s="155">
        <v>1</v>
      </c>
      <c r="S56" s="156">
        <f t="shared" si="2"/>
        <v>24</v>
      </c>
      <c r="T56" s="151"/>
    </row>
    <row r="57" spans="2:20" ht="12.75">
      <c r="B57" s="211"/>
      <c r="C57" s="153">
        <v>92</v>
      </c>
      <c r="D57" s="154" t="s">
        <v>45</v>
      </c>
      <c r="E57" s="155">
        <v>0</v>
      </c>
      <c r="F57" s="155">
        <v>1</v>
      </c>
      <c r="G57" s="155">
        <v>1</v>
      </c>
      <c r="H57" s="155">
        <v>5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26</v>
      </c>
      <c r="O57" s="155">
        <v>0</v>
      </c>
      <c r="P57" s="155">
        <v>0</v>
      </c>
      <c r="Q57" s="155">
        <v>3</v>
      </c>
      <c r="R57" s="155">
        <v>0</v>
      </c>
      <c r="S57" s="156">
        <f t="shared" si="2"/>
        <v>36</v>
      </c>
      <c r="T57" s="151"/>
    </row>
    <row r="58" spans="2:20" ht="12.75">
      <c r="B58" s="211"/>
      <c r="C58" s="153">
        <v>99</v>
      </c>
      <c r="D58" s="154" t="s">
        <v>46</v>
      </c>
      <c r="E58" s="155">
        <v>0</v>
      </c>
      <c r="F58" s="155">
        <v>0</v>
      </c>
      <c r="G58" s="155">
        <v>0</v>
      </c>
      <c r="H58" s="155">
        <v>12</v>
      </c>
      <c r="I58" s="155">
        <v>0</v>
      </c>
      <c r="J58" s="155">
        <v>0</v>
      </c>
      <c r="K58" s="155">
        <v>1</v>
      </c>
      <c r="L58" s="155">
        <v>1</v>
      </c>
      <c r="M58" s="155">
        <v>0</v>
      </c>
      <c r="N58" s="155">
        <v>18</v>
      </c>
      <c r="O58" s="155">
        <v>0</v>
      </c>
      <c r="P58" s="155">
        <v>0</v>
      </c>
      <c r="Q58" s="155">
        <v>2</v>
      </c>
      <c r="R58" s="155">
        <v>0</v>
      </c>
      <c r="S58" s="156">
        <f t="shared" si="2"/>
        <v>34</v>
      </c>
      <c r="T58" s="151"/>
    </row>
    <row r="59" spans="2:20" ht="12.75">
      <c r="B59" s="211" t="s">
        <v>47</v>
      </c>
      <c r="C59" s="153">
        <v>13</v>
      </c>
      <c r="D59" s="154" t="s">
        <v>47</v>
      </c>
      <c r="E59" s="155">
        <v>1</v>
      </c>
      <c r="F59" s="155">
        <v>0</v>
      </c>
      <c r="G59" s="155">
        <v>1</v>
      </c>
      <c r="H59" s="155">
        <v>15</v>
      </c>
      <c r="I59" s="155">
        <v>1</v>
      </c>
      <c r="J59" s="155">
        <v>1</v>
      </c>
      <c r="K59" s="155">
        <v>2</v>
      </c>
      <c r="L59" s="155">
        <v>1</v>
      </c>
      <c r="M59" s="155">
        <v>0</v>
      </c>
      <c r="N59" s="155">
        <v>28</v>
      </c>
      <c r="O59" s="155">
        <v>1</v>
      </c>
      <c r="P59" s="155">
        <v>2</v>
      </c>
      <c r="Q59" s="155">
        <v>5</v>
      </c>
      <c r="R59" s="155">
        <v>1</v>
      </c>
      <c r="S59" s="156">
        <f t="shared" si="2"/>
        <v>59</v>
      </c>
      <c r="T59" s="151"/>
    </row>
    <row r="60" spans="2:20" ht="12.75">
      <c r="B60" s="211"/>
      <c r="C60" s="153">
        <v>38</v>
      </c>
      <c r="D60" s="154" t="s">
        <v>48</v>
      </c>
      <c r="E60" s="155">
        <v>0</v>
      </c>
      <c r="F60" s="155">
        <v>0</v>
      </c>
      <c r="G60" s="155">
        <v>0</v>
      </c>
      <c r="H60" s="155">
        <v>20</v>
      </c>
      <c r="I60" s="155">
        <v>0</v>
      </c>
      <c r="J60" s="155">
        <v>0</v>
      </c>
      <c r="K60" s="155">
        <v>4</v>
      </c>
      <c r="L60" s="155">
        <v>0</v>
      </c>
      <c r="M60" s="155">
        <v>0</v>
      </c>
      <c r="N60" s="155">
        <v>59</v>
      </c>
      <c r="O60" s="155">
        <v>0</v>
      </c>
      <c r="P60" s="155">
        <v>1</v>
      </c>
      <c r="Q60" s="155">
        <v>9</v>
      </c>
      <c r="R60" s="155">
        <v>0</v>
      </c>
      <c r="S60" s="156">
        <f t="shared" si="2"/>
        <v>93</v>
      </c>
      <c r="T60" s="151"/>
    </row>
    <row r="61" spans="2:20" ht="12.75">
      <c r="B61" s="158" t="s">
        <v>49</v>
      </c>
      <c r="C61" s="153">
        <v>14</v>
      </c>
      <c r="D61" s="154" t="s">
        <v>49</v>
      </c>
      <c r="E61" s="155">
        <v>1</v>
      </c>
      <c r="F61" s="155">
        <v>0</v>
      </c>
      <c r="G61" s="155">
        <v>1</v>
      </c>
      <c r="H61" s="155">
        <v>12</v>
      </c>
      <c r="I61" s="155">
        <v>3</v>
      </c>
      <c r="J61" s="155">
        <v>0</v>
      </c>
      <c r="K61" s="155">
        <v>1</v>
      </c>
      <c r="L61" s="155">
        <v>1</v>
      </c>
      <c r="M61" s="155">
        <v>1</v>
      </c>
      <c r="N61" s="155">
        <v>23</v>
      </c>
      <c r="O61" s="155">
        <v>1</v>
      </c>
      <c r="P61" s="155">
        <v>1</v>
      </c>
      <c r="Q61" s="155">
        <v>5</v>
      </c>
      <c r="R61" s="155">
        <v>0</v>
      </c>
      <c r="S61" s="156">
        <f t="shared" si="2"/>
        <v>50</v>
      </c>
      <c r="T61" s="151"/>
    </row>
    <row r="62" spans="2:20" ht="12.75">
      <c r="B62" s="211" t="s">
        <v>50</v>
      </c>
      <c r="C62" s="153">
        <v>28</v>
      </c>
      <c r="D62" s="154" t="s">
        <v>51</v>
      </c>
      <c r="E62" s="155">
        <v>2</v>
      </c>
      <c r="F62" s="155">
        <v>1</v>
      </c>
      <c r="G62" s="155">
        <v>2</v>
      </c>
      <c r="H62" s="155">
        <v>15</v>
      </c>
      <c r="I62" s="155">
        <v>1</v>
      </c>
      <c r="J62" s="155">
        <v>1</v>
      </c>
      <c r="K62" s="155">
        <v>2</v>
      </c>
      <c r="L62" s="155">
        <v>1</v>
      </c>
      <c r="M62" s="155">
        <v>1</v>
      </c>
      <c r="N62" s="155">
        <v>37</v>
      </c>
      <c r="O62" s="155">
        <v>0</v>
      </c>
      <c r="P62" s="155">
        <v>0</v>
      </c>
      <c r="Q62" s="155">
        <v>6</v>
      </c>
      <c r="R62" s="155">
        <v>1</v>
      </c>
      <c r="S62" s="156">
        <f t="shared" si="2"/>
        <v>70</v>
      </c>
      <c r="T62" s="151"/>
    </row>
    <row r="63" spans="2:20" ht="12.75">
      <c r="B63" s="211"/>
      <c r="C63" s="153">
        <v>37</v>
      </c>
      <c r="D63" s="154" t="s">
        <v>52</v>
      </c>
      <c r="E63" s="155">
        <v>0</v>
      </c>
      <c r="F63" s="155">
        <v>0</v>
      </c>
      <c r="G63" s="155">
        <v>0</v>
      </c>
      <c r="H63" s="155">
        <v>17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41</v>
      </c>
      <c r="O63" s="155">
        <v>0</v>
      </c>
      <c r="P63" s="155">
        <v>0</v>
      </c>
      <c r="Q63" s="155">
        <v>2</v>
      </c>
      <c r="R63" s="155">
        <v>0</v>
      </c>
      <c r="S63" s="156">
        <f t="shared" si="2"/>
        <v>60</v>
      </c>
      <c r="T63" s="151"/>
    </row>
    <row r="64" spans="2:20" ht="12.75">
      <c r="B64" s="211"/>
      <c r="C64" s="153">
        <v>12</v>
      </c>
      <c r="D64" s="154" t="s">
        <v>53</v>
      </c>
      <c r="E64" s="155">
        <v>1</v>
      </c>
      <c r="F64" s="155">
        <v>0</v>
      </c>
      <c r="G64" s="155">
        <v>0</v>
      </c>
      <c r="H64" s="155">
        <v>13</v>
      </c>
      <c r="I64" s="155">
        <v>1</v>
      </c>
      <c r="J64" s="155">
        <v>0</v>
      </c>
      <c r="K64" s="155">
        <v>5</v>
      </c>
      <c r="L64" s="155">
        <v>0</v>
      </c>
      <c r="M64" s="155">
        <v>0</v>
      </c>
      <c r="N64" s="155">
        <v>34</v>
      </c>
      <c r="O64" s="155">
        <v>1</v>
      </c>
      <c r="P64" s="155">
        <v>1</v>
      </c>
      <c r="Q64" s="155">
        <v>5</v>
      </c>
      <c r="R64" s="155">
        <v>0</v>
      </c>
      <c r="S64" s="156">
        <f t="shared" si="2"/>
        <v>61</v>
      </c>
      <c r="T64" s="151"/>
    </row>
    <row r="65" spans="2:20" ht="12.75">
      <c r="B65" s="211"/>
      <c r="C65" s="153">
        <v>36</v>
      </c>
      <c r="D65" s="154" t="s">
        <v>54</v>
      </c>
      <c r="E65" s="155">
        <v>0</v>
      </c>
      <c r="F65" s="155">
        <v>0</v>
      </c>
      <c r="G65" s="155">
        <v>1</v>
      </c>
      <c r="H65" s="155">
        <v>13</v>
      </c>
      <c r="I65" s="155">
        <v>0</v>
      </c>
      <c r="J65" s="155">
        <v>0</v>
      </c>
      <c r="K65" s="155">
        <v>1</v>
      </c>
      <c r="L65" s="155">
        <v>0</v>
      </c>
      <c r="M65" s="155">
        <v>0</v>
      </c>
      <c r="N65" s="155">
        <v>25</v>
      </c>
      <c r="O65" s="155">
        <v>0</v>
      </c>
      <c r="P65" s="155">
        <v>0</v>
      </c>
      <c r="Q65" s="155">
        <v>2</v>
      </c>
      <c r="R65" s="155">
        <v>0</v>
      </c>
      <c r="S65" s="156">
        <f t="shared" si="2"/>
        <v>42</v>
      </c>
      <c r="T65" s="151"/>
    </row>
    <row r="66" spans="2:20" ht="12.75">
      <c r="B66" s="211" t="s">
        <v>56</v>
      </c>
      <c r="C66" s="153">
        <v>53</v>
      </c>
      <c r="D66" s="154" t="s">
        <v>57</v>
      </c>
      <c r="E66" s="155">
        <v>0</v>
      </c>
      <c r="F66" s="155">
        <v>0</v>
      </c>
      <c r="G66" s="155">
        <v>1</v>
      </c>
      <c r="H66" s="155">
        <v>4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15</v>
      </c>
      <c r="O66" s="155">
        <v>0</v>
      </c>
      <c r="P66" s="155">
        <v>0</v>
      </c>
      <c r="Q66" s="155">
        <v>0</v>
      </c>
      <c r="R66" s="155">
        <v>0</v>
      </c>
      <c r="S66" s="156">
        <f t="shared" si="2"/>
        <v>20</v>
      </c>
      <c r="T66" s="151"/>
    </row>
    <row r="67" spans="2:20" ht="12.75">
      <c r="B67" s="211"/>
      <c r="C67" s="153">
        <v>16</v>
      </c>
      <c r="D67" s="154" t="s">
        <v>58</v>
      </c>
      <c r="E67" s="155">
        <v>2</v>
      </c>
      <c r="F67" s="155">
        <v>0</v>
      </c>
      <c r="G67" s="155">
        <v>1</v>
      </c>
      <c r="H67" s="155">
        <v>12</v>
      </c>
      <c r="I67" s="155">
        <v>3</v>
      </c>
      <c r="J67" s="155">
        <v>1</v>
      </c>
      <c r="K67" s="155">
        <v>2</v>
      </c>
      <c r="L67" s="155">
        <v>0</v>
      </c>
      <c r="M67" s="155">
        <v>1</v>
      </c>
      <c r="N67" s="155">
        <v>30</v>
      </c>
      <c r="O67" s="155">
        <v>0</v>
      </c>
      <c r="P67" s="155">
        <v>0</v>
      </c>
      <c r="Q67" s="155">
        <v>11</v>
      </c>
      <c r="R67" s="155">
        <v>0</v>
      </c>
      <c r="S67" s="156">
        <f t="shared" si="2"/>
        <v>63</v>
      </c>
      <c r="T67" s="151"/>
    </row>
    <row r="68" spans="2:20" ht="12.75">
      <c r="B68" s="211"/>
      <c r="C68" s="153">
        <v>86</v>
      </c>
      <c r="D68" s="154" t="s">
        <v>59</v>
      </c>
      <c r="E68" s="155">
        <v>0</v>
      </c>
      <c r="F68" s="155">
        <v>0</v>
      </c>
      <c r="G68" s="155">
        <v>3</v>
      </c>
      <c r="H68" s="155">
        <v>17</v>
      </c>
      <c r="I68" s="155">
        <v>0</v>
      </c>
      <c r="J68" s="155">
        <v>0</v>
      </c>
      <c r="K68" s="155">
        <v>3</v>
      </c>
      <c r="L68" s="155">
        <v>0</v>
      </c>
      <c r="M68" s="155">
        <v>0</v>
      </c>
      <c r="N68" s="155">
        <v>34</v>
      </c>
      <c r="O68" s="155">
        <v>0</v>
      </c>
      <c r="P68" s="155">
        <v>0</v>
      </c>
      <c r="Q68" s="155">
        <v>7</v>
      </c>
      <c r="R68" s="155">
        <v>0</v>
      </c>
      <c r="S68" s="156">
        <f t="shared" si="2"/>
        <v>64</v>
      </c>
      <c r="T68" s="151"/>
    </row>
    <row r="69" spans="2:20" ht="12.75">
      <c r="B69" s="211"/>
      <c r="C69" s="162" t="s">
        <v>60</v>
      </c>
      <c r="D69" s="161" t="s">
        <v>61</v>
      </c>
      <c r="E69" s="155">
        <v>1</v>
      </c>
      <c r="F69" s="155">
        <v>0</v>
      </c>
      <c r="G69" s="155">
        <v>0</v>
      </c>
      <c r="H69" s="155">
        <v>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126</v>
      </c>
      <c r="O69" s="155">
        <v>0</v>
      </c>
      <c r="P69" s="155">
        <v>0</v>
      </c>
      <c r="Q69" s="155">
        <v>20</v>
      </c>
      <c r="R69" s="155">
        <v>0</v>
      </c>
      <c r="S69" s="156">
        <f t="shared" si="2"/>
        <v>148</v>
      </c>
      <c r="T69" s="151"/>
    </row>
    <row r="70" spans="2:20" ht="12.75">
      <c r="B70" s="211"/>
      <c r="C70" s="162" t="s">
        <v>62</v>
      </c>
      <c r="D70" s="154" t="s">
        <v>63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  <c r="N70" s="155">
        <v>53</v>
      </c>
      <c r="O70" s="155">
        <v>0</v>
      </c>
      <c r="P70" s="155">
        <v>0</v>
      </c>
      <c r="Q70" s="155">
        <v>22</v>
      </c>
      <c r="R70" s="155">
        <v>0</v>
      </c>
      <c r="S70" s="156">
        <f t="shared" si="2"/>
        <v>75</v>
      </c>
      <c r="T70" s="151"/>
    </row>
    <row r="71" spans="2:20" ht="12.75">
      <c r="B71" s="211"/>
      <c r="C71" s="153">
        <v>22</v>
      </c>
      <c r="D71" s="154" t="s">
        <v>64</v>
      </c>
      <c r="E71" s="155">
        <v>0</v>
      </c>
      <c r="F71" s="155">
        <v>1</v>
      </c>
      <c r="G71" s="155">
        <v>1</v>
      </c>
      <c r="H71" s="155">
        <v>11</v>
      </c>
      <c r="I71" s="155">
        <v>0</v>
      </c>
      <c r="J71" s="155">
        <v>0</v>
      </c>
      <c r="K71" s="155">
        <v>3</v>
      </c>
      <c r="L71" s="155">
        <v>0</v>
      </c>
      <c r="M71" s="155">
        <v>1</v>
      </c>
      <c r="N71" s="155">
        <v>48</v>
      </c>
      <c r="O71" s="155">
        <v>0</v>
      </c>
      <c r="P71" s="155">
        <v>1</v>
      </c>
      <c r="Q71" s="155">
        <v>9</v>
      </c>
      <c r="R71" s="155">
        <v>0</v>
      </c>
      <c r="S71" s="156">
        <f t="shared" si="2"/>
        <v>75</v>
      </c>
      <c r="T71" s="151"/>
    </row>
    <row r="72" spans="2:20" ht="12.75">
      <c r="B72" s="211"/>
      <c r="C72" s="153">
        <v>23</v>
      </c>
      <c r="D72" s="154" t="s">
        <v>65</v>
      </c>
      <c r="E72" s="155">
        <v>1</v>
      </c>
      <c r="F72" s="155">
        <v>0</v>
      </c>
      <c r="G72" s="155">
        <v>1</v>
      </c>
      <c r="H72" s="155">
        <v>19</v>
      </c>
      <c r="I72" s="155">
        <v>1</v>
      </c>
      <c r="J72" s="155">
        <v>0</v>
      </c>
      <c r="K72" s="155">
        <v>1</v>
      </c>
      <c r="L72" s="155">
        <v>1</v>
      </c>
      <c r="M72" s="155">
        <v>2</v>
      </c>
      <c r="N72" s="155">
        <v>34</v>
      </c>
      <c r="O72" s="155">
        <v>0</v>
      </c>
      <c r="P72" s="155">
        <v>2</v>
      </c>
      <c r="Q72" s="155">
        <v>11</v>
      </c>
      <c r="R72" s="155">
        <v>0</v>
      </c>
      <c r="S72" s="156">
        <f t="shared" si="2"/>
        <v>73</v>
      </c>
      <c r="T72" s="151"/>
    </row>
    <row r="73" spans="2:20" ht="12.75">
      <c r="B73" s="211"/>
      <c r="C73" s="153" t="s">
        <v>66</v>
      </c>
      <c r="D73" s="154" t="s">
        <v>67</v>
      </c>
      <c r="E73" s="155">
        <v>0</v>
      </c>
      <c r="F73" s="155">
        <v>0</v>
      </c>
      <c r="G73" s="155">
        <v>0</v>
      </c>
      <c r="H73" s="155">
        <v>1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5">
        <v>2</v>
      </c>
      <c r="O73" s="155">
        <v>0</v>
      </c>
      <c r="P73" s="155">
        <v>16</v>
      </c>
      <c r="Q73" s="155">
        <v>0</v>
      </c>
      <c r="R73" s="155">
        <v>0</v>
      </c>
      <c r="S73" s="156">
        <f t="shared" si="2"/>
        <v>19</v>
      </c>
      <c r="T73" s="151"/>
    </row>
    <row r="74" spans="2:20" ht="12.75">
      <c r="B74" s="211"/>
      <c r="C74" s="153">
        <v>24</v>
      </c>
      <c r="D74" s="154" t="s">
        <v>68</v>
      </c>
      <c r="E74" s="155">
        <v>1</v>
      </c>
      <c r="F74" s="155">
        <v>0</v>
      </c>
      <c r="G74" s="155">
        <v>0</v>
      </c>
      <c r="H74" s="155">
        <v>18</v>
      </c>
      <c r="I74" s="155">
        <v>1</v>
      </c>
      <c r="J74" s="155">
        <v>0</v>
      </c>
      <c r="K74" s="155">
        <v>3</v>
      </c>
      <c r="L74" s="155">
        <v>0</v>
      </c>
      <c r="M74" s="155">
        <v>1</v>
      </c>
      <c r="N74" s="155">
        <v>36</v>
      </c>
      <c r="O74" s="155">
        <v>0</v>
      </c>
      <c r="P74" s="155">
        <v>1</v>
      </c>
      <c r="Q74" s="155">
        <v>4</v>
      </c>
      <c r="R74" s="155">
        <v>0</v>
      </c>
      <c r="S74" s="156">
        <f t="shared" si="2"/>
        <v>65</v>
      </c>
      <c r="T74" s="151"/>
    </row>
    <row r="75" spans="2:20" ht="12.75">
      <c r="B75" s="195" t="s">
        <v>18</v>
      </c>
      <c r="C75" s="195"/>
      <c r="D75" s="195"/>
      <c r="E75" s="113">
        <f aca="true" t="shared" si="3" ref="E75:S75">SUM(E44:E74)</f>
        <v>15</v>
      </c>
      <c r="F75" s="113">
        <f t="shared" si="3"/>
        <v>8</v>
      </c>
      <c r="G75" s="113">
        <f t="shared" si="3"/>
        <v>61</v>
      </c>
      <c r="H75" s="113">
        <f t="shared" si="3"/>
        <v>319</v>
      </c>
      <c r="I75" s="113">
        <f t="shared" si="3"/>
        <v>21</v>
      </c>
      <c r="J75" s="113">
        <f t="shared" si="3"/>
        <v>8</v>
      </c>
      <c r="K75" s="113">
        <f t="shared" si="3"/>
        <v>43</v>
      </c>
      <c r="L75" s="113">
        <f t="shared" si="3"/>
        <v>15</v>
      </c>
      <c r="M75" s="113">
        <f t="shared" si="3"/>
        <v>44</v>
      </c>
      <c r="N75" s="113">
        <f t="shared" si="3"/>
        <v>1058</v>
      </c>
      <c r="O75" s="113">
        <f t="shared" si="3"/>
        <v>8</v>
      </c>
      <c r="P75" s="113">
        <f t="shared" si="3"/>
        <v>60</v>
      </c>
      <c r="Q75" s="113">
        <f t="shared" si="3"/>
        <v>172</v>
      </c>
      <c r="R75" s="113">
        <f t="shared" si="3"/>
        <v>4</v>
      </c>
      <c r="S75" s="113">
        <f t="shared" si="3"/>
        <v>1836</v>
      </c>
      <c r="T75" s="151"/>
    </row>
    <row r="76" spans="5:20" ht="12.75">
      <c r="E76" s="151"/>
      <c r="F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</row>
    <row r="77" spans="2:20" ht="12.75">
      <c r="B77" s="150" t="s">
        <v>307</v>
      </c>
      <c r="E77" s="151"/>
      <c r="F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sheetProtection password="CD78" sheet="1" objects="1" scenarios="1"/>
  <mergeCells count="29">
    <mergeCell ref="B21:B22"/>
    <mergeCell ref="B2:S2"/>
    <mergeCell ref="B4:B5"/>
    <mergeCell ref="C4:C5"/>
    <mergeCell ref="D4:D5"/>
    <mergeCell ref="E4:R4"/>
    <mergeCell ref="S4:S5"/>
    <mergeCell ref="U4:V4"/>
    <mergeCell ref="B6:B9"/>
    <mergeCell ref="B10:B11"/>
    <mergeCell ref="B13:B16"/>
    <mergeCell ref="B17:B20"/>
    <mergeCell ref="B24:B28"/>
    <mergeCell ref="B29:B34"/>
    <mergeCell ref="B35:D35"/>
    <mergeCell ref="B40:S40"/>
    <mergeCell ref="B42:B43"/>
    <mergeCell ref="C42:C43"/>
    <mergeCell ref="D42:D43"/>
    <mergeCell ref="E42:R42"/>
    <mergeCell ref="S42:S43"/>
    <mergeCell ref="B66:B74"/>
    <mergeCell ref="B75:D75"/>
    <mergeCell ref="U42:V42"/>
    <mergeCell ref="B45:B47"/>
    <mergeCell ref="B48:B53"/>
    <mergeCell ref="B54:B58"/>
    <mergeCell ref="B59:B60"/>
    <mergeCell ref="B62:B6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1"/>
  <sheetViews>
    <sheetView showGridLines="0" showZero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4.7109375" style="0" customWidth="1"/>
    <col min="2" max="2" width="13.00390625" style="0" bestFit="1" customWidth="1"/>
    <col min="3" max="3" width="21.00390625" style="0" bestFit="1" customWidth="1"/>
    <col min="4" max="4" width="5.421875" style="0" bestFit="1" customWidth="1"/>
    <col min="5" max="5" width="6.00390625" style="0" bestFit="1" customWidth="1"/>
    <col min="6" max="6" width="6.7109375" style="0" customWidth="1"/>
    <col min="7" max="7" width="5.421875" style="0" bestFit="1" customWidth="1"/>
    <col min="8" max="8" width="6.00390625" style="0" bestFit="1" customWidth="1"/>
    <col min="9" max="9" width="6.57421875" style="0" customWidth="1"/>
    <col min="10" max="10" width="11.421875" style="0" customWidth="1"/>
    <col min="11" max="11" width="15.140625" style="0" customWidth="1"/>
    <col min="12" max="12" width="9.57421875" style="0" bestFit="1" customWidth="1"/>
    <col min="13" max="13" width="10.00390625" style="0" bestFit="1" customWidth="1"/>
    <col min="14" max="14" width="6.00390625" style="0" bestFit="1" customWidth="1"/>
    <col min="15" max="15" width="14.7109375" style="0" bestFit="1" customWidth="1"/>
    <col min="16" max="16" width="6.28125" style="0" customWidth="1"/>
    <col min="17" max="16384" width="11.421875" style="0" hidden="1" customWidth="1"/>
  </cols>
  <sheetData>
    <row r="1" spans="11:16" ht="12.75" customHeight="1">
      <c r="K1" s="43"/>
      <c r="L1" s="43"/>
      <c r="M1" s="43"/>
      <c r="N1" s="43"/>
      <c r="O1" s="43"/>
      <c r="P1" s="43"/>
    </row>
    <row r="2" spans="2:16" ht="12.75" customHeight="1">
      <c r="B2" s="219" t="s">
        <v>109</v>
      </c>
      <c r="C2" s="219"/>
      <c r="D2" s="219"/>
      <c r="E2" s="219"/>
      <c r="F2" s="219"/>
      <c r="G2" s="219"/>
      <c r="H2" s="219"/>
      <c r="I2" s="219"/>
      <c r="K2" s="43"/>
      <c r="L2" s="43"/>
      <c r="M2" s="43"/>
      <c r="N2" s="43"/>
      <c r="O2" s="43"/>
      <c r="P2" s="43"/>
    </row>
    <row r="3" spans="2:16" ht="12.75" customHeight="1">
      <c r="B3" s="219"/>
      <c r="C3" s="219"/>
      <c r="D3" s="219"/>
      <c r="E3" s="219"/>
      <c r="F3" s="219"/>
      <c r="G3" s="219"/>
      <c r="H3" s="219"/>
      <c r="I3" s="219"/>
      <c r="K3" s="218" t="s">
        <v>140</v>
      </c>
      <c r="L3" s="218"/>
      <c r="M3" s="218"/>
      <c r="N3" s="218"/>
      <c r="O3" s="218"/>
      <c r="P3" s="43"/>
    </row>
    <row r="4" spans="2:16" ht="12.75" customHeight="1">
      <c r="B4" s="219"/>
      <c r="C4" s="219"/>
      <c r="D4" s="219"/>
      <c r="E4" s="219"/>
      <c r="F4" s="219"/>
      <c r="G4" s="219"/>
      <c r="H4" s="219"/>
      <c r="I4" s="219"/>
      <c r="K4" s="43"/>
      <c r="L4" s="43"/>
      <c r="M4" s="43"/>
      <c r="N4" s="43"/>
      <c r="O4" s="43"/>
      <c r="P4" s="43"/>
    </row>
    <row r="5" spans="11:16" ht="12.75" customHeight="1">
      <c r="K5" s="116" t="s">
        <v>110</v>
      </c>
      <c r="L5" s="116" t="s">
        <v>14</v>
      </c>
      <c r="M5" s="116" t="s">
        <v>15</v>
      </c>
      <c r="N5" s="116" t="s">
        <v>18</v>
      </c>
      <c r="O5" s="116" t="s">
        <v>141</v>
      </c>
      <c r="P5" s="43"/>
    </row>
    <row r="6" spans="2:16" ht="12.75" customHeight="1">
      <c r="B6" s="216" t="s">
        <v>110</v>
      </c>
      <c r="C6" s="216" t="s">
        <v>81</v>
      </c>
      <c r="D6" s="216" t="s">
        <v>111</v>
      </c>
      <c r="E6" s="216"/>
      <c r="F6" s="220"/>
      <c r="G6" s="221" t="s">
        <v>112</v>
      </c>
      <c r="H6" s="216"/>
      <c r="I6" s="216"/>
      <c r="K6" s="44" t="s">
        <v>142</v>
      </c>
      <c r="L6" s="45">
        <v>19</v>
      </c>
      <c r="M6" s="45">
        <v>16</v>
      </c>
      <c r="N6" s="45">
        <f>SUM(L6:M6)</f>
        <v>35</v>
      </c>
      <c r="O6" s="46">
        <f>N6/$N$12</f>
        <v>0.008190966534051018</v>
      </c>
      <c r="P6" s="43"/>
    </row>
    <row r="7" spans="2:16" ht="12.75" customHeight="1">
      <c r="B7" s="216"/>
      <c r="C7" s="216"/>
      <c r="D7" s="105" t="s">
        <v>113</v>
      </c>
      <c r="E7" s="105" t="s">
        <v>18</v>
      </c>
      <c r="F7" s="114" t="s">
        <v>114</v>
      </c>
      <c r="G7" s="115" t="s">
        <v>113</v>
      </c>
      <c r="H7" s="105" t="s">
        <v>18</v>
      </c>
      <c r="I7" s="105" t="s">
        <v>114</v>
      </c>
      <c r="K7" s="44" t="s">
        <v>143</v>
      </c>
      <c r="L7" s="45">
        <v>37</v>
      </c>
      <c r="M7" s="45">
        <v>24</v>
      </c>
      <c r="N7" s="45">
        <f>SUM(L7:M7)</f>
        <v>61</v>
      </c>
      <c r="O7" s="46">
        <f>N7/$N$12</f>
        <v>0.014275684530774631</v>
      </c>
      <c r="P7" s="43"/>
    </row>
    <row r="8" spans="2:16" ht="12.75" customHeight="1">
      <c r="B8" s="217" t="s">
        <v>115</v>
      </c>
      <c r="C8" s="34" t="s">
        <v>116</v>
      </c>
      <c r="D8" s="31">
        <v>11</v>
      </c>
      <c r="E8" s="217">
        <f>SUM(D8:D9)</f>
        <v>45</v>
      </c>
      <c r="F8" s="222">
        <f>E8/$E$37</f>
        <v>0.010399815114397967</v>
      </c>
      <c r="G8" s="35">
        <v>5</v>
      </c>
      <c r="H8" s="217">
        <f>SUM(G8:G9)</f>
        <v>19</v>
      </c>
      <c r="I8" s="223">
        <f>H8/$H$37</f>
        <v>0.008928571428571428</v>
      </c>
      <c r="K8" s="47" t="s">
        <v>122</v>
      </c>
      <c r="L8" s="45">
        <v>4</v>
      </c>
      <c r="M8" s="45">
        <v>5</v>
      </c>
      <c r="N8" s="45">
        <f>SUM(L8:M8)</f>
        <v>9</v>
      </c>
      <c r="O8" s="46">
        <f>N8/$N$12</f>
        <v>0.0021062485373274046</v>
      </c>
      <c r="P8" s="43"/>
    </row>
    <row r="9" spans="2:16" ht="12.75" customHeight="1">
      <c r="B9" s="217"/>
      <c r="C9" s="34" t="s">
        <v>100</v>
      </c>
      <c r="D9" s="31">
        <v>34</v>
      </c>
      <c r="E9" s="217"/>
      <c r="F9" s="222"/>
      <c r="G9" s="35">
        <v>14</v>
      </c>
      <c r="H9" s="217"/>
      <c r="I9" s="223"/>
      <c r="K9" s="44" t="s">
        <v>130</v>
      </c>
      <c r="L9" s="48">
        <v>255</v>
      </c>
      <c r="M9" s="45">
        <v>262</v>
      </c>
      <c r="N9" s="45">
        <f>SUM(L9:M9)</f>
        <v>517</v>
      </c>
      <c r="O9" s="46">
        <f>N9/$N$12</f>
        <v>0.12099227708869646</v>
      </c>
      <c r="P9" s="43"/>
    </row>
    <row r="10" spans="2:16" ht="12.75" customHeight="1">
      <c r="B10" s="217" t="s">
        <v>117</v>
      </c>
      <c r="C10" s="34" t="s">
        <v>118</v>
      </c>
      <c r="D10" s="31">
        <v>17</v>
      </c>
      <c r="E10" s="217">
        <f>SUM(D10:D16)</f>
        <v>108</v>
      </c>
      <c r="F10" s="222">
        <f>E10/$E$37</f>
        <v>0.02495955627455512</v>
      </c>
      <c r="G10" s="35">
        <v>1</v>
      </c>
      <c r="H10" s="217">
        <f>SUM(G10:G16)</f>
        <v>37</v>
      </c>
      <c r="I10" s="223">
        <f>H10/$H$37</f>
        <v>0.01738721804511278</v>
      </c>
      <c r="K10" s="44" t="s">
        <v>134</v>
      </c>
      <c r="L10" s="45">
        <v>3</v>
      </c>
      <c r="M10" s="45">
        <v>2</v>
      </c>
      <c r="N10" s="45">
        <f>SUM(L10:M10)</f>
        <v>5</v>
      </c>
      <c r="O10" s="46">
        <f>N10/$N$12</f>
        <v>0.0011701380762930026</v>
      </c>
      <c r="P10" s="43"/>
    </row>
    <row r="11" spans="2:16" ht="12.75" customHeight="1">
      <c r="B11" s="217"/>
      <c r="C11" s="34" t="s">
        <v>119</v>
      </c>
      <c r="D11" s="31">
        <v>5</v>
      </c>
      <c r="E11" s="217"/>
      <c r="F11" s="222"/>
      <c r="G11" s="35">
        <v>2</v>
      </c>
      <c r="H11" s="217"/>
      <c r="I11" s="223"/>
      <c r="K11" s="44" t="s">
        <v>102</v>
      </c>
      <c r="L11" s="45">
        <v>1810</v>
      </c>
      <c r="M11" s="45">
        <v>1836</v>
      </c>
      <c r="N11" s="45">
        <f>SUM(L11:M11)</f>
        <v>3646</v>
      </c>
      <c r="O11" s="46">
        <f>N11/$N$12</f>
        <v>0.8532646852328575</v>
      </c>
      <c r="P11" s="43"/>
    </row>
    <row r="12" spans="2:16" ht="12.75" customHeight="1">
      <c r="B12" s="217"/>
      <c r="C12" s="34" t="s">
        <v>94</v>
      </c>
      <c r="D12" s="31">
        <v>16</v>
      </c>
      <c r="E12" s="217"/>
      <c r="F12" s="222"/>
      <c r="G12" s="35">
        <v>12</v>
      </c>
      <c r="H12" s="217"/>
      <c r="I12" s="223"/>
      <c r="K12" s="116" t="s">
        <v>18</v>
      </c>
      <c r="L12" s="117">
        <f>SUM(L6:L11)</f>
        <v>2128</v>
      </c>
      <c r="M12" s="117">
        <f>SUM(M6:M11)</f>
        <v>2145</v>
      </c>
      <c r="N12" s="117">
        <f>SUM(N6:N11)</f>
        <v>4273</v>
      </c>
      <c r="O12" s="118">
        <f>SUM(O6:O11)</f>
        <v>1</v>
      </c>
      <c r="P12" s="43"/>
    </row>
    <row r="13" spans="2:16" ht="12.75" customHeight="1">
      <c r="B13" s="217"/>
      <c r="C13" s="34" t="s">
        <v>96</v>
      </c>
      <c r="D13" s="31">
        <v>25</v>
      </c>
      <c r="E13" s="217"/>
      <c r="F13" s="222"/>
      <c r="G13" s="35">
        <v>8</v>
      </c>
      <c r="H13" s="217"/>
      <c r="I13" s="223"/>
      <c r="K13" s="43"/>
      <c r="L13" s="43"/>
      <c r="M13" s="43"/>
      <c r="N13" s="43"/>
      <c r="O13" s="43"/>
      <c r="P13" s="43"/>
    </row>
    <row r="14" spans="2:16" ht="12.75" customHeight="1">
      <c r="B14" s="217"/>
      <c r="C14" s="34" t="s">
        <v>120</v>
      </c>
      <c r="D14" s="31">
        <v>9</v>
      </c>
      <c r="E14" s="217"/>
      <c r="F14" s="222"/>
      <c r="G14" s="35">
        <v>1</v>
      </c>
      <c r="H14" s="217"/>
      <c r="I14" s="223"/>
      <c r="K14" s="49" t="s">
        <v>73</v>
      </c>
      <c r="L14" s="43"/>
      <c r="M14" s="43"/>
      <c r="N14" s="43"/>
      <c r="O14" s="43"/>
      <c r="P14" s="43"/>
    </row>
    <row r="15" spans="2:16" ht="12.75" customHeight="1">
      <c r="B15" s="217"/>
      <c r="C15" s="34" t="s">
        <v>121</v>
      </c>
      <c r="D15" s="31">
        <v>4</v>
      </c>
      <c r="E15" s="217"/>
      <c r="F15" s="222"/>
      <c r="G15" s="35"/>
      <c r="H15" s="217"/>
      <c r="I15" s="223"/>
      <c r="K15" s="15" t="s">
        <v>136</v>
      </c>
      <c r="L15" s="43"/>
      <c r="M15" s="43"/>
      <c r="N15" s="43"/>
      <c r="O15" s="43"/>
      <c r="P15" s="43"/>
    </row>
    <row r="16" spans="2:16" ht="12.75" customHeight="1">
      <c r="B16" s="217"/>
      <c r="C16" s="34" t="s">
        <v>103</v>
      </c>
      <c r="D16" s="31">
        <v>32</v>
      </c>
      <c r="E16" s="217"/>
      <c r="F16" s="222"/>
      <c r="G16" s="35">
        <v>13</v>
      </c>
      <c r="H16" s="217"/>
      <c r="I16" s="223"/>
      <c r="K16" s="43"/>
      <c r="L16" s="43"/>
      <c r="M16" s="43"/>
      <c r="N16" s="43"/>
      <c r="O16" s="43"/>
      <c r="P16" s="43"/>
    </row>
    <row r="17" spans="2:9" ht="12.75" customHeight="1">
      <c r="B17" s="217" t="s">
        <v>122</v>
      </c>
      <c r="C17" s="34" t="s">
        <v>123</v>
      </c>
      <c r="D17" s="31">
        <v>2</v>
      </c>
      <c r="E17" s="217">
        <f>SUM(D17:D24)</f>
        <v>19</v>
      </c>
      <c r="F17" s="222">
        <f>E17/$E$37</f>
        <v>0.004391033048301364</v>
      </c>
      <c r="G17" s="35"/>
      <c r="H17" s="217">
        <f>SUM(G17:G24)</f>
        <v>4</v>
      </c>
      <c r="I17" s="223">
        <f>H17/$H$37</f>
        <v>0.0018796992481203006</v>
      </c>
    </row>
    <row r="18" spans="2:9" ht="12.75" customHeight="1">
      <c r="B18" s="217"/>
      <c r="C18" s="34" t="s">
        <v>124</v>
      </c>
      <c r="D18" s="31">
        <v>2</v>
      </c>
      <c r="E18" s="217"/>
      <c r="F18" s="222"/>
      <c r="G18" s="35">
        <v>2</v>
      </c>
      <c r="H18" s="217"/>
      <c r="I18" s="223"/>
    </row>
    <row r="19" spans="2:9" ht="12.75" customHeight="1">
      <c r="B19" s="217"/>
      <c r="C19" s="34" t="s">
        <v>92</v>
      </c>
      <c r="D19" s="31">
        <v>3</v>
      </c>
      <c r="E19" s="217"/>
      <c r="F19" s="222"/>
      <c r="G19" s="35">
        <v>2</v>
      </c>
      <c r="H19" s="217"/>
      <c r="I19" s="223"/>
    </row>
    <row r="20" spans="2:9" ht="12.75" customHeight="1">
      <c r="B20" s="217"/>
      <c r="C20" s="34" t="s">
        <v>125</v>
      </c>
      <c r="D20" s="31">
        <v>3</v>
      </c>
      <c r="E20" s="217"/>
      <c r="F20" s="222"/>
      <c r="G20" s="35"/>
      <c r="H20" s="217"/>
      <c r="I20" s="223"/>
    </row>
    <row r="21" spans="2:9" ht="12.75" customHeight="1">
      <c r="B21" s="217"/>
      <c r="C21" s="34" t="s">
        <v>126</v>
      </c>
      <c r="D21" s="31">
        <v>1</v>
      </c>
      <c r="E21" s="217"/>
      <c r="F21" s="222"/>
      <c r="G21" s="35"/>
      <c r="H21" s="217"/>
      <c r="I21" s="223"/>
    </row>
    <row r="22" spans="2:9" ht="12.75" customHeight="1">
      <c r="B22" s="217"/>
      <c r="C22" s="34" t="s">
        <v>127</v>
      </c>
      <c r="D22" s="31">
        <v>2</v>
      </c>
      <c r="E22" s="217"/>
      <c r="F22" s="222"/>
      <c r="G22" s="35"/>
      <c r="H22" s="217"/>
      <c r="I22" s="223"/>
    </row>
    <row r="23" spans="2:9" ht="12.75" customHeight="1">
      <c r="B23" s="217"/>
      <c r="C23" s="34" t="s">
        <v>128</v>
      </c>
      <c r="D23" s="31">
        <v>2</v>
      </c>
      <c r="E23" s="217"/>
      <c r="F23" s="222"/>
      <c r="G23" s="35"/>
      <c r="H23" s="217"/>
      <c r="I23" s="223"/>
    </row>
    <row r="24" spans="2:9" ht="12.75" customHeight="1">
      <c r="B24" s="217"/>
      <c r="C24" s="34" t="s">
        <v>129</v>
      </c>
      <c r="D24" s="31">
        <v>4</v>
      </c>
      <c r="E24" s="217"/>
      <c r="F24" s="222"/>
      <c r="G24" s="35"/>
      <c r="H24" s="217"/>
      <c r="I24" s="223"/>
    </row>
    <row r="25" spans="2:9" ht="12.75" customHeight="1">
      <c r="B25" s="217" t="s">
        <v>130</v>
      </c>
      <c r="C25" s="34" t="s">
        <v>84</v>
      </c>
      <c r="D25" s="31">
        <v>6</v>
      </c>
      <c r="E25" s="217">
        <f>SUM(D25:D31)</f>
        <v>809</v>
      </c>
      <c r="F25" s="222">
        <f>E25/$E$37</f>
        <v>0.1869655650566212</v>
      </c>
      <c r="G25" s="35">
        <v>1</v>
      </c>
      <c r="H25" s="217">
        <f>SUM(G25:G31)</f>
        <v>255</v>
      </c>
      <c r="I25" s="223">
        <f>H25/$H$37</f>
        <v>0.11983082706766918</v>
      </c>
    </row>
    <row r="26" spans="2:9" ht="12.75" customHeight="1">
      <c r="B26" s="217"/>
      <c r="C26" s="34" t="s">
        <v>89</v>
      </c>
      <c r="D26" s="31">
        <v>170</v>
      </c>
      <c r="E26" s="217"/>
      <c r="F26" s="222"/>
      <c r="G26" s="35">
        <v>59</v>
      </c>
      <c r="H26" s="217"/>
      <c r="I26" s="223"/>
    </row>
    <row r="27" spans="2:9" ht="12.75" customHeight="1">
      <c r="B27" s="217"/>
      <c r="C27" s="34" t="s">
        <v>91</v>
      </c>
      <c r="D27" s="31">
        <v>42</v>
      </c>
      <c r="E27" s="217"/>
      <c r="F27" s="222"/>
      <c r="G27" s="35">
        <v>11</v>
      </c>
      <c r="H27" s="217"/>
      <c r="I27" s="223"/>
    </row>
    <row r="28" spans="2:9" ht="12.75" customHeight="1">
      <c r="B28" s="217"/>
      <c r="C28" s="34" t="s">
        <v>131</v>
      </c>
      <c r="D28" s="31">
        <v>17</v>
      </c>
      <c r="E28" s="217"/>
      <c r="F28" s="222"/>
      <c r="G28" s="35">
        <v>9</v>
      </c>
      <c r="H28" s="217"/>
      <c r="I28" s="223"/>
    </row>
    <row r="29" spans="2:9" ht="12.75" customHeight="1">
      <c r="B29" s="217"/>
      <c r="C29" s="34" t="s">
        <v>98</v>
      </c>
      <c r="D29" s="31">
        <v>106</v>
      </c>
      <c r="E29" s="217"/>
      <c r="F29" s="222"/>
      <c r="G29" s="35">
        <v>26</v>
      </c>
      <c r="H29" s="217"/>
      <c r="I29" s="223"/>
    </row>
    <row r="30" spans="2:9" ht="12.75" customHeight="1">
      <c r="B30" s="217"/>
      <c r="C30" s="34" t="s">
        <v>132</v>
      </c>
      <c r="D30" s="31">
        <v>85</v>
      </c>
      <c r="E30" s="217"/>
      <c r="F30" s="222"/>
      <c r="G30" s="35">
        <v>26</v>
      </c>
      <c r="H30" s="217"/>
      <c r="I30" s="223"/>
    </row>
    <row r="31" spans="2:9" ht="12.75" customHeight="1">
      <c r="B31" s="217"/>
      <c r="C31" s="34" t="s">
        <v>133</v>
      </c>
      <c r="D31" s="31">
        <v>383</v>
      </c>
      <c r="E31" s="217"/>
      <c r="F31" s="222"/>
      <c r="G31" s="35">
        <v>123</v>
      </c>
      <c r="H31" s="217"/>
      <c r="I31" s="223"/>
    </row>
    <row r="32" spans="2:9" ht="12.75" customHeight="1">
      <c r="B32" s="217" t="s">
        <v>134</v>
      </c>
      <c r="C32" s="34" t="s">
        <v>85</v>
      </c>
      <c r="D32" s="31">
        <v>1</v>
      </c>
      <c r="E32" s="217">
        <f>SUM(D32:D35)</f>
        <v>12</v>
      </c>
      <c r="F32" s="222">
        <f>E32/$E$37</f>
        <v>0.0027732840305061245</v>
      </c>
      <c r="G32" s="35">
        <v>1</v>
      </c>
      <c r="H32" s="217">
        <f>SUM(G32:G35)</f>
        <v>3</v>
      </c>
      <c r="I32" s="223">
        <f>H32/$H$37</f>
        <v>0.0014097744360902255</v>
      </c>
    </row>
    <row r="33" spans="2:9" ht="12.75" customHeight="1">
      <c r="B33" s="217"/>
      <c r="C33" s="34" t="s">
        <v>135</v>
      </c>
      <c r="D33" s="31">
        <v>2</v>
      </c>
      <c r="E33" s="217"/>
      <c r="F33" s="222"/>
      <c r="G33" s="35"/>
      <c r="H33" s="217"/>
      <c r="I33" s="223"/>
    </row>
    <row r="34" spans="2:9" ht="12.75" customHeight="1">
      <c r="B34" s="217"/>
      <c r="C34" s="34" t="s">
        <v>95</v>
      </c>
      <c r="D34" s="31">
        <v>2</v>
      </c>
      <c r="E34" s="217"/>
      <c r="F34" s="222"/>
      <c r="G34" s="35">
        <v>1</v>
      </c>
      <c r="H34" s="217"/>
      <c r="I34" s="223"/>
    </row>
    <row r="35" spans="2:9" ht="12.75" customHeight="1">
      <c r="B35" s="217"/>
      <c r="C35" s="34" t="s">
        <v>97</v>
      </c>
      <c r="D35" s="31">
        <v>7</v>
      </c>
      <c r="E35" s="217"/>
      <c r="F35" s="222"/>
      <c r="G35" s="35">
        <v>1</v>
      </c>
      <c r="H35" s="217"/>
      <c r="I35" s="223"/>
    </row>
    <row r="36" spans="2:9" ht="12.75" customHeight="1">
      <c r="B36" s="36" t="s">
        <v>102</v>
      </c>
      <c r="C36" s="34" t="s">
        <v>102</v>
      </c>
      <c r="D36" s="31">
        <v>3334</v>
      </c>
      <c r="E36" s="36">
        <f>D36</f>
        <v>3334</v>
      </c>
      <c r="F36" s="37">
        <f>E36/$E$37</f>
        <v>0.7705107464756182</v>
      </c>
      <c r="G36" s="35">
        <v>1810</v>
      </c>
      <c r="H36" s="36">
        <f>G36</f>
        <v>1810</v>
      </c>
      <c r="I36" s="38">
        <f>H36/$H$37</f>
        <v>0.8505639097744361</v>
      </c>
    </row>
    <row r="37" spans="2:9" ht="12.75" customHeight="1">
      <c r="B37" s="216" t="s">
        <v>18</v>
      </c>
      <c r="C37" s="216"/>
      <c r="D37" s="119">
        <f aca="true" t="shared" si="0" ref="D37:I37">SUM(D8:D36)</f>
        <v>4327</v>
      </c>
      <c r="E37" s="119">
        <f t="shared" si="0"/>
        <v>4327</v>
      </c>
      <c r="F37" s="120">
        <f t="shared" si="0"/>
        <v>1</v>
      </c>
      <c r="G37" s="121">
        <f t="shared" si="0"/>
        <v>2128</v>
      </c>
      <c r="H37" s="119">
        <f t="shared" si="0"/>
        <v>2128</v>
      </c>
      <c r="I37" s="118">
        <f t="shared" si="0"/>
        <v>1</v>
      </c>
    </row>
    <row r="38" ht="12.75" customHeight="1"/>
    <row r="39" ht="12.75" customHeight="1">
      <c r="B39" s="39" t="s">
        <v>73</v>
      </c>
    </row>
    <row r="40" ht="12.75" customHeight="1">
      <c r="B40" s="15" t="s">
        <v>136</v>
      </c>
    </row>
    <row r="41" ht="12.75" customHeight="1"/>
    <row r="42" spans="1:9" ht="12.75" customHeight="1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 customHeight="1">
      <c r="A43" s="15"/>
      <c r="B43" s="219" t="s">
        <v>137</v>
      </c>
      <c r="C43" s="219"/>
      <c r="D43" s="219"/>
      <c r="E43" s="219"/>
      <c r="F43" s="219"/>
      <c r="G43" s="219"/>
      <c r="H43" s="219"/>
      <c r="I43" s="219"/>
    </row>
    <row r="44" spans="1:9" ht="12.75" customHeight="1">
      <c r="A44" s="15"/>
      <c r="B44" s="219"/>
      <c r="C44" s="219"/>
      <c r="D44" s="219"/>
      <c r="E44" s="219"/>
      <c r="F44" s="219"/>
      <c r="G44" s="219"/>
      <c r="H44" s="219"/>
      <c r="I44" s="219"/>
    </row>
    <row r="45" spans="1:9" ht="12.75" customHeight="1">
      <c r="A45" s="15"/>
      <c r="B45" s="219"/>
      <c r="C45" s="219"/>
      <c r="D45" s="219"/>
      <c r="E45" s="219"/>
      <c r="F45" s="219"/>
      <c r="G45" s="219"/>
      <c r="H45" s="219"/>
      <c r="I45" s="219"/>
    </row>
    <row r="46" spans="1:9" ht="12.75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 customHeight="1">
      <c r="A47" s="15"/>
      <c r="B47" s="216" t="s">
        <v>110</v>
      </c>
      <c r="C47" s="216" t="s">
        <v>81</v>
      </c>
      <c r="D47" s="216" t="s">
        <v>111</v>
      </c>
      <c r="E47" s="216"/>
      <c r="F47" s="220"/>
      <c r="G47" s="221" t="s">
        <v>112</v>
      </c>
      <c r="H47" s="216"/>
      <c r="I47" s="216"/>
    </row>
    <row r="48" spans="1:9" ht="12.75" customHeight="1">
      <c r="A48" s="15"/>
      <c r="B48" s="216"/>
      <c r="C48" s="216"/>
      <c r="D48" s="105" t="s">
        <v>113</v>
      </c>
      <c r="E48" s="105" t="s">
        <v>18</v>
      </c>
      <c r="F48" s="114" t="s">
        <v>114</v>
      </c>
      <c r="G48" s="115" t="s">
        <v>113</v>
      </c>
      <c r="H48" s="105" t="s">
        <v>18</v>
      </c>
      <c r="I48" s="105" t="s">
        <v>114</v>
      </c>
    </row>
    <row r="49" spans="1:9" ht="12.75" customHeight="1">
      <c r="A49" s="15"/>
      <c r="B49" s="217" t="s">
        <v>115</v>
      </c>
      <c r="C49" s="34" t="s">
        <v>116</v>
      </c>
      <c r="D49" s="31">
        <v>11</v>
      </c>
      <c r="E49" s="217">
        <f>SUM(D49:D50)</f>
        <v>40</v>
      </c>
      <c r="F49" s="222">
        <f>E49/$E$78</f>
        <v>0.010131712259371834</v>
      </c>
      <c r="G49" s="40">
        <v>2</v>
      </c>
      <c r="H49" s="217">
        <f>SUM(G49:G50)</f>
        <v>16</v>
      </c>
      <c r="I49" s="223">
        <f>H49/$G$78</f>
        <v>0.007459207459207459</v>
      </c>
    </row>
    <row r="50" spans="1:9" ht="12.75" customHeight="1">
      <c r="A50" s="15"/>
      <c r="B50" s="217"/>
      <c r="C50" s="34" t="s">
        <v>100</v>
      </c>
      <c r="D50" s="31">
        <v>29</v>
      </c>
      <c r="E50" s="217"/>
      <c r="F50" s="222"/>
      <c r="G50" s="40">
        <v>14</v>
      </c>
      <c r="H50" s="217"/>
      <c r="I50" s="223"/>
    </row>
    <row r="51" spans="1:9" ht="12.75" customHeight="1">
      <c r="A51" s="15"/>
      <c r="B51" s="217" t="s">
        <v>117</v>
      </c>
      <c r="C51" s="34" t="s">
        <v>118</v>
      </c>
      <c r="D51" s="31">
        <v>9</v>
      </c>
      <c r="E51" s="217">
        <f>SUM(D51:D57)</f>
        <v>76</v>
      </c>
      <c r="F51" s="222">
        <f>E51/$E$78</f>
        <v>0.019250253292806486</v>
      </c>
      <c r="G51" s="40">
        <v>3</v>
      </c>
      <c r="H51" s="217">
        <f>SUM(G51:G57)</f>
        <v>24</v>
      </c>
      <c r="I51" s="223">
        <f>H51/$G$78</f>
        <v>0.011188811188811189</v>
      </c>
    </row>
    <row r="52" spans="1:9" ht="12.75" customHeight="1">
      <c r="A52" s="15"/>
      <c r="B52" s="217"/>
      <c r="C52" s="34" t="s">
        <v>119</v>
      </c>
      <c r="D52" s="31">
        <v>4</v>
      </c>
      <c r="E52" s="217"/>
      <c r="F52" s="222"/>
      <c r="G52" s="40">
        <v>2</v>
      </c>
      <c r="H52" s="217"/>
      <c r="I52" s="223"/>
    </row>
    <row r="53" spans="1:9" ht="12.75" customHeight="1">
      <c r="A53" s="15"/>
      <c r="B53" s="217"/>
      <c r="C53" s="34" t="s">
        <v>94</v>
      </c>
      <c r="D53" s="31">
        <v>11</v>
      </c>
      <c r="E53" s="217"/>
      <c r="F53" s="222"/>
      <c r="G53" s="40">
        <v>5</v>
      </c>
      <c r="H53" s="217"/>
      <c r="I53" s="223"/>
    </row>
    <row r="54" spans="1:9" ht="12.75" customHeight="1">
      <c r="A54" s="15"/>
      <c r="B54" s="217"/>
      <c r="C54" s="34" t="s">
        <v>96</v>
      </c>
      <c r="D54" s="31">
        <v>21</v>
      </c>
      <c r="E54" s="217"/>
      <c r="F54" s="222"/>
      <c r="G54" s="40">
        <v>6</v>
      </c>
      <c r="H54" s="217"/>
      <c r="I54" s="223"/>
    </row>
    <row r="55" spans="1:9" ht="12.75" customHeight="1">
      <c r="A55" s="15"/>
      <c r="B55" s="217"/>
      <c r="C55" s="34" t="s">
        <v>120</v>
      </c>
      <c r="D55" s="31">
        <v>5</v>
      </c>
      <c r="E55" s="217"/>
      <c r="F55" s="222"/>
      <c r="G55" s="40"/>
      <c r="H55" s="217"/>
      <c r="I55" s="223"/>
    </row>
    <row r="56" spans="1:9" ht="12.75" customHeight="1">
      <c r="A56" s="15"/>
      <c r="B56" s="217"/>
      <c r="C56" s="34" t="s">
        <v>121</v>
      </c>
      <c r="D56" s="31"/>
      <c r="E56" s="217"/>
      <c r="F56" s="222"/>
      <c r="G56" s="35"/>
      <c r="H56" s="217"/>
      <c r="I56" s="223"/>
    </row>
    <row r="57" spans="1:9" ht="12.75" customHeight="1">
      <c r="A57" s="15"/>
      <c r="B57" s="217"/>
      <c r="C57" s="34" t="s">
        <v>103</v>
      </c>
      <c r="D57" s="31">
        <v>26</v>
      </c>
      <c r="E57" s="217"/>
      <c r="F57" s="222"/>
      <c r="G57" s="40">
        <v>8</v>
      </c>
      <c r="H57" s="217"/>
      <c r="I57" s="223"/>
    </row>
    <row r="58" spans="1:9" ht="12.75" customHeight="1">
      <c r="A58" s="15"/>
      <c r="B58" s="217" t="s">
        <v>122</v>
      </c>
      <c r="C58" s="34" t="s">
        <v>123</v>
      </c>
      <c r="D58" s="31"/>
      <c r="E58" s="217">
        <f>SUM(D58:D65)</f>
        <v>12</v>
      </c>
      <c r="F58" s="222">
        <f>E58/$E$78</f>
        <v>0.00303951367781155</v>
      </c>
      <c r="G58" s="35"/>
      <c r="H58" s="217">
        <f>SUM(G58:G65)</f>
        <v>5</v>
      </c>
      <c r="I58" s="223">
        <f>H58/$G$78</f>
        <v>0.002331002331002331</v>
      </c>
    </row>
    <row r="59" spans="1:9" ht="12.75" customHeight="1">
      <c r="A59" s="15"/>
      <c r="B59" s="217"/>
      <c r="C59" s="34" t="s">
        <v>124</v>
      </c>
      <c r="D59" s="31"/>
      <c r="E59" s="217"/>
      <c r="F59" s="222"/>
      <c r="G59" s="35"/>
      <c r="H59" s="217"/>
      <c r="I59" s="223"/>
    </row>
    <row r="60" spans="1:9" ht="12.75" customHeight="1">
      <c r="A60" s="15"/>
      <c r="B60" s="217"/>
      <c r="C60" s="34" t="s">
        <v>92</v>
      </c>
      <c r="D60" s="31">
        <v>3</v>
      </c>
      <c r="E60" s="217"/>
      <c r="F60" s="222"/>
      <c r="G60" s="40">
        <v>1</v>
      </c>
      <c r="H60" s="217"/>
      <c r="I60" s="223"/>
    </row>
    <row r="61" spans="1:9" ht="12.75" customHeight="1">
      <c r="A61" s="15"/>
      <c r="B61" s="217"/>
      <c r="C61" s="34" t="s">
        <v>125</v>
      </c>
      <c r="D61" s="31"/>
      <c r="E61" s="217"/>
      <c r="F61" s="222"/>
      <c r="G61" s="35"/>
      <c r="H61" s="217"/>
      <c r="I61" s="223"/>
    </row>
    <row r="62" spans="1:11" ht="12.75" customHeight="1">
      <c r="A62" s="15"/>
      <c r="B62" s="217"/>
      <c r="C62" s="34" t="s">
        <v>126</v>
      </c>
      <c r="D62" s="31">
        <v>2</v>
      </c>
      <c r="E62" s="217"/>
      <c r="F62" s="222"/>
      <c r="G62" s="40">
        <v>1</v>
      </c>
      <c r="H62" s="217"/>
      <c r="I62" s="223"/>
      <c r="K62" t="s">
        <v>139</v>
      </c>
    </row>
    <row r="63" spans="1:9" ht="12.75" customHeight="1">
      <c r="A63" s="15"/>
      <c r="B63" s="217"/>
      <c r="C63" s="34" t="s">
        <v>127</v>
      </c>
      <c r="D63" s="31">
        <v>1</v>
      </c>
      <c r="E63" s="217"/>
      <c r="F63" s="222"/>
      <c r="G63" s="35"/>
      <c r="H63" s="217"/>
      <c r="I63" s="223"/>
    </row>
    <row r="64" spans="1:9" ht="12.75" customHeight="1">
      <c r="A64" s="15"/>
      <c r="B64" s="217"/>
      <c r="C64" s="34" t="s">
        <v>128</v>
      </c>
      <c r="D64" s="31">
        <v>6</v>
      </c>
      <c r="E64" s="217"/>
      <c r="F64" s="222"/>
      <c r="G64" s="40">
        <v>3</v>
      </c>
      <c r="H64" s="217"/>
      <c r="I64" s="223"/>
    </row>
    <row r="65" spans="1:9" ht="12.75" customHeight="1">
      <c r="A65" s="15"/>
      <c r="B65" s="217"/>
      <c r="C65" s="34" t="s">
        <v>129</v>
      </c>
      <c r="D65" s="31"/>
      <c r="E65" s="217"/>
      <c r="F65" s="222"/>
      <c r="G65" s="35"/>
      <c r="H65" s="217"/>
      <c r="I65" s="223"/>
    </row>
    <row r="66" spans="1:9" ht="12.75" customHeight="1">
      <c r="A66" s="15"/>
      <c r="B66" s="217" t="s">
        <v>130</v>
      </c>
      <c r="C66" s="34" t="s">
        <v>84</v>
      </c>
      <c r="D66" s="31">
        <v>12</v>
      </c>
      <c r="E66" s="217">
        <f>SUM(D66:D72)</f>
        <v>766</v>
      </c>
      <c r="F66" s="222">
        <f>E66/$E$78</f>
        <v>0.1940222897669706</v>
      </c>
      <c r="G66" s="40">
        <v>2</v>
      </c>
      <c r="H66" s="217">
        <f>SUM(G66:G72)</f>
        <v>262</v>
      </c>
      <c r="I66" s="223">
        <f>H66/$G$78</f>
        <v>0.12214452214452215</v>
      </c>
    </row>
    <row r="67" spans="1:9" ht="12.75" customHeight="1">
      <c r="A67" s="15"/>
      <c r="B67" s="217"/>
      <c r="C67" s="34" t="s">
        <v>89</v>
      </c>
      <c r="D67" s="31">
        <v>156</v>
      </c>
      <c r="E67" s="217"/>
      <c r="F67" s="222"/>
      <c r="G67" s="40">
        <v>38</v>
      </c>
      <c r="H67" s="217"/>
      <c r="I67" s="223"/>
    </row>
    <row r="68" spans="1:9" ht="12.75" customHeight="1">
      <c r="A68" s="15"/>
      <c r="B68" s="217"/>
      <c r="C68" s="34" t="s">
        <v>91</v>
      </c>
      <c r="D68" s="31">
        <v>45</v>
      </c>
      <c r="E68" s="217"/>
      <c r="F68" s="222"/>
      <c r="G68" s="40">
        <v>9</v>
      </c>
      <c r="H68" s="217"/>
      <c r="I68" s="223"/>
    </row>
    <row r="69" spans="1:9" ht="12.75" customHeight="1">
      <c r="A69" s="15"/>
      <c r="B69" s="217"/>
      <c r="C69" s="34" t="s">
        <v>131</v>
      </c>
      <c r="D69" s="31">
        <v>12</v>
      </c>
      <c r="E69" s="217"/>
      <c r="F69" s="222"/>
      <c r="G69" s="40">
        <v>6</v>
      </c>
      <c r="H69" s="217"/>
      <c r="I69" s="223"/>
    </row>
    <row r="70" spans="1:9" ht="12.75" customHeight="1">
      <c r="A70" s="15"/>
      <c r="B70" s="217"/>
      <c r="C70" s="34" t="s">
        <v>98</v>
      </c>
      <c r="D70" s="31">
        <v>152</v>
      </c>
      <c r="E70" s="217"/>
      <c r="F70" s="222"/>
      <c r="G70" s="40">
        <v>36</v>
      </c>
      <c r="H70" s="217"/>
      <c r="I70" s="223"/>
    </row>
    <row r="71" spans="1:9" ht="12.75" customHeight="1">
      <c r="A71" s="15"/>
      <c r="B71" s="217"/>
      <c r="C71" s="34" t="s">
        <v>132</v>
      </c>
      <c r="D71" s="31">
        <v>53</v>
      </c>
      <c r="E71" s="217"/>
      <c r="F71" s="222"/>
      <c r="G71" s="40">
        <v>20</v>
      </c>
      <c r="H71" s="217"/>
      <c r="I71" s="223"/>
    </row>
    <row r="72" spans="1:9" ht="12.75" customHeight="1">
      <c r="A72" s="15"/>
      <c r="B72" s="217"/>
      <c r="C72" s="34" t="s">
        <v>133</v>
      </c>
      <c r="D72" s="31">
        <v>336</v>
      </c>
      <c r="E72" s="217"/>
      <c r="F72" s="222"/>
      <c r="G72" s="40">
        <v>151</v>
      </c>
      <c r="H72" s="217"/>
      <c r="I72" s="223"/>
    </row>
    <row r="73" spans="1:9" ht="12.75" customHeight="1">
      <c r="A73" s="15"/>
      <c r="B73" s="217" t="s">
        <v>134</v>
      </c>
      <c r="C73" s="34" t="s">
        <v>85</v>
      </c>
      <c r="D73" s="31">
        <v>2</v>
      </c>
      <c r="E73" s="217">
        <f>SUM(D73:D76)</f>
        <v>7</v>
      </c>
      <c r="F73" s="222">
        <f>E73/$E$78</f>
        <v>0.0017730496453900709</v>
      </c>
      <c r="G73" s="40">
        <v>1</v>
      </c>
      <c r="H73" s="217">
        <f>SUM(G73:G76)</f>
        <v>2</v>
      </c>
      <c r="I73" s="223">
        <f>H73/$G$78</f>
        <v>0.0009324009324009324</v>
      </c>
    </row>
    <row r="74" spans="1:9" ht="12.75" customHeight="1">
      <c r="A74" s="15"/>
      <c r="B74" s="217"/>
      <c r="C74" s="34" t="s">
        <v>135</v>
      </c>
      <c r="D74" s="31"/>
      <c r="E74" s="217"/>
      <c r="F74" s="222"/>
      <c r="G74" s="35"/>
      <c r="H74" s="217"/>
      <c r="I74" s="223"/>
    </row>
    <row r="75" spans="1:9" ht="12.75" customHeight="1">
      <c r="A75" s="15"/>
      <c r="B75" s="217"/>
      <c r="C75" s="34" t="s">
        <v>95</v>
      </c>
      <c r="D75" s="31">
        <v>1</v>
      </c>
      <c r="E75" s="217"/>
      <c r="F75" s="222"/>
      <c r="G75" s="40">
        <v>1</v>
      </c>
      <c r="H75" s="217"/>
      <c r="I75" s="223"/>
    </row>
    <row r="76" spans="1:9" ht="12.75" customHeight="1">
      <c r="A76" s="15"/>
      <c r="B76" s="217"/>
      <c r="C76" s="34" t="s">
        <v>97</v>
      </c>
      <c r="D76" s="31">
        <v>4</v>
      </c>
      <c r="E76" s="217"/>
      <c r="F76" s="222"/>
      <c r="G76" s="35"/>
      <c r="H76" s="217"/>
      <c r="I76" s="223"/>
    </row>
    <row r="77" spans="1:9" ht="12.75" customHeight="1">
      <c r="A77" s="15"/>
      <c r="B77" s="36" t="s">
        <v>102</v>
      </c>
      <c r="C77" s="34" t="s">
        <v>102</v>
      </c>
      <c r="D77" s="31">
        <v>3047</v>
      </c>
      <c r="E77" s="36">
        <f>D77</f>
        <v>3047</v>
      </c>
      <c r="F77" s="37">
        <f>E77/$E$78</f>
        <v>0.7717831813576495</v>
      </c>
      <c r="G77" s="40">
        <v>1836</v>
      </c>
      <c r="H77" s="36">
        <f>G77</f>
        <v>1836</v>
      </c>
      <c r="I77" s="38">
        <f>H77/$G$78</f>
        <v>0.855944055944056</v>
      </c>
    </row>
    <row r="78" spans="1:9" ht="12.75" customHeight="1">
      <c r="A78" s="15"/>
      <c r="B78" s="216" t="s">
        <v>18</v>
      </c>
      <c r="C78" s="216"/>
      <c r="D78" s="119">
        <f aca="true" t="shared" si="1" ref="D78:I78">SUM(D49:D77)</f>
        <v>3948</v>
      </c>
      <c r="E78" s="119">
        <f t="shared" si="1"/>
        <v>3948</v>
      </c>
      <c r="F78" s="120">
        <f t="shared" si="1"/>
        <v>1</v>
      </c>
      <c r="G78" s="121">
        <f>SUM(G49:G77)</f>
        <v>2145</v>
      </c>
      <c r="H78" s="119">
        <f t="shared" si="1"/>
        <v>2145</v>
      </c>
      <c r="I78" s="118">
        <f t="shared" si="1"/>
        <v>1</v>
      </c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41"/>
    </row>
    <row r="80" spans="1:9" ht="12.75" customHeight="1">
      <c r="A80" s="15"/>
      <c r="B80" s="39" t="s">
        <v>73</v>
      </c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 t="s">
        <v>138</v>
      </c>
      <c r="C81" s="15"/>
      <c r="D81" s="15"/>
      <c r="E81" s="15"/>
      <c r="F81" s="15"/>
      <c r="G81" s="15"/>
      <c r="H81" s="15"/>
      <c r="I81" s="15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 password="CD78" sheet="1" objects="1" scenarios="1"/>
  <mergeCells count="63">
    <mergeCell ref="B8:B9"/>
    <mergeCell ref="E8:E9"/>
    <mergeCell ref="F8:F9"/>
    <mergeCell ref="H8:H9"/>
    <mergeCell ref="I8:I9"/>
    <mergeCell ref="B2:I4"/>
    <mergeCell ref="B6:B7"/>
    <mergeCell ref="C6:C7"/>
    <mergeCell ref="D6:F6"/>
    <mergeCell ref="G6:I6"/>
    <mergeCell ref="B17:B24"/>
    <mergeCell ref="E17:E24"/>
    <mergeCell ref="F17:F24"/>
    <mergeCell ref="H17:H24"/>
    <mergeCell ref="I17:I24"/>
    <mergeCell ref="B10:B16"/>
    <mergeCell ref="E10:E16"/>
    <mergeCell ref="F10:F16"/>
    <mergeCell ref="H10:H16"/>
    <mergeCell ref="I10:I16"/>
    <mergeCell ref="I25:I31"/>
    <mergeCell ref="B32:B35"/>
    <mergeCell ref="E32:E35"/>
    <mergeCell ref="F32:F35"/>
    <mergeCell ref="H32:H35"/>
    <mergeCell ref="I32:I35"/>
    <mergeCell ref="B37:C37"/>
    <mergeCell ref="B25:B31"/>
    <mergeCell ref="E25:E31"/>
    <mergeCell ref="F25:F31"/>
    <mergeCell ref="H25:H31"/>
    <mergeCell ref="C47:C48"/>
    <mergeCell ref="F49:F50"/>
    <mergeCell ref="I49:I50"/>
    <mergeCell ref="F66:F72"/>
    <mergeCell ref="I66:I72"/>
    <mergeCell ref="F73:F76"/>
    <mergeCell ref="I73:I76"/>
    <mergeCell ref="F51:F57"/>
    <mergeCell ref="I51:I57"/>
    <mergeCell ref="F58:F65"/>
    <mergeCell ref="I58:I65"/>
    <mergeCell ref="B49:B50"/>
    <mergeCell ref="E49:E50"/>
    <mergeCell ref="H49:H50"/>
    <mergeCell ref="B51:B57"/>
    <mergeCell ref="E51:E57"/>
    <mergeCell ref="B73:B76"/>
    <mergeCell ref="E73:E76"/>
    <mergeCell ref="H73:H76"/>
    <mergeCell ref="B78:C78"/>
    <mergeCell ref="K3:O3"/>
    <mergeCell ref="H51:H57"/>
    <mergeCell ref="B58:B65"/>
    <mergeCell ref="E58:E65"/>
    <mergeCell ref="H58:H65"/>
    <mergeCell ref="B66:B72"/>
    <mergeCell ref="E66:E72"/>
    <mergeCell ref="H66:H72"/>
    <mergeCell ref="B43:I45"/>
    <mergeCell ref="B47:B48"/>
    <mergeCell ref="D47:F47"/>
    <mergeCell ref="G47:I4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5.28125" style="0" customWidth="1"/>
    <col min="2" max="2" width="18.140625" style="0" customWidth="1"/>
    <col min="3" max="3" width="11.421875" style="0" customWidth="1"/>
    <col min="4" max="4" width="13.421875" style="0" bestFit="1" customWidth="1"/>
    <col min="5" max="5" width="7.00390625" style="0" customWidth="1"/>
    <col min="6" max="6" width="11.421875" style="0" customWidth="1"/>
    <col min="7" max="7" width="13.421875" style="0" bestFit="1" customWidth="1"/>
    <col min="8" max="8" width="6.8515625" style="0" customWidth="1"/>
    <col min="9" max="9" width="5.57421875" style="0" customWidth="1"/>
    <col min="10" max="16384" width="11.421875" style="0" hidden="1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219" t="s">
        <v>144</v>
      </c>
      <c r="C2" s="219"/>
      <c r="D2" s="219"/>
      <c r="E2" s="219"/>
      <c r="F2" s="219"/>
      <c r="G2" s="219"/>
      <c r="H2" s="219"/>
    </row>
    <row r="3" spans="1:8" ht="15">
      <c r="A3" s="15"/>
      <c r="B3" s="219"/>
      <c r="C3" s="219"/>
      <c r="D3" s="219"/>
      <c r="E3" s="219"/>
      <c r="F3" s="219"/>
      <c r="G3" s="219"/>
      <c r="H3" s="219"/>
    </row>
    <row r="4" spans="1:8" ht="15">
      <c r="A4" s="15"/>
      <c r="B4" s="219"/>
      <c r="C4" s="219"/>
      <c r="D4" s="219"/>
      <c r="E4" s="219"/>
      <c r="F4" s="219"/>
      <c r="G4" s="219"/>
      <c r="H4" s="219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">
      <c r="A6" s="15"/>
      <c r="B6" s="216" t="s">
        <v>145</v>
      </c>
      <c r="C6" s="216" t="s">
        <v>14</v>
      </c>
      <c r="D6" s="216"/>
      <c r="E6" s="216"/>
      <c r="F6" s="216" t="s">
        <v>15</v>
      </c>
      <c r="G6" s="216"/>
      <c r="H6" s="216"/>
    </row>
    <row r="7" spans="1:8" ht="15">
      <c r="A7" s="15"/>
      <c r="B7" s="216"/>
      <c r="C7" s="105" t="s">
        <v>111</v>
      </c>
      <c r="D7" s="105" t="s">
        <v>112</v>
      </c>
      <c r="E7" s="105" t="s">
        <v>114</v>
      </c>
      <c r="F7" s="105" t="s">
        <v>111</v>
      </c>
      <c r="G7" s="105" t="s">
        <v>112</v>
      </c>
      <c r="H7" s="105" t="s">
        <v>114</v>
      </c>
    </row>
    <row r="8" spans="1:8" ht="15">
      <c r="A8" s="15"/>
      <c r="B8" s="42" t="s">
        <v>146</v>
      </c>
      <c r="C8" s="50">
        <v>32</v>
      </c>
      <c r="D8" s="50">
        <v>18</v>
      </c>
      <c r="E8" s="51">
        <f>D8/C8</f>
        <v>0.5625</v>
      </c>
      <c r="F8" s="50">
        <v>31</v>
      </c>
      <c r="G8" s="50">
        <v>15</v>
      </c>
      <c r="H8" s="51">
        <f>G8/F8</f>
        <v>0.4838709677419355</v>
      </c>
    </row>
    <row r="9" spans="1:8" ht="15">
      <c r="A9" s="15"/>
      <c r="B9" s="42" t="s">
        <v>147</v>
      </c>
      <c r="C9" s="50">
        <v>25</v>
      </c>
      <c r="D9" s="50">
        <v>17</v>
      </c>
      <c r="E9" s="51">
        <f aca="true" t="shared" si="0" ref="E9:E22">D9/C9</f>
        <v>0.68</v>
      </c>
      <c r="F9" s="50">
        <v>13</v>
      </c>
      <c r="G9" s="50">
        <v>8</v>
      </c>
      <c r="H9" s="51">
        <f aca="true" t="shared" si="1" ref="H9:H22">G9/F9</f>
        <v>0.6153846153846154</v>
      </c>
    </row>
    <row r="10" spans="1:8" ht="15">
      <c r="A10" s="15"/>
      <c r="B10" s="42" t="s">
        <v>148</v>
      </c>
      <c r="C10" s="50">
        <v>28</v>
      </c>
      <c r="D10" s="50">
        <v>17</v>
      </c>
      <c r="E10" s="51">
        <f t="shared" si="0"/>
        <v>0.6071428571428571</v>
      </c>
      <c r="F10" s="50">
        <v>76</v>
      </c>
      <c r="G10" s="50">
        <v>61</v>
      </c>
      <c r="H10" s="51">
        <f t="shared" si="1"/>
        <v>0.8026315789473685</v>
      </c>
    </row>
    <row r="11" spans="1:8" ht="15">
      <c r="A11" s="15"/>
      <c r="B11" s="42" t="s">
        <v>149</v>
      </c>
      <c r="C11" s="50">
        <v>706</v>
      </c>
      <c r="D11" s="50">
        <v>391</v>
      </c>
      <c r="E11" s="51">
        <f t="shared" si="0"/>
        <v>0.5538243626062322</v>
      </c>
      <c r="F11" s="50">
        <v>576</v>
      </c>
      <c r="G11" s="50">
        <v>319</v>
      </c>
      <c r="H11" s="51">
        <f t="shared" si="1"/>
        <v>0.5538194444444444</v>
      </c>
    </row>
    <row r="12" spans="1:8" ht="15">
      <c r="A12" s="15"/>
      <c r="B12" s="42" t="s">
        <v>150</v>
      </c>
      <c r="C12" s="50">
        <v>42</v>
      </c>
      <c r="D12" s="50">
        <v>23</v>
      </c>
      <c r="E12" s="51">
        <f t="shared" si="0"/>
        <v>0.5476190476190477</v>
      </c>
      <c r="F12" s="50">
        <v>31</v>
      </c>
      <c r="G12" s="50">
        <v>21</v>
      </c>
      <c r="H12" s="51">
        <f t="shared" si="1"/>
        <v>0.6774193548387096</v>
      </c>
    </row>
    <row r="13" spans="1:8" ht="15">
      <c r="A13" s="15"/>
      <c r="B13" s="42" t="s">
        <v>151</v>
      </c>
      <c r="C13" s="50">
        <v>16</v>
      </c>
      <c r="D13" s="50">
        <v>9</v>
      </c>
      <c r="E13" s="51">
        <f t="shared" si="0"/>
        <v>0.5625</v>
      </c>
      <c r="F13" s="50">
        <v>11</v>
      </c>
      <c r="G13" s="50">
        <v>8</v>
      </c>
      <c r="H13" s="51">
        <f t="shared" si="1"/>
        <v>0.7272727272727273</v>
      </c>
    </row>
    <row r="14" spans="1:8" ht="15">
      <c r="A14" s="15"/>
      <c r="B14" s="42" t="s">
        <v>152</v>
      </c>
      <c r="C14" s="50">
        <v>121</v>
      </c>
      <c r="D14" s="50">
        <v>61</v>
      </c>
      <c r="E14" s="51">
        <f t="shared" si="0"/>
        <v>0.5041322314049587</v>
      </c>
      <c r="F14" s="50">
        <v>68</v>
      </c>
      <c r="G14" s="50">
        <v>43</v>
      </c>
      <c r="H14" s="51">
        <f t="shared" si="1"/>
        <v>0.6323529411764706</v>
      </c>
    </row>
    <row r="15" spans="1:8" ht="15">
      <c r="A15" s="15"/>
      <c r="B15" s="42" t="s">
        <v>153</v>
      </c>
      <c r="C15" s="50">
        <v>37</v>
      </c>
      <c r="D15" s="50">
        <v>26</v>
      </c>
      <c r="E15" s="51">
        <f t="shared" si="0"/>
        <v>0.7027027027027027</v>
      </c>
      <c r="F15" s="50">
        <v>20</v>
      </c>
      <c r="G15" s="50">
        <v>15</v>
      </c>
      <c r="H15" s="51">
        <f t="shared" si="1"/>
        <v>0.75</v>
      </c>
    </row>
    <row r="16" spans="1:8" ht="15">
      <c r="A16" s="15"/>
      <c r="B16" s="42" t="s">
        <v>154</v>
      </c>
      <c r="C16" s="50">
        <v>13</v>
      </c>
      <c r="D16" s="50">
        <v>9</v>
      </c>
      <c r="E16" s="51">
        <f t="shared" si="0"/>
        <v>0.6923076923076923</v>
      </c>
      <c r="F16" s="50">
        <v>52</v>
      </c>
      <c r="G16" s="50">
        <v>44</v>
      </c>
      <c r="H16" s="51">
        <f t="shared" si="1"/>
        <v>0.8461538461538461</v>
      </c>
    </row>
    <row r="17" spans="1:8" ht="15">
      <c r="A17" s="15"/>
      <c r="B17" s="42" t="s">
        <v>155</v>
      </c>
      <c r="C17" s="50">
        <v>2002</v>
      </c>
      <c r="D17" s="50">
        <v>1042</v>
      </c>
      <c r="E17" s="51">
        <f t="shared" si="0"/>
        <v>0.5204795204795205</v>
      </c>
      <c r="F17" s="50">
        <v>1813</v>
      </c>
      <c r="G17" s="50">
        <v>1058</v>
      </c>
      <c r="H17" s="51">
        <f t="shared" si="1"/>
        <v>0.5835631549917264</v>
      </c>
    </row>
    <row r="18" spans="1:8" ht="15">
      <c r="A18" s="15"/>
      <c r="B18" s="42" t="s">
        <v>156</v>
      </c>
      <c r="C18" s="50">
        <v>23</v>
      </c>
      <c r="D18" s="50">
        <v>14</v>
      </c>
      <c r="E18" s="51">
        <f t="shared" si="0"/>
        <v>0.6086956521739131</v>
      </c>
      <c r="F18" s="50">
        <v>14</v>
      </c>
      <c r="G18" s="50">
        <v>8</v>
      </c>
      <c r="H18" s="51">
        <f t="shared" si="1"/>
        <v>0.5714285714285714</v>
      </c>
    </row>
    <row r="19" spans="1:8" ht="15">
      <c r="A19" s="15"/>
      <c r="B19" s="42" t="s">
        <v>157</v>
      </c>
      <c r="C19" s="50">
        <v>40</v>
      </c>
      <c r="D19" s="50">
        <v>20</v>
      </c>
      <c r="E19" s="51">
        <f t="shared" si="0"/>
        <v>0.5</v>
      </c>
      <c r="F19" s="50">
        <v>99</v>
      </c>
      <c r="G19" s="50">
        <v>60</v>
      </c>
      <c r="H19" s="51">
        <f t="shared" si="1"/>
        <v>0.6060606060606061</v>
      </c>
    </row>
    <row r="20" spans="1:8" ht="15">
      <c r="A20" s="15"/>
      <c r="B20" s="42" t="s">
        <v>158</v>
      </c>
      <c r="C20" s="50">
        <v>235</v>
      </c>
      <c r="D20" s="50">
        <v>153</v>
      </c>
      <c r="E20" s="51">
        <f t="shared" si="0"/>
        <v>0.6510638297872341</v>
      </c>
      <c r="F20" s="50">
        <v>232</v>
      </c>
      <c r="G20" s="50">
        <v>172</v>
      </c>
      <c r="H20" s="51">
        <f t="shared" si="1"/>
        <v>0.7413793103448276</v>
      </c>
    </row>
    <row r="21" spans="1:8" ht="15">
      <c r="A21" s="15"/>
      <c r="B21" s="42" t="s">
        <v>159</v>
      </c>
      <c r="C21" s="50">
        <v>14</v>
      </c>
      <c r="D21" s="50">
        <v>10</v>
      </c>
      <c r="E21" s="51">
        <f t="shared" si="0"/>
        <v>0.7142857142857143</v>
      </c>
      <c r="F21" s="50">
        <v>11</v>
      </c>
      <c r="G21" s="50">
        <v>4</v>
      </c>
      <c r="H21" s="51">
        <f t="shared" si="1"/>
        <v>0.36363636363636365</v>
      </c>
    </row>
    <row r="22" spans="1:8" ht="15">
      <c r="A22" s="15"/>
      <c r="B22" s="105" t="s">
        <v>18</v>
      </c>
      <c r="C22" s="119">
        <f>SUM(C8:C21)</f>
        <v>3334</v>
      </c>
      <c r="D22" s="119">
        <f>SUM(D8:D21)</f>
        <v>1810</v>
      </c>
      <c r="E22" s="122">
        <f t="shared" si="0"/>
        <v>0.5428914217156569</v>
      </c>
      <c r="F22" s="119">
        <f>SUM(F8:F21)</f>
        <v>3047</v>
      </c>
      <c r="G22" s="119">
        <f>SUM(G8:G21)</f>
        <v>1836</v>
      </c>
      <c r="H22" s="122">
        <f t="shared" si="1"/>
        <v>0.6025598949786676</v>
      </c>
    </row>
    <row r="23" spans="1:8" ht="15">
      <c r="A23" s="15"/>
      <c r="B23" s="15"/>
      <c r="C23" s="15"/>
      <c r="D23" s="15"/>
      <c r="E23" s="15"/>
      <c r="F23" s="15"/>
      <c r="G23" s="15"/>
      <c r="H23" s="15"/>
    </row>
    <row r="24" spans="1:8" ht="15">
      <c r="A24" s="15"/>
      <c r="B24" s="39" t="s">
        <v>73</v>
      </c>
      <c r="C24" s="39"/>
      <c r="D24" s="15"/>
      <c r="E24" s="15"/>
      <c r="F24" s="15"/>
      <c r="G24" s="15"/>
      <c r="H24" s="15"/>
    </row>
    <row r="25" ht="15"/>
    <row r="26" ht="15"/>
    <row r="27" ht="15"/>
    <row r="28" ht="15"/>
    <row r="29" ht="15"/>
    <row r="30" ht="15"/>
    <row r="31" ht="15"/>
    <row r="32" ht="15"/>
  </sheetData>
  <sheetProtection password="CD78" sheet="1" objects="1" scenarios="1"/>
  <mergeCells count="4">
    <mergeCell ref="B2:H4"/>
    <mergeCell ref="B6:B7"/>
    <mergeCell ref="C6:E6"/>
    <mergeCell ref="F6:H6"/>
  </mergeCells>
  <printOptions/>
  <pageMargins left="0.7" right="0.7" top="0.75" bottom="0.75" header="0.3" footer="0.3"/>
  <pageSetup orientation="portrait" paperSize="9"/>
  <ignoredErrors>
    <ignoredError sqref="E2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0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8" customWidth="1"/>
    <col min="2" max="2" width="25.421875" style="18" customWidth="1"/>
    <col min="3" max="3" width="11.421875" style="18" bestFit="1" customWidth="1"/>
    <col min="4" max="4" width="6.140625" style="18" customWidth="1"/>
    <col min="5" max="16384" width="11.421875" style="18" hidden="1" customWidth="1"/>
  </cols>
  <sheetData>
    <row r="1" ht="12.75"/>
    <row r="2" spans="2:3" ht="15.75">
      <c r="B2" s="205" t="s">
        <v>160</v>
      </c>
      <c r="C2" s="205"/>
    </row>
    <row r="3" spans="5:7" ht="12.75">
      <c r="E3" s="25"/>
      <c r="F3" s="25"/>
      <c r="G3" s="25"/>
    </row>
    <row r="4" spans="2:7" ht="12.75">
      <c r="B4" s="123" t="s">
        <v>161</v>
      </c>
      <c r="C4" s="123" t="s">
        <v>162</v>
      </c>
      <c r="E4" s="25"/>
      <c r="F4" s="25"/>
      <c r="G4" s="25"/>
    </row>
    <row r="5" spans="2:3" ht="12.75">
      <c r="B5" s="52" t="s">
        <v>163</v>
      </c>
      <c r="C5" s="53">
        <v>0.6840620592383639</v>
      </c>
    </row>
    <row r="6" spans="2:3" ht="12.75">
      <c r="B6" s="52" t="s">
        <v>164</v>
      </c>
      <c r="C6" s="53">
        <v>0.5713837956433161</v>
      </c>
    </row>
    <row r="7" spans="2:3" ht="12.75">
      <c r="B7" s="52" t="s">
        <v>165</v>
      </c>
      <c r="C7" s="53">
        <v>0.8352806414662085</v>
      </c>
    </row>
    <row r="8" ht="12.75"/>
    <row r="9" spans="2:3" ht="21.75" customHeight="1">
      <c r="B9" s="224" t="s">
        <v>73</v>
      </c>
      <c r="C9" s="224"/>
    </row>
    <row r="10" spans="2:3" ht="12.75">
      <c r="B10" s="224"/>
      <c r="C10" s="224"/>
    </row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password="CD78" sheet="1" objects="1" scenarios="1"/>
  <mergeCells count="2">
    <mergeCell ref="B2:C2"/>
    <mergeCell ref="B9:C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8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18" customWidth="1"/>
    <col min="2" max="2" width="21.28125" style="18" customWidth="1"/>
    <col min="3" max="3" width="4.28125" style="18" hidden="1" customWidth="1"/>
    <col min="4" max="4" width="51.421875" style="17" bestFit="1" customWidth="1"/>
    <col min="5" max="5" width="10.421875" style="18" bestFit="1" customWidth="1"/>
    <col min="6" max="6" width="6.28125" style="18" bestFit="1" customWidth="1"/>
    <col min="7" max="7" width="9.8515625" style="18" bestFit="1" customWidth="1"/>
    <col min="8" max="8" width="9.7109375" style="18" bestFit="1" customWidth="1"/>
    <col min="9" max="9" width="9.00390625" style="25" bestFit="1" customWidth="1"/>
    <col min="10" max="10" width="6.28125" style="25" bestFit="1" customWidth="1"/>
    <col min="11" max="11" width="9.8515625" style="60" bestFit="1" customWidth="1"/>
    <col min="12" max="12" width="9.7109375" style="60" bestFit="1" customWidth="1"/>
    <col min="13" max="13" width="6.00390625" style="18" customWidth="1"/>
    <col min="14" max="14" width="3.00390625" style="18" hidden="1" customWidth="1"/>
    <col min="15" max="15" width="46.28125" style="18" hidden="1" customWidth="1"/>
    <col min="16" max="16" width="3.28125" style="18" hidden="1" customWidth="1"/>
    <col min="17" max="17" width="51.421875" style="18" hidden="1" customWidth="1"/>
    <col min="18" max="16384" width="11.421875" style="18" hidden="1" customWidth="1"/>
  </cols>
  <sheetData>
    <row r="1" ht="12.75"/>
    <row r="2" spans="2:12" ht="15.75">
      <c r="B2" s="205" t="s">
        <v>166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ht="12.75"/>
    <row r="4" spans="2:12" ht="12.75">
      <c r="B4" s="216" t="s">
        <v>11</v>
      </c>
      <c r="C4" s="216" t="s">
        <v>12</v>
      </c>
      <c r="D4" s="216" t="s">
        <v>13</v>
      </c>
      <c r="E4" s="216" t="s">
        <v>14</v>
      </c>
      <c r="F4" s="216"/>
      <c r="G4" s="216"/>
      <c r="H4" s="225"/>
      <c r="I4" s="226" t="s">
        <v>15</v>
      </c>
      <c r="J4" s="216"/>
      <c r="K4" s="216"/>
      <c r="L4" s="216"/>
    </row>
    <row r="5" spans="2:12" ht="12.75">
      <c r="B5" s="216"/>
      <c r="C5" s="216"/>
      <c r="D5" s="216"/>
      <c r="E5" s="106" t="s">
        <v>111</v>
      </c>
      <c r="F5" s="106" t="s">
        <v>167</v>
      </c>
      <c r="G5" s="106" t="s">
        <v>168</v>
      </c>
      <c r="H5" s="107" t="s">
        <v>169</v>
      </c>
      <c r="I5" s="108" t="s">
        <v>111</v>
      </c>
      <c r="J5" s="106" t="s">
        <v>167</v>
      </c>
      <c r="K5" s="106" t="s">
        <v>168</v>
      </c>
      <c r="L5" s="106" t="s">
        <v>169</v>
      </c>
    </row>
    <row r="6" spans="2:12" ht="12.75">
      <c r="B6" s="194" t="s">
        <v>19</v>
      </c>
      <c r="C6" s="3">
        <v>4</v>
      </c>
      <c r="D6" s="4" t="s">
        <v>20</v>
      </c>
      <c r="E6" s="50">
        <v>116</v>
      </c>
      <c r="F6" s="50">
        <v>69</v>
      </c>
      <c r="G6" s="50">
        <v>69</v>
      </c>
      <c r="H6" s="54">
        <v>69</v>
      </c>
      <c r="I6" s="55">
        <v>0</v>
      </c>
      <c r="J6" s="50">
        <v>0</v>
      </c>
      <c r="K6" s="50">
        <v>0</v>
      </c>
      <c r="L6" s="56">
        <v>0</v>
      </c>
    </row>
    <row r="7" spans="2:12" ht="12.75">
      <c r="B7" s="194"/>
      <c r="C7" s="3">
        <v>66</v>
      </c>
      <c r="D7" s="4" t="s">
        <v>21</v>
      </c>
      <c r="E7" s="50">
        <v>40</v>
      </c>
      <c r="F7" s="50">
        <v>45</v>
      </c>
      <c r="G7" s="50">
        <v>40</v>
      </c>
      <c r="H7" s="54">
        <v>39</v>
      </c>
      <c r="I7" s="55">
        <v>0</v>
      </c>
      <c r="J7" s="50">
        <v>0</v>
      </c>
      <c r="K7" s="50">
        <v>0</v>
      </c>
      <c r="L7" s="56">
        <v>0</v>
      </c>
    </row>
    <row r="8" spans="2:12" ht="12.75">
      <c r="B8" s="194"/>
      <c r="C8" s="3">
        <v>68</v>
      </c>
      <c r="D8" s="4" t="s">
        <v>22</v>
      </c>
      <c r="E8" s="50">
        <v>146</v>
      </c>
      <c r="F8" s="50">
        <v>79</v>
      </c>
      <c r="G8" s="50">
        <v>79</v>
      </c>
      <c r="H8" s="54">
        <v>79</v>
      </c>
      <c r="I8" s="55">
        <v>164</v>
      </c>
      <c r="J8" s="50">
        <v>79</v>
      </c>
      <c r="K8" s="50">
        <v>79</v>
      </c>
      <c r="L8" s="56">
        <v>79</v>
      </c>
    </row>
    <row r="9" spans="2:12" ht="12.75">
      <c r="B9" s="194"/>
      <c r="C9" s="3">
        <v>1</v>
      </c>
      <c r="D9" s="4" t="s">
        <v>23</v>
      </c>
      <c r="E9" s="50">
        <v>143</v>
      </c>
      <c r="F9" s="50">
        <v>88</v>
      </c>
      <c r="G9" s="50">
        <v>88</v>
      </c>
      <c r="H9" s="54">
        <v>88</v>
      </c>
      <c r="I9" s="55">
        <v>0</v>
      </c>
      <c r="J9" s="50">
        <v>0</v>
      </c>
      <c r="K9" s="50">
        <v>0</v>
      </c>
      <c r="L9" s="56">
        <v>0</v>
      </c>
    </row>
    <row r="10" spans="2:12" ht="12.75">
      <c r="B10" s="194" t="s">
        <v>24</v>
      </c>
      <c r="C10" s="3">
        <v>27</v>
      </c>
      <c r="D10" s="4" t="s">
        <v>25</v>
      </c>
      <c r="E10" s="50">
        <v>184</v>
      </c>
      <c r="F10" s="50">
        <v>81</v>
      </c>
      <c r="G10" s="50">
        <v>81</v>
      </c>
      <c r="H10" s="54">
        <v>81</v>
      </c>
      <c r="I10" s="55">
        <v>174</v>
      </c>
      <c r="J10" s="50">
        <v>84</v>
      </c>
      <c r="K10" s="50">
        <v>84</v>
      </c>
      <c r="L10" s="56">
        <v>84</v>
      </c>
    </row>
    <row r="11" spans="2:12" ht="25.5">
      <c r="B11" s="194"/>
      <c r="C11" s="3" t="s">
        <v>26</v>
      </c>
      <c r="D11" s="4" t="s">
        <v>27</v>
      </c>
      <c r="E11" s="50">
        <v>68</v>
      </c>
      <c r="F11" s="50">
        <v>67</v>
      </c>
      <c r="G11" s="50">
        <v>67</v>
      </c>
      <c r="H11" s="54">
        <v>46</v>
      </c>
      <c r="I11" s="55">
        <v>48</v>
      </c>
      <c r="J11" s="50">
        <v>78</v>
      </c>
      <c r="K11" s="50">
        <v>48</v>
      </c>
      <c r="L11" s="56">
        <v>38</v>
      </c>
    </row>
    <row r="12" spans="2:12" ht="25.5">
      <c r="B12" s="194"/>
      <c r="C12" s="57" t="s">
        <v>28</v>
      </c>
      <c r="D12" s="4" t="s">
        <v>170</v>
      </c>
      <c r="E12" s="50">
        <v>0</v>
      </c>
      <c r="F12" s="50">
        <v>0</v>
      </c>
      <c r="G12" s="50">
        <v>0</v>
      </c>
      <c r="H12" s="54">
        <v>0</v>
      </c>
      <c r="I12" s="55">
        <v>93</v>
      </c>
      <c r="J12" s="50">
        <v>91</v>
      </c>
      <c r="K12" s="50">
        <v>91</v>
      </c>
      <c r="L12" s="56">
        <v>91</v>
      </c>
    </row>
    <row r="13" spans="2:12" s="25" customFormat="1" ht="12.75">
      <c r="B13" s="9" t="s">
        <v>30</v>
      </c>
      <c r="C13" s="3">
        <v>7</v>
      </c>
      <c r="D13" s="4" t="s">
        <v>31</v>
      </c>
      <c r="E13" s="50">
        <v>53</v>
      </c>
      <c r="F13" s="50">
        <v>55</v>
      </c>
      <c r="G13" s="50">
        <v>53</v>
      </c>
      <c r="H13" s="54">
        <v>55</v>
      </c>
      <c r="I13" s="55">
        <v>0</v>
      </c>
      <c r="J13" s="50">
        <v>0</v>
      </c>
      <c r="K13" s="50">
        <v>0</v>
      </c>
      <c r="L13" s="56">
        <v>0</v>
      </c>
    </row>
    <row r="14" spans="2:12" ht="12.75">
      <c r="B14" s="194" t="s">
        <v>32</v>
      </c>
      <c r="C14" s="3">
        <v>6</v>
      </c>
      <c r="D14" s="4" t="s">
        <v>33</v>
      </c>
      <c r="E14" s="50">
        <v>132</v>
      </c>
      <c r="F14" s="50">
        <v>81</v>
      </c>
      <c r="G14" s="50">
        <v>81</v>
      </c>
      <c r="H14" s="54">
        <v>81</v>
      </c>
      <c r="I14" s="55">
        <v>172</v>
      </c>
      <c r="J14" s="50">
        <v>78</v>
      </c>
      <c r="K14" s="50">
        <v>78</v>
      </c>
      <c r="L14" s="56">
        <v>77</v>
      </c>
    </row>
    <row r="15" spans="2:12" ht="25.5">
      <c r="B15" s="194"/>
      <c r="C15" s="57" t="s">
        <v>34</v>
      </c>
      <c r="D15" s="4" t="s">
        <v>171</v>
      </c>
      <c r="E15" s="50">
        <v>0</v>
      </c>
      <c r="F15" s="50">
        <v>0</v>
      </c>
      <c r="G15" s="50">
        <v>0</v>
      </c>
      <c r="H15" s="54">
        <v>0</v>
      </c>
      <c r="I15" s="55">
        <v>33</v>
      </c>
      <c r="J15" s="50">
        <v>31</v>
      </c>
      <c r="K15" s="50">
        <v>31</v>
      </c>
      <c r="L15" s="56">
        <v>31</v>
      </c>
    </row>
    <row r="16" spans="2:12" ht="12.75">
      <c r="B16" s="194"/>
      <c r="C16" s="3">
        <v>9</v>
      </c>
      <c r="D16" s="4" t="s">
        <v>36</v>
      </c>
      <c r="E16" s="50">
        <v>70</v>
      </c>
      <c r="F16" s="50">
        <v>66</v>
      </c>
      <c r="G16" s="50">
        <v>66</v>
      </c>
      <c r="H16" s="54">
        <v>66</v>
      </c>
      <c r="I16" s="55">
        <v>71</v>
      </c>
      <c r="J16" s="50">
        <v>74</v>
      </c>
      <c r="K16" s="50">
        <v>71</v>
      </c>
      <c r="L16" s="56">
        <v>74</v>
      </c>
    </row>
    <row r="17" spans="2:12" ht="12.75">
      <c r="B17" s="194"/>
      <c r="C17" s="3">
        <v>21</v>
      </c>
      <c r="D17" s="4" t="s">
        <v>37</v>
      </c>
      <c r="E17" s="50">
        <v>65</v>
      </c>
      <c r="F17" s="50">
        <v>58</v>
      </c>
      <c r="G17" s="50">
        <v>58</v>
      </c>
      <c r="H17" s="54">
        <v>58</v>
      </c>
      <c r="I17" s="55">
        <v>55</v>
      </c>
      <c r="J17" s="50">
        <v>58</v>
      </c>
      <c r="K17" s="50">
        <v>55</v>
      </c>
      <c r="L17" s="56">
        <v>58</v>
      </c>
    </row>
    <row r="18" spans="2:12" ht="25.5">
      <c r="B18" s="194"/>
      <c r="C18" s="57" t="s">
        <v>172</v>
      </c>
      <c r="D18" s="4" t="s">
        <v>173</v>
      </c>
      <c r="E18" s="50">
        <v>0</v>
      </c>
      <c r="F18" s="50"/>
      <c r="G18" s="50"/>
      <c r="H18" s="54"/>
      <c r="I18" s="55">
        <v>28</v>
      </c>
      <c r="J18" s="50"/>
      <c r="K18" s="50"/>
      <c r="L18" s="56"/>
    </row>
    <row r="19" spans="2:12" ht="12.75">
      <c r="B19" s="194"/>
      <c r="C19" s="3">
        <v>33</v>
      </c>
      <c r="D19" s="4" t="s">
        <v>38</v>
      </c>
      <c r="E19" s="50">
        <v>131</v>
      </c>
      <c r="F19" s="50">
        <v>110</v>
      </c>
      <c r="G19" s="50">
        <v>110</v>
      </c>
      <c r="H19" s="54">
        <v>110</v>
      </c>
      <c r="I19" s="55">
        <v>145</v>
      </c>
      <c r="J19" s="50">
        <v>110</v>
      </c>
      <c r="K19" s="50">
        <v>110</v>
      </c>
      <c r="L19" s="56">
        <v>96</v>
      </c>
    </row>
    <row r="20" spans="2:12" ht="12.75">
      <c r="B20" s="194"/>
      <c r="C20" s="57" t="s">
        <v>39</v>
      </c>
      <c r="D20" s="4" t="s">
        <v>40</v>
      </c>
      <c r="E20" s="50">
        <v>0</v>
      </c>
      <c r="F20" s="50">
        <v>0</v>
      </c>
      <c r="G20" s="50">
        <v>0</v>
      </c>
      <c r="H20" s="54">
        <v>0</v>
      </c>
      <c r="I20" s="55">
        <v>48</v>
      </c>
      <c r="J20" s="50">
        <v>42</v>
      </c>
      <c r="K20" s="50">
        <v>42</v>
      </c>
      <c r="L20" s="56">
        <v>42</v>
      </c>
    </row>
    <row r="21" spans="2:12" ht="12.75">
      <c r="B21" s="194" t="s">
        <v>41</v>
      </c>
      <c r="C21" s="3">
        <v>32</v>
      </c>
      <c r="D21" s="4" t="s">
        <v>42</v>
      </c>
      <c r="E21" s="50">
        <v>194</v>
      </c>
      <c r="F21" s="50">
        <v>83</v>
      </c>
      <c r="G21" s="50">
        <v>83</v>
      </c>
      <c r="H21" s="54">
        <v>83</v>
      </c>
      <c r="I21" s="55">
        <v>198</v>
      </c>
      <c r="J21" s="50">
        <v>81</v>
      </c>
      <c r="K21" s="50">
        <v>81</v>
      </c>
      <c r="L21" s="56">
        <v>79</v>
      </c>
    </row>
    <row r="22" spans="2:12" ht="12.75">
      <c r="B22" s="194"/>
      <c r="C22" s="58">
        <v>91</v>
      </c>
      <c r="D22" s="59" t="s">
        <v>43</v>
      </c>
      <c r="E22" s="50">
        <v>19</v>
      </c>
      <c r="F22" s="50">
        <v>0</v>
      </c>
      <c r="G22" s="50">
        <v>0</v>
      </c>
      <c r="H22" s="54">
        <v>0</v>
      </c>
      <c r="I22" s="55">
        <v>29</v>
      </c>
      <c r="J22" s="50">
        <v>25</v>
      </c>
      <c r="K22" s="50">
        <v>25</v>
      </c>
      <c r="L22" s="56">
        <v>25</v>
      </c>
    </row>
    <row r="23" spans="2:12" ht="12.75">
      <c r="B23" s="194"/>
      <c r="C23" s="3">
        <v>31</v>
      </c>
      <c r="D23" s="4" t="s">
        <v>44</v>
      </c>
      <c r="E23" s="50">
        <v>662</v>
      </c>
      <c r="F23" s="50">
        <v>60</v>
      </c>
      <c r="G23" s="50">
        <v>60</v>
      </c>
      <c r="H23" s="54">
        <v>60</v>
      </c>
      <c r="I23" s="55">
        <v>558</v>
      </c>
      <c r="J23" s="50">
        <v>56</v>
      </c>
      <c r="K23" s="50">
        <v>56</v>
      </c>
      <c r="L23" s="56">
        <v>55</v>
      </c>
    </row>
    <row r="24" spans="2:12" ht="12.75">
      <c r="B24" s="194"/>
      <c r="C24" s="3">
        <v>92</v>
      </c>
      <c r="D24" s="4" t="s">
        <v>45</v>
      </c>
      <c r="E24" s="50">
        <v>129</v>
      </c>
      <c r="F24" s="50">
        <v>63</v>
      </c>
      <c r="G24" s="50">
        <v>63</v>
      </c>
      <c r="H24" s="54">
        <v>63</v>
      </c>
      <c r="I24" s="55">
        <v>107</v>
      </c>
      <c r="J24" s="50">
        <v>60</v>
      </c>
      <c r="K24" s="50">
        <v>60</v>
      </c>
      <c r="L24" s="56">
        <v>59</v>
      </c>
    </row>
    <row r="25" spans="2:12" ht="12.75">
      <c r="B25" s="194"/>
      <c r="C25" s="3">
        <v>99</v>
      </c>
      <c r="D25" s="4" t="s">
        <v>46</v>
      </c>
      <c r="E25" s="50">
        <v>70</v>
      </c>
      <c r="F25" s="50">
        <v>41</v>
      </c>
      <c r="G25" s="50">
        <v>41</v>
      </c>
      <c r="H25" s="54">
        <v>41</v>
      </c>
      <c r="I25" s="55">
        <v>71</v>
      </c>
      <c r="J25" s="50">
        <v>40</v>
      </c>
      <c r="K25" s="50">
        <v>40</v>
      </c>
      <c r="L25" s="56">
        <v>37</v>
      </c>
    </row>
    <row r="26" spans="2:12" ht="12.75">
      <c r="B26" s="194" t="s">
        <v>47</v>
      </c>
      <c r="C26" s="3">
        <v>13</v>
      </c>
      <c r="D26" s="4" t="s">
        <v>47</v>
      </c>
      <c r="E26" s="50">
        <v>357</v>
      </c>
      <c r="F26" s="50">
        <v>84</v>
      </c>
      <c r="G26" s="50">
        <v>84</v>
      </c>
      <c r="H26" s="54">
        <v>84</v>
      </c>
      <c r="I26" s="55">
        <v>227</v>
      </c>
      <c r="J26" s="50">
        <v>84</v>
      </c>
      <c r="K26" s="50">
        <v>84</v>
      </c>
      <c r="L26" s="56">
        <v>84</v>
      </c>
    </row>
    <row r="27" spans="2:12" ht="12.75">
      <c r="B27" s="194"/>
      <c r="C27" s="3">
        <v>38</v>
      </c>
      <c r="D27" s="4" t="s">
        <v>48</v>
      </c>
      <c r="E27" s="50">
        <v>151</v>
      </c>
      <c r="F27" s="50">
        <v>102</v>
      </c>
      <c r="G27" s="50">
        <v>102</v>
      </c>
      <c r="H27" s="54">
        <v>102</v>
      </c>
      <c r="I27" s="55">
        <v>173</v>
      </c>
      <c r="J27" s="50">
        <v>107</v>
      </c>
      <c r="K27" s="50">
        <v>107</v>
      </c>
      <c r="L27" s="56">
        <v>107</v>
      </c>
    </row>
    <row r="28" spans="2:12" ht="12.75">
      <c r="B28" s="9" t="s">
        <v>49</v>
      </c>
      <c r="C28" s="3">
        <v>14</v>
      </c>
      <c r="D28" s="4" t="s">
        <v>49</v>
      </c>
      <c r="E28" s="50">
        <v>201</v>
      </c>
      <c r="F28" s="50">
        <v>83</v>
      </c>
      <c r="G28" s="50">
        <v>83</v>
      </c>
      <c r="H28" s="54">
        <v>83</v>
      </c>
      <c r="I28" s="55">
        <v>140</v>
      </c>
      <c r="J28" s="50">
        <v>82</v>
      </c>
      <c r="K28" s="50">
        <v>82</v>
      </c>
      <c r="L28" s="56">
        <v>82</v>
      </c>
    </row>
    <row r="29" spans="2:12" ht="12.75">
      <c r="B29" s="194" t="s">
        <v>50</v>
      </c>
      <c r="C29" s="3">
        <v>28</v>
      </c>
      <c r="D29" s="4" t="s">
        <v>51</v>
      </c>
      <c r="E29" s="50">
        <v>230</v>
      </c>
      <c r="F29" s="50">
        <v>83</v>
      </c>
      <c r="G29" s="50">
        <v>83</v>
      </c>
      <c r="H29" s="54">
        <v>83</v>
      </c>
      <c r="I29" s="55">
        <v>173</v>
      </c>
      <c r="J29" s="50">
        <v>81</v>
      </c>
      <c r="K29" s="50">
        <v>81</v>
      </c>
      <c r="L29" s="56">
        <v>81</v>
      </c>
    </row>
    <row r="30" spans="2:12" ht="12.75">
      <c r="B30" s="194"/>
      <c r="C30" s="3">
        <v>37</v>
      </c>
      <c r="D30" s="4" t="s">
        <v>52</v>
      </c>
      <c r="E30" s="50">
        <v>107</v>
      </c>
      <c r="F30" s="50">
        <v>80</v>
      </c>
      <c r="G30" s="50">
        <v>80</v>
      </c>
      <c r="H30" s="54">
        <v>78</v>
      </c>
      <c r="I30" s="55">
        <v>69</v>
      </c>
      <c r="J30" s="50">
        <v>80</v>
      </c>
      <c r="K30" s="50">
        <v>69</v>
      </c>
      <c r="L30" s="56">
        <v>63</v>
      </c>
    </row>
    <row r="31" spans="2:12" ht="12.75">
      <c r="B31" s="194"/>
      <c r="C31" s="3">
        <v>12</v>
      </c>
      <c r="D31" s="4" t="s">
        <v>53</v>
      </c>
      <c r="E31" s="50">
        <v>144</v>
      </c>
      <c r="F31" s="50">
        <v>86</v>
      </c>
      <c r="G31" s="50">
        <v>86</v>
      </c>
      <c r="H31" s="54">
        <v>86</v>
      </c>
      <c r="I31" s="55">
        <v>105</v>
      </c>
      <c r="J31" s="50">
        <v>83</v>
      </c>
      <c r="K31" s="50">
        <v>83</v>
      </c>
      <c r="L31" s="56">
        <v>83</v>
      </c>
    </row>
    <row r="32" spans="2:12" ht="12.75">
      <c r="B32" s="194"/>
      <c r="C32" s="3">
        <v>36</v>
      </c>
      <c r="D32" s="4" t="s">
        <v>54</v>
      </c>
      <c r="E32" s="50">
        <v>87</v>
      </c>
      <c r="F32" s="50">
        <v>80</v>
      </c>
      <c r="G32" s="50">
        <v>80</v>
      </c>
      <c r="H32" s="54">
        <v>65</v>
      </c>
      <c r="I32" s="55">
        <v>69</v>
      </c>
      <c r="J32" s="50">
        <v>80</v>
      </c>
      <c r="K32" s="50">
        <v>69</v>
      </c>
      <c r="L32" s="56">
        <v>50</v>
      </c>
    </row>
    <row r="33" spans="2:12" ht="12.75">
      <c r="B33" s="194"/>
      <c r="C33" s="3">
        <v>34</v>
      </c>
      <c r="D33" s="4" t="s">
        <v>55</v>
      </c>
      <c r="E33" s="50">
        <v>93</v>
      </c>
      <c r="F33" s="50">
        <v>82</v>
      </c>
      <c r="G33" s="50">
        <v>82</v>
      </c>
      <c r="H33" s="54">
        <v>82</v>
      </c>
      <c r="I33" s="55">
        <v>0</v>
      </c>
      <c r="J33" s="50">
        <v>0</v>
      </c>
      <c r="K33" s="50">
        <v>0</v>
      </c>
      <c r="L33" s="56">
        <v>0</v>
      </c>
    </row>
    <row r="34" spans="2:12" ht="12.75">
      <c r="B34" s="194" t="s">
        <v>56</v>
      </c>
      <c r="C34" s="3">
        <v>53</v>
      </c>
      <c r="D34" s="4" t="s">
        <v>57</v>
      </c>
      <c r="E34" s="50">
        <v>27</v>
      </c>
      <c r="F34" s="50">
        <v>20</v>
      </c>
      <c r="G34" s="50">
        <v>20</v>
      </c>
      <c r="H34" s="54">
        <v>20</v>
      </c>
      <c r="I34" s="55">
        <v>26</v>
      </c>
      <c r="J34" s="50">
        <v>21</v>
      </c>
      <c r="K34" s="50">
        <v>21</v>
      </c>
      <c r="L34" s="56">
        <v>21</v>
      </c>
    </row>
    <row r="35" spans="2:12" ht="12.75">
      <c r="B35" s="194"/>
      <c r="C35" s="3">
        <v>89</v>
      </c>
      <c r="D35" s="4" t="s">
        <v>174</v>
      </c>
      <c r="E35" s="50">
        <v>2</v>
      </c>
      <c r="F35" s="50"/>
      <c r="G35" s="50"/>
      <c r="H35" s="54"/>
      <c r="I35" s="55">
        <v>0</v>
      </c>
      <c r="J35" s="50"/>
      <c r="K35" s="50"/>
      <c r="L35" s="56"/>
    </row>
    <row r="36" spans="2:12" ht="12.75">
      <c r="B36" s="194"/>
      <c r="C36" s="3">
        <v>16</v>
      </c>
      <c r="D36" s="4" t="s">
        <v>58</v>
      </c>
      <c r="E36" s="50">
        <v>0</v>
      </c>
      <c r="F36" s="50">
        <v>0</v>
      </c>
      <c r="G36" s="50">
        <v>0</v>
      </c>
      <c r="H36" s="54">
        <v>0</v>
      </c>
      <c r="I36" s="55">
        <v>112</v>
      </c>
      <c r="J36" s="50">
        <v>81</v>
      </c>
      <c r="K36" s="50">
        <v>81</v>
      </c>
      <c r="L36" s="56">
        <v>81</v>
      </c>
    </row>
    <row r="37" spans="2:12" ht="12.75">
      <c r="B37" s="194"/>
      <c r="C37" s="3">
        <v>86</v>
      </c>
      <c r="D37" s="4" t="s">
        <v>59</v>
      </c>
      <c r="E37" s="50">
        <v>111</v>
      </c>
      <c r="F37" s="50">
        <v>85</v>
      </c>
      <c r="G37" s="50">
        <v>85</v>
      </c>
      <c r="H37" s="54">
        <v>85</v>
      </c>
      <c r="I37" s="55">
        <v>102</v>
      </c>
      <c r="J37" s="50">
        <v>80</v>
      </c>
      <c r="K37" s="50">
        <v>80</v>
      </c>
      <c r="L37" s="56">
        <v>76</v>
      </c>
    </row>
    <row r="38" spans="2:12" ht="25.5">
      <c r="B38" s="194"/>
      <c r="C38" s="57" t="s">
        <v>60</v>
      </c>
      <c r="D38" s="4" t="s">
        <v>61</v>
      </c>
      <c r="E38" s="50">
        <v>0</v>
      </c>
      <c r="F38" s="50">
        <v>0</v>
      </c>
      <c r="G38" s="50">
        <v>0</v>
      </c>
      <c r="H38" s="54">
        <v>0</v>
      </c>
      <c r="I38" s="55">
        <v>166</v>
      </c>
      <c r="J38" s="50">
        <v>148</v>
      </c>
      <c r="K38" s="50">
        <v>148</v>
      </c>
      <c r="L38" s="56">
        <v>148</v>
      </c>
    </row>
    <row r="39" spans="2:12" ht="25.5">
      <c r="B39" s="194"/>
      <c r="C39" s="57" t="s">
        <v>62</v>
      </c>
      <c r="D39" s="4" t="s">
        <v>175</v>
      </c>
      <c r="E39" s="50">
        <v>0</v>
      </c>
      <c r="F39" s="50">
        <v>0</v>
      </c>
      <c r="G39" s="50">
        <v>0</v>
      </c>
      <c r="H39" s="54">
        <v>0</v>
      </c>
      <c r="I39" s="55">
        <v>76</v>
      </c>
      <c r="J39" s="50">
        <v>75</v>
      </c>
      <c r="K39" s="50">
        <v>75</v>
      </c>
      <c r="L39" s="56">
        <v>75</v>
      </c>
    </row>
    <row r="40" spans="2:12" ht="12.75">
      <c r="B40" s="194"/>
      <c r="C40" s="3">
        <v>22</v>
      </c>
      <c r="D40" s="4" t="s">
        <v>64</v>
      </c>
      <c r="E40" s="50">
        <v>113</v>
      </c>
      <c r="F40" s="50">
        <v>85</v>
      </c>
      <c r="G40" s="50">
        <v>85</v>
      </c>
      <c r="H40" s="54">
        <v>85</v>
      </c>
      <c r="I40" s="55">
        <v>145</v>
      </c>
      <c r="J40" s="50">
        <v>82</v>
      </c>
      <c r="K40" s="50">
        <v>82</v>
      </c>
      <c r="L40" s="56">
        <v>82</v>
      </c>
    </row>
    <row r="41" spans="2:12" ht="12.75">
      <c r="B41" s="194"/>
      <c r="C41" s="3">
        <v>23</v>
      </c>
      <c r="D41" s="4" t="s">
        <v>65</v>
      </c>
      <c r="E41" s="50">
        <v>241</v>
      </c>
      <c r="F41" s="50">
        <v>86</v>
      </c>
      <c r="G41" s="50">
        <v>86</v>
      </c>
      <c r="H41" s="54">
        <v>86</v>
      </c>
      <c r="I41" s="55">
        <v>233</v>
      </c>
      <c r="J41" s="50">
        <v>83</v>
      </c>
      <c r="K41" s="50">
        <v>83</v>
      </c>
      <c r="L41" s="56">
        <v>83</v>
      </c>
    </row>
    <row r="42" spans="2:12" ht="12.75">
      <c r="B42" s="194"/>
      <c r="C42" s="3" t="s">
        <v>66</v>
      </c>
      <c r="D42" s="4" t="s">
        <v>67</v>
      </c>
      <c r="E42" s="50">
        <v>0</v>
      </c>
      <c r="F42" s="50">
        <v>0</v>
      </c>
      <c r="G42" s="50">
        <v>0</v>
      </c>
      <c r="H42" s="54">
        <v>0</v>
      </c>
      <c r="I42" s="55">
        <v>41</v>
      </c>
      <c r="J42" s="50">
        <v>19</v>
      </c>
      <c r="K42" s="50">
        <v>19</v>
      </c>
      <c r="L42" s="56">
        <v>19</v>
      </c>
    </row>
    <row r="43" spans="2:12" ht="12.75">
      <c r="B43" s="194"/>
      <c r="C43" s="3">
        <v>24</v>
      </c>
      <c r="D43" s="4" t="s">
        <v>68</v>
      </c>
      <c r="E43" s="50">
        <v>128</v>
      </c>
      <c r="F43" s="50">
        <v>82</v>
      </c>
      <c r="G43" s="50">
        <v>82</v>
      </c>
      <c r="H43" s="54">
        <v>82</v>
      </c>
      <c r="I43" s="55">
        <v>97</v>
      </c>
      <c r="J43" s="50">
        <v>85</v>
      </c>
      <c r="K43" s="50">
        <v>85</v>
      </c>
      <c r="L43" s="56">
        <v>85</v>
      </c>
    </row>
    <row r="44" spans="2:12" ht="12.75">
      <c r="B44" s="194"/>
      <c r="C44" s="3">
        <v>25</v>
      </c>
      <c r="D44" s="4" t="s">
        <v>69</v>
      </c>
      <c r="E44" s="50">
        <v>113</v>
      </c>
      <c r="F44" s="50">
        <v>88</v>
      </c>
      <c r="G44" s="50">
        <v>88</v>
      </c>
      <c r="H44" s="54">
        <v>88</v>
      </c>
      <c r="I44" s="55">
        <v>0</v>
      </c>
      <c r="J44" s="50">
        <v>0</v>
      </c>
      <c r="K44" s="50">
        <v>0</v>
      </c>
      <c r="L44" s="56">
        <v>0</v>
      </c>
    </row>
    <row r="45" spans="2:12" ht="12.75">
      <c r="B45" s="202" t="s">
        <v>18</v>
      </c>
      <c r="C45" s="202"/>
      <c r="D45" s="202"/>
      <c r="E45" s="119">
        <f aca="true" t="shared" si="0" ref="E45:L45">SUM(E6:E44)</f>
        <v>4327</v>
      </c>
      <c r="F45" s="119">
        <f t="shared" si="0"/>
        <v>2172</v>
      </c>
      <c r="G45" s="119">
        <f t="shared" si="0"/>
        <v>2165</v>
      </c>
      <c r="H45" s="124">
        <f t="shared" si="0"/>
        <v>2128</v>
      </c>
      <c r="I45" s="121">
        <f t="shared" si="0"/>
        <v>3948</v>
      </c>
      <c r="J45" s="119">
        <f t="shared" si="0"/>
        <v>2258</v>
      </c>
      <c r="K45" s="119">
        <f t="shared" si="0"/>
        <v>2200</v>
      </c>
      <c r="L45" s="119">
        <f t="shared" si="0"/>
        <v>2145</v>
      </c>
    </row>
    <row r="46" ht="12.75"/>
    <row r="47" ht="12.75">
      <c r="B47" s="18" t="s">
        <v>73</v>
      </c>
    </row>
    <row r="48" ht="12.75"/>
    <row r="49" spans="3:12" ht="12.75">
      <c r="C49" s="60"/>
      <c r="D49" s="60"/>
      <c r="I49" s="18"/>
      <c r="J49" s="18"/>
      <c r="K49" s="18"/>
      <c r="L49" s="18"/>
    </row>
    <row r="50" spans="3:12" ht="12.75">
      <c r="C50" s="60"/>
      <c r="D50" s="60"/>
      <c r="K50" s="18"/>
      <c r="L50" s="18"/>
    </row>
    <row r="51" spans="3:12" ht="12.75">
      <c r="C51" s="60"/>
      <c r="D51" s="60"/>
      <c r="K51" s="18"/>
      <c r="L51" s="18"/>
    </row>
    <row r="52" spans="3:12" ht="12.75">
      <c r="C52" s="60"/>
      <c r="D52" s="60"/>
      <c r="K52" s="18"/>
      <c r="L52" s="18"/>
    </row>
    <row r="53" spans="3:12" ht="12.75">
      <c r="C53" s="60"/>
      <c r="D53" s="60"/>
      <c r="K53" s="18"/>
      <c r="L53" s="18"/>
    </row>
    <row r="54" spans="3:12" ht="12.75">
      <c r="C54" s="60"/>
      <c r="D54" s="60"/>
      <c r="K54" s="18"/>
      <c r="L54" s="18"/>
    </row>
    <row r="55" spans="3:12" ht="12.75">
      <c r="C55" s="60"/>
      <c r="D55" s="60"/>
      <c r="K55" s="18"/>
      <c r="L55" s="18"/>
    </row>
    <row r="56" spans="3:12" ht="12.75" hidden="1">
      <c r="C56" s="60"/>
      <c r="D56" s="60"/>
      <c r="K56" s="18"/>
      <c r="L56" s="18"/>
    </row>
    <row r="57" spans="3:12" ht="12.75" hidden="1">
      <c r="C57" s="60"/>
      <c r="D57" s="60"/>
      <c r="K57" s="18"/>
      <c r="L57" s="18"/>
    </row>
    <row r="58" spans="3:12" ht="12.75" hidden="1">
      <c r="C58" s="60"/>
      <c r="D58" s="60"/>
      <c r="K58" s="18"/>
      <c r="L58" s="18"/>
    </row>
    <row r="59" spans="3:12" ht="12.75" hidden="1">
      <c r="C59" s="60"/>
      <c r="D59" s="60"/>
      <c r="K59" s="18"/>
      <c r="L59" s="18"/>
    </row>
    <row r="60" spans="3:12" ht="12.75" hidden="1">
      <c r="C60" s="60"/>
      <c r="D60" s="60"/>
      <c r="K60" s="18"/>
      <c r="L60" s="18"/>
    </row>
    <row r="61" spans="3:12" ht="12.75" hidden="1">
      <c r="C61" s="60"/>
      <c r="D61" s="60"/>
      <c r="K61" s="18"/>
      <c r="L61" s="18"/>
    </row>
    <row r="62" spans="3:12" ht="12.75" hidden="1">
      <c r="C62" s="60"/>
      <c r="D62" s="60"/>
      <c r="K62" s="18"/>
      <c r="L62" s="18"/>
    </row>
    <row r="63" spans="3:12" ht="12.75" hidden="1">
      <c r="C63" s="60"/>
      <c r="D63" s="60"/>
      <c r="K63" s="18"/>
      <c r="L63" s="18"/>
    </row>
    <row r="64" spans="3:12" ht="12.75" hidden="1">
      <c r="C64" s="60"/>
      <c r="D64" s="60"/>
      <c r="K64" s="18"/>
      <c r="L64" s="18"/>
    </row>
    <row r="65" spans="3:12" ht="12.75" hidden="1">
      <c r="C65" s="60"/>
      <c r="D65" s="60"/>
      <c r="K65" s="18"/>
      <c r="L65" s="18"/>
    </row>
    <row r="66" spans="3:12" ht="12.75" hidden="1">
      <c r="C66" s="60"/>
      <c r="D66" s="60"/>
      <c r="K66" s="18"/>
      <c r="L66" s="18"/>
    </row>
    <row r="67" spans="3:12" ht="12.75" hidden="1">
      <c r="C67" s="60"/>
      <c r="D67" s="60"/>
      <c r="K67" s="18"/>
      <c r="L67" s="18"/>
    </row>
    <row r="68" spans="3:12" ht="12.75" hidden="1">
      <c r="C68" s="60"/>
      <c r="D68" s="60"/>
      <c r="K68" s="18"/>
      <c r="L68" s="18"/>
    </row>
    <row r="69" spans="3:12" ht="12.75" hidden="1">
      <c r="C69" s="60"/>
      <c r="D69" s="60"/>
      <c r="K69" s="18"/>
      <c r="L69" s="18"/>
    </row>
    <row r="70" spans="3:12" ht="12.75" hidden="1">
      <c r="C70" s="60"/>
      <c r="D70" s="60"/>
      <c r="K70" s="18"/>
      <c r="L70" s="18"/>
    </row>
    <row r="71" spans="3:12" ht="12.75" hidden="1">
      <c r="C71" s="60"/>
      <c r="D71" s="60"/>
      <c r="K71" s="18"/>
      <c r="L71" s="18"/>
    </row>
    <row r="72" spans="3:12" ht="12.75" hidden="1">
      <c r="C72" s="60"/>
      <c r="D72" s="60"/>
      <c r="K72" s="18"/>
      <c r="L72" s="18"/>
    </row>
    <row r="73" spans="3:12" ht="12.75" hidden="1">
      <c r="C73" s="60"/>
      <c r="D73" s="60"/>
      <c r="K73" s="18"/>
      <c r="L73" s="18"/>
    </row>
    <row r="74" spans="3:12" ht="12.75" hidden="1">
      <c r="C74" s="60"/>
      <c r="D74" s="60"/>
      <c r="K74" s="18"/>
      <c r="L74" s="18"/>
    </row>
    <row r="75" spans="3:12" ht="12.75" hidden="1">
      <c r="C75" s="60"/>
      <c r="D75" s="60"/>
      <c r="K75" s="18"/>
      <c r="L75" s="18"/>
    </row>
    <row r="76" spans="3:12" ht="12.75" hidden="1">
      <c r="C76" s="60"/>
      <c r="D76" s="60"/>
      <c r="K76" s="18"/>
      <c r="L76" s="18"/>
    </row>
    <row r="77" spans="3:12" ht="12.75" hidden="1">
      <c r="C77" s="60"/>
      <c r="D77" s="60"/>
      <c r="K77" s="18"/>
      <c r="L77" s="18"/>
    </row>
    <row r="78" spans="3:12" ht="12.75" hidden="1">
      <c r="C78" s="60"/>
      <c r="D78" s="60"/>
      <c r="K78" s="18"/>
      <c r="L78" s="18"/>
    </row>
    <row r="79" spans="3:12" ht="12.75" hidden="1">
      <c r="C79" s="60"/>
      <c r="D79" s="60"/>
      <c r="K79" s="18"/>
      <c r="L79" s="18"/>
    </row>
    <row r="80" spans="3:12" ht="12.75" hidden="1">
      <c r="C80" s="60"/>
      <c r="D80" s="60"/>
      <c r="K80" s="18"/>
      <c r="L80" s="18"/>
    </row>
    <row r="81" spans="3:12" ht="12.75" hidden="1">
      <c r="C81" s="60"/>
      <c r="D81" s="60"/>
      <c r="K81" s="18"/>
      <c r="L81" s="18"/>
    </row>
    <row r="82" spans="3:12" ht="12.75" hidden="1">
      <c r="C82" s="60"/>
      <c r="D82" s="60"/>
      <c r="K82" s="18"/>
      <c r="L82" s="18"/>
    </row>
    <row r="83" spans="3:12" ht="12.75" hidden="1">
      <c r="C83" s="60"/>
      <c r="D83" s="60"/>
      <c r="K83" s="18"/>
      <c r="L83" s="18"/>
    </row>
    <row r="84" spans="3:12" ht="12.75" hidden="1">
      <c r="C84" s="60"/>
      <c r="D84" s="60"/>
      <c r="K84" s="18"/>
      <c r="L84" s="18"/>
    </row>
    <row r="85" spans="3:12" ht="12.75" hidden="1">
      <c r="C85" s="60"/>
      <c r="D85" s="60"/>
      <c r="K85" s="18"/>
      <c r="L85" s="18"/>
    </row>
    <row r="86" spans="3:12" ht="12.75" hidden="1">
      <c r="C86" s="60"/>
      <c r="D86" s="60"/>
      <c r="K86" s="18"/>
      <c r="L86" s="18"/>
    </row>
    <row r="87" spans="3:12" ht="12.75" hidden="1">
      <c r="C87" s="60"/>
      <c r="D87" s="60"/>
      <c r="I87" s="18"/>
      <c r="J87" s="18"/>
      <c r="K87" s="18"/>
      <c r="L87" s="18"/>
    </row>
    <row r="88" spans="3:12" ht="12.75" hidden="1">
      <c r="C88" s="60"/>
      <c r="D88" s="60"/>
      <c r="I88" s="18"/>
      <c r="J88" s="18"/>
      <c r="K88" s="18"/>
      <c r="L88" s="18"/>
    </row>
    <row r="89" spans="3:12" ht="12.75" hidden="1">
      <c r="C89" s="60"/>
      <c r="D89" s="60"/>
      <c r="I89" s="18"/>
      <c r="J89" s="18"/>
      <c r="K89" s="18"/>
      <c r="L89" s="18"/>
    </row>
  </sheetData>
  <sheetProtection password="CD78" sheet="1" objects="1" scenarios="1"/>
  <mergeCells count="14">
    <mergeCell ref="B2:L2"/>
    <mergeCell ref="B4:B5"/>
    <mergeCell ref="C4:C5"/>
    <mergeCell ref="D4:D5"/>
    <mergeCell ref="E4:H4"/>
    <mergeCell ref="I4:L4"/>
    <mergeCell ref="B34:B44"/>
    <mergeCell ref="B45:D45"/>
    <mergeCell ref="B6:B9"/>
    <mergeCell ref="B10:B12"/>
    <mergeCell ref="B14:B20"/>
    <mergeCell ref="B21:B25"/>
    <mergeCell ref="B26:B27"/>
    <mergeCell ref="B29:B3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2011-08-26T16:32:59Z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