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Contenido" sheetId="1" r:id="rId1"/>
    <sheet name="Pl_Genero" sheetId="2" r:id="rId2"/>
    <sheet name="Pl_Dedicación" sheetId="3" r:id="rId3"/>
    <sheet name="Pl_Edad" sheetId="4" r:id="rId4"/>
    <sheet name="Pl_Antiguedad" sheetId="5" r:id="rId5"/>
    <sheet name="Pl_Categoría" sheetId="6" r:id="rId6"/>
    <sheet name="Pl_Nivel" sheetId="7" r:id="rId7"/>
    <sheet name="Tr_Genero" sheetId="8" r:id="rId8"/>
    <sheet name="Tr_Edad" sheetId="9" r:id="rId9"/>
    <sheet name="Tr_Dedicacion" sheetId="10" r:id="rId10"/>
    <sheet name="Tr_Categoria" sheetId="11" r:id="rId11"/>
    <sheet name="Tr_Nivel" sheetId="12" r:id="rId12"/>
    <sheet name="Ct_Genero" sheetId="13" r:id="rId13"/>
    <sheet name="Ct_Dedicacion" sheetId="14" r:id="rId14"/>
    <sheet name="Ct_Categoria" sheetId="15" r:id="rId15"/>
    <sheet name="Ct_Nivel" sheetId="16" r:id="rId16"/>
    <sheet name="Resumen" sheetId="17" r:id="rId17"/>
    <sheet name="DETC" sheetId="18" r:id="rId18"/>
    <sheet name="Resumen_DETC" sheetId="19" r:id="rId19"/>
    <sheet name="Tendencia" sheetId="20" r:id="rId20"/>
    <sheet name="Resumen_Docentes" sheetId="21" r:id="rId21"/>
  </sheets>
  <definedNames/>
  <calcPr fullCalcOnLoad="1"/>
</workbook>
</file>

<file path=xl/sharedStrings.xml><?xml version="1.0" encoding="utf-8"?>
<sst xmlns="http://schemas.openxmlformats.org/spreadsheetml/2006/main" count="1226" uniqueCount="192">
  <si>
    <t>BOLETÍN ESTADÍSTICO 2010</t>
  </si>
  <si>
    <t>CAPÍTULO 3</t>
  </si>
  <si>
    <t>PERSONAL DOCENTE</t>
  </si>
  <si>
    <t>DOCENTES DE PLANTA, TRANSITORIOS Y CATEDRÁTICOS</t>
  </si>
  <si>
    <t>DOCENTES DE PLANTA SEGÚN GÉNERO</t>
  </si>
  <si>
    <t>DOCENTES DE PLANTA SEGÚN DEDICACIÓN</t>
  </si>
  <si>
    <t>DOCENTES DE PLANTA SEGÚN EDAD</t>
  </si>
  <si>
    <t>DOCENTES DE PLANTA SEGÚN AÑOS DE SERVICIO</t>
  </si>
  <si>
    <t>DOCENTES DE PLANTA SEGÚN CATEGORÍA</t>
  </si>
  <si>
    <t>DOCENTES DE PLANTA SEGÚN NIVEL DE ESCOLARIDAD</t>
  </si>
  <si>
    <t>DOCENTES TRANSITORIOS SEGÚN DEDICACIÓN</t>
  </si>
  <si>
    <t>DOCENTES TRANSITORIOS SEGÚN GÉNERO</t>
  </si>
  <si>
    <t>DOCENTES TRANSITORIOS SEGÚN CATEGORÍA</t>
  </si>
  <si>
    <t>DOCENTES TRANSITORIOS SEGÚN NIVEL DE ESCOLARIDAD</t>
  </si>
  <si>
    <t>DOCENTES CATEDRÁTICOS SEGÚN GÉNERO</t>
  </si>
  <si>
    <t>DOCENTES CATEDRÁTICOS SEGÚN DEDICACIÓN</t>
  </si>
  <si>
    <t>DOCENTES CATEDRÁTICOS SEGÚN CATEGORÍA</t>
  </si>
  <si>
    <t>DOCENTES CATEDRÁTICOS SEGÚN NIVEL DE ESCOLARIDAD</t>
  </si>
  <si>
    <t>TABLA RESUMEN - DOCENTES SEGÚN NIVEL DE ESCOLARIDAD</t>
  </si>
  <si>
    <t>TENDENCIA DEL NÚMERO DE DOCENTES SEGÚN TIPO DE CONTRATACIÓN</t>
  </si>
  <si>
    <t>DOCENTES EQUIVALENTES A TIEMPO COMPLETO POR DEPENDENCIA</t>
  </si>
  <si>
    <t>PERSONAL DOCENTE DE PLANTA SEGÚN GÉNERO 2010</t>
  </si>
  <si>
    <t>FACULTAD</t>
  </si>
  <si>
    <t>COD</t>
  </si>
  <si>
    <t>PROGRAMA</t>
  </si>
  <si>
    <t>I SEMESTRE</t>
  </si>
  <si>
    <t>II SEMESTRE</t>
  </si>
  <si>
    <t>M</t>
  </si>
  <si>
    <t>F</t>
  </si>
  <si>
    <t>TOTAL</t>
  </si>
  <si>
    <t>Bellas Artes y Humanidades</t>
  </si>
  <si>
    <t>Departamento de Humanidades e Idiomas</t>
  </si>
  <si>
    <t>Escuela de Artes Plásticas</t>
  </si>
  <si>
    <t>Escuela de Filosofía</t>
  </si>
  <si>
    <t>Escuela de Música</t>
  </si>
  <si>
    <t>Ciencias Ambientales</t>
  </si>
  <si>
    <t>Administración del Medio Ambiente</t>
  </si>
  <si>
    <t>Ciencias Básicas</t>
  </si>
  <si>
    <t>Departamento de Dibujo</t>
  </si>
  <si>
    <t>Departamento de Física</t>
  </si>
  <si>
    <t>Departamento de Matemáticas</t>
  </si>
  <si>
    <t>Ciencias de la Educación</t>
  </si>
  <si>
    <t>Departamento de Psicopedagogía</t>
  </si>
  <si>
    <t>Escuela de Ciencias Sociales</t>
  </si>
  <si>
    <t>Escuela de Español y Comunicación Audiovisual</t>
  </si>
  <si>
    <t>Ciencias de la Salud</t>
  </si>
  <si>
    <t>Medicina</t>
  </si>
  <si>
    <t>Ciencias del Deporte y la Recreación</t>
  </si>
  <si>
    <t>Ingeniería Industrial</t>
  </si>
  <si>
    <t>Ingeniería Mecánica</t>
  </si>
  <si>
    <t>Ingenierías Eléctrica, Electrónica, Física y Ciencias de la Computación</t>
  </si>
  <si>
    <t>Ingeniería de Sistemas y Computación</t>
  </si>
  <si>
    <t>Ingeniería Eléctrica</t>
  </si>
  <si>
    <t>Tecnologías</t>
  </si>
  <si>
    <t>Escuela de Tecnología Eléctrica</t>
  </si>
  <si>
    <t>Escuela de Tecnología Industrial</t>
  </si>
  <si>
    <t>Escuela de Tecnología Mecánica</t>
  </si>
  <si>
    <t>Escuela de Tecnología Química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</si>
  <si>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</si>
  <si>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r>
      <rPr>
        <b/>
        <sz val="10"/>
        <color indexed="8"/>
        <rFont val="Calibri"/>
        <family val="2"/>
      </rPr>
      <t xml:space="preserve">M: </t>
    </r>
    <r>
      <rPr>
        <sz val="10"/>
        <color indexed="8"/>
        <rFont val="Calibri"/>
        <family val="2"/>
      </rPr>
      <t>Masculino</t>
    </r>
  </si>
  <si>
    <r>
      <rPr>
        <b/>
        <sz val="10"/>
        <color indexed="8"/>
        <rFont val="Calibri"/>
        <family val="2"/>
      </rPr>
      <t xml:space="preserve">F: </t>
    </r>
    <r>
      <rPr>
        <sz val="10"/>
        <color indexed="8"/>
        <rFont val="Calibri"/>
        <family val="2"/>
      </rPr>
      <t>Femenino</t>
    </r>
  </si>
  <si>
    <t>PERSONAL DOCENTE DE PLANTA SEGÚN DEDICACIÓN 2010</t>
  </si>
  <si>
    <t>TC</t>
  </si>
  <si>
    <t>MT</t>
  </si>
  <si>
    <r>
      <t>TC:</t>
    </r>
    <r>
      <rPr>
        <sz val="10"/>
        <color indexed="8"/>
        <rFont val="Calibri"/>
        <family val="2"/>
      </rPr>
      <t xml:space="preserve"> Tiempo Completo</t>
    </r>
  </si>
  <si>
    <r>
      <rPr>
        <b/>
        <sz val="10"/>
        <color indexed="8"/>
        <rFont val="Calibri"/>
        <family val="2"/>
      </rPr>
      <t>MT:</t>
    </r>
    <r>
      <rPr>
        <sz val="10"/>
        <color indexed="8"/>
        <rFont val="Calibri"/>
        <family val="2"/>
      </rPr>
      <t xml:space="preserve"> Medio Tiempo</t>
    </r>
  </si>
  <si>
    <t>20 - 30</t>
  </si>
  <si>
    <t>31 - 40</t>
  </si>
  <si>
    <t>41 - 50</t>
  </si>
  <si>
    <t>&gt; 50</t>
  </si>
  <si>
    <t>Ingeniería Física</t>
  </si>
  <si>
    <t>PERSONAL DOCENTE DE PLANTA SEGÚN AÑOS DE SERVICIO 2010</t>
  </si>
  <si>
    <t>ANTIGÜEDAD</t>
  </si>
  <si>
    <t>0 - 10</t>
  </si>
  <si>
    <t>11 - 20</t>
  </si>
  <si>
    <t>21 - 30</t>
  </si>
  <si>
    <t>&gt; 30</t>
  </si>
  <si>
    <t>PERSONAL DOCENTE DE PLANTA SEGÚN CATEGORIA 2010</t>
  </si>
  <si>
    <t>AUX</t>
  </si>
  <si>
    <t>ASIS</t>
  </si>
  <si>
    <t>ASOC</t>
  </si>
  <si>
    <t>TIT</t>
  </si>
  <si>
    <t>DIR</t>
  </si>
  <si>
    <r>
      <rPr>
        <b/>
        <sz val="10"/>
        <rFont val="Calibri"/>
        <family val="2"/>
      </rPr>
      <t xml:space="preserve">Fuente: </t>
    </r>
    <r>
      <rPr>
        <sz val="10"/>
        <rFont val="Calibri"/>
        <family val="2"/>
      </rPr>
      <t>División de Personal</t>
    </r>
  </si>
  <si>
    <t>CONVENCIONES</t>
  </si>
  <si>
    <r>
      <t>ASIS:</t>
    </r>
    <r>
      <rPr>
        <sz val="10"/>
        <rFont val="Calibri"/>
        <family val="2"/>
      </rPr>
      <t xml:space="preserve"> Asistente</t>
    </r>
  </si>
  <si>
    <r>
      <t>ASOC:</t>
    </r>
    <r>
      <rPr>
        <sz val="10"/>
        <rFont val="Calibri"/>
        <family val="2"/>
      </rPr>
      <t xml:space="preserve"> Asociado</t>
    </r>
  </si>
  <si>
    <r>
      <t>AUX:</t>
    </r>
    <r>
      <rPr>
        <sz val="10"/>
        <rFont val="Calibri"/>
        <family val="2"/>
      </rPr>
      <t xml:space="preserve"> Auxiliar</t>
    </r>
  </si>
  <si>
    <r>
      <t>DIR:</t>
    </r>
    <r>
      <rPr>
        <sz val="10"/>
        <rFont val="Calibri"/>
        <family val="2"/>
      </rPr>
      <t xml:space="preserve"> Directivo</t>
    </r>
  </si>
  <si>
    <r>
      <t>TIT</t>
    </r>
    <r>
      <rPr>
        <sz val="10"/>
        <rFont val="Calibri"/>
        <family val="2"/>
      </rPr>
      <t>: Titular</t>
    </r>
  </si>
  <si>
    <t>PERSONAL DOCENTE DE PLANTA SEGÚN NIVEL DE ESCOLARIDAD 2010</t>
  </si>
  <si>
    <t>DOC</t>
  </si>
  <si>
    <t>MAG</t>
  </si>
  <si>
    <t>ESP</t>
  </si>
  <si>
    <t>PRO</t>
  </si>
  <si>
    <r>
      <t>DOC</t>
    </r>
    <r>
      <rPr>
        <sz val="10"/>
        <rFont val="Calibri"/>
        <family val="2"/>
      </rPr>
      <t>: Doctorado</t>
    </r>
  </si>
  <si>
    <r>
      <t>PRO</t>
    </r>
    <r>
      <rPr>
        <sz val="10"/>
        <rFont val="Calibri"/>
        <family val="2"/>
      </rPr>
      <t>: Profesional</t>
    </r>
  </si>
  <si>
    <r>
      <t>MAG</t>
    </r>
    <r>
      <rPr>
        <sz val="10"/>
        <rFont val="Calibri"/>
        <family val="2"/>
      </rPr>
      <t>: Magíster</t>
    </r>
  </si>
  <si>
    <r>
      <rPr>
        <b/>
        <sz val="10"/>
        <color indexed="8"/>
        <rFont val="Calibri"/>
        <family val="2"/>
      </rPr>
      <t xml:space="preserve">TEC: </t>
    </r>
    <r>
      <rPr>
        <sz val="10"/>
        <color indexed="8"/>
        <rFont val="Calibri"/>
        <family val="2"/>
      </rPr>
      <t>Tecnología</t>
    </r>
  </si>
  <si>
    <r>
      <t>ESP</t>
    </r>
    <r>
      <rPr>
        <sz val="10"/>
        <rFont val="Calibri"/>
        <family val="2"/>
      </rPr>
      <t>: Especialista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</si>
  <si>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División de Personal</t>
    </r>
  </si>
  <si>
    <t>PERSONAL DOCENTE TRANSITORIO SEGÚN GÉNERO 2010</t>
  </si>
  <si>
    <r>
      <t>M:</t>
    </r>
    <r>
      <rPr>
        <sz val="10"/>
        <color indexed="8"/>
        <rFont val="Calibri"/>
        <family val="2"/>
      </rPr>
      <t xml:space="preserve"> Masculino</t>
    </r>
  </si>
  <si>
    <r>
      <rPr>
        <b/>
        <sz val="10"/>
        <color indexed="8"/>
        <rFont val="Calibri"/>
        <family val="2"/>
      </rPr>
      <t>F:</t>
    </r>
    <r>
      <rPr>
        <sz val="10"/>
        <color indexed="8"/>
        <rFont val="Calibri"/>
        <family val="2"/>
      </rPr>
      <t xml:space="preserve"> Femenino</t>
    </r>
  </si>
  <si>
    <t>PERSONAL DOCENTE TRANSITORIO SEGÚN DEDICACIÓN 2010</t>
  </si>
  <si>
    <t>PERSONAL DOCENTE TRANSITORIOS SEGÚN CATEGORIA 2010</t>
  </si>
  <si>
    <t>PERSONAL DOCENTE DE TRANSITORIO SEGÚN NIVEL DE ESCOLARIDAD 2010</t>
  </si>
  <si>
    <t>TEC</t>
  </si>
  <si>
    <t>DOCENTES TRANSITORIOS SEGÚN EDAD</t>
  </si>
  <si>
    <t>DOCENTES CATEDRÁTICOS SEGÚN GÉNERO 2010</t>
  </si>
  <si>
    <t>CÁTEDRA</t>
  </si>
  <si>
    <t>SOBRECARGA</t>
  </si>
  <si>
    <t>TOTAL
GENERAL</t>
  </si>
  <si>
    <t>Técnico Profesional en Turismo Sostenible</t>
  </si>
  <si>
    <t>Fisioterapia y Kinesiología</t>
  </si>
  <si>
    <t>Tecnología en Atención Prehospitalaria</t>
  </si>
  <si>
    <t>Medicina, Veterinaria y Zootecnia</t>
  </si>
  <si>
    <t>Ingeniería Electrónica</t>
  </si>
  <si>
    <t>Técnico Profesional en Mecatrónica</t>
  </si>
  <si>
    <t>Tecnología en Mecatrónica</t>
  </si>
  <si>
    <t>Ingeniería en Mecatrónica</t>
  </si>
  <si>
    <t>Áreas de apoyo a la academia</t>
  </si>
  <si>
    <t>Unidad Virtual</t>
  </si>
  <si>
    <t>Bienestar Universitario</t>
  </si>
  <si>
    <t>Programas en Jornada Especial</t>
  </si>
  <si>
    <t>PERSONAL DOCENTE CATEDRÁTICO SEGÚN DEDICACIÓN 2010</t>
  </si>
  <si>
    <t>HORAS SEMANALES</t>
  </si>
  <si>
    <t>1 - 5</t>
  </si>
  <si>
    <t>6 - 10</t>
  </si>
  <si>
    <t>&gt; 10</t>
  </si>
  <si>
    <t>Programas Jornada Especial</t>
  </si>
  <si>
    <t>PERSONAL DOCENTE CATEDRÁTICO SEGÚN CATEGORÍA (2010-II)</t>
  </si>
  <si>
    <t>CATEDRA</t>
  </si>
  <si>
    <r>
      <rPr>
        <b/>
        <sz val="10"/>
        <color indexed="8"/>
        <rFont val="Calibri"/>
        <family val="2"/>
      </rPr>
      <t xml:space="preserve">ASIS: </t>
    </r>
    <r>
      <rPr>
        <sz val="10"/>
        <color indexed="8"/>
        <rFont val="Calibri"/>
        <family val="2"/>
      </rPr>
      <t>Asistente</t>
    </r>
  </si>
  <si>
    <r>
      <rPr>
        <b/>
        <sz val="10"/>
        <color indexed="8"/>
        <rFont val="Calibri"/>
        <family val="2"/>
      </rPr>
      <t xml:space="preserve">ASOC: </t>
    </r>
    <r>
      <rPr>
        <sz val="10"/>
        <color indexed="8"/>
        <rFont val="Calibri"/>
        <family val="2"/>
      </rPr>
      <t>Asociado</t>
    </r>
  </si>
  <si>
    <r>
      <rPr>
        <b/>
        <sz val="10"/>
        <color indexed="8"/>
        <rFont val="Calibri"/>
        <family val="2"/>
      </rPr>
      <t>AUX:</t>
    </r>
    <r>
      <rPr>
        <sz val="10"/>
        <color indexed="8"/>
        <rFont val="Calibri"/>
        <family val="2"/>
      </rPr>
      <t xml:space="preserve"> Auxiliar</t>
    </r>
  </si>
  <si>
    <r>
      <rPr>
        <b/>
        <sz val="10"/>
        <color indexed="8"/>
        <rFont val="Calibri"/>
        <family val="2"/>
      </rPr>
      <t xml:space="preserve">TIT: </t>
    </r>
    <r>
      <rPr>
        <sz val="10"/>
        <color indexed="8"/>
        <rFont val="Calibri"/>
        <family val="2"/>
      </rPr>
      <t>Titular</t>
    </r>
  </si>
  <si>
    <t>DOCENTES CATEDRÁTICOS SEGÚN NIVEL DE ESCOLARIDAD (2010-II)</t>
  </si>
  <si>
    <r>
      <t>DOC</t>
    </r>
    <r>
      <rPr>
        <sz val="10"/>
        <rFont val="Calibri"/>
        <family val="2"/>
      </rPr>
      <t>: Doctorado</t>
    </r>
  </si>
  <si>
    <r>
      <t>ESP</t>
    </r>
    <r>
      <rPr>
        <sz val="10"/>
        <rFont val="Calibri"/>
        <family val="2"/>
      </rPr>
      <t>: Especialista</t>
    </r>
  </si>
  <si>
    <r>
      <t>MAG</t>
    </r>
    <r>
      <rPr>
        <sz val="10"/>
        <rFont val="Calibri"/>
        <family val="2"/>
      </rPr>
      <t>: Magíster</t>
    </r>
  </si>
  <si>
    <r>
      <t>PRO</t>
    </r>
    <r>
      <rPr>
        <sz val="10"/>
        <rFont val="Calibri"/>
        <family val="2"/>
      </rPr>
      <t>: Profesional</t>
    </r>
  </si>
  <si>
    <r>
      <t>TECN</t>
    </r>
    <r>
      <rPr>
        <sz val="10"/>
        <rFont val="Calibri"/>
        <family val="2"/>
      </rPr>
      <t>: Tecnología</t>
    </r>
  </si>
  <si>
    <t>TIPO VINCULACIÓN</t>
  </si>
  <si>
    <t>PROF</t>
  </si>
  <si>
    <t>TECN</t>
  </si>
  <si>
    <t>Planta</t>
  </si>
  <si>
    <t>Transitorio</t>
  </si>
  <si>
    <t>Catedrático</t>
  </si>
  <si>
    <t>Jornada Especial</t>
  </si>
  <si>
    <t>Sobrecarga</t>
  </si>
  <si>
    <t>CUADRO RESUMEN CARGA ACADÉMICA
PERSONAL DOCENTE SEGÚN TIPO DE VINCULACIÓN POR NIVEL DE ESCOLARIDAD 2010</t>
  </si>
  <si>
    <t>DOCENTES EQUIVALENTES A TIEMPO COMPLETO POR DEPENDENCIA 2010</t>
  </si>
  <si>
    <t>PLANTA</t>
  </si>
  <si>
    <t>TRANSITORIO</t>
  </si>
  <si>
    <t>CUADRO RESUMEN</t>
  </si>
  <si>
    <t>DOCENTES EQUIVALENTES EN TIEMPO COMPLETO (2007-2010)</t>
  </si>
  <si>
    <t>AÑO / SEMESTRE</t>
  </si>
  <si>
    <t>NÚMERO DE HORAS</t>
  </si>
  <si>
    <t>TOTAL
DETC</t>
  </si>
  <si>
    <t>JORNADA ESPECIAL</t>
  </si>
  <si>
    <t>2007 - I Semestre</t>
  </si>
  <si>
    <t>2007 - II Semestre</t>
  </si>
  <si>
    <t>2008 - I Semestre</t>
  </si>
  <si>
    <t>2008 - II Semestre</t>
  </si>
  <si>
    <t>2009 - I Semestre</t>
  </si>
  <si>
    <t>2009 - II Semestre</t>
  </si>
  <si>
    <t>2010 - I Semestre</t>
  </si>
  <si>
    <t>2010 - II Semestre</t>
  </si>
  <si>
    <t>TENDENCIA DEL NÚMERO DE DOCENTES SEGÚN TIPO DE CONTRATACIÓN (2001-2010)</t>
  </si>
  <si>
    <t>TIPO DE CONTRATACIÓN</t>
  </si>
  <si>
    <t>I</t>
  </si>
  <si>
    <t>II</t>
  </si>
  <si>
    <t>Transitorios</t>
  </si>
  <si>
    <t>Catedráticos</t>
  </si>
  <si>
    <t>TENDENCIA DOCENTES EQUIVALENTES A TIEMPO COMPLETO</t>
  </si>
  <si>
    <t>TABLA RESUMEN - PERSONAL DOCENTE (2010-I)</t>
  </si>
  <si>
    <t>PORCENTAJE</t>
  </si>
  <si>
    <t>CATEDRÁTICO</t>
  </si>
  <si>
    <t>TABLA RESUMEN - PERSONAL DOCENTE (2010-II)</t>
  </si>
  <si>
    <t>TABLA RESUMEN PERSONAL DOCENTE</t>
  </si>
  <si>
    <t>La modalidad de Sobrecarga hace referencia a docentes de planta y transitorios que adicional a su carga laboral dictan horas cátedra.</t>
  </si>
  <si>
    <t>Incluye docentes catedráticos, de jornada especial y con sobrecarga.
La modalidad de Sobrecarga hace referencia a docentes de planta y transitorios que adicional a su carga laboral dictan horas cátedra.</t>
  </si>
  <si>
    <t>Se incluyen en los docentes catedráticos aquellos que dictan en jornada especial y a los docentes con sobrecarga.</t>
  </si>
  <si>
    <t>PERSONAL DOCENTE DE PLANTA SEGÚN EDAD 2010</t>
  </si>
  <si>
    <t>PERSONAL DOCENTE TRANSITORIO SEGÚN EDAD 2010</t>
  </si>
  <si>
    <t>PERSONAL DOCENTE CATEDRÁTICO SEGÚN CATEGORÍA (2010-I)</t>
  </si>
  <si>
    <t>Medicina Veterinaria y Zootecnía</t>
  </si>
  <si>
    <t>Áreas de Apoyo a la Academia</t>
  </si>
  <si>
    <t>Bienestar Universitario - Área Deportiva</t>
  </si>
  <si>
    <t>DOCENTES CATEDRÁTICOS SEGÚN NIVEL DE ESCOLARIDAD (2010-I)</t>
  </si>
  <si>
    <t>La modalidad de Sobrecarga hace referencia a docentes de planta y transitorios que adicional a su carga laboral dictan horas cátedra.
En análisis realizado acerca del cálculo de los docentes se estableció como acción de mejora considerar a los administrativos en sobrecarga como docentes catedráticos. En tal sentido el número de docentes (personas) para el segundo semestre del año 2010 fue de 1.115.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</si>
</sst>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name val="Courier New"/>
      <family val="3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.5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36"/>
      <color theme="1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theme="1"/>
      <name val="Calibri"/>
      <family val="2"/>
    </font>
    <font>
      <sz val="10.5"/>
      <color theme="1"/>
      <name val="Calibri"/>
      <family val="2"/>
    </font>
    <font>
      <u val="single"/>
      <sz val="10.5"/>
      <color theme="1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thin"/>
      <top/>
      <bottom style="thin"/>
    </border>
    <border>
      <left style="double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double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double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2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0" fontId="56" fillId="0" borderId="0" xfId="0" applyFont="1" applyAlignment="1">
      <alignment/>
    </xf>
    <xf numFmtId="0" fontId="9" fillId="0" borderId="0" xfId="0" applyFont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2" fillId="0" borderId="12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0" xfId="0" applyNumberFormat="1" applyFont="1" applyFill="1" applyBorder="1" applyAlignment="1">
      <alignment horizontal="center" vertical="center"/>
    </xf>
    <xf numFmtId="0" fontId="10" fillId="8" borderId="11" xfId="0" applyNumberFormat="1" applyFont="1" applyFill="1" applyBorder="1" applyAlignment="1">
      <alignment horizontal="center" vertical="center"/>
    </xf>
    <xf numFmtId="0" fontId="10" fillId="8" borderId="1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0" fillId="8" borderId="11" xfId="0" applyFont="1" applyFill="1" applyBorder="1" applyAlignment="1">
      <alignment vertical="center" wrapText="1"/>
    </xf>
    <xf numFmtId="0" fontId="10" fillId="8" borderId="10" xfId="0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8" borderId="1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8" borderId="10" xfId="0" applyFont="1" applyFill="1" applyBorder="1" applyAlignment="1" quotePrefix="1">
      <alignment horizontal="center"/>
    </xf>
    <xf numFmtId="17" fontId="10" fillId="8" borderId="10" xfId="0" applyNumberFormat="1" applyFont="1" applyFill="1" applyBorder="1" applyAlignment="1" quotePrefix="1">
      <alignment horizontal="center"/>
    </xf>
    <xf numFmtId="0" fontId="10" fillId="8" borderId="12" xfId="0" applyFont="1" applyFill="1" applyBorder="1" applyAlignment="1" quotePrefix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10" xfId="0" applyFont="1" applyBorder="1" applyAlignment="1">
      <alignment horizontal="justify"/>
    </xf>
    <xf numFmtId="0" fontId="14" fillId="0" borderId="0" xfId="0" applyFont="1" applyAlignment="1">
      <alignment/>
    </xf>
    <xf numFmtId="0" fontId="10" fillId="8" borderId="10" xfId="0" applyFont="1" applyFill="1" applyBorder="1" applyAlignment="1">
      <alignment horizontal="center" wrapText="1"/>
    </xf>
    <xf numFmtId="0" fontId="10" fillId="8" borderId="12" xfId="0" applyFont="1" applyFill="1" applyBorder="1" applyAlignment="1">
      <alignment horizontal="center" wrapText="1"/>
    </xf>
    <xf numFmtId="0" fontId="10" fillId="8" borderId="10" xfId="0" applyFont="1" applyFill="1" applyBorder="1" applyAlignment="1">
      <alignment horizontal="center"/>
    </xf>
    <xf numFmtId="0" fontId="9" fillId="0" borderId="0" xfId="0" applyFont="1" applyAlignment="1">
      <alignment vertical="center"/>
    </xf>
    <xf numFmtId="0" fontId="10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vertical="center"/>
    </xf>
    <xf numFmtId="0" fontId="10" fillId="8" borderId="13" xfId="0" applyFont="1" applyFill="1" applyBorder="1" applyAlignment="1">
      <alignment horizontal="center" vertical="center" wrapText="1"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left" vertical="center" wrapText="1"/>
      <protection/>
    </xf>
    <xf numFmtId="0" fontId="12" fillId="0" borderId="10" xfId="52" applyNumberFormat="1" applyFont="1" applyBorder="1" applyAlignment="1">
      <alignment horizontal="center" vertical="center"/>
      <protection/>
    </xf>
    <xf numFmtId="0" fontId="10" fillId="0" borderId="11" xfId="52" applyNumberFormat="1" applyFont="1" applyBorder="1" applyAlignment="1">
      <alignment horizontal="center" vertical="center"/>
      <protection/>
    </xf>
    <xf numFmtId="0" fontId="10" fillId="0" borderId="14" xfId="0" applyNumberFormat="1" applyFont="1" applyBorder="1" applyAlignment="1">
      <alignment horizontal="center" vertical="center"/>
    </xf>
    <xf numFmtId="0" fontId="10" fillId="0" borderId="15" xfId="0" applyNumberFormat="1" applyFont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4" xfId="0" applyNumberFormat="1" applyFont="1" applyFill="1" applyBorder="1" applyAlignment="1">
      <alignment horizontal="center" vertical="center"/>
    </xf>
    <xf numFmtId="0" fontId="10" fillId="8" borderId="15" xfId="0" applyNumberFormat="1" applyFont="1" applyFill="1" applyBorder="1" applyAlignment="1">
      <alignment horizontal="center" vertical="center"/>
    </xf>
    <xf numFmtId="0" fontId="10" fillId="8" borderId="16" xfId="0" applyNumberFormat="1" applyFont="1" applyFill="1" applyBorder="1" applyAlignment="1">
      <alignment horizontal="center" vertical="center"/>
    </xf>
    <xf numFmtId="16" fontId="10" fillId="8" borderId="10" xfId="0" applyNumberFormat="1" applyFont="1" applyFill="1" applyBorder="1" applyAlignment="1" quotePrefix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16" fontId="10" fillId="8" borderId="12" xfId="0" applyNumberFormat="1" applyFont="1" applyFill="1" applyBorder="1" applyAlignment="1" quotePrefix="1">
      <alignment horizontal="center" vertical="center" wrapText="1"/>
    </xf>
    <xf numFmtId="0" fontId="12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9" fontId="15" fillId="0" borderId="0" xfId="54" applyFont="1" applyAlignment="1">
      <alignment/>
    </xf>
    <xf numFmtId="0" fontId="9" fillId="0" borderId="10" xfId="0" applyFont="1" applyBorder="1" applyAlignment="1">
      <alignment/>
    </xf>
    <xf numFmtId="0" fontId="11" fillId="8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indent="1"/>
    </xf>
    <xf numFmtId="0" fontId="12" fillId="0" borderId="0" xfId="0" applyFont="1" applyAlignment="1">
      <alignment vertical="center"/>
    </xf>
    <xf numFmtId="0" fontId="10" fillId="8" borderId="10" xfId="0" applyFont="1" applyFill="1" applyBorder="1" applyAlignment="1">
      <alignment horizontal="center" vertical="center"/>
    </xf>
    <xf numFmtId="3" fontId="10" fillId="8" borderId="10" xfId="0" applyNumberFormat="1" applyFont="1" applyFill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64" fontId="10" fillId="8" borderId="10" xfId="0" applyNumberFormat="1" applyFont="1" applyFill="1" applyBorder="1" applyAlignment="1">
      <alignment horizontal="center" vertical="center"/>
    </xf>
    <xf numFmtId="164" fontId="10" fillId="8" borderId="11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/>
    </xf>
    <xf numFmtId="3" fontId="12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3" fontId="12" fillId="0" borderId="10" xfId="0" applyNumberFormat="1" applyFont="1" applyFill="1" applyBorder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wrapText="1"/>
    </xf>
    <xf numFmtId="0" fontId="58" fillId="8" borderId="10" xfId="0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 wrapText="1"/>
    </xf>
    <xf numFmtId="3" fontId="58" fillId="8" borderId="10" xfId="0" applyNumberFormat="1" applyFont="1" applyFill="1" applyBorder="1" applyAlignment="1">
      <alignment horizontal="center"/>
    </xf>
    <xf numFmtId="3" fontId="58" fillId="8" borderId="10" xfId="0" applyNumberFormat="1" applyFont="1" applyFill="1" applyBorder="1" applyAlignment="1">
      <alignment horizontal="center" wrapText="1"/>
    </xf>
    <xf numFmtId="0" fontId="59" fillId="0" borderId="12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4" xfId="0" applyFont="1" applyBorder="1" applyAlignment="1">
      <alignment horizontal="center"/>
    </xf>
    <xf numFmtId="0" fontId="60" fillId="0" borderId="16" xfId="0" applyFont="1" applyBorder="1" applyAlignment="1">
      <alignment horizontal="center"/>
    </xf>
    <xf numFmtId="0" fontId="60" fillId="8" borderId="12" xfId="0" applyFont="1" applyFill="1" applyBorder="1" applyAlignment="1">
      <alignment horizontal="center"/>
    </xf>
    <xf numFmtId="0" fontId="60" fillId="8" borderId="10" xfId="0" applyFont="1" applyFill="1" applyBorder="1" applyAlignment="1">
      <alignment horizontal="center"/>
    </xf>
    <xf numFmtId="0" fontId="60" fillId="8" borderId="14" xfId="0" applyFont="1" applyFill="1" applyBorder="1" applyAlignment="1">
      <alignment horizontal="center"/>
    </xf>
    <xf numFmtId="3" fontId="60" fillId="8" borderId="16" xfId="0" applyNumberFormat="1" applyFont="1" applyFill="1" applyBorder="1" applyAlignment="1">
      <alignment horizontal="center"/>
    </xf>
    <xf numFmtId="0" fontId="58" fillId="8" borderId="12" xfId="0" applyFont="1" applyFill="1" applyBorder="1" applyAlignment="1">
      <alignment horizontal="center" vertical="center" wrapText="1"/>
    </xf>
    <xf numFmtId="0" fontId="58" fillId="8" borderId="10" xfId="0" applyFont="1" applyFill="1" applyBorder="1" applyAlignment="1">
      <alignment horizontal="center" vertical="center" wrapText="1"/>
    </xf>
    <xf numFmtId="0" fontId="58" fillId="8" borderId="14" xfId="0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58" fillId="8" borderId="10" xfId="0" applyFont="1" applyFill="1" applyBorder="1" applyAlignment="1">
      <alignment horizontal="center" vertical="center"/>
    </xf>
    <xf numFmtId="0" fontId="58" fillId="8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12" fillId="0" borderId="18" xfId="0" applyNumberFormat="1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9" fontId="59" fillId="0" borderId="10" xfId="0" applyNumberFormat="1" applyFont="1" applyBorder="1" applyAlignment="1">
      <alignment horizontal="center" vertical="center"/>
    </xf>
    <xf numFmtId="9" fontId="59" fillId="0" borderId="14" xfId="0" applyNumberFormat="1" applyFont="1" applyBorder="1" applyAlignment="1">
      <alignment horizontal="center" vertical="center"/>
    </xf>
    <xf numFmtId="9" fontId="60" fillId="8" borderId="10" xfId="0" applyNumberFormat="1" applyFont="1" applyFill="1" applyBorder="1" applyAlignment="1">
      <alignment horizontal="center" vertical="center"/>
    </xf>
    <xf numFmtId="9" fontId="60" fillId="8" borderId="14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64" fontId="12" fillId="0" borderId="10" xfId="0" applyNumberFormat="1" applyFont="1" applyBorder="1" applyAlignment="1">
      <alignment horizontal="center" vertical="center"/>
    </xf>
    <xf numFmtId="164" fontId="10" fillId="0" borderId="11" xfId="0" applyNumberFormat="1" applyFont="1" applyBorder="1" applyAlignment="1">
      <alignment horizontal="center" vertical="center"/>
    </xf>
    <xf numFmtId="164" fontId="12" fillId="0" borderId="12" xfId="0" applyNumberFormat="1" applyFont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64" fontId="10" fillId="8" borderId="12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56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63" fillId="33" borderId="0" xfId="45" applyFont="1" applyFill="1" applyAlignment="1" applyProtection="1">
      <alignment/>
      <protection/>
    </xf>
    <xf numFmtId="0" fontId="62" fillId="0" borderId="0" xfId="0" applyFont="1" applyAlignment="1">
      <alignment/>
    </xf>
    <xf numFmtId="0" fontId="10" fillId="8" borderId="10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8" borderId="10" xfId="0" applyFont="1" applyFill="1" applyBorder="1" applyAlignment="1">
      <alignment horizontal="center" vertical="center"/>
    </xf>
    <xf numFmtId="0" fontId="11" fillId="8" borderId="10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0" fillId="8" borderId="13" xfId="0" applyFont="1" applyFill="1" applyBorder="1" applyAlignment="1">
      <alignment horizontal="center" vertical="center" wrapText="1"/>
    </xf>
    <xf numFmtId="0" fontId="10" fillId="8" borderId="22" xfId="0" applyFont="1" applyFill="1" applyBorder="1" applyAlignment="1">
      <alignment horizontal="center" vertical="center" wrapText="1"/>
    </xf>
    <xf numFmtId="0" fontId="10" fillId="8" borderId="18" xfId="0" applyFont="1" applyFill="1" applyBorder="1" applyAlignment="1">
      <alignment horizontal="center" vertical="center" wrapText="1"/>
    </xf>
    <xf numFmtId="0" fontId="10" fillId="8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0" fillId="8" borderId="11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2" fillId="0" borderId="10" xfId="52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/>
      <protection/>
    </xf>
    <xf numFmtId="0" fontId="9" fillId="2" borderId="1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23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left" vertical="center"/>
    </xf>
    <xf numFmtId="0" fontId="10" fillId="8" borderId="14" xfId="0" applyFont="1" applyFill="1" applyBorder="1" applyAlignment="1">
      <alignment horizontal="center" vertical="center" wrapText="1"/>
    </xf>
    <xf numFmtId="0" fontId="11" fillId="8" borderId="16" xfId="0" applyFont="1" applyFill="1" applyBorder="1" applyAlignment="1">
      <alignment horizontal="center" vertical="center" wrapText="1"/>
    </xf>
    <xf numFmtId="0" fontId="12" fillId="0" borderId="21" xfId="0" applyNumberFormat="1" applyFont="1" applyBorder="1" applyAlignment="1">
      <alignment horizontal="center" vertical="center"/>
    </xf>
    <xf numFmtId="0" fontId="12" fillId="0" borderId="15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2" fillId="2" borderId="13" xfId="0" applyFont="1" applyFill="1" applyBorder="1" applyAlignment="1">
      <alignment horizontal="justify" vertical="center" wrapText="1"/>
    </xf>
    <xf numFmtId="0" fontId="12" fillId="2" borderId="25" xfId="0" applyFont="1" applyFill="1" applyBorder="1" applyAlignment="1">
      <alignment horizontal="justify" vertical="center" wrapText="1"/>
    </xf>
    <xf numFmtId="0" fontId="12" fillId="2" borderId="26" xfId="0" applyFont="1" applyFill="1" applyBorder="1" applyAlignment="1">
      <alignment horizontal="justify" vertical="center" wrapText="1"/>
    </xf>
    <xf numFmtId="0" fontId="12" fillId="2" borderId="17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justify" vertical="center" wrapText="1"/>
    </xf>
    <xf numFmtId="0" fontId="12" fillId="2" borderId="27" xfId="0" applyFont="1" applyFill="1" applyBorder="1" applyAlignment="1">
      <alignment horizontal="justify" vertical="center" wrapText="1"/>
    </xf>
    <xf numFmtId="0" fontId="12" fillId="2" borderId="22" xfId="0" applyFont="1" applyFill="1" applyBorder="1" applyAlignment="1">
      <alignment horizontal="justify" vertical="center" wrapText="1"/>
    </xf>
    <xf numFmtId="0" fontId="12" fillId="2" borderId="28" xfId="0" applyFont="1" applyFill="1" applyBorder="1" applyAlignment="1">
      <alignment horizontal="justify" vertical="center" wrapText="1"/>
    </xf>
    <xf numFmtId="0" fontId="12" fillId="2" borderId="29" xfId="0" applyFont="1" applyFill="1" applyBorder="1" applyAlignment="1">
      <alignment horizontal="justify" vertical="center" wrapText="1"/>
    </xf>
    <xf numFmtId="2" fontId="1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7" fillId="2" borderId="10" xfId="0" applyFont="1" applyFill="1" applyBorder="1" applyAlignment="1">
      <alignment horizontal="left"/>
    </xf>
    <xf numFmtId="0" fontId="58" fillId="8" borderId="10" xfId="0" applyFont="1" applyFill="1" applyBorder="1" applyAlignment="1">
      <alignment horizontal="center" wrapText="1"/>
    </xf>
    <xf numFmtId="0" fontId="58" fillId="8" borderId="18" xfId="0" applyFont="1" applyFill="1" applyBorder="1" applyAlignment="1">
      <alignment horizontal="center" wrapText="1"/>
    </xf>
    <xf numFmtId="0" fontId="58" fillId="8" borderId="20" xfId="0" applyFont="1" applyFill="1" applyBorder="1" applyAlignment="1">
      <alignment horizontal="center" wrapText="1"/>
    </xf>
    <xf numFmtId="0" fontId="58" fillId="8" borderId="10" xfId="0" applyFont="1" applyFill="1" applyBorder="1" applyAlignment="1">
      <alignment horizontal="center"/>
    </xf>
    <xf numFmtId="0" fontId="64" fillId="0" borderId="0" xfId="0" applyFont="1" applyAlignment="1">
      <alignment horizontal="center"/>
    </xf>
    <xf numFmtId="0" fontId="58" fillId="8" borderId="10" xfId="0" applyFont="1" applyFill="1" applyBorder="1" applyAlignment="1">
      <alignment horizontal="center" vertical="center"/>
    </xf>
    <xf numFmtId="0" fontId="58" fillId="8" borderId="18" xfId="0" applyFont="1" applyFill="1" applyBorder="1" applyAlignment="1">
      <alignment horizontal="center" vertical="center"/>
    </xf>
    <xf numFmtId="0" fontId="58" fillId="8" borderId="20" xfId="0" applyFont="1" applyFill="1" applyBorder="1" applyAlignment="1">
      <alignment horizontal="center" vertical="center"/>
    </xf>
    <xf numFmtId="0" fontId="58" fillId="8" borderId="14" xfId="0" applyFont="1" applyFill="1" applyBorder="1" applyAlignment="1">
      <alignment horizontal="center" vertical="center"/>
    </xf>
    <xf numFmtId="0" fontId="58" fillId="8" borderId="12" xfId="0" applyFont="1" applyFill="1" applyBorder="1" applyAlignment="1">
      <alignment horizontal="center" vertical="center"/>
    </xf>
    <xf numFmtId="0" fontId="58" fillId="8" borderId="19" xfId="0" applyFont="1" applyFill="1" applyBorder="1" applyAlignment="1">
      <alignment horizontal="center" vertical="center" wrapText="1"/>
    </xf>
    <xf numFmtId="0" fontId="58" fillId="8" borderId="3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hyperlink" Target="#Contenido!A1" /><Relationship Id="rId3" Type="http://schemas.openxmlformats.org/officeDocument/2006/relationships/hyperlink" Target="#Contenid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114300</xdr:rowOff>
    </xdr:from>
    <xdr:to>
      <xdr:col>2</xdr:col>
      <xdr:colOff>1762125</xdr:colOff>
      <xdr:row>6</xdr:row>
      <xdr:rowOff>66675</xdr:rowOff>
    </xdr:to>
    <xdr:pic>
      <xdr:nvPicPr>
        <xdr:cNvPr id="1" name="546d61a1-d0d9-42a2-a768-2197955a8c21" descr="64400CE7-18CB-4663-8847-027D9BFEE4B6@ut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304800"/>
          <a:ext cx="176212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</xdr:row>
      <xdr:rowOff>152400</xdr:rowOff>
    </xdr:from>
    <xdr:to>
      <xdr:col>0</xdr:col>
      <xdr:colOff>1257300</xdr:colOff>
      <xdr:row>6</xdr:row>
      <xdr:rowOff>38100</xdr:rowOff>
    </xdr:to>
    <xdr:pic>
      <xdr:nvPicPr>
        <xdr:cNvPr id="2" name="2 Imagen" descr="a color vertical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342900"/>
          <a:ext cx="90487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27</xdr:row>
      <xdr:rowOff>142875</xdr:rowOff>
    </xdr:from>
    <xdr:to>
      <xdr:col>10</xdr:col>
      <xdr:colOff>19050</xdr:colOff>
      <xdr:row>35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67350" y="47244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180975</xdr:colOff>
      <xdr:row>28</xdr:row>
      <xdr:rowOff>152400</xdr:rowOff>
    </xdr:from>
    <xdr:to>
      <xdr:col>15</xdr:col>
      <xdr:colOff>38100</xdr:colOff>
      <xdr:row>36</xdr:row>
      <xdr:rowOff>114300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048500" y="48958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190500</xdr:colOff>
      <xdr:row>27</xdr:row>
      <xdr:rowOff>133350</xdr:rowOff>
    </xdr:from>
    <xdr:to>
      <xdr:col>16</xdr:col>
      <xdr:colOff>19050</xdr:colOff>
      <xdr:row>35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86650" y="47148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42</xdr:row>
      <xdr:rowOff>133350</xdr:rowOff>
    </xdr:from>
    <xdr:to>
      <xdr:col>18</xdr:col>
      <xdr:colOff>19050</xdr:colOff>
      <xdr:row>50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15350" y="69723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48</xdr:row>
      <xdr:rowOff>9525</xdr:rowOff>
    </xdr:from>
    <xdr:to>
      <xdr:col>12</xdr:col>
      <xdr:colOff>19050</xdr:colOff>
      <xdr:row>55</xdr:row>
      <xdr:rowOff>133350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00800" y="782002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85</xdr:row>
      <xdr:rowOff>123825</xdr:rowOff>
    </xdr:from>
    <xdr:to>
      <xdr:col>15</xdr:col>
      <xdr:colOff>19050</xdr:colOff>
      <xdr:row>92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820025" y="139636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82</xdr:row>
      <xdr:rowOff>95250</xdr:rowOff>
    </xdr:from>
    <xdr:to>
      <xdr:col>16</xdr:col>
      <xdr:colOff>9525</xdr:colOff>
      <xdr:row>90</xdr:row>
      <xdr:rowOff>57150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77150" y="137826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</xdr:row>
      <xdr:rowOff>85725</xdr:rowOff>
    </xdr:from>
    <xdr:to>
      <xdr:col>14</xdr:col>
      <xdr:colOff>9525</xdr:colOff>
      <xdr:row>30</xdr:row>
      <xdr:rowOff>47625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86350" y="36480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41</xdr:row>
      <xdr:rowOff>114300</xdr:rowOff>
    </xdr:from>
    <xdr:to>
      <xdr:col>14</xdr:col>
      <xdr:colOff>19050</xdr:colOff>
      <xdr:row>49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675322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504825</xdr:colOff>
      <xdr:row>14</xdr:row>
      <xdr:rowOff>123825</xdr:rowOff>
    </xdr:from>
    <xdr:to>
      <xdr:col>10</xdr:col>
      <xdr:colOff>19050</xdr:colOff>
      <xdr:row>22</xdr:row>
      <xdr:rowOff>76200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267200" y="24669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27</xdr:row>
      <xdr:rowOff>142875</xdr:rowOff>
    </xdr:from>
    <xdr:to>
      <xdr:col>10</xdr:col>
      <xdr:colOff>28575</xdr:colOff>
      <xdr:row>35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19675" y="47244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114300</xdr:colOff>
      <xdr:row>13</xdr:row>
      <xdr:rowOff>104775</xdr:rowOff>
    </xdr:from>
    <xdr:to>
      <xdr:col>21</xdr:col>
      <xdr:colOff>9525</xdr:colOff>
      <xdr:row>21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77025" y="22479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504825</xdr:colOff>
      <xdr:row>74</xdr:row>
      <xdr:rowOff>104775</xdr:rowOff>
    </xdr:from>
    <xdr:to>
      <xdr:col>17</xdr:col>
      <xdr:colOff>9525</xdr:colOff>
      <xdr:row>82</xdr:row>
      <xdr:rowOff>66675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010650" y="122682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152400</xdr:colOff>
      <xdr:row>27</xdr:row>
      <xdr:rowOff>142875</xdr:rowOff>
    </xdr:from>
    <xdr:to>
      <xdr:col>10</xdr:col>
      <xdr:colOff>28575</xdr:colOff>
      <xdr:row>35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095875" y="472440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27</xdr:row>
      <xdr:rowOff>142875</xdr:rowOff>
    </xdr:from>
    <xdr:to>
      <xdr:col>14</xdr:col>
      <xdr:colOff>28575</xdr:colOff>
      <xdr:row>35</xdr:row>
      <xdr:rowOff>104775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48525" y="47434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28</xdr:row>
      <xdr:rowOff>152400</xdr:rowOff>
    </xdr:from>
    <xdr:to>
      <xdr:col>14</xdr:col>
      <xdr:colOff>28575</xdr:colOff>
      <xdr:row>35</xdr:row>
      <xdr:rowOff>161925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924675" y="48958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29</xdr:row>
      <xdr:rowOff>95250</xdr:rowOff>
    </xdr:from>
    <xdr:to>
      <xdr:col>16</xdr:col>
      <xdr:colOff>19050</xdr:colOff>
      <xdr:row>37</xdr:row>
      <xdr:rowOff>57150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410450" y="48291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28</xdr:row>
      <xdr:rowOff>0</xdr:rowOff>
    </xdr:from>
    <xdr:to>
      <xdr:col>14</xdr:col>
      <xdr:colOff>38100</xdr:colOff>
      <xdr:row>35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24650" y="4743450"/>
          <a:ext cx="1800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28</xdr:row>
      <xdr:rowOff>0</xdr:rowOff>
    </xdr:from>
    <xdr:to>
      <xdr:col>10</xdr:col>
      <xdr:colOff>19050</xdr:colOff>
      <xdr:row>35</xdr:row>
      <xdr:rowOff>123825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467350" y="4743450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27</xdr:row>
      <xdr:rowOff>133350</xdr:rowOff>
    </xdr:from>
    <xdr:to>
      <xdr:col>14</xdr:col>
      <xdr:colOff>38100</xdr:colOff>
      <xdr:row>35</xdr:row>
      <xdr:rowOff>95250</xdr:rowOff>
    </xdr:to>
    <xdr:pic>
      <xdr:nvPicPr>
        <xdr:cNvPr id="1" name="1 Diagrama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258050" y="4714875"/>
          <a:ext cx="18002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5" zeroHeight="1"/>
  <cols>
    <col min="1" max="1" width="25.140625" style="0" customWidth="1"/>
    <col min="2" max="2" width="81.00390625" style="0" customWidth="1"/>
    <col min="3" max="3" width="26.57421875" style="0" customWidth="1"/>
    <col min="4" max="16384" width="11.421875" style="0" hidden="1" customWidth="1"/>
  </cols>
  <sheetData>
    <row r="1" spans="1:3" ht="15">
      <c r="A1" s="1"/>
      <c r="B1" s="1"/>
      <c r="C1" s="1"/>
    </row>
    <row r="2" spans="1:3" ht="15">
      <c r="A2" s="1"/>
      <c r="B2" s="2" t="s">
        <v>0</v>
      </c>
      <c r="C2" s="1"/>
    </row>
    <row r="3" spans="1:3" ht="15">
      <c r="A3" s="1"/>
      <c r="B3" s="1"/>
      <c r="C3" s="1"/>
    </row>
    <row r="4" spans="1:3" ht="46.5">
      <c r="A4" s="1"/>
      <c r="B4" s="3" t="s">
        <v>1</v>
      </c>
      <c r="C4" s="1"/>
    </row>
    <row r="5" spans="1:3" ht="15">
      <c r="A5" s="1"/>
      <c r="B5" s="2"/>
      <c r="C5" s="1"/>
    </row>
    <row r="6" spans="1:3" ht="31.5">
      <c r="A6" s="1"/>
      <c r="B6" s="4" t="s">
        <v>2</v>
      </c>
      <c r="C6" s="1"/>
    </row>
    <row r="7" spans="1:3" ht="15">
      <c r="A7" s="1"/>
      <c r="B7" s="2"/>
      <c r="C7" s="1"/>
    </row>
    <row r="8" spans="1:3" ht="21">
      <c r="A8" s="1"/>
      <c r="B8" s="5" t="s">
        <v>3</v>
      </c>
      <c r="C8" s="1"/>
    </row>
    <row r="9" spans="1:3" ht="15">
      <c r="A9" s="1"/>
      <c r="B9" s="1"/>
      <c r="C9" s="1"/>
    </row>
    <row r="10" spans="1:3" ht="15">
      <c r="A10" s="1"/>
      <c r="B10" s="1"/>
      <c r="C10" s="1"/>
    </row>
    <row r="11" spans="1:3" s="142" customFormat="1" ht="14.25">
      <c r="A11" s="140"/>
      <c r="B11" s="141" t="s">
        <v>4</v>
      </c>
      <c r="C11" s="140"/>
    </row>
    <row r="12" spans="1:3" s="6" customFormat="1" ht="11.25">
      <c r="A12" s="139"/>
      <c r="B12" s="139"/>
      <c r="C12" s="139"/>
    </row>
    <row r="13" spans="1:3" s="142" customFormat="1" ht="14.25">
      <c r="A13" s="140"/>
      <c r="B13" s="141" t="s">
        <v>5</v>
      </c>
      <c r="C13" s="140"/>
    </row>
    <row r="14" spans="1:3" s="6" customFormat="1" ht="11.25">
      <c r="A14" s="139"/>
      <c r="B14" s="139"/>
      <c r="C14" s="139"/>
    </row>
    <row r="15" spans="1:3" s="142" customFormat="1" ht="14.25">
      <c r="A15" s="140"/>
      <c r="B15" s="141" t="s">
        <v>6</v>
      </c>
      <c r="C15" s="140"/>
    </row>
    <row r="16" spans="1:3" s="6" customFormat="1" ht="11.25">
      <c r="A16" s="139"/>
      <c r="B16" s="139"/>
      <c r="C16" s="139"/>
    </row>
    <row r="17" spans="1:3" s="142" customFormat="1" ht="14.25">
      <c r="A17" s="140"/>
      <c r="B17" s="141" t="s">
        <v>7</v>
      </c>
      <c r="C17" s="140"/>
    </row>
    <row r="18" spans="1:3" s="6" customFormat="1" ht="11.25">
      <c r="A18" s="139"/>
      <c r="B18" s="139"/>
      <c r="C18" s="139"/>
    </row>
    <row r="19" spans="1:3" s="142" customFormat="1" ht="14.25">
      <c r="A19" s="140"/>
      <c r="B19" s="141" t="s">
        <v>8</v>
      </c>
      <c r="C19" s="140"/>
    </row>
    <row r="20" spans="1:3" s="6" customFormat="1" ht="11.25">
      <c r="A20" s="139"/>
      <c r="B20" s="139"/>
      <c r="C20" s="139"/>
    </row>
    <row r="21" spans="1:3" s="142" customFormat="1" ht="14.25">
      <c r="A21" s="140"/>
      <c r="B21" s="141" t="s">
        <v>9</v>
      </c>
      <c r="C21" s="140"/>
    </row>
    <row r="22" spans="1:3" s="6" customFormat="1" ht="11.25">
      <c r="A22" s="139"/>
      <c r="B22" s="139"/>
      <c r="C22" s="139"/>
    </row>
    <row r="23" spans="1:3" s="142" customFormat="1" ht="14.25">
      <c r="A23" s="140"/>
      <c r="B23" s="141" t="s">
        <v>11</v>
      </c>
      <c r="C23" s="140"/>
    </row>
    <row r="24" spans="1:3" s="6" customFormat="1" ht="11.25">
      <c r="A24" s="139"/>
      <c r="B24" s="139"/>
      <c r="C24" s="139"/>
    </row>
    <row r="25" spans="1:3" s="142" customFormat="1" ht="14.25">
      <c r="A25" s="140"/>
      <c r="B25" s="141" t="s">
        <v>108</v>
      </c>
      <c r="C25" s="140"/>
    </row>
    <row r="26" spans="1:3" s="6" customFormat="1" ht="11.25">
      <c r="A26" s="139"/>
      <c r="B26" s="139"/>
      <c r="C26" s="139"/>
    </row>
    <row r="27" spans="1:3" s="142" customFormat="1" ht="14.25">
      <c r="A27" s="140"/>
      <c r="B27" s="141" t="s">
        <v>10</v>
      </c>
      <c r="C27" s="140"/>
    </row>
    <row r="28" spans="1:3" s="6" customFormat="1" ht="11.25">
      <c r="A28" s="139"/>
      <c r="B28" s="139"/>
      <c r="C28" s="139"/>
    </row>
    <row r="29" spans="1:3" s="142" customFormat="1" ht="14.25">
      <c r="A29" s="140"/>
      <c r="B29" s="141" t="s">
        <v>12</v>
      </c>
      <c r="C29" s="140"/>
    </row>
    <row r="30" spans="1:3" s="6" customFormat="1" ht="11.25">
      <c r="A30" s="139"/>
      <c r="B30" s="139"/>
      <c r="C30" s="139"/>
    </row>
    <row r="31" spans="1:3" s="142" customFormat="1" ht="14.25">
      <c r="A31" s="140"/>
      <c r="B31" s="141" t="s">
        <v>13</v>
      </c>
      <c r="C31" s="140"/>
    </row>
    <row r="32" spans="1:3" s="6" customFormat="1" ht="11.25">
      <c r="A32" s="139"/>
      <c r="B32" s="139"/>
      <c r="C32" s="139"/>
    </row>
    <row r="33" spans="1:3" s="142" customFormat="1" ht="14.25">
      <c r="A33" s="140"/>
      <c r="B33" s="141" t="s">
        <v>14</v>
      </c>
      <c r="C33" s="140"/>
    </row>
    <row r="34" spans="1:3" s="6" customFormat="1" ht="11.25">
      <c r="A34" s="139"/>
      <c r="B34" s="139"/>
      <c r="C34" s="139"/>
    </row>
    <row r="35" spans="1:3" s="142" customFormat="1" ht="14.25">
      <c r="A35" s="140"/>
      <c r="B35" s="141" t="s">
        <v>15</v>
      </c>
      <c r="C35" s="140"/>
    </row>
    <row r="36" spans="1:3" s="6" customFormat="1" ht="11.25">
      <c r="A36" s="139"/>
      <c r="B36" s="139"/>
      <c r="C36" s="139"/>
    </row>
    <row r="37" spans="1:3" s="142" customFormat="1" ht="14.25">
      <c r="A37" s="140"/>
      <c r="B37" s="141" t="s">
        <v>16</v>
      </c>
      <c r="C37" s="140"/>
    </row>
    <row r="38" spans="1:3" s="6" customFormat="1" ht="11.25">
      <c r="A38" s="139"/>
      <c r="B38" s="139"/>
      <c r="C38" s="139"/>
    </row>
    <row r="39" spans="1:3" s="142" customFormat="1" ht="14.25">
      <c r="A39" s="140"/>
      <c r="B39" s="141" t="s">
        <v>17</v>
      </c>
      <c r="C39" s="140"/>
    </row>
    <row r="40" spans="1:3" s="6" customFormat="1" ht="11.25">
      <c r="A40" s="139"/>
      <c r="B40" s="139"/>
      <c r="C40" s="139"/>
    </row>
    <row r="41" spans="1:3" s="142" customFormat="1" ht="14.25">
      <c r="A41" s="140"/>
      <c r="B41" s="141" t="s">
        <v>18</v>
      </c>
      <c r="C41" s="140"/>
    </row>
    <row r="42" spans="1:3" s="6" customFormat="1" ht="11.25">
      <c r="A42" s="139"/>
      <c r="B42" s="139"/>
      <c r="C42" s="139"/>
    </row>
    <row r="43" spans="1:3" s="142" customFormat="1" ht="14.25">
      <c r="A43" s="140"/>
      <c r="B43" s="141" t="s">
        <v>19</v>
      </c>
      <c r="C43" s="140"/>
    </row>
    <row r="44" spans="1:3" s="6" customFormat="1" ht="11.25">
      <c r="A44" s="139"/>
      <c r="B44" s="139"/>
      <c r="C44" s="139"/>
    </row>
    <row r="45" spans="1:3" s="142" customFormat="1" ht="14.25">
      <c r="A45" s="140"/>
      <c r="B45" s="141" t="s">
        <v>20</v>
      </c>
      <c r="C45" s="140"/>
    </row>
    <row r="46" spans="1:3" s="6" customFormat="1" ht="11.25">
      <c r="A46" s="139"/>
      <c r="B46" s="139"/>
      <c r="C46" s="139"/>
    </row>
    <row r="47" spans="1:3" s="142" customFormat="1" ht="14.25">
      <c r="A47" s="140"/>
      <c r="B47" s="141" t="s">
        <v>175</v>
      </c>
      <c r="C47" s="140"/>
    </row>
    <row r="48" spans="1:3" s="6" customFormat="1" ht="11.25">
      <c r="A48" s="139"/>
      <c r="B48" s="139"/>
      <c r="C48" s="139"/>
    </row>
    <row r="49" spans="1:3" s="142" customFormat="1" ht="14.25">
      <c r="A49" s="140"/>
      <c r="B49" s="141" t="s">
        <v>180</v>
      </c>
      <c r="C49" s="140"/>
    </row>
    <row r="50" spans="1:3" ht="15">
      <c r="A50" s="1"/>
      <c r="B50" s="1"/>
      <c r="C50" s="1"/>
    </row>
    <row r="51" spans="1:3" ht="15" hidden="1">
      <c r="A51" s="1"/>
      <c r="B51" s="1"/>
      <c r="C51" s="1"/>
    </row>
  </sheetData>
  <sheetProtection password="CD78" sheet="1" objects="1" scenarios="1"/>
  <hyperlinks>
    <hyperlink ref="B11" location="Pl_Genero!A1" display="DOCENTES DE PLANTA SEGÚN GÉNERO"/>
    <hyperlink ref="B13" location="Pl_Dedicación!A1" display="DOCENTES DE PLANTA SEGÚN DEDICACIÓN"/>
    <hyperlink ref="B15" location="Pl_Edad!A1" display="DOCENTES DE PLANTA SEGÚN EDAD"/>
    <hyperlink ref="B17" location="Pl_Antiguedad!A1" display="DOCENTES DE PLANTA SEGÚN AÑOS DE SERVICIO"/>
    <hyperlink ref="B19" location="Pl_Categoría!A1" display="DOCENTES DE PLANTA SEGÚN CATEGORÍA"/>
    <hyperlink ref="B21" location="Pl_Nivel!A1" display="DOCENTES DE PLANTA SEGÚN NIVEL DE ESCOLARIDAD"/>
    <hyperlink ref="B23" location="Tr_Genero!A1" display="DOCENTES TRANSITORIOS SEGÚN GÉNERO"/>
    <hyperlink ref="B25" location="Tr_Edad!A1" display="DOCENTES TRANSITORIOS SEGÚN EDAD"/>
    <hyperlink ref="B27" location="Tr_Dedicacion!A1" display="DOCENTES TRANSITORIOS SEGÚN DEDICACIÓN"/>
    <hyperlink ref="B29" location="Tr_Categoria!A1" display="DOCENTES TRANSITORIOS SEGÚN CATEGORÍA"/>
    <hyperlink ref="B31" location="Tr_Nivel!A1" display="DOCENTES TRANSITORIOS SEGÚN NIVEL DE ESCOLARIDAD"/>
    <hyperlink ref="B33" location="Ct_Genero!A1" display="DOCENTES CATEDRÁTICOS SEGÚN GÉNERO"/>
    <hyperlink ref="B35" location="Ct_Dedicacion!A1" display="DOCENTES CATEDRÁTICOS SEGÚN DEDICACIÓN"/>
    <hyperlink ref="B37" location="Ct_Categoria!A1" display="DOCENTES CATEDRÁTICOS SEGÚN CATEGORÍA"/>
    <hyperlink ref="B39" location="Ct_Nivel!A1" display="DOCENTES CATEDRÁTICOS SEGÚN NIVEL DE ESCOLARIDAD"/>
    <hyperlink ref="B41" location="Resumen!A1" display="TABLA RESUMEN - DOCENTES SEGÚN NIVEL DE ESCOLARIDAD"/>
    <hyperlink ref="B45" location="DETC!A1" display="DOCENTES EQUIVALENTES A TIEMPO COMPLETO POR DEPENDENCIA"/>
    <hyperlink ref="B47" location="Resumen_DETC!A1" display="TENDENCIA DOCENTES EQUIVALENTES A TIEMPO COMPLETO"/>
    <hyperlink ref="B43" location="Tendencia!A1" display="TENDENCIA DEL NÚMERO DE DOCENTES SEGÚN TIPO DE CONTRATACIÓN"/>
    <hyperlink ref="B49" location="Resumen_Docentes!A1" display="TABLA RESUMEN PERSONAL DOCENTE"/>
  </hyperlink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1" customWidth="1"/>
    <col min="2" max="2" width="24.140625" style="21" bestFit="1" customWidth="1"/>
    <col min="3" max="3" width="5.00390625" style="21" hidden="1" customWidth="1"/>
    <col min="4" max="4" width="39.57421875" style="21" bestFit="1" customWidth="1"/>
    <col min="5" max="10" width="6.7109375" style="26" customWidth="1"/>
    <col min="11" max="11" width="4.7109375" style="21" customWidth="1"/>
    <col min="12" max="16384" width="11.421875" style="21" hidden="1" customWidth="1"/>
  </cols>
  <sheetData>
    <row r="1" ht="12.75"/>
    <row r="2" spans="2:10" ht="15.75">
      <c r="B2" s="157" t="s">
        <v>104</v>
      </c>
      <c r="C2" s="157"/>
      <c r="D2" s="157"/>
      <c r="E2" s="157"/>
      <c r="F2" s="157"/>
      <c r="G2" s="157"/>
      <c r="H2" s="157"/>
      <c r="I2" s="157"/>
      <c r="J2" s="157"/>
    </row>
    <row r="3" ht="12.75"/>
    <row r="4" spans="2:10" ht="12.75" customHeight="1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1"/>
      <c r="H4" s="152" t="s">
        <v>26</v>
      </c>
      <c r="I4" s="150"/>
      <c r="J4" s="150"/>
    </row>
    <row r="5" spans="2:10" ht="12.75" customHeight="1">
      <c r="B5" s="149"/>
      <c r="C5" s="150"/>
      <c r="D5" s="149"/>
      <c r="E5" s="112" t="s">
        <v>62</v>
      </c>
      <c r="F5" s="112" t="s">
        <v>63</v>
      </c>
      <c r="G5" s="116" t="s">
        <v>29</v>
      </c>
      <c r="H5" s="117" t="s">
        <v>62</v>
      </c>
      <c r="I5" s="112" t="s">
        <v>63</v>
      </c>
      <c r="J5" s="112" t="s">
        <v>29</v>
      </c>
    </row>
    <row r="6" spans="2:10" ht="12.75">
      <c r="B6" s="153" t="s">
        <v>30</v>
      </c>
      <c r="C6" s="8">
        <v>2141</v>
      </c>
      <c r="D6" s="9" t="s">
        <v>31</v>
      </c>
      <c r="E6" s="115">
        <v>16</v>
      </c>
      <c r="F6" s="115">
        <v>2</v>
      </c>
      <c r="G6" s="11">
        <f>SUM(E6:F6)</f>
        <v>18</v>
      </c>
      <c r="H6" s="114">
        <v>15</v>
      </c>
      <c r="I6" s="115">
        <v>2</v>
      </c>
      <c r="J6" s="13">
        <f>SUM(H6:I6)</f>
        <v>17</v>
      </c>
    </row>
    <row r="7" spans="2:10" ht="12.75">
      <c r="B7" s="154"/>
      <c r="C7" s="8">
        <v>2122</v>
      </c>
      <c r="D7" s="9" t="s">
        <v>32</v>
      </c>
      <c r="E7" s="115">
        <v>2</v>
      </c>
      <c r="F7" s="115">
        <v>3</v>
      </c>
      <c r="G7" s="11">
        <f aca="true" t="shared" si="0" ref="G7:G26">SUM(E7:F7)</f>
        <v>5</v>
      </c>
      <c r="H7" s="114">
        <v>2</v>
      </c>
      <c r="I7" s="115">
        <v>3</v>
      </c>
      <c r="J7" s="13">
        <f aca="true" t="shared" si="1" ref="J7:J26">SUM(H7:I7)</f>
        <v>5</v>
      </c>
    </row>
    <row r="8" spans="2:10" ht="12.75">
      <c r="B8" s="154"/>
      <c r="C8" s="8">
        <v>2142</v>
      </c>
      <c r="D8" s="9" t="s">
        <v>33</v>
      </c>
      <c r="E8" s="115">
        <v>3</v>
      </c>
      <c r="F8" s="115">
        <v>1</v>
      </c>
      <c r="G8" s="11">
        <f t="shared" si="0"/>
        <v>4</v>
      </c>
      <c r="H8" s="114">
        <v>3</v>
      </c>
      <c r="I8" s="115">
        <v>0</v>
      </c>
      <c r="J8" s="13">
        <f t="shared" si="1"/>
        <v>3</v>
      </c>
    </row>
    <row r="9" spans="2:10" ht="12.75">
      <c r="B9" s="154"/>
      <c r="C9" s="8">
        <v>2132</v>
      </c>
      <c r="D9" s="9" t="s">
        <v>34</v>
      </c>
      <c r="E9" s="115">
        <v>4</v>
      </c>
      <c r="F9" s="115">
        <v>1</v>
      </c>
      <c r="G9" s="11">
        <f t="shared" si="0"/>
        <v>5</v>
      </c>
      <c r="H9" s="114">
        <v>4</v>
      </c>
      <c r="I9" s="115">
        <v>1</v>
      </c>
      <c r="J9" s="13">
        <f t="shared" si="1"/>
        <v>5</v>
      </c>
    </row>
    <row r="10" spans="2:10" ht="12.75">
      <c r="B10" s="8" t="s">
        <v>35</v>
      </c>
      <c r="C10" s="8">
        <v>27</v>
      </c>
      <c r="D10" s="9" t="s">
        <v>36</v>
      </c>
      <c r="E10" s="115">
        <v>7</v>
      </c>
      <c r="F10" s="115">
        <v>6</v>
      </c>
      <c r="G10" s="11">
        <f t="shared" si="0"/>
        <v>13</v>
      </c>
      <c r="H10" s="114">
        <v>6</v>
      </c>
      <c r="I10" s="115">
        <v>7</v>
      </c>
      <c r="J10" s="13">
        <f t="shared" si="1"/>
        <v>13</v>
      </c>
    </row>
    <row r="11" spans="2:10" ht="12.75">
      <c r="B11" s="153" t="s">
        <v>37</v>
      </c>
      <c r="C11" s="8">
        <v>222</v>
      </c>
      <c r="D11" s="9" t="s">
        <v>38</v>
      </c>
      <c r="E11" s="115">
        <v>6</v>
      </c>
      <c r="F11" s="115">
        <v>0</v>
      </c>
      <c r="G11" s="11">
        <f t="shared" si="0"/>
        <v>6</v>
      </c>
      <c r="H11" s="114">
        <v>7</v>
      </c>
      <c r="I11" s="115">
        <v>0</v>
      </c>
      <c r="J11" s="13">
        <f t="shared" si="1"/>
        <v>7</v>
      </c>
    </row>
    <row r="12" spans="2:10" ht="12.75">
      <c r="B12" s="154"/>
      <c r="C12" s="8">
        <v>223</v>
      </c>
      <c r="D12" s="9" t="s">
        <v>39</v>
      </c>
      <c r="E12" s="115">
        <v>13</v>
      </c>
      <c r="F12" s="115">
        <v>10</v>
      </c>
      <c r="G12" s="11">
        <f t="shared" si="0"/>
        <v>23</v>
      </c>
      <c r="H12" s="114">
        <v>13</v>
      </c>
      <c r="I12" s="115">
        <v>10</v>
      </c>
      <c r="J12" s="13">
        <f t="shared" si="1"/>
        <v>23</v>
      </c>
    </row>
    <row r="13" spans="2:10" ht="12.75">
      <c r="B13" s="154"/>
      <c r="C13" s="8">
        <v>224</v>
      </c>
      <c r="D13" s="9" t="s">
        <v>40</v>
      </c>
      <c r="E13" s="115">
        <v>15</v>
      </c>
      <c r="F13" s="115">
        <v>4</v>
      </c>
      <c r="G13" s="11">
        <f t="shared" si="0"/>
        <v>19</v>
      </c>
      <c r="H13" s="114">
        <v>16</v>
      </c>
      <c r="I13" s="115">
        <v>5</v>
      </c>
      <c r="J13" s="13">
        <f t="shared" si="1"/>
        <v>21</v>
      </c>
    </row>
    <row r="14" spans="2:10" ht="12.75">
      <c r="B14" s="153" t="s">
        <v>41</v>
      </c>
      <c r="C14" s="8">
        <v>234</v>
      </c>
      <c r="D14" s="9" t="s">
        <v>42</v>
      </c>
      <c r="E14" s="115">
        <v>4</v>
      </c>
      <c r="F14" s="115">
        <v>1</v>
      </c>
      <c r="G14" s="11">
        <f t="shared" si="0"/>
        <v>5</v>
      </c>
      <c r="H14" s="114">
        <v>3</v>
      </c>
      <c r="I14" s="115">
        <v>2</v>
      </c>
      <c r="J14" s="13">
        <f t="shared" si="1"/>
        <v>5</v>
      </c>
    </row>
    <row r="15" spans="2:10" ht="12.75">
      <c r="B15" s="154"/>
      <c r="C15" s="8">
        <v>232</v>
      </c>
      <c r="D15" s="9" t="s">
        <v>43</v>
      </c>
      <c r="E15" s="115">
        <v>2</v>
      </c>
      <c r="F15" s="115">
        <v>1</v>
      </c>
      <c r="G15" s="11">
        <f t="shared" si="0"/>
        <v>3</v>
      </c>
      <c r="H15" s="114">
        <v>2</v>
      </c>
      <c r="I15" s="115">
        <v>1</v>
      </c>
      <c r="J15" s="13">
        <f t="shared" si="1"/>
        <v>3</v>
      </c>
    </row>
    <row r="16" spans="2:10" ht="12.75">
      <c r="B16" s="154"/>
      <c r="C16" s="8">
        <v>233</v>
      </c>
      <c r="D16" s="9" t="s">
        <v>44</v>
      </c>
      <c r="E16" s="115">
        <v>2</v>
      </c>
      <c r="F16" s="115">
        <v>2</v>
      </c>
      <c r="G16" s="11">
        <f t="shared" si="0"/>
        <v>4</v>
      </c>
      <c r="H16" s="114">
        <v>2</v>
      </c>
      <c r="I16" s="115">
        <v>3</v>
      </c>
      <c r="J16" s="13">
        <f t="shared" si="1"/>
        <v>5</v>
      </c>
    </row>
    <row r="17" spans="2:10" ht="12.75">
      <c r="B17" s="153" t="s">
        <v>45</v>
      </c>
      <c r="C17" s="8">
        <v>25</v>
      </c>
      <c r="D17" s="9" t="s">
        <v>46</v>
      </c>
      <c r="E17" s="115">
        <v>5</v>
      </c>
      <c r="F17" s="115">
        <v>22</v>
      </c>
      <c r="G17" s="11">
        <f>SUM(E17:F17)</f>
        <v>27</v>
      </c>
      <c r="H17" s="114">
        <v>5</v>
      </c>
      <c r="I17" s="115">
        <v>23</v>
      </c>
      <c r="J17" s="13">
        <f t="shared" si="1"/>
        <v>28</v>
      </c>
    </row>
    <row r="18" spans="2:10" ht="12.75">
      <c r="B18" s="153"/>
      <c r="C18" s="8">
        <v>253</v>
      </c>
      <c r="D18" s="9" t="s">
        <v>47</v>
      </c>
      <c r="E18" s="115">
        <v>1</v>
      </c>
      <c r="F18" s="115">
        <v>5</v>
      </c>
      <c r="G18" s="11">
        <f>SUM(E18:F18)</f>
        <v>6</v>
      </c>
      <c r="H18" s="114">
        <v>2</v>
      </c>
      <c r="I18" s="115">
        <v>5</v>
      </c>
      <c r="J18" s="13">
        <f t="shared" si="1"/>
        <v>7</v>
      </c>
    </row>
    <row r="19" spans="2:10" ht="12.75">
      <c r="B19" s="8" t="s">
        <v>48</v>
      </c>
      <c r="C19" s="8">
        <v>242</v>
      </c>
      <c r="D19" s="9" t="s">
        <v>48</v>
      </c>
      <c r="E19" s="115">
        <v>4</v>
      </c>
      <c r="F19" s="115">
        <v>3</v>
      </c>
      <c r="G19" s="11">
        <f t="shared" si="0"/>
        <v>7</v>
      </c>
      <c r="H19" s="114">
        <v>5</v>
      </c>
      <c r="I19" s="115">
        <v>3</v>
      </c>
      <c r="J19" s="13">
        <f t="shared" si="1"/>
        <v>8</v>
      </c>
    </row>
    <row r="20" spans="2:10" ht="12.75">
      <c r="B20" s="8" t="s">
        <v>49</v>
      </c>
      <c r="C20" s="8">
        <v>244</v>
      </c>
      <c r="D20" s="9" t="s">
        <v>49</v>
      </c>
      <c r="E20" s="115">
        <v>1</v>
      </c>
      <c r="F20" s="115">
        <v>3</v>
      </c>
      <c r="G20" s="11">
        <f t="shared" si="0"/>
        <v>4</v>
      </c>
      <c r="H20" s="114">
        <v>1</v>
      </c>
      <c r="I20" s="115">
        <v>2</v>
      </c>
      <c r="J20" s="13">
        <f t="shared" si="1"/>
        <v>3</v>
      </c>
    </row>
    <row r="21" spans="2:10" ht="19.5" customHeight="1">
      <c r="B21" s="153" t="s">
        <v>50</v>
      </c>
      <c r="C21" s="8">
        <v>228</v>
      </c>
      <c r="D21" s="9" t="s">
        <v>51</v>
      </c>
      <c r="E21" s="115">
        <v>11</v>
      </c>
      <c r="F21" s="115">
        <v>5</v>
      </c>
      <c r="G21" s="11">
        <f t="shared" si="0"/>
        <v>16</v>
      </c>
      <c r="H21" s="114">
        <v>11</v>
      </c>
      <c r="I21" s="115">
        <v>3</v>
      </c>
      <c r="J21" s="13">
        <f t="shared" si="1"/>
        <v>14</v>
      </c>
    </row>
    <row r="22" spans="2:10" ht="19.5" customHeight="1">
      <c r="B22" s="154"/>
      <c r="C22" s="8">
        <v>2432</v>
      </c>
      <c r="D22" s="9" t="s">
        <v>52</v>
      </c>
      <c r="E22" s="115">
        <v>3</v>
      </c>
      <c r="F22" s="115">
        <v>0</v>
      </c>
      <c r="G22" s="11">
        <f t="shared" si="0"/>
        <v>3</v>
      </c>
      <c r="H22" s="114">
        <v>3</v>
      </c>
      <c r="I22" s="115">
        <v>0</v>
      </c>
      <c r="J22" s="13">
        <f t="shared" si="1"/>
        <v>3</v>
      </c>
    </row>
    <row r="23" spans="2:10" ht="12.75">
      <c r="B23" s="153" t="s">
        <v>53</v>
      </c>
      <c r="C23" s="8">
        <v>262</v>
      </c>
      <c r="D23" s="9" t="s">
        <v>54</v>
      </c>
      <c r="E23" s="115">
        <v>3</v>
      </c>
      <c r="F23" s="115">
        <v>1</v>
      </c>
      <c r="G23" s="11">
        <f t="shared" si="0"/>
        <v>4</v>
      </c>
      <c r="H23" s="114">
        <v>3</v>
      </c>
      <c r="I23" s="115">
        <v>1</v>
      </c>
      <c r="J23" s="13">
        <f t="shared" si="1"/>
        <v>4</v>
      </c>
    </row>
    <row r="24" spans="2:10" ht="12.75">
      <c r="B24" s="153"/>
      <c r="C24" s="8">
        <v>263</v>
      </c>
      <c r="D24" s="9" t="s">
        <v>55</v>
      </c>
      <c r="E24" s="115">
        <v>5</v>
      </c>
      <c r="F24" s="115">
        <v>2</v>
      </c>
      <c r="G24" s="11">
        <f t="shared" si="0"/>
        <v>7</v>
      </c>
      <c r="H24" s="114">
        <v>6</v>
      </c>
      <c r="I24" s="115">
        <v>2</v>
      </c>
      <c r="J24" s="13">
        <f t="shared" si="1"/>
        <v>8</v>
      </c>
    </row>
    <row r="25" spans="2:10" ht="12.75">
      <c r="B25" s="153"/>
      <c r="C25" s="8">
        <v>264</v>
      </c>
      <c r="D25" s="9" t="s">
        <v>56</v>
      </c>
      <c r="E25" s="115">
        <v>3</v>
      </c>
      <c r="F25" s="115">
        <v>1</v>
      </c>
      <c r="G25" s="11">
        <f t="shared" si="0"/>
        <v>4</v>
      </c>
      <c r="H25" s="114">
        <v>4</v>
      </c>
      <c r="I25" s="115">
        <v>0</v>
      </c>
      <c r="J25" s="13">
        <f t="shared" si="1"/>
        <v>4</v>
      </c>
    </row>
    <row r="26" spans="2:10" ht="12.75">
      <c r="B26" s="153"/>
      <c r="C26" s="8">
        <v>265</v>
      </c>
      <c r="D26" s="9" t="s">
        <v>57</v>
      </c>
      <c r="E26" s="115">
        <v>5</v>
      </c>
      <c r="F26" s="115">
        <v>2</v>
      </c>
      <c r="G26" s="11">
        <f t="shared" si="0"/>
        <v>7</v>
      </c>
      <c r="H26" s="114">
        <v>5</v>
      </c>
      <c r="I26" s="115">
        <v>3</v>
      </c>
      <c r="J26" s="13">
        <f t="shared" si="1"/>
        <v>8</v>
      </c>
    </row>
    <row r="27" spans="2:10" ht="12.75">
      <c r="B27" s="149" t="s">
        <v>29</v>
      </c>
      <c r="C27" s="149"/>
      <c r="D27" s="149"/>
      <c r="E27" s="18">
        <f>SUM(E6:E26)</f>
        <v>115</v>
      </c>
      <c r="F27" s="18">
        <f>SUM(F6:F26)</f>
        <v>75</v>
      </c>
      <c r="G27" s="19">
        <f>SUM(G6:G26)</f>
        <v>190</v>
      </c>
      <c r="H27" s="20">
        <f>SUM(H6:H26)</f>
        <v>118</v>
      </c>
      <c r="I27" s="18">
        <f>SUM(I6:I26)</f>
        <v>76</v>
      </c>
      <c r="J27" s="18">
        <f>I27+H27</f>
        <v>194</v>
      </c>
    </row>
    <row r="28" ht="12.75"/>
    <row r="29" ht="12.75">
      <c r="B29" s="21" t="s">
        <v>58</v>
      </c>
    </row>
    <row r="30" ht="12.75"/>
    <row r="31" ht="12.75">
      <c r="B31" s="22" t="s">
        <v>64</v>
      </c>
    </row>
    <row r="32" ht="12.75">
      <c r="B32" s="23" t="s">
        <v>65</v>
      </c>
    </row>
    <row r="33" ht="12.75"/>
    <row r="34" ht="12.75"/>
    <row r="35" ht="12.75"/>
    <row r="36" ht="12.75"/>
  </sheetData>
  <sheetProtection password="CD78" sheet="1" objects="1" scenarios="1"/>
  <mergeCells count="13">
    <mergeCell ref="B27:D27"/>
    <mergeCell ref="B6:B9"/>
    <mergeCell ref="B11:B13"/>
    <mergeCell ref="B14:B16"/>
    <mergeCell ref="B17:B18"/>
    <mergeCell ref="B21:B22"/>
    <mergeCell ref="B23:B26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O3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2" customWidth="1"/>
    <col min="2" max="2" width="23.8515625" style="32" customWidth="1"/>
    <col min="3" max="3" width="5.00390625" style="32" hidden="1" customWidth="1"/>
    <col min="4" max="4" width="39.57421875" style="32" bestFit="1" customWidth="1"/>
    <col min="5" max="8" width="5.7109375" style="67" customWidth="1"/>
    <col min="9" max="13" width="6.00390625" style="67" customWidth="1"/>
    <col min="14" max="14" width="5.140625" style="67" bestFit="1" customWidth="1"/>
    <col min="15" max="15" width="6.00390625" style="67" customWidth="1"/>
    <col min="16" max="16" width="4.7109375" style="32" customWidth="1"/>
    <col min="17" max="225" width="11.421875" style="32" hidden="1" customWidth="1"/>
    <col min="226" max="226" width="4.7109375" style="32" hidden="1" customWidth="1"/>
    <col min="227" max="227" width="23.8515625" style="32" hidden="1" customWidth="1"/>
    <col min="228" max="228" width="0" style="32" hidden="1" customWidth="1"/>
    <col min="229" max="229" width="39.57421875" style="32" hidden="1" customWidth="1"/>
    <col min="230" max="234" width="5.7109375" style="32" hidden="1" customWidth="1"/>
    <col min="235" max="239" width="6.00390625" style="32" hidden="1" customWidth="1"/>
    <col min="240" max="240" width="5.140625" style="32" hidden="1" customWidth="1"/>
    <col min="241" max="241" width="6.00390625" style="32" hidden="1" customWidth="1"/>
    <col min="242" max="243" width="11.421875" style="32" hidden="1" customWidth="1"/>
    <col min="244" max="244" width="72.28125" style="32" hidden="1" customWidth="1"/>
    <col min="245" max="16384" width="11.421875" style="32" hidden="1" customWidth="1"/>
  </cols>
  <sheetData>
    <row r="1" ht="12.75"/>
    <row r="2" spans="2:15" ht="15.75">
      <c r="B2" s="166" t="s">
        <v>105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</row>
    <row r="3" ht="12.75"/>
    <row r="4" spans="2:15" ht="12.75">
      <c r="B4" s="149" t="s">
        <v>22</v>
      </c>
      <c r="C4" s="149" t="s">
        <v>23</v>
      </c>
      <c r="D4" s="149" t="s">
        <v>24</v>
      </c>
      <c r="E4" s="149" t="s">
        <v>25</v>
      </c>
      <c r="F4" s="149"/>
      <c r="G4" s="149"/>
      <c r="H4" s="149"/>
      <c r="I4" s="167"/>
      <c r="J4" s="168" t="s">
        <v>26</v>
      </c>
      <c r="K4" s="149"/>
      <c r="L4" s="149"/>
      <c r="M4" s="149"/>
      <c r="N4" s="149"/>
      <c r="O4" s="149"/>
    </row>
    <row r="5" spans="2:15" ht="12.75">
      <c r="B5" s="149"/>
      <c r="C5" s="149"/>
      <c r="D5" s="149"/>
      <c r="E5" s="56" t="s">
        <v>78</v>
      </c>
      <c r="F5" s="56" t="s">
        <v>79</v>
      </c>
      <c r="G5" s="56" t="s">
        <v>80</v>
      </c>
      <c r="H5" s="56" t="s">
        <v>81</v>
      </c>
      <c r="I5" s="116" t="s">
        <v>29</v>
      </c>
      <c r="J5" s="145" t="s">
        <v>78</v>
      </c>
      <c r="K5" s="56" t="s">
        <v>79</v>
      </c>
      <c r="L5" s="56" t="s">
        <v>80</v>
      </c>
      <c r="M5" s="56" t="s">
        <v>81</v>
      </c>
      <c r="N5" s="56" t="s">
        <v>82</v>
      </c>
      <c r="O5" s="112" t="s">
        <v>29</v>
      </c>
    </row>
    <row r="6" spans="2:15" ht="12.75">
      <c r="B6" s="169" t="s">
        <v>30</v>
      </c>
      <c r="C6" s="43">
        <v>2141</v>
      </c>
      <c r="D6" s="44" t="s">
        <v>31</v>
      </c>
      <c r="E6" s="45">
        <v>14</v>
      </c>
      <c r="F6" s="45">
        <v>3</v>
      </c>
      <c r="G6" s="45">
        <v>1</v>
      </c>
      <c r="H6" s="45">
        <v>0</v>
      </c>
      <c r="I6" s="46">
        <f aca="true" t="shared" si="0" ref="I6:I26">SUM(E6:H6)</f>
        <v>18</v>
      </c>
      <c r="J6" s="114">
        <v>12</v>
      </c>
      <c r="K6" s="115">
        <v>3</v>
      </c>
      <c r="L6" s="115">
        <v>2</v>
      </c>
      <c r="M6" s="115">
        <v>0</v>
      </c>
      <c r="N6" s="115">
        <v>0</v>
      </c>
      <c r="O6" s="13">
        <f>SUM(J6:N6)</f>
        <v>17</v>
      </c>
    </row>
    <row r="7" spans="2:15" ht="12.75">
      <c r="B7" s="170"/>
      <c r="C7" s="43">
        <v>2122</v>
      </c>
      <c r="D7" s="44" t="s">
        <v>32</v>
      </c>
      <c r="E7" s="45">
        <v>4</v>
      </c>
      <c r="F7" s="45">
        <v>1</v>
      </c>
      <c r="G7" s="45">
        <v>0</v>
      </c>
      <c r="H7" s="45">
        <v>0</v>
      </c>
      <c r="I7" s="46">
        <f t="shared" si="0"/>
        <v>5</v>
      </c>
      <c r="J7" s="114">
        <v>4</v>
      </c>
      <c r="K7" s="115">
        <v>1</v>
      </c>
      <c r="L7" s="115">
        <v>0</v>
      </c>
      <c r="M7" s="115">
        <v>0</v>
      </c>
      <c r="N7" s="115">
        <v>0</v>
      </c>
      <c r="O7" s="13">
        <f aca="true" t="shared" si="1" ref="O7:O26">SUM(J7:N7)</f>
        <v>5</v>
      </c>
    </row>
    <row r="8" spans="2:15" ht="12.75">
      <c r="B8" s="170"/>
      <c r="C8" s="43">
        <v>2142</v>
      </c>
      <c r="D8" s="44" t="s">
        <v>33</v>
      </c>
      <c r="E8" s="45">
        <v>1</v>
      </c>
      <c r="F8" s="45">
        <v>3</v>
      </c>
      <c r="G8" s="45">
        <v>0</v>
      </c>
      <c r="H8" s="45">
        <v>0</v>
      </c>
      <c r="I8" s="46">
        <f t="shared" si="0"/>
        <v>4</v>
      </c>
      <c r="J8" s="114">
        <v>1</v>
      </c>
      <c r="K8" s="115">
        <v>2</v>
      </c>
      <c r="L8" s="115">
        <v>0</v>
      </c>
      <c r="M8" s="115">
        <v>0</v>
      </c>
      <c r="N8" s="115">
        <v>0</v>
      </c>
      <c r="O8" s="13">
        <f t="shared" si="1"/>
        <v>3</v>
      </c>
    </row>
    <row r="9" spans="2:15" ht="12.75">
      <c r="B9" s="170"/>
      <c r="C9" s="43">
        <v>2132</v>
      </c>
      <c r="D9" s="44" t="s">
        <v>34</v>
      </c>
      <c r="E9" s="45">
        <v>3</v>
      </c>
      <c r="F9" s="45">
        <v>1</v>
      </c>
      <c r="G9" s="45">
        <v>0</v>
      </c>
      <c r="H9" s="45">
        <v>1</v>
      </c>
      <c r="I9" s="46">
        <f t="shared" si="0"/>
        <v>5</v>
      </c>
      <c r="J9" s="114">
        <v>3</v>
      </c>
      <c r="K9" s="115">
        <v>1</v>
      </c>
      <c r="L9" s="115">
        <v>0</v>
      </c>
      <c r="M9" s="115">
        <v>1</v>
      </c>
      <c r="N9" s="115">
        <v>0</v>
      </c>
      <c r="O9" s="13">
        <f t="shared" si="1"/>
        <v>5</v>
      </c>
    </row>
    <row r="10" spans="2:15" ht="12.75">
      <c r="B10" s="43" t="s">
        <v>35</v>
      </c>
      <c r="C10" s="43">
        <v>27</v>
      </c>
      <c r="D10" s="44" t="s">
        <v>36</v>
      </c>
      <c r="E10" s="45">
        <v>12</v>
      </c>
      <c r="F10" s="45">
        <v>1</v>
      </c>
      <c r="G10" s="45">
        <v>0</v>
      </c>
      <c r="H10" s="45">
        <v>0</v>
      </c>
      <c r="I10" s="46">
        <f t="shared" si="0"/>
        <v>13</v>
      </c>
      <c r="J10" s="114">
        <v>11</v>
      </c>
      <c r="K10" s="115">
        <v>2</v>
      </c>
      <c r="L10" s="115">
        <v>0</v>
      </c>
      <c r="M10" s="115">
        <v>0</v>
      </c>
      <c r="N10" s="115">
        <v>0</v>
      </c>
      <c r="O10" s="13">
        <f t="shared" si="1"/>
        <v>13</v>
      </c>
    </row>
    <row r="11" spans="2:15" ht="12.75">
      <c r="B11" s="169" t="s">
        <v>37</v>
      </c>
      <c r="C11" s="43">
        <v>222</v>
      </c>
      <c r="D11" s="44" t="s">
        <v>38</v>
      </c>
      <c r="E11" s="45">
        <v>3</v>
      </c>
      <c r="F11" s="45">
        <v>2</v>
      </c>
      <c r="G11" s="45">
        <v>1</v>
      </c>
      <c r="H11" s="45">
        <v>0</v>
      </c>
      <c r="I11" s="46">
        <f t="shared" si="0"/>
        <v>6</v>
      </c>
      <c r="J11" s="114">
        <v>2</v>
      </c>
      <c r="K11" s="115">
        <v>4</v>
      </c>
      <c r="L11" s="115">
        <v>1</v>
      </c>
      <c r="M11" s="115">
        <v>0</v>
      </c>
      <c r="N11" s="115">
        <v>0</v>
      </c>
      <c r="O11" s="13">
        <f t="shared" si="1"/>
        <v>7</v>
      </c>
    </row>
    <row r="12" spans="2:15" ht="12.75">
      <c r="B12" s="170"/>
      <c r="C12" s="43">
        <v>223</v>
      </c>
      <c r="D12" s="44" t="s">
        <v>39</v>
      </c>
      <c r="E12" s="45">
        <v>13</v>
      </c>
      <c r="F12" s="45">
        <v>5</v>
      </c>
      <c r="G12" s="45">
        <v>5</v>
      </c>
      <c r="H12" s="45">
        <v>0</v>
      </c>
      <c r="I12" s="46">
        <f t="shared" si="0"/>
        <v>23</v>
      </c>
      <c r="J12" s="114">
        <v>11</v>
      </c>
      <c r="K12" s="115">
        <v>7</v>
      </c>
      <c r="L12" s="115">
        <v>4</v>
      </c>
      <c r="M12" s="115">
        <v>0</v>
      </c>
      <c r="N12" s="115">
        <v>1</v>
      </c>
      <c r="O12" s="13">
        <f t="shared" si="1"/>
        <v>23</v>
      </c>
    </row>
    <row r="13" spans="2:15" ht="12.75">
      <c r="B13" s="170"/>
      <c r="C13" s="43">
        <v>224</v>
      </c>
      <c r="D13" s="44" t="s">
        <v>40</v>
      </c>
      <c r="E13" s="45">
        <v>10</v>
      </c>
      <c r="F13" s="45">
        <v>9</v>
      </c>
      <c r="G13" s="45">
        <v>0</v>
      </c>
      <c r="H13" s="45">
        <v>0</v>
      </c>
      <c r="I13" s="46">
        <f t="shared" si="0"/>
        <v>19</v>
      </c>
      <c r="J13" s="114">
        <v>11</v>
      </c>
      <c r="K13" s="115">
        <v>10</v>
      </c>
      <c r="L13" s="115">
        <v>0</v>
      </c>
      <c r="M13" s="115">
        <v>0</v>
      </c>
      <c r="N13" s="115">
        <v>0</v>
      </c>
      <c r="O13" s="13">
        <f t="shared" si="1"/>
        <v>21</v>
      </c>
    </row>
    <row r="14" spans="2:15" ht="12.75">
      <c r="B14" s="169" t="s">
        <v>41</v>
      </c>
      <c r="C14" s="43">
        <v>234</v>
      </c>
      <c r="D14" s="44" t="s">
        <v>42</v>
      </c>
      <c r="E14" s="45">
        <v>3</v>
      </c>
      <c r="F14" s="45">
        <v>2</v>
      </c>
      <c r="G14" s="45">
        <v>0</v>
      </c>
      <c r="H14" s="45">
        <v>0</v>
      </c>
      <c r="I14" s="46">
        <f t="shared" si="0"/>
        <v>5</v>
      </c>
      <c r="J14" s="114">
        <v>3</v>
      </c>
      <c r="K14" s="115">
        <v>1</v>
      </c>
      <c r="L14" s="115">
        <v>0</v>
      </c>
      <c r="M14" s="115">
        <v>0</v>
      </c>
      <c r="N14" s="115">
        <v>1</v>
      </c>
      <c r="O14" s="13">
        <f t="shared" si="1"/>
        <v>5</v>
      </c>
    </row>
    <row r="15" spans="2:15" ht="12.75">
      <c r="B15" s="170"/>
      <c r="C15" s="43">
        <v>232</v>
      </c>
      <c r="D15" s="44" t="s">
        <v>43</v>
      </c>
      <c r="E15" s="45">
        <v>2</v>
      </c>
      <c r="F15" s="45">
        <v>1</v>
      </c>
      <c r="G15" s="45">
        <v>0</v>
      </c>
      <c r="H15" s="45">
        <v>0</v>
      </c>
      <c r="I15" s="46">
        <f t="shared" si="0"/>
        <v>3</v>
      </c>
      <c r="J15" s="114">
        <v>2</v>
      </c>
      <c r="K15" s="115">
        <v>1</v>
      </c>
      <c r="L15" s="115">
        <v>0</v>
      </c>
      <c r="M15" s="115">
        <v>0</v>
      </c>
      <c r="N15" s="115">
        <v>0</v>
      </c>
      <c r="O15" s="13">
        <f t="shared" si="1"/>
        <v>3</v>
      </c>
    </row>
    <row r="16" spans="2:15" ht="12.75">
      <c r="B16" s="170"/>
      <c r="C16" s="43">
        <v>233</v>
      </c>
      <c r="D16" s="44" t="s">
        <v>44</v>
      </c>
      <c r="E16" s="45">
        <v>4</v>
      </c>
      <c r="F16" s="45">
        <v>0</v>
      </c>
      <c r="G16" s="45">
        <v>0</v>
      </c>
      <c r="H16" s="45">
        <v>0</v>
      </c>
      <c r="I16" s="46">
        <f t="shared" si="0"/>
        <v>4</v>
      </c>
      <c r="J16" s="114">
        <v>5</v>
      </c>
      <c r="K16" s="115">
        <v>0</v>
      </c>
      <c r="L16" s="115">
        <v>0</v>
      </c>
      <c r="M16" s="115">
        <v>0</v>
      </c>
      <c r="N16" s="115">
        <v>0</v>
      </c>
      <c r="O16" s="13">
        <f t="shared" si="1"/>
        <v>5</v>
      </c>
    </row>
    <row r="17" spans="2:15" ht="12.75">
      <c r="B17" s="169" t="s">
        <v>45</v>
      </c>
      <c r="C17" s="43">
        <v>25</v>
      </c>
      <c r="D17" s="44" t="s">
        <v>46</v>
      </c>
      <c r="E17" s="45">
        <v>22</v>
      </c>
      <c r="F17" s="45">
        <v>5</v>
      </c>
      <c r="G17" s="45">
        <v>0</v>
      </c>
      <c r="H17" s="45">
        <v>0</v>
      </c>
      <c r="I17" s="46">
        <f t="shared" si="0"/>
        <v>27</v>
      </c>
      <c r="J17" s="114">
        <v>23</v>
      </c>
      <c r="K17" s="115">
        <v>4</v>
      </c>
      <c r="L17" s="115">
        <v>0</v>
      </c>
      <c r="M17" s="115">
        <v>0</v>
      </c>
      <c r="N17" s="115">
        <v>1</v>
      </c>
      <c r="O17" s="13">
        <f t="shared" si="1"/>
        <v>28</v>
      </c>
    </row>
    <row r="18" spans="2:15" ht="12.75">
      <c r="B18" s="169"/>
      <c r="C18" s="43">
        <v>253</v>
      </c>
      <c r="D18" s="44" t="s">
        <v>47</v>
      </c>
      <c r="E18" s="45">
        <v>6</v>
      </c>
      <c r="F18" s="45">
        <v>0</v>
      </c>
      <c r="G18" s="45">
        <v>0</v>
      </c>
      <c r="H18" s="45">
        <v>0</v>
      </c>
      <c r="I18" s="46">
        <f t="shared" si="0"/>
        <v>6</v>
      </c>
      <c r="J18" s="114">
        <v>7</v>
      </c>
      <c r="K18" s="115">
        <v>0</v>
      </c>
      <c r="L18" s="115">
        <v>0</v>
      </c>
      <c r="M18" s="115">
        <v>0</v>
      </c>
      <c r="N18" s="115">
        <v>0</v>
      </c>
      <c r="O18" s="13">
        <f t="shared" si="1"/>
        <v>7</v>
      </c>
    </row>
    <row r="19" spans="2:15" ht="12.75">
      <c r="B19" s="43" t="s">
        <v>48</v>
      </c>
      <c r="C19" s="43">
        <v>242</v>
      </c>
      <c r="D19" s="44" t="s">
        <v>48</v>
      </c>
      <c r="E19" s="45">
        <v>1</v>
      </c>
      <c r="F19" s="45">
        <v>5</v>
      </c>
      <c r="G19" s="45">
        <v>1</v>
      </c>
      <c r="H19" s="45">
        <v>0</v>
      </c>
      <c r="I19" s="46">
        <f t="shared" si="0"/>
        <v>7</v>
      </c>
      <c r="J19" s="114">
        <v>0</v>
      </c>
      <c r="K19" s="115">
        <v>6</v>
      </c>
      <c r="L19" s="115">
        <v>2</v>
      </c>
      <c r="M19" s="115">
        <v>0</v>
      </c>
      <c r="N19" s="115">
        <v>0</v>
      </c>
      <c r="O19" s="13">
        <f t="shared" si="1"/>
        <v>8</v>
      </c>
    </row>
    <row r="20" spans="2:15" ht="12.75">
      <c r="B20" s="43" t="s">
        <v>49</v>
      </c>
      <c r="C20" s="43">
        <v>244</v>
      </c>
      <c r="D20" s="44" t="s">
        <v>49</v>
      </c>
      <c r="E20" s="45">
        <v>2</v>
      </c>
      <c r="F20" s="45">
        <v>1</v>
      </c>
      <c r="G20" s="45">
        <v>1</v>
      </c>
      <c r="H20" s="45">
        <v>0</v>
      </c>
      <c r="I20" s="46">
        <f t="shared" si="0"/>
        <v>4</v>
      </c>
      <c r="J20" s="114">
        <v>2</v>
      </c>
      <c r="K20" s="115">
        <v>1</v>
      </c>
      <c r="L20" s="115">
        <v>0</v>
      </c>
      <c r="M20" s="115">
        <v>0</v>
      </c>
      <c r="N20" s="115">
        <v>0</v>
      </c>
      <c r="O20" s="13">
        <f t="shared" si="1"/>
        <v>3</v>
      </c>
    </row>
    <row r="21" spans="2:15" ht="19.5" customHeight="1">
      <c r="B21" s="169" t="s">
        <v>50</v>
      </c>
      <c r="C21" s="43">
        <v>228</v>
      </c>
      <c r="D21" s="44" t="s">
        <v>51</v>
      </c>
      <c r="E21" s="45">
        <v>8</v>
      </c>
      <c r="F21" s="45">
        <v>7</v>
      </c>
      <c r="G21" s="45">
        <v>1</v>
      </c>
      <c r="H21" s="45">
        <v>0</v>
      </c>
      <c r="I21" s="46">
        <f t="shared" si="0"/>
        <v>16</v>
      </c>
      <c r="J21" s="114">
        <v>7</v>
      </c>
      <c r="K21" s="115">
        <v>6</v>
      </c>
      <c r="L21" s="115">
        <v>1</v>
      </c>
      <c r="M21" s="115">
        <v>0</v>
      </c>
      <c r="N21" s="115">
        <v>0</v>
      </c>
      <c r="O21" s="13">
        <f t="shared" si="1"/>
        <v>14</v>
      </c>
    </row>
    <row r="22" spans="2:15" ht="19.5" customHeight="1">
      <c r="B22" s="170"/>
      <c r="C22" s="43">
        <v>243</v>
      </c>
      <c r="D22" s="44" t="s">
        <v>52</v>
      </c>
      <c r="E22" s="45">
        <v>2</v>
      </c>
      <c r="F22" s="45">
        <v>1</v>
      </c>
      <c r="G22" s="45">
        <v>0</v>
      </c>
      <c r="H22" s="45">
        <v>0</v>
      </c>
      <c r="I22" s="46">
        <f t="shared" si="0"/>
        <v>3</v>
      </c>
      <c r="J22" s="114">
        <v>2</v>
      </c>
      <c r="K22" s="115">
        <v>1</v>
      </c>
      <c r="L22" s="115">
        <v>0</v>
      </c>
      <c r="M22" s="115">
        <v>0</v>
      </c>
      <c r="N22" s="115">
        <v>0</v>
      </c>
      <c r="O22" s="13">
        <f t="shared" si="1"/>
        <v>3</v>
      </c>
    </row>
    <row r="23" spans="2:15" ht="12.75">
      <c r="B23" s="169" t="s">
        <v>53</v>
      </c>
      <c r="C23" s="43">
        <v>262</v>
      </c>
      <c r="D23" s="44" t="s">
        <v>54</v>
      </c>
      <c r="E23" s="45">
        <v>1</v>
      </c>
      <c r="F23" s="45">
        <v>2</v>
      </c>
      <c r="G23" s="45">
        <v>1</v>
      </c>
      <c r="H23" s="45">
        <v>0</v>
      </c>
      <c r="I23" s="46">
        <f t="shared" si="0"/>
        <v>4</v>
      </c>
      <c r="J23" s="114">
        <v>1</v>
      </c>
      <c r="K23" s="115">
        <v>2</v>
      </c>
      <c r="L23" s="115">
        <v>1</v>
      </c>
      <c r="M23" s="115">
        <v>0</v>
      </c>
      <c r="N23" s="115">
        <v>0</v>
      </c>
      <c r="O23" s="13">
        <f t="shared" si="1"/>
        <v>4</v>
      </c>
    </row>
    <row r="24" spans="2:15" ht="12.75">
      <c r="B24" s="169"/>
      <c r="C24" s="43">
        <v>263</v>
      </c>
      <c r="D24" s="44" t="s">
        <v>55</v>
      </c>
      <c r="E24" s="45">
        <v>3</v>
      </c>
      <c r="F24" s="45">
        <v>3</v>
      </c>
      <c r="G24" s="45">
        <v>1</v>
      </c>
      <c r="H24" s="45">
        <v>0</v>
      </c>
      <c r="I24" s="46">
        <f t="shared" si="0"/>
        <v>7</v>
      </c>
      <c r="J24" s="114">
        <v>4</v>
      </c>
      <c r="K24" s="115">
        <v>3</v>
      </c>
      <c r="L24" s="115">
        <v>1</v>
      </c>
      <c r="M24" s="115">
        <v>0</v>
      </c>
      <c r="N24" s="115">
        <v>0</v>
      </c>
      <c r="O24" s="13">
        <f t="shared" si="1"/>
        <v>8</v>
      </c>
    </row>
    <row r="25" spans="2:15" ht="12.75">
      <c r="B25" s="169"/>
      <c r="C25" s="43">
        <v>264</v>
      </c>
      <c r="D25" s="44" t="s">
        <v>56</v>
      </c>
      <c r="E25" s="45">
        <v>1</v>
      </c>
      <c r="F25" s="45">
        <v>2</v>
      </c>
      <c r="G25" s="45">
        <v>1</v>
      </c>
      <c r="H25" s="45">
        <v>0</v>
      </c>
      <c r="I25" s="46">
        <f t="shared" si="0"/>
        <v>4</v>
      </c>
      <c r="J25" s="114">
        <v>2</v>
      </c>
      <c r="K25" s="115">
        <v>2</v>
      </c>
      <c r="L25" s="115">
        <v>0</v>
      </c>
      <c r="M25" s="115">
        <v>0</v>
      </c>
      <c r="N25" s="115">
        <v>0</v>
      </c>
      <c r="O25" s="13">
        <f t="shared" si="1"/>
        <v>4</v>
      </c>
    </row>
    <row r="26" spans="2:15" ht="12.75">
      <c r="B26" s="169"/>
      <c r="C26" s="43">
        <v>265</v>
      </c>
      <c r="D26" s="44" t="s">
        <v>57</v>
      </c>
      <c r="E26" s="45">
        <v>6</v>
      </c>
      <c r="F26" s="45">
        <v>1</v>
      </c>
      <c r="G26" s="45">
        <v>0</v>
      </c>
      <c r="H26" s="45">
        <v>0</v>
      </c>
      <c r="I26" s="46">
        <f t="shared" si="0"/>
        <v>7</v>
      </c>
      <c r="J26" s="114">
        <v>7</v>
      </c>
      <c r="K26" s="115">
        <v>1</v>
      </c>
      <c r="L26" s="115">
        <v>0</v>
      </c>
      <c r="M26" s="115">
        <v>0</v>
      </c>
      <c r="N26" s="115">
        <v>0</v>
      </c>
      <c r="O26" s="13">
        <f t="shared" si="1"/>
        <v>8</v>
      </c>
    </row>
    <row r="27" spans="2:15" ht="12.75">
      <c r="B27" s="149" t="s">
        <v>29</v>
      </c>
      <c r="C27" s="149"/>
      <c r="D27" s="149"/>
      <c r="E27" s="18">
        <f aca="true" t="shared" si="2" ref="E27:O27">SUM(E6:E26)</f>
        <v>121</v>
      </c>
      <c r="F27" s="18">
        <f t="shared" si="2"/>
        <v>55</v>
      </c>
      <c r="G27" s="18">
        <f t="shared" si="2"/>
        <v>13</v>
      </c>
      <c r="H27" s="18">
        <f t="shared" si="2"/>
        <v>1</v>
      </c>
      <c r="I27" s="18">
        <f t="shared" si="2"/>
        <v>190</v>
      </c>
      <c r="J27" s="20">
        <f t="shared" si="2"/>
        <v>120</v>
      </c>
      <c r="K27" s="18">
        <f t="shared" si="2"/>
        <v>58</v>
      </c>
      <c r="L27" s="18">
        <f t="shared" si="2"/>
        <v>12</v>
      </c>
      <c r="M27" s="18">
        <f t="shared" si="2"/>
        <v>1</v>
      </c>
      <c r="N27" s="18">
        <f t="shared" si="2"/>
        <v>3</v>
      </c>
      <c r="O27" s="18">
        <f t="shared" si="2"/>
        <v>194</v>
      </c>
    </row>
    <row r="28" ht="12.75"/>
    <row r="29" ht="12.75">
      <c r="B29" s="32" t="s">
        <v>83</v>
      </c>
    </row>
    <row r="30" ht="12.75"/>
    <row r="31" ht="12.75">
      <c r="B31" s="38" t="s">
        <v>84</v>
      </c>
    </row>
    <row r="32" ht="12.75">
      <c r="B32" s="34" t="s">
        <v>85</v>
      </c>
    </row>
    <row r="33" ht="12.75">
      <c r="B33" s="34" t="s">
        <v>86</v>
      </c>
    </row>
    <row r="34" ht="12.75">
      <c r="B34" s="34" t="s">
        <v>87</v>
      </c>
    </row>
    <row r="35" ht="12.75">
      <c r="B35" s="34" t="s">
        <v>88</v>
      </c>
    </row>
    <row r="36" ht="12.75">
      <c r="B36" s="34" t="s">
        <v>89</v>
      </c>
    </row>
    <row r="37" ht="15">
      <c r="B37" s="35"/>
    </row>
  </sheetData>
  <sheetProtection password="CD78" sheet="1" objects="1" scenarios="1"/>
  <mergeCells count="13">
    <mergeCell ref="B27:D27"/>
    <mergeCell ref="B6:B9"/>
    <mergeCell ref="B11:B13"/>
    <mergeCell ref="B14:B16"/>
    <mergeCell ref="B17:B18"/>
    <mergeCell ref="B21:B22"/>
    <mergeCell ref="B23:B26"/>
    <mergeCell ref="B2:O2"/>
    <mergeCell ref="B4:B5"/>
    <mergeCell ref="C4:C5"/>
    <mergeCell ref="D4:D5"/>
    <mergeCell ref="E4:I4"/>
    <mergeCell ref="J4:O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S5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9" customWidth="1"/>
    <col min="2" max="2" width="24.140625" style="39" bestFit="1" customWidth="1"/>
    <col min="3" max="3" width="5.00390625" style="39" hidden="1" customWidth="1"/>
    <col min="4" max="4" width="39.57421875" style="39" bestFit="1" customWidth="1"/>
    <col min="5" max="9" width="5.7109375" style="26" customWidth="1"/>
    <col min="10" max="10" width="6.7109375" style="26" customWidth="1"/>
    <col min="11" max="15" width="5.7109375" style="26" customWidth="1"/>
    <col min="16" max="16" width="6.7109375" style="26" customWidth="1"/>
    <col min="17" max="17" width="5.7109375" style="39" customWidth="1"/>
    <col min="18" max="19" width="14.7109375" style="39" customWidth="1"/>
    <col min="20" max="20" width="4.7109375" style="39" customWidth="1"/>
    <col min="21" max="16384" width="11.421875" style="39" hidden="1" customWidth="1"/>
  </cols>
  <sheetData>
    <row r="1" ht="12.75"/>
    <row r="2" spans="2:16" ht="15.75">
      <c r="B2" s="158" t="s">
        <v>106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</row>
    <row r="3" ht="12.75"/>
    <row r="4" spans="2:19" ht="12.75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0"/>
      <c r="H4" s="150"/>
      <c r="I4" s="151"/>
      <c r="J4" s="151"/>
      <c r="K4" s="152" t="s">
        <v>26</v>
      </c>
      <c r="L4" s="150"/>
      <c r="M4" s="150"/>
      <c r="N4" s="150"/>
      <c r="O4" s="150"/>
      <c r="P4" s="150"/>
      <c r="R4" s="149" t="s">
        <v>84</v>
      </c>
      <c r="S4" s="149"/>
    </row>
    <row r="5" spans="2:19" ht="12.75">
      <c r="B5" s="149"/>
      <c r="C5" s="150"/>
      <c r="D5" s="149"/>
      <c r="E5" s="112" t="s">
        <v>91</v>
      </c>
      <c r="F5" s="112" t="s">
        <v>92</v>
      </c>
      <c r="G5" s="112" t="s">
        <v>93</v>
      </c>
      <c r="H5" s="112" t="s">
        <v>94</v>
      </c>
      <c r="I5" s="113" t="s">
        <v>107</v>
      </c>
      <c r="J5" s="113" t="s">
        <v>29</v>
      </c>
      <c r="K5" s="117" t="s">
        <v>91</v>
      </c>
      <c r="L5" s="112" t="s">
        <v>92</v>
      </c>
      <c r="M5" s="112" t="s">
        <v>93</v>
      </c>
      <c r="N5" s="112" t="s">
        <v>94</v>
      </c>
      <c r="O5" s="112" t="s">
        <v>107</v>
      </c>
      <c r="P5" s="112" t="s">
        <v>29</v>
      </c>
      <c r="R5" s="40" t="s">
        <v>95</v>
      </c>
      <c r="S5" s="40" t="s">
        <v>96</v>
      </c>
    </row>
    <row r="6" spans="2:19" ht="12.75">
      <c r="B6" s="153" t="s">
        <v>30</v>
      </c>
      <c r="C6" s="8">
        <v>2141</v>
      </c>
      <c r="D6" s="9" t="s">
        <v>31</v>
      </c>
      <c r="E6" s="115">
        <v>1</v>
      </c>
      <c r="F6" s="115">
        <v>9</v>
      </c>
      <c r="G6" s="115">
        <v>2</v>
      </c>
      <c r="H6" s="115">
        <v>6</v>
      </c>
      <c r="I6" s="115">
        <v>0</v>
      </c>
      <c r="J6" s="11">
        <f>SUM(E6:I6)</f>
        <v>18</v>
      </c>
      <c r="K6" s="114">
        <v>0</v>
      </c>
      <c r="L6" s="115">
        <v>10</v>
      </c>
      <c r="M6" s="115">
        <v>0</v>
      </c>
      <c r="N6" s="115">
        <v>7</v>
      </c>
      <c r="O6" s="115">
        <v>0</v>
      </c>
      <c r="P6" s="13">
        <f>SUM(K6:O6)</f>
        <v>17</v>
      </c>
      <c r="R6" s="40" t="s">
        <v>97</v>
      </c>
      <c r="S6" s="41" t="s">
        <v>98</v>
      </c>
    </row>
    <row r="7" spans="2:18" ht="12.75">
      <c r="B7" s="154"/>
      <c r="C7" s="8">
        <v>2122</v>
      </c>
      <c r="D7" s="9" t="s">
        <v>32</v>
      </c>
      <c r="E7" s="115">
        <v>0</v>
      </c>
      <c r="F7" s="115">
        <v>1</v>
      </c>
      <c r="G7" s="115">
        <v>1</v>
      </c>
      <c r="H7" s="115">
        <v>2</v>
      </c>
      <c r="I7" s="115">
        <v>1</v>
      </c>
      <c r="J7" s="11">
        <f aca="true" t="shared" si="0" ref="J7:J26">SUM(E7:I7)</f>
        <v>5</v>
      </c>
      <c r="K7" s="114">
        <v>0</v>
      </c>
      <c r="L7" s="115">
        <v>1</v>
      </c>
      <c r="M7" s="115">
        <v>1</v>
      </c>
      <c r="N7" s="115">
        <v>2</v>
      </c>
      <c r="O7" s="115">
        <v>1</v>
      </c>
      <c r="P7" s="13">
        <f aca="true" t="shared" si="1" ref="P7:P26">SUM(K7:O7)</f>
        <v>5</v>
      </c>
      <c r="R7" s="40" t="s">
        <v>99</v>
      </c>
    </row>
    <row r="8" spans="2:16" ht="12.75">
      <c r="B8" s="154"/>
      <c r="C8" s="8">
        <v>2142</v>
      </c>
      <c r="D8" s="9" t="s">
        <v>33</v>
      </c>
      <c r="E8" s="115">
        <v>0</v>
      </c>
      <c r="F8" s="115">
        <v>4</v>
      </c>
      <c r="G8" s="115">
        <v>0</v>
      </c>
      <c r="H8" s="115">
        <v>0</v>
      </c>
      <c r="I8" s="115">
        <v>0</v>
      </c>
      <c r="J8" s="11">
        <f t="shared" si="0"/>
        <v>4</v>
      </c>
      <c r="K8" s="114">
        <v>0</v>
      </c>
      <c r="L8" s="115">
        <v>3</v>
      </c>
      <c r="M8" s="115">
        <v>0</v>
      </c>
      <c r="N8" s="115">
        <v>0</v>
      </c>
      <c r="O8" s="115">
        <v>0</v>
      </c>
      <c r="P8" s="13">
        <f t="shared" si="1"/>
        <v>3</v>
      </c>
    </row>
    <row r="9" spans="2:16" ht="12.75">
      <c r="B9" s="154"/>
      <c r="C9" s="8">
        <v>2132</v>
      </c>
      <c r="D9" s="9" t="s">
        <v>34</v>
      </c>
      <c r="E9" s="115">
        <v>0</v>
      </c>
      <c r="F9" s="115">
        <v>2</v>
      </c>
      <c r="G9" s="115">
        <v>0</v>
      </c>
      <c r="H9" s="115">
        <v>3</v>
      </c>
      <c r="I9" s="115">
        <v>0</v>
      </c>
      <c r="J9" s="11">
        <f t="shared" si="0"/>
        <v>5</v>
      </c>
      <c r="K9" s="114">
        <v>0</v>
      </c>
      <c r="L9" s="115">
        <v>2</v>
      </c>
      <c r="M9" s="115">
        <v>0</v>
      </c>
      <c r="N9" s="115">
        <v>3</v>
      </c>
      <c r="O9" s="115">
        <v>0</v>
      </c>
      <c r="P9" s="13">
        <f t="shared" si="1"/>
        <v>5</v>
      </c>
    </row>
    <row r="10" spans="2:16" ht="12.75">
      <c r="B10" s="8" t="s">
        <v>35</v>
      </c>
      <c r="C10" s="8">
        <v>27</v>
      </c>
      <c r="D10" s="9" t="s">
        <v>36</v>
      </c>
      <c r="E10" s="115">
        <v>0</v>
      </c>
      <c r="F10" s="115">
        <v>4</v>
      </c>
      <c r="G10" s="115">
        <v>3</v>
      </c>
      <c r="H10" s="115">
        <v>6</v>
      </c>
      <c r="I10" s="115">
        <v>0</v>
      </c>
      <c r="J10" s="11">
        <f t="shared" si="0"/>
        <v>13</v>
      </c>
      <c r="K10" s="114">
        <v>0</v>
      </c>
      <c r="L10" s="115">
        <v>4</v>
      </c>
      <c r="M10" s="115">
        <v>3</v>
      </c>
      <c r="N10" s="115">
        <v>6</v>
      </c>
      <c r="O10" s="115">
        <v>0</v>
      </c>
      <c r="P10" s="13">
        <f t="shared" si="1"/>
        <v>13</v>
      </c>
    </row>
    <row r="11" spans="2:16" ht="12.75">
      <c r="B11" s="153" t="s">
        <v>37</v>
      </c>
      <c r="C11" s="8">
        <v>222</v>
      </c>
      <c r="D11" s="9" t="s">
        <v>38</v>
      </c>
      <c r="E11" s="115">
        <v>0</v>
      </c>
      <c r="F11" s="115">
        <v>3</v>
      </c>
      <c r="G11" s="115">
        <v>1</v>
      </c>
      <c r="H11" s="115">
        <v>2</v>
      </c>
      <c r="I11" s="115">
        <v>0</v>
      </c>
      <c r="J11" s="11">
        <f t="shared" si="0"/>
        <v>6</v>
      </c>
      <c r="K11" s="114">
        <v>0</v>
      </c>
      <c r="L11" s="115">
        <v>3</v>
      </c>
      <c r="M11" s="115">
        <v>1</v>
      </c>
      <c r="N11" s="115">
        <v>3</v>
      </c>
      <c r="O11" s="115">
        <v>0</v>
      </c>
      <c r="P11" s="13">
        <f t="shared" si="1"/>
        <v>7</v>
      </c>
    </row>
    <row r="12" spans="2:16" ht="12.75">
      <c r="B12" s="154"/>
      <c r="C12" s="8">
        <v>223</v>
      </c>
      <c r="D12" s="9" t="s">
        <v>39</v>
      </c>
      <c r="E12" s="115">
        <v>1</v>
      </c>
      <c r="F12" s="115">
        <v>7</v>
      </c>
      <c r="G12" s="115">
        <v>3</v>
      </c>
      <c r="H12" s="115">
        <v>12</v>
      </c>
      <c r="I12" s="115">
        <v>0</v>
      </c>
      <c r="J12" s="11">
        <f t="shared" si="0"/>
        <v>23</v>
      </c>
      <c r="K12" s="114">
        <v>1</v>
      </c>
      <c r="L12" s="115">
        <v>10</v>
      </c>
      <c r="M12" s="115">
        <v>3</v>
      </c>
      <c r="N12" s="115">
        <v>9</v>
      </c>
      <c r="O12" s="115">
        <v>0</v>
      </c>
      <c r="P12" s="13">
        <f t="shared" si="1"/>
        <v>23</v>
      </c>
    </row>
    <row r="13" spans="2:16" ht="12.75">
      <c r="B13" s="154"/>
      <c r="C13" s="8">
        <v>224</v>
      </c>
      <c r="D13" s="9" t="s">
        <v>40</v>
      </c>
      <c r="E13" s="115">
        <v>0</v>
      </c>
      <c r="F13" s="115">
        <v>7</v>
      </c>
      <c r="G13" s="115">
        <v>1</v>
      </c>
      <c r="H13" s="115">
        <v>11</v>
      </c>
      <c r="I13" s="115">
        <v>0</v>
      </c>
      <c r="J13" s="11">
        <f t="shared" si="0"/>
        <v>19</v>
      </c>
      <c r="K13" s="114">
        <v>0</v>
      </c>
      <c r="L13" s="115">
        <v>6</v>
      </c>
      <c r="M13" s="115">
        <v>2</v>
      </c>
      <c r="N13" s="115">
        <v>13</v>
      </c>
      <c r="O13" s="115">
        <v>0</v>
      </c>
      <c r="P13" s="13">
        <f t="shared" si="1"/>
        <v>21</v>
      </c>
    </row>
    <row r="14" spans="2:16" ht="12.75">
      <c r="B14" s="153" t="s">
        <v>41</v>
      </c>
      <c r="C14" s="8">
        <v>234</v>
      </c>
      <c r="D14" s="9" t="s">
        <v>42</v>
      </c>
      <c r="E14" s="115">
        <v>0</v>
      </c>
      <c r="F14" s="115">
        <v>1</v>
      </c>
      <c r="G14" s="115">
        <v>1</v>
      </c>
      <c r="H14" s="115">
        <v>3</v>
      </c>
      <c r="I14" s="115">
        <v>0</v>
      </c>
      <c r="J14" s="11">
        <f t="shared" si="0"/>
        <v>5</v>
      </c>
      <c r="K14" s="114">
        <v>0</v>
      </c>
      <c r="L14" s="115">
        <v>2</v>
      </c>
      <c r="M14" s="115">
        <v>1</v>
      </c>
      <c r="N14" s="115">
        <v>2</v>
      </c>
      <c r="O14" s="115">
        <v>0</v>
      </c>
      <c r="P14" s="13">
        <f t="shared" si="1"/>
        <v>5</v>
      </c>
    </row>
    <row r="15" spans="2:16" ht="12.75">
      <c r="B15" s="154"/>
      <c r="C15" s="8">
        <v>232</v>
      </c>
      <c r="D15" s="9" t="s">
        <v>43</v>
      </c>
      <c r="E15" s="115">
        <v>0</v>
      </c>
      <c r="F15" s="115">
        <v>0</v>
      </c>
      <c r="G15" s="115">
        <v>0</v>
      </c>
      <c r="H15" s="115">
        <v>3</v>
      </c>
      <c r="I15" s="115">
        <v>0</v>
      </c>
      <c r="J15" s="11">
        <f t="shared" si="0"/>
        <v>3</v>
      </c>
      <c r="K15" s="114">
        <v>0</v>
      </c>
      <c r="L15" s="115">
        <v>0</v>
      </c>
      <c r="M15" s="115">
        <v>0</v>
      </c>
      <c r="N15" s="115">
        <v>3</v>
      </c>
      <c r="O15" s="115">
        <v>0</v>
      </c>
      <c r="P15" s="13">
        <f t="shared" si="1"/>
        <v>3</v>
      </c>
    </row>
    <row r="16" spans="2:16" ht="12.75">
      <c r="B16" s="154"/>
      <c r="C16" s="8">
        <v>233</v>
      </c>
      <c r="D16" s="9" t="s">
        <v>44</v>
      </c>
      <c r="E16" s="115">
        <v>0</v>
      </c>
      <c r="F16" s="115">
        <v>2</v>
      </c>
      <c r="G16" s="115">
        <v>0</v>
      </c>
      <c r="H16" s="115">
        <v>2</v>
      </c>
      <c r="I16" s="115">
        <v>0</v>
      </c>
      <c r="J16" s="11">
        <f t="shared" si="0"/>
        <v>4</v>
      </c>
      <c r="K16" s="114">
        <v>1</v>
      </c>
      <c r="L16" s="115">
        <v>2</v>
      </c>
      <c r="M16" s="115">
        <v>0</v>
      </c>
      <c r="N16" s="115">
        <v>2</v>
      </c>
      <c r="O16" s="115">
        <v>0</v>
      </c>
      <c r="P16" s="13">
        <f t="shared" si="1"/>
        <v>5</v>
      </c>
    </row>
    <row r="17" spans="2:16" ht="12.75">
      <c r="B17" s="153" t="s">
        <v>45</v>
      </c>
      <c r="C17" s="8">
        <v>25</v>
      </c>
      <c r="D17" s="9" t="s">
        <v>46</v>
      </c>
      <c r="E17" s="115">
        <v>0</v>
      </c>
      <c r="F17" s="115">
        <v>18</v>
      </c>
      <c r="G17" s="115">
        <v>8</v>
      </c>
      <c r="H17" s="115">
        <v>1</v>
      </c>
      <c r="I17" s="115">
        <v>0</v>
      </c>
      <c r="J17" s="11">
        <f t="shared" si="0"/>
        <v>27</v>
      </c>
      <c r="K17" s="114">
        <v>0</v>
      </c>
      <c r="L17" s="115">
        <v>19</v>
      </c>
      <c r="M17" s="115">
        <v>8</v>
      </c>
      <c r="N17" s="115">
        <v>1</v>
      </c>
      <c r="O17" s="115">
        <v>0</v>
      </c>
      <c r="P17" s="13">
        <f t="shared" si="1"/>
        <v>28</v>
      </c>
    </row>
    <row r="18" spans="2:16" ht="12.75">
      <c r="B18" s="153"/>
      <c r="C18" s="8">
        <v>253</v>
      </c>
      <c r="D18" s="9" t="s">
        <v>47</v>
      </c>
      <c r="E18" s="115">
        <v>0</v>
      </c>
      <c r="F18" s="115">
        <v>1</v>
      </c>
      <c r="G18" s="115">
        <v>1</v>
      </c>
      <c r="H18" s="115">
        <v>4</v>
      </c>
      <c r="I18" s="115">
        <v>0</v>
      </c>
      <c r="J18" s="11">
        <f t="shared" si="0"/>
        <v>6</v>
      </c>
      <c r="K18" s="114">
        <v>0</v>
      </c>
      <c r="L18" s="115">
        <v>1</v>
      </c>
      <c r="M18" s="115">
        <v>1</v>
      </c>
      <c r="N18" s="115">
        <v>5</v>
      </c>
      <c r="O18" s="115">
        <v>0</v>
      </c>
      <c r="P18" s="13">
        <f t="shared" si="1"/>
        <v>7</v>
      </c>
    </row>
    <row r="19" spans="2:16" ht="12.75">
      <c r="B19" s="8" t="s">
        <v>48</v>
      </c>
      <c r="C19" s="8">
        <v>242</v>
      </c>
      <c r="D19" s="9" t="s">
        <v>48</v>
      </c>
      <c r="E19" s="115">
        <v>1</v>
      </c>
      <c r="F19" s="115">
        <v>3</v>
      </c>
      <c r="G19" s="115">
        <v>2</v>
      </c>
      <c r="H19" s="115">
        <v>1</v>
      </c>
      <c r="I19" s="115">
        <v>0</v>
      </c>
      <c r="J19" s="11">
        <f t="shared" si="0"/>
        <v>7</v>
      </c>
      <c r="K19" s="114">
        <v>1</v>
      </c>
      <c r="L19" s="115">
        <v>5</v>
      </c>
      <c r="M19" s="115">
        <v>2</v>
      </c>
      <c r="N19" s="115">
        <v>0</v>
      </c>
      <c r="O19" s="115">
        <v>0</v>
      </c>
      <c r="P19" s="13">
        <f t="shared" si="1"/>
        <v>8</v>
      </c>
    </row>
    <row r="20" spans="2:16" ht="12.75">
      <c r="B20" s="8" t="s">
        <v>49</v>
      </c>
      <c r="C20" s="8">
        <v>244</v>
      </c>
      <c r="D20" s="9" t="s">
        <v>49</v>
      </c>
      <c r="E20" s="115">
        <v>0</v>
      </c>
      <c r="F20" s="115">
        <v>2</v>
      </c>
      <c r="G20" s="115">
        <v>2</v>
      </c>
      <c r="H20" s="115">
        <v>0</v>
      </c>
      <c r="I20" s="115">
        <v>0</v>
      </c>
      <c r="J20" s="11">
        <f t="shared" si="0"/>
        <v>4</v>
      </c>
      <c r="K20" s="114">
        <v>0</v>
      </c>
      <c r="L20" s="115">
        <v>2</v>
      </c>
      <c r="M20" s="115">
        <v>1</v>
      </c>
      <c r="N20" s="115">
        <v>0</v>
      </c>
      <c r="O20" s="115">
        <v>0</v>
      </c>
      <c r="P20" s="13">
        <f t="shared" si="1"/>
        <v>3</v>
      </c>
    </row>
    <row r="21" spans="2:16" ht="19.5" customHeight="1">
      <c r="B21" s="153" t="s">
        <v>50</v>
      </c>
      <c r="C21" s="8">
        <v>228</v>
      </c>
      <c r="D21" s="9" t="s">
        <v>51</v>
      </c>
      <c r="E21" s="115">
        <v>0</v>
      </c>
      <c r="F21" s="115">
        <v>4</v>
      </c>
      <c r="G21" s="115">
        <v>3</v>
      </c>
      <c r="H21" s="115">
        <v>9</v>
      </c>
      <c r="I21" s="115">
        <v>0</v>
      </c>
      <c r="J21" s="11">
        <f t="shared" si="0"/>
        <v>16</v>
      </c>
      <c r="K21" s="114">
        <v>0</v>
      </c>
      <c r="L21" s="115">
        <v>4</v>
      </c>
      <c r="M21" s="115">
        <v>3</v>
      </c>
      <c r="N21" s="115">
        <v>7</v>
      </c>
      <c r="O21" s="115">
        <v>0</v>
      </c>
      <c r="P21" s="13">
        <f t="shared" si="1"/>
        <v>14</v>
      </c>
    </row>
    <row r="22" spans="2:16" ht="19.5" customHeight="1">
      <c r="B22" s="154"/>
      <c r="C22" s="8">
        <v>243</v>
      </c>
      <c r="D22" s="9" t="s">
        <v>52</v>
      </c>
      <c r="E22" s="115">
        <v>0</v>
      </c>
      <c r="F22" s="115">
        <v>2</v>
      </c>
      <c r="G22" s="115">
        <v>0</v>
      </c>
      <c r="H22" s="115">
        <v>1</v>
      </c>
      <c r="I22" s="115">
        <v>0</v>
      </c>
      <c r="J22" s="11">
        <f t="shared" si="0"/>
        <v>3</v>
      </c>
      <c r="K22" s="114">
        <v>0</v>
      </c>
      <c r="L22" s="115">
        <v>2</v>
      </c>
      <c r="M22" s="115">
        <v>0</v>
      </c>
      <c r="N22" s="115">
        <v>1</v>
      </c>
      <c r="O22" s="115">
        <v>0</v>
      </c>
      <c r="P22" s="13">
        <f t="shared" si="1"/>
        <v>3</v>
      </c>
    </row>
    <row r="23" spans="2:16" ht="12.75">
      <c r="B23" s="153" t="s">
        <v>53</v>
      </c>
      <c r="C23" s="8">
        <v>262</v>
      </c>
      <c r="D23" s="9" t="s">
        <v>54</v>
      </c>
      <c r="E23" s="115">
        <v>0</v>
      </c>
      <c r="F23" s="115">
        <v>0</v>
      </c>
      <c r="G23" s="115">
        <v>1</v>
      </c>
      <c r="H23" s="115">
        <v>3</v>
      </c>
      <c r="I23" s="115">
        <v>0</v>
      </c>
      <c r="J23" s="11">
        <f t="shared" si="0"/>
        <v>4</v>
      </c>
      <c r="K23" s="114">
        <v>0</v>
      </c>
      <c r="L23" s="115">
        <v>0</v>
      </c>
      <c r="M23" s="115">
        <v>1</v>
      </c>
      <c r="N23" s="115">
        <v>2</v>
      </c>
      <c r="O23" s="115">
        <v>1</v>
      </c>
      <c r="P23" s="13">
        <f t="shared" si="1"/>
        <v>4</v>
      </c>
    </row>
    <row r="24" spans="2:16" ht="12.75">
      <c r="B24" s="153"/>
      <c r="C24" s="8">
        <v>263</v>
      </c>
      <c r="D24" s="9" t="s">
        <v>55</v>
      </c>
      <c r="E24" s="115">
        <v>0</v>
      </c>
      <c r="F24" s="115">
        <v>2</v>
      </c>
      <c r="G24" s="115">
        <v>2</v>
      </c>
      <c r="H24" s="115">
        <v>3</v>
      </c>
      <c r="I24" s="115">
        <v>0</v>
      </c>
      <c r="J24" s="11">
        <f t="shared" si="0"/>
        <v>7</v>
      </c>
      <c r="K24" s="114">
        <v>0</v>
      </c>
      <c r="L24" s="115">
        <v>3</v>
      </c>
      <c r="M24" s="115">
        <v>2</v>
      </c>
      <c r="N24" s="115">
        <v>3</v>
      </c>
      <c r="O24" s="115">
        <v>0</v>
      </c>
      <c r="P24" s="13">
        <f t="shared" si="1"/>
        <v>8</v>
      </c>
    </row>
    <row r="25" spans="2:16" ht="12.75">
      <c r="B25" s="153"/>
      <c r="C25" s="8">
        <v>264</v>
      </c>
      <c r="D25" s="9" t="s">
        <v>56</v>
      </c>
      <c r="E25" s="115">
        <v>0</v>
      </c>
      <c r="F25" s="115">
        <v>1</v>
      </c>
      <c r="G25" s="115">
        <v>0</v>
      </c>
      <c r="H25" s="115">
        <v>3</v>
      </c>
      <c r="I25" s="115">
        <v>0</v>
      </c>
      <c r="J25" s="11">
        <f t="shared" si="0"/>
        <v>4</v>
      </c>
      <c r="K25" s="114">
        <v>0</v>
      </c>
      <c r="L25" s="115">
        <v>2</v>
      </c>
      <c r="M25" s="115">
        <v>0</v>
      </c>
      <c r="N25" s="115">
        <v>2</v>
      </c>
      <c r="O25" s="115">
        <v>0</v>
      </c>
      <c r="P25" s="13">
        <f t="shared" si="1"/>
        <v>4</v>
      </c>
    </row>
    <row r="26" spans="2:16" ht="12.75">
      <c r="B26" s="153"/>
      <c r="C26" s="8">
        <v>265</v>
      </c>
      <c r="D26" s="9" t="s">
        <v>57</v>
      </c>
      <c r="E26" s="115">
        <v>0</v>
      </c>
      <c r="F26" s="115">
        <v>1</v>
      </c>
      <c r="G26" s="115">
        <v>1</v>
      </c>
      <c r="H26" s="115">
        <v>5</v>
      </c>
      <c r="I26" s="115">
        <v>0</v>
      </c>
      <c r="J26" s="11">
        <f t="shared" si="0"/>
        <v>7</v>
      </c>
      <c r="K26" s="114">
        <v>0</v>
      </c>
      <c r="L26" s="115">
        <v>1</v>
      </c>
      <c r="M26" s="115">
        <v>1</v>
      </c>
      <c r="N26" s="115">
        <v>6</v>
      </c>
      <c r="O26" s="115">
        <v>0</v>
      </c>
      <c r="P26" s="13">
        <f t="shared" si="1"/>
        <v>8</v>
      </c>
    </row>
    <row r="27" spans="2:16" ht="12.75">
      <c r="B27" s="149" t="s">
        <v>29</v>
      </c>
      <c r="C27" s="149"/>
      <c r="D27" s="149"/>
      <c r="E27" s="18">
        <f>SUM(E6:E26)</f>
        <v>3</v>
      </c>
      <c r="F27" s="18">
        <f>SUM(F6:F26)</f>
        <v>74</v>
      </c>
      <c r="G27" s="18">
        <f>SUM(G6:G26)</f>
        <v>32</v>
      </c>
      <c r="H27" s="18">
        <f>SUM(H6:H26)</f>
        <v>80</v>
      </c>
      <c r="I27" s="18">
        <f>SUM(I6:I26)</f>
        <v>1</v>
      </c>
      <c r="J27" s="19">
        <f>SUM(J6:J26)</f>
        <v>190</v>
      </c>
      <c r="K27" s="20">
        <f>SUM(K6:K26)</f>
        <v>3</v>
      </c>
      <c r="L27" s="18">
        <f>SUM(L6:L26)</f>
        <v>82</v>
      </c>
      <c r="M27" s="18">
        <f>SUM(M6:M26)</f>
        <v>30</v>
      </c>
      <c r="N27" s="18">
        <f>SUM(N6:N26)</f>
        <v>77</v>
      </c>
      <c r="O27" s="18">
        <f>SUM(O6:O26)</f>
        <v>2</v>
      </c>
      <c r="P27" s="18">
        <f>SUM(P6:P26)</f>
        <v>194</v>
      </c>
    </row>
    <row r="28" ht="12.75"/>
    <row r="29" ht="12.75">
      <c r="B29" s="39" t="s">
        <v>100</v>
      </c>
    </row>
    <row r="30" ht="12.75"/>
    <row r="31" ht="12.75"/>
    <row r="32" spans="3:10" ht="12.75">
      <c r="C32" s="21"/>
      <c r="D32" s="21"/>
      <c r="E32" s="28"/>
      <c r="F32" s="28"/>
      <c r="G32" s="28"/>
      <c r="H32" s="28"/>
      <c r="I32" s="28"/>
      <c r="J32" s="28"/>
    </row>
    <row r="33" spans="3:10" ht="12.75">
      <c r="C33" s="21"/>
      <c r="D33" s="21"/>
      <c r="E33" s="28"/>
      <c r="F33" s="28"/>
      <c r="G33" s="28"/>
      <c r="H33" s="28"/>
      <c r="I33" s="28"/>
      <c r="J33" s="28"/>
    </row>
    <row r="34" spans="3:10" ht="12.75">
      <c r="C34" s="21"/>
      <c r="D34" s="21"/>
      <c r="E34" s="28"/>
      <c r="F34" s="28"/>
      <c r="G34" s="28"/>
      <c r="H34" s="28"/>
      <c r="I34" s="28"/>
      <c r="J34" s="28"/>
    </row>
    <row r="35" spans="3:10" ht="12.75">
      <c r="C35" s="21"/>
      <c r="D35" s="21"/>
      <c r="E35" s="28"/>
      <c r="F35" s="28"/>
      <c r="G35" s="28"/>
      <c r="H35" s="28"/>
      <c r="I35" s="28"/>
      <c r="J35" s="28"/>
    </row>
    <row r="36" spans="3:10" ht="12.75">
      <c r="C36" s="21"/>
      <c r="D36" s="21"/>
      <c r="E36" s="28"/>
      <c r="F36" s="28"/>
      <c r="G36" s="28"/>
      <c r="H36" s="28"/>
      <c r="I36" s="28"/>
      <c r="J36" s="28"/>
    </row>
    <row r="37" spans="3:10" ht="12.75" hidden="1">
      <c r="C37" s="21"/>
      <c r="D37" s="21"/>
      <c r="E37" s="28"/>
      <c r="F37" s="28"/>
      <c r="G37" s="28"/>
      <c r="H37" s="28"/>
      <c r="I37" s="28"/>
      <c r="J37" s="28"/>
    </row>
    <row r="38" spans="3:10" ht="12.75" hidden="1">
      <c r="C38" s="21"/>
      <c r="D38" s="21"/>
      <c r="E38" s="28"/>
      <c r="F38" s="28"/>
      <c r="G38" s="28"/>
      <c r="H38" s="28"/>
      <c r="I38" s="28"/>
      <c r="J38" s="28"/>
    </row>
    <row r="39" spans="3:10" ht="12.75" hidden="1">
      <c r="C39" s="21"/>
      <c r="D39" s="21"/>
      <c r="E39" s="28"/>
      <c r="F39" s="28"/>
      <c r="G39" s="28"/>
      <c r="H39" s="28"/>
      <c r="I39" s="28"/>
      <c r="J39" s="28"/>
    </row>
    <row r="40" spans="3:10" ht="12.75" hidden="1">
      <c r="C40" s="21"/>
      <c r="D40" s="21"/>
      <c r="E40" s="28"/>
      <c r="F40" s="28"/>
      <c r="G40" s="28"/>
      <c r="H40" s="28"/>
      <c r="I40" s="28"/>
      <c r="J40" s="28"/>
    </row>
    <row r="41" spans="3:10" ht="12.75" hidden="1">
      <c r="C41" s="21"/>
      <c r="D41" s="21"/>
      <c r="E41" s="28"/>
      <c r="F41" s="28"/>
      <c r="G41" s="28"/>
      <c r="H41" s="28"/>
      <c r="I41" s="28"/>
      <c r="J41" s="28"/>
    </row>
    <row r="42" spans="3:10" ht="12.75" hidden="1">
      <c r="C42" s="21"/>
      <c r="D42" s="21"/>
      <c r="E42" s="28"/>
      <c r="F42" s="28"/>
      <c r="G42" s="28"/>
      <c r="H42" s="28"/>
      <c r="I42" s="28"/>
      <c r="J42" s="28"/>
    </row>
    <row r="43" spans="3:10" ht="12.75" hidden="1">
      <c r="C43" s="21"/>
      <c r="D43" s="21"/>
      <c r="E43" s="28"/>
      <c r="F43" s="28"/>
      <c r="G43" s="28"/>
      <c r="H43" s="28"/>
      <c r="I43" s="28"/>
      <c r="J43" s="28"/>
    </row>
    <row r="44" spans="3:10" ht="12.75" hidden="1">
      <c r="C44" s="21"/>
      <c r="D44" s="21"/>
      <c r="E44" s="28"/>
      <c r="F44" s="28"/>
      <c r="G44" s="28"/>
      <c r="H44" s="28"/>
      <c r="I44" s="28"/>
      <c r="J44" s="28"/>
    </row>
    <row r="45" spans="3:10" ht="12.75" hidden="1">
      <c r="C45" s="21"/>
      <c r="D45" s="21"/>
      <c r="E45" s="28"/>
      <c r="F45" s="28"/>
      <c r="G45" s="28"/>
      <c r="H45" s="28"/>
      <c r="I45" s="28"/>
      <c r="J45" s="28"/>
    </row>
    <row r="46" spans="3:10" ht="12.75" hidden="1">
      <c r="C46" s="21"/>
      <c r="D46" s="21"/>
      <c r="E46" s="28"/>
      <c r="F46" s="28"/>
      <c r="G46" s="28"/>
      <c r="H46" s="28"/>
      <c r="I46" s="28"/>
      <c r="J46" s="28"/>
    </row>
    <row r="47" spans="3:10" ht="12.75" hidden="1">
      <c r="C47" s="21"/>
      <c r="D47" s="21"/>
      <c r="E47" s="28"/>
      <c r="F47" s="28"/>
      <c r="G47" s="28"/>
      <c r="H47" s="28"/>
      <c r="I47" s="28"/>
      <c r="J47" s="28"/>
    </row>
    <row r="48" spans="3:10" ht="12.75" hidden="1">
      <c r="C48" s="21"/>
      <c r="D48" s="21"/>
      <c r="E48" s="28"/>
      <c r="F48" s="28"/>
      <c r="G48" s="28"/>
      <c r="H48" s="28"/>
      <c r="I48" s="28"/>
      <c r="J48" s="28"/>
    </row>
    <row r="49" spans="3:10" ht="12.75" hidden="1">
      <c r="C49" s="21"/>
      <c r="D49" s="21"/>
      <c r="E49" s="28"/>
      <c r="F49" s="28"/>
      <c r="G49" s="28"/>
      <c r="H49" s="28"/>
      <c r="I49" s="28"/>
      <c r="J49" s="28"/>
    </row>
    <row r="50" spans="3:10" ht="12.75" hidden="1">
      <c r="C50" s="21"/>
      <c r="D50" s="21"/>
      <c r="E50" s="28"/>
      <c r="F50" s="28"/>
      <c r="G50" s="28"/>
      <c r="H50" s="28"/>
      <c r="I50" s="28"/>
      <c r="J50" s="28"/>
    </row>
    <row r="51" spans="3:10" ht="12.75" hidden="1">
      <c r="C51" s="21"/>
      <c r="D51" s="21"/>
      <c r="E51" s="28"/>
      <c r="F51" s="28"/>
      <c r="G51" s="28"/>
      <c r="H51" s="28"/>
      <c r="I51" s="28"/>
      <c r="J51" s="28"/>
    </row>
    <row r="52" spans="3:10" ht="12.75" hidden="1">
      <c r="C52" s="21"/>
      <c r="D52" s="21"/>
      <c r="E52" s="28"/>
      <c r="F52" s="28"/>
      <c r="G52" s="28"/>
      <c r="H52" s="28"/>
      <c r="I52" s="28"/>
      <c r="J52" s="28"/>
    </row>
    <row r="53" spans="3:10" ht="12.75" hidden="1">
      <c r="C53" s="21"/>
      <c r="D53" s="21"/>
      <c r="E53" s="28"/>
      <c r="F53" s="28"/>
      <c r="G53" s="28"/>
      <c r="H53" s="28"/>
      <c r="I53" s="28"/>
      <c r="J53" s="28"/>
    </row>
    <row r="54" spans="3:10" ht="12.75" hidden="1">
      <c r="C54" s="21"/>
      <c r="D54" s="21"/>
      <c r="E54" s="28"/>
      <c r="F54" s="28"/>
      <c r="G54" s="28"/>
      <c r="H54" s="28"/>
      <c r="I54" s="28"/>
      <c r="J54" s="28"/>
    </row>
    <row r="55" spans="3:10" ht="12.75" hidden="1">
      <c r="C55" s="21"/>
      <c r="D55" s="21"/>
      <c r="E55" s="28"/>
      <c r="F55" s="28"/>
      <c r="G55" s="28"/>
      <c r="H55" s="28"/>
      <c r="I55" s="28"/>
      <c r="J55" s="28"/>
    </row>
  </sheetData>
  <sheetProtection password="CD78" sheet="1" objects="1" scenarios="1"/>
  <mergeCells count="14">
    <mergeCell ref="B23:B26"/>
    <mergeCell ref="B27:D27"/>
    <mergeCell ref="R4:S4"/>
    <mergeCell ref="B6:B9"/>
    <mergeCell ref="B11:B13"/>
    <mergeCell ref="B14:B16"/>
    <mergeCell ref="B17:B18"/>
    <mergeCell ref="B21:B22"/>
    <mergeCell ref="B2:P2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R4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9" customWidth="1"/>
    <col min="2" max="2" width="24.140625" style="39" bestFit="1" customWidth="1"/>
    <col min="3" max="3" width="10.00390625" style="39" hidden="1" customWidth="1"/>
    <col min="4" max="4" width="39.57421875" style="39" bestFit="1" customWidth="1"/>
    <col min="5" max="6" width="5.7109375" style="39" customWidth="1"/>
    <col min="7" max="7" width="6.00390625" style="39" bestFit="1" customWidth="1"/>
    <col min="8" max="9" width="5.7109375" style="39" customWidth="1"/>
    <col min="10" max="10" width="6.00390625" style="39" bestFit="1" customWidth="1"/>
    <col min="11" max="11" width="8.140625" style="39" bestFit="1" customWidth="1"/>
    <col min="12" max="13" width="5.7109375" style="39" customWidth="1"/>
    <col min="14" max="14" width="6.00390625" style="39" bestFit="1" customWidth="1"/>
    <col min="15" max="16" width="5.7109375" style="39" customWidth="1"/>
    <col min="17" max="17" width="6.00390625" style="39" bestFit="1" customWidth="1"/>
    <col min="18" max="18" width="8.140625" style="39" bestFit="1" customWidth="1"/>
    <col min="19" max="19" width="4.7109375" style="39" customWidth="1"/>
    <col min="20" max="16384" width="11.421875" style="39" hidden="1" customWidth="1"/>
  </cols>
  <sheetData>
    <row r="1" ht="12.75"/>
    <row r="2" spans="2:18" ht="15.75">
      <c r="B2" s="158" t="s">
        <v>109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ht="12.75"/>
    <row r="4" spans="2:18" ht="12.75">
      <c r="B4" s="174" t="s">
        <v>22</v>
      </c>
      <c r="C4" s="177" t="s">
        <v>23</v>
      </c>
      <c r="D4" s="174" t="s">
        <v>24</v>
      </c>
      <c r="E4" s="180" t="s">
        <v>25</v>
      </c>
      <c r="F4" s="180"/>
      <c r="G4" s="180"/>
      <c r="H4" s="180"/>
      <c r="I4" s="180"/>
      <c r="J4" s="180"/>
      <c r="K4" s="181"/>
      <c r="L4" s="182" t="s">
        <v>26</v>
      </c>
      <c r="M4" s="180"/>
      <c r="N4" s="180"/>
      <c r="O4" s="180"/>
      <c r="P4" s="180"/>
      <c r="Q4" s="180"/>
      <c r="R4" s="180"/>
    </row>
    <row r="5" spans="2:18" ht="12.75" customHeight="1">
      <c r="B5" s="175"/>
      <c r="C5" s="178"/>
      <c r="D5" s="175"/>
      <c r="E5" s="151" t="s">
        <v>110</v>
      </c>
      <c r="F5" s="159"/>
      <c r="G5" s="159"/>
      <c r="H5" s="160" t="s">
        <v>111</v>
      </c>
      <c r="I5" s="159"/>
      <c r="J5" s="183"/>
      <c r="K5" s="184" t="s">
        <v>112</v>
      </c>
      <c r="L5" s="160" t="s">
        <v>110</v>
      </c>
      <c r="M5" s="159"/>
      <c r="N5" s="159"/>
      <c r="O5" s="160" t="s">
        <v>111</v>
      </c>
      <c r="P5" s="159"/>
      <c r="Q5" s="183"/>
      <c r="R5" s="185" t="s">
        <v>112</v>
      </c>
    </row>
    <row r="6" spans="2:18" ht="12.75">
      <c r="B6" s="176"/>
      <c r="C6" s="179"/>
      <c r="D6" s="176"/>
      <c r="E6" s="15" t="s">
        <v>27</v>
      </c>
      <c r="F6" s="15" t="s">
        <v>28</v>
      </c>
      <c r="G6" s="16" t="s">
        <v>29</v>
      </c>
      <c r="H6" s="17" t="s">
        <v>27</v>
      </c>
      <c r="I6" s="15" t="s">
        <v>28</v>
      </c>
      <c r="J6" s="51" t="s">
        <v>29</v>
      </c>
      <c r="K6" s="184"/>
      <c r="L6" s="17" t="s">
        <v>27</v>
      </c>
      <c r="M6" s="15" t="s">
        <v>28</v>
      </c>
      <c r="N6" s="16" t="s">
        <v>29</v>
      </c>
      <c r="O6" s="17" t="s">
        <v>27</v>
      </c>
      <c r="P6" s="15" t="s">
        <v>28</v>
      </c>
      <c r="Q6" s="51" t="s">
        <v>29</v>
      </c>
      <c r="R6" s="185"/>
    </row>
    <row r="7" spans="2:18" ht="12.75">
      <c r="B7" s="153" t="s">
        <v>30</v>
      </c>
      <c r="C7" s="8">
        <v>2141</v>
      </c>
      <c r="D7" s="9" t="s">
        <v>31</v>
      </c>
      <c r="E7" s="10">
        <v>11</v>
      </c>
      <c r="F7" s="10">
        <v>10</v>
      </c>
      <c r="G7" s="11">
        <f>SUM(E7:F7)</f>
        <v>21</v>
      </c>
      <c r="H7" s="12">
        <v>12</v>
      </c>
      <c r="I7" s="10">
        <v>4</v>
      </c>
      <c r="J7" s="47">
        <f>SUM(H7:I7)</f>
        <v>16</v>
      </c>
      <c r="K7" s="48">
        <f>SUM(J7,G7)</f>
        <v>37</v>
      </c>
      <c r="L7" s="12">
        <v>14</v>
      </c>
      <c r="M7" s="10">
        <v>11</v>
      </c>
      <c r="N7" s="11">
        <f>SUM(L7:M7)</f>
        <v>25</v>
      </c>
      <c r="O7" s="12">
        <v>14</v>
      </c>
      <c r="P7" s="10">
        <v>7</v>
      </c>
      <c r="Q7" s="47">
        <f aca="true" t="shared" si="0" ref="Q7:Q38">SUM(O7:P7)</f>
        <v>21</v>
      </c>
      <c r="R7" s="49">
        <f>SUM(Q7,N7)</f>
        <v>46</v>
      </c>
    </row>
    <row r="8" spans="2:18" ht="12.75">
      <c r="B8" s="154"/>
      <c r="C8" s="8">
        <v>2122</v>
      </c>
      <c r="D8" s="9" t="s">
        <v>32</v>
      </c>
      <c r="E8" s="10">
        <v>9</v>
      </c>
      <c r="F8" s="10">
        <v>2</v>
      </c>
      <c r="G8" s="11">
        <f aca="true" t="shared" si="1" ref="G8:G35">SUM(E8:F8)</f>
        <v>11</v>
      </c>
      <c r="H8" s="12">
        <v>3</v>
      </c>
      <c r="I8" s="10">
        <v>4</v>
      </c>
      <c r="J8" s="47">
        <f aca="true" t="shared" si="2" ref="J8:J37">SUM(H8:I8)</f>
        <v>7</v>
      </c>
      <c r="K8" s="48">
        <f aca="true" t="shared" si="3" ref="K8:K37">SUM(J8,G8)</f>
        <v>18</v>
      </c>
      <c r="L8" s="12">
        <v>9</v>
      </c>
      <c r="M8" s="10">
        <v>2</v>
      </c>
      <c r="N8" s="11">
        <f aca="true" t="shared" si="4" ref="N8:N38">SUM(L8:M8)</f>
        <v>11</v>
      </c>
      <c r="O8" s="12">
        <v>1</v>
      </c>
      <c r="P8" s="10">
        <v>3</v>
      </c>
      <c r="Q8" s="47">
        <f t="shared" si="0"/>
        <v>4</v>
      </c>
      <c r="R8" s="49">
        <f aca="true" t="shared" si="5" ref="R8:R38">SUM(Q8,N8)</f>
        <v>15</v>
      </c>
    </row>
    <row r="9" spans="2:18" ht="12.75">
      <c r="B9" s="154"/>
      <c r="C9" s="8">
        <v>2142</v>
      </c>
      <c r="D9" s="9" t="s">
        <v>33</v>
      </c>
      <c r="E9" s="10">
        <v>2</v>
      </c>
      <c r="F9" s="10">
        <v>1</v>
      </c>
      <c r="G9" s="11">
        <f t="shared" si="1"/>
        <v>3</v>
      </c>
      <c r="H9" s="12">
        <v>0</v>
      </c>
      <c r="I9" s="10">
        <v>0</v>
      </c>
      <c r="J9" s="47">
        <f t="shared" si="2"/>
        <v>0</v>
      </c>
      <c r="K9" s="48">
        <f t="shared" si="3"/>
        <v>3</v>
      </c>
      <c r="L9" s="12">
        <v>2</v>
      </c>
      <c r="M9" s="10">
        <v>1</v>
      </c>
      <c r="N9" s="11">
        <f t="shared" si="4"/>
        <v>3</v>
      </c>
      <c r="O9" s="12">
        <v>1</v>
      </c>
      <c r="P9" s="10">
        <v>0</v>
      </c>
      <c r="Q9" s="47">
        <f t="shared" si="0"/>
        <v>1</v>
      </c>
      <c r="R9" s="49">
        <f t="shared" si="5"/>
        <v>4</v>
      </c>
    </row>
    <row r="10" spans="2:18" ht="12.75">
      <c r="B10" s="154"/>
      <c r="C10" s="8">
        <v>2132</v>
      </c>
      <c r="D10" s="9" t="s">
        <v>34</v>
      </c>
      <c r="E10" s="10">
        <v>22</v>
      </c>
      <c r="F10" s="10">
        <v>4</v>
      </c>
      <c r="G10" s="11">
        <f t="shared" si="1"/>
        <v>26</v>
      </c>
      <c r="H10" s="12">
        <v>13</v>
      </c>
      <c r="I10" s="10">
        <v>1</v>
      </c>
      <c r="J10" s="47">
        <f t="shared" si="2"/>
        <v>14</v>
      </c>
      <c r="K10" s="48">
        <f t="shared" si="3"/>
        <v>40</v>
      </c>
      <c r="L10" s="12">
        <v>22</v>
      </c>
      <c r="M10" s="10">
        <v>5</v>
      </c>
      <c r="N10" s="11">
        <f t="shared" si="4"/>
        <v>27</v>
      </c>
      <c r="O10" s="12">
        <v>1</v>
      </c>
      <c r="P10" s="10">
        <v>0</v>
      </c>
      <c r="Q10" s="47">
        <f t="shared" si="0"/>
        <v>1</v>
      </c>
      <c r="R10" s="49">
        <f t="shared" si="5"/>
        <v>28</v>
      </c>
    </row>
    <row r="11" spans="2:18" ht="12.75">
      <c r="B11" s="155" t="s">
        <v>35</v>
      </c>
      <c r="C11" s="8">
        <v>27</v>
      </c>
      <c r="D11" s="9" t="s">
        <v>36</v>
      </c>
      <c r="E11" s="10">
        <v>15</v>
      </c>
      <c r="F11" s="10">
        <v>11</v>
      </c>
      <c r="G11" s="11">
        <f t="shared" si="1"/>
        <v>26</v>
      </c>
      <c r="H11" s="12">
        <v>5</v>
      </c>
      <c r="I11" s="10">
        <v>6</v>
      </c>
      <c r="J11" s="47">
        <f t="shared" si="2"/>
        <v>11</v>
      </c>
      <c r="K11" s="48">
        <f t="shared" si="3"/>
        <v>37</v>
      </c>
      <c r="L11" s="12">
        <v>11</v>
      </c>
      <c r="M11" s="10">
        <v>13</v>
      </c>
      <c r="N11" s="11">
        <f t="shared" si="4"/>
        <v>24</v>
      </c>
      <c r="O11" s="12">
        <v>6</v>
      </c>
      <c r="P11" s="10">
        <v>4</v>
      </c>
      <c r="Q11" s="47">
        <f t="shared" si="0"/>
        <v>10</v>
      </c>
      <c r="R11" s="49">
        <f t="shared" si="5"/>
        <v>34</v>
      </c>
    </row>
    <row r="12" spans="2:18" ht="12.75">
      <c r="B12" s="186"/>
      <c r="C12" s="39">
        <v>511013105</v>
      </c>
      <c r="D12" s="9" t="s">
        <v>113</v>
      </c>
      <c r="E12" s="10"/>
      <c r="F12" s="10"/>
      <c r="G12" s="11"/>
      <c r="H12" s="12"/>
      <c r="I12" s="10"/>
      <c r="J12" s="47"/>
      <c r="K12" s="48"/>
      <c r="L12" s="12">
        <v>0</v>
      </c>
      <c r="M12" s="10">
        <v>0</v>
      </c>
      <c r="N12" s="11">
        <f t="shared" si="4"/>
        <v>0</v>
      </c>
      <c r="O12" s="12">
        <v>2</v>
      </c>
      <c r="P12" s="10">
        <v>0</v>
      </c>
      <c r="Q12" s="47">
        <f t="shared" si="0"/>
        <v>2</v>
      </c>
      <c r="R12" s="49">
        <f t="shared" si="5"/>
        <v>2</v>
      </c>
    </row>
    <row r="13" spans="2:18" ht="12.75">
      <c r="B13" s="153" t="s">
        <v>37</v>
      </c>
      <c r="C13" s="8">
        <v>222</v>
      </c>
      <c r="D13" s="9" t="s">
        <v>38</v>
      </c>
      <c r="E13" s="10">
        <v>0</v>
      </c>
      <c r="F13" s="10">
        <v>0</v>
      </c>
      <c r="G13" s="11">
        <f t="shared" si="1"/>
        <v>0</v>
      </c>
      <c r="H13" s="12">
        <v>7</v>
      </c>
      <c r="I13" s="10">
        <v>1</v>
      </c>
      <c r="J13" s="47">
        <f t="shared" si="2"/>
        <v>8</v>
      </c>
      <c r="K13" s="48">
        <f t="shared" si="3"/>
        <v>8</v>
      </c>
      <c r="L13" s="12">
        <v>0</v>
      </c>
      <c r="M13" s="10">
        <v>0</v>
      </c>
      <c r="N13" s="11">
        <f t="shared" si="4"/>
        <v>0</v>
      </c>
      <c r="O13" s="12">
        <v>8</v>
      </c>
      <c r="P13" s="10">
        <v>0</v>
      </c>
      <c r="Q13" s="47">
        <f t="shared" si="0"/>
        <v>8</v>
      </c>
      <c r="R13" s="49">
        <f t="shared" si="5"/>
        <v>8</v>
      </c>
    </row>
    <row r="14" spans="2:18" ht="12.75">
      <c r="B14" s="154"/>
      <c r="C14" s="8">
        <v>223</v>
      </c>
      <c r="D14" s="9" t="s">
        <v>39</v>
      </c>
      <c r="E14" s="10">
        <v>12</v>
      </c>
      <c r="F14" s="10">
        <v>3</v>
      </c>
      <c r="G14" s="11">
        <f t="shared" si="1"/>
        <v>15</v>
      </c>
      <c r="H14" s="12">
        <v>30</v>
      </c>
      <c r="I14" s="10">
        <v>10</v>
      </c>
      <c r="J14" s="47">
        <f t="shared" si="2"/>
        <v>40</v>
      </c>
      <c r="K14" s="48">
        <f t="shared" si="3"/>
        <v>55</v>
      </c>
      <c r="L14" s="12">
        <v>10</v>
      </c>
      <c r="M14" s="10">
        <v>4</v>
      </c>
      <c r="N14" s="11">
        <f t="shared" si="4"/>
        <v>14</v>
      </c>
      <c r="O14" s="12">
        <v>16</v>
      </c>
      <c r="P14" s="10">
        <v>5</v>
      </c>
      <c r="Q14" s="47">
        <f t="shared" si="0"/>
        <v>21</v>
      </c>
      <c r="R14" s="49">
        <f t="shared" si="5"/>
        <v>35</v>
      </c>
    </row>
    <row r="15" spans="2:18" ht="12.75">
      <c r="B15" s="154"/>
      <c r="C15" s="8">
        <v>224</v>
      </c>
      <c r="D15" s="9" t="s">
        <v>40</v>
      </c>
      <c r="E15" s="10">
        <v>9</v>
      </c>
      <c r="F15" s="10">
        <v>4</v>
      </c>
      <c r="G15" s="11">
        <f t="shared" si="1"/>
        <v>13</v>
      </c>
      <c r="H15" s="12">
        <v>26</v>
      </c>
      <c r="I15" s="10">
        <v>8</v>
      </c>
      <c r="J15" s="47">
        <f t="shared" si="2"/>
        <v>34</v>
      </c>
      <c r="K15" s="48">
        <f t="shared" si="3"/>
        <v>47</v>
      </c>
      <c r="L15" s="12">
        <v>10</v>
      </c>
      <c r="M15" s="10">
        <v>7</v>
      </c>
      <c r="N15" s="11">
        <f t="shared" si="4"/>
        <v>17</v>
      </c>
      <c r="O15" s="12">
        <v>48</v>
      </c>
      <c r="P15" s="10">
        <v>4</v>
      </c>
      <c r="Q15" s="47">
        <f t="shared" si="0"/>
        <v>52</v>
      </c>
      <c r="R15" s="49">
        <f t="shared" si="5"/>
        <v>69</v>
      </c>
    </row>
    <row r="16" spans="2:18" ht="12.75">
      <c r="B16" s="153" t="s">
        <v>41</v>
      </c>
      <c r="C16" s="8">
        <v>234</v>
      </c>
      <c r="D16" s="9" t="s">
        <v>42</v>
      </c>
      <c r="E16" s="10">
        <v>9</v>
      </c>
      <c r="F16" s="10">
        <v>21</v>
      </c>
      <c r="G16" s="11">
        <f t="shared" si="1"/>
        <v>30</v>
      </c>
      <c r="H16" s="12">
        <v>0</v>
      </c>
      <c r="I16" s="10">
        <v>0</v>
      </c>
      <c r="J16" s="47">
        <f t="shared" si="2"/>
        <v>0</v>
      </c>
      <c r="K16" s="48">
        <f t="shared" si="3"/>
        <v>30</v>
      </c>
      <c r="L16" s="12">
        <v>9</v>
      </c>
      <c r="M16" s="10">
        <v>25</v>
      </c>
      <c r="N16" s="11">
        <f t="shared" si="4"/>
        <v>34</v>
      </c>
      <c r="O16" s="12">
        <v>1</v>
      </c>
      <c r="P16" s="10">
        <v>7</v>
      </c>
      <c r="Q16" s="47">
        <f t="shared" si="0"/>
        <v>8</v>
      </c>
      <c r="R16" s="49">
        <f t="shared" si="5"/>
        <v>42</v>
      </c>
    </row>
    <row r="17" spans="2:18" ht="12.75">
      <c r="B17" s="154"/>
      <c r="C17" s="8">
        <v>232</v>
      </c>
      <c r="D17" s="9" t="s">
        <v>43</v>
      </c>
      <c r="E17" s="10">
        <v>4</v>
      </c>
      <c r="F17" s="10">
        <v>8</v>
      </c>
      <c r="G17" s="11">
        <f t="shared" si="1"/>
        <v>12</v>
      </c>
      <c r="H17" s="12">
        <v>3</v>
      </c>
      <c r="I17" s="10">
        <v>0</v>
      </c>
      <c r="J17" s="47">
        <f t="shared" si="2"/>
        <v>3</v>
      </c>
      <c r="K17" s="48">
        <f t="shared" si="3"/>
        <v>15</v>
      </c>
      <c r="L17" s="12">
        <v>4</v>
      </c>
      <c r="M17" s="10">
        <v>10</v>
      </c>
      <c r="N17" s="11">
        <f t="shared" si="4"/>
        <v>14</v>
      </c>
      <c r="O17" s="12">
        <v>3</v>
      </c>
      <c r="P17" s="10">
        <v>3</v>
      </c>
      <c r="Q17" s="47">
        <f t="shared" si="0"/>
        <v>6</v>
      </c>
      <c r="R17" s="49">
        <f t="shared" si="5"/>
        <v>20</v>
      </c>
    </row>
    <row r="18" spans="2:18" ht="12.75">
      <c r="B18" s="154"/>
      <c r="C18" s="8">
        <v>233</v>
      </c>
      <c r="D18" s="9" t="s">
        <v>44</v>
      </c>
      <c r="E18" s="10">
        <v>34</v>
      </c>
      <c r="F18" s="10">
        <v>17</v>
      </c>
      <c r="G18" s="11">
        <f t="shared" si="1"/>
        <v>51</v>
      </c>
      <c r="H18" s="12">
        <v>15</v>
      </c>
      <c r="I18" s="10">
        <v>5</v>
      </c>
      <c r="J18" s="47">
        <f t="shared" si="2"/>
        <v>20</v>
      </c>
      <c r="K18" s="48">
        <f t="shared" si="3"/>
        <v>71</v>
      </c>
      <c r="L18" s="12">
        <v>37</v>
      </c>
      <c r="M18" s="10">
        <v>22</v>
      </c>
      <c r="N18" s="11">
        <f t="shared" si="4"/>
        <v>59</v>
      </c>
      <c r="O18" s="12">
        <v>5</v>
      </c>
      <c r="P18" s="10">
        <v>3</v>
      </c>
      <c r="Q18" s="47">
        <f t="shared" si="0"/>
        <v>8</v>
      </c>
      <c r="R18" s="49">
        <f t="shared" si="5"/>
        <v>67</v>
      </c>
    </row>
    <row r="19" spans="2:18" ht="12.75">
      <c r="B19" s="153" t="s">
        <v>45</v>
      </c>
      <c r="C19" s="8">
        <v>25</v>
      </c>
      <c r="D19" s="9" t="s">
        <v>46</v>
      </c>
      <c r="E19" s="10">
        <v>19</v>
      </c>
      <c r="F19" s="10">
        <v>8</v>
      </c>
      <c r="G19" s="11">
        <f t="shared" si="1"/>
        <v>27</v>
      </c>
      <c r="H19" s="12">
        <v>14</v>
      </c>
      <c r="I19" s="10">
        <v>2</v>
      </c>
      <c r="J19" s="47">
        <f t="shared" si="2"/>
        <v>16</v>
      </c>
      <c r="K19" s="48">
        <f t="shared" si="3"/>
        <v>43</v>
      </c>
      <c r="L19" s="12">
        <v>21</v>
      </c>
      <c r="M19" s="10">
        <v>14</v>
      </c>
      <c r="N19" s="11">
        <f t="shared" si="4"/>
        <v>35</v>
      </c>
      <c r="O19" s="12">
        <v>10</v>
      </c>
      <c r="P19" s="10">
        <v>6</v>
      </c>
      <c r="Q19" s="47">
        <f t="shared" si="0"/>
        <v>16</v>
      </c>
      <c r="R19" s="49">
        <f t="shared" si="5"/>
        <v>51</v>
      </c>
    </row>
    <row r="20" spans="2:18" ht="12.75">
      <c r="B20" s="153"/>
      <c r="C20" s="39">
        <v>511013113</v>
      </c>
      <c r="D20" s="9" t="s">
        <v>114</v>
      </c>
      <c r="E20" s="10"/>
      <c r="F20" s="10"/>
      <c r="G20" s="11"/>
      <c r="H20" s="12"/>
      <c r="I20" s="10"/>
      <c r="J20" s="47"/>
      <c r="K20" s="48"/>
      <c r="L20" s="12">
        <v>0</v>
      </c>
      <c r="M20" s="10">
        <v>0</v>
      </c>
      <c r="N20" s="11">
        <f t="shared" si="4"/>
        <v>0</v>
      </c>
      <c r="O20" s="12">
        <v>2</v>
      </c>
      <c r="P20" s="10">
        <v>1</v>
      </c>
      <c r="Q20" s="47">
        <f t="shared" si="0"/>
        <v>3</v>
      </c>
      <c r="R20" s="49">
        <f t="shared" si="5"/>
        <v>3</v>
      </c>
    </row>
    <row r="21" spans="2:18" ht="12.75">
      <c r="B21" s="153"/>
      <c r="C21" s="8">
        <v>253</v>
      </c>
      <c r="D21" s="9" t="s">
        <v>47</v>
      </c>
      <c r="E21" s="10">
        <v>20</v>
      </c>
      <c r="F21" s="10">
        <v>5</v>
      </c>
      <c r="G21" s="11">
        <f t="shared" si="1"/>
        <v>25</v>
      </c>
      <c r="H21" s="12">
        <v>8</v>
      </c>
      <c r="I21" s="10">
        <v>7</v>
      </c>
      <c r="J21" s="47">
        <f>SUM(H21:I21)</f>
        <v>15</v>
      </c>
      <c r="K21" s="48">
        <f t="shared" si="3"/>
        <v>40</v>
      </c>
      <c r="L21" s="12">
        <v>22</v>
      </c>
      <c r="M21" s="10">
        <v>4</v>
      </c>
      <c r="N21" s="11">
        <f t="shared" si="4"/>
        <v>26</v>
      </c>
      <c r="O21" s="12">
        <v>6</v>
      </c>
      <c r="P21" s="10">
        <v>5</v>
      </c>
      <c r="Q21" s="47">
        <f t="shared" si="0"/>
        <v>11</v>
      </c>
      <c r="R21" s="49">
        <f t="shared" si="5"/>
        <v>37</v>
      </c>
    </row>
    <row r="22" spans="2:18" ht="12.75">
      <c r="B22" s="153"/>
      <c r="C22" s="8">
        <v>511013104</v>
      </c>
      <c r="D22" s="9" t="s">
        <v>115</v>
      </c>
      <c r="E22" s="10">
        <v>0</v>
      </c>
      <c r="F22" s="10">
        <v>0</v>
      </c>
      <c r="G22" s="11">
        <f t="shared" si="1"/>
        <v>0</v>
      </c>
      <c r="H22" s="12">
        <v>3</v>
      </c>
      <c r="I22" s="10">
        <v>3</v>
      </c>
      <c r="J22" s="47">
        <f>SUM(H22:I22)</f>
        <v>6</v>
      </c>
      <c r="K22" s="48">
        <f t="shared" si="3"/>
        <v>6</v>
      </c>
      <c r="L22" s="12">
        <v>0</v>
      </c>
      <c r="M22" s="10">
        <v>0</v>
      </c>
      <c r="N22" s="11">
        <f t="shared" si="4"/>
        <v>0</v>
      </c>
      <c r="O22" s="12">
        <v>4</v>
      </c>
      <c r="P22" s="10">
        <v>1</v>
      </c>
      <c r="Q22" s="47">
        <f t="shared" si="0"/>
        <v>5</v>
      </c>
      <c r="R22" s="49">
        <f t="shared" si="5"/>
        <v>5</v>
      </c>
    </row>
    <row r="23" spans="2:18" ht="12.75">
      <c r="B23" s="153"/>
      <c r="C23" s="41">
        <v>511013107</v>
      </c>
      <c r="D23" s="41" t="s">
        <v>116</v>
      </c>
      <c r="E23" s="10">
        <v>0</v>
      </c>
      <c r="F23" s="10">
        <v>2</v>
      </c>
      <c r="G23" s="11">
        <f t="shared" si="1"/>
        <v>2</v>
      </c>
      <c r="H23" s="12">
        <v>1</v>
      </c>
      <c r="I23" s="10">
        <v>1</v>
      </c>
      <c r="J23" s="47">
        <f>SUM(H23:I23)</f>
        <v>2</v>
      </c>
      <c r="K23" s="48">
        <f t="shared" si="3"/>
        <v>4</v>
      </c>
      <c r="L23" s="12">
        <v>0</v>
      </c>
      <c r="M23" s="10">
        <v>0</v>
      </c>
      <c r="N23" s="11">
        <f t="shared" si="4"/>
        <v>0</v>
      </c>
      <c r="O23" s="12">
        <v>0</v>
      </c>
      <c r="P23" s="10">
        <v>3</v>
      </c>
      <c r="Q23" s="47">
        <f t="shared" si="0"/>
        <v>3</v>
      </c>
      <c r="R23" s="49">
        <f t="shared" si="5"/>
        <v>3</v>
      </c>
    </row>
    <row r="24" spans="2:18" ht="12.75">
      <c r="B24" s="8" t="s">
        <v>48</v>
      </c>
      <c r="C24" s="8">
        <v>242</v>
      </c>
      <c r="D24" s="9" t="s">
        <v>48</v>
      </c>
      <c r="E24" s="10">
        <v>16</v>
      </c>
      <c r="F24" s="10">
        <v>6</v>
      </c>
      <c r="G24" s="11">
        <f t="shared" si="1"/>
        <v>22</v>
      </c>
      <c r="H24" s="12">
        <v>35</v>
      </c>
      <c r="I24" s="10">
        <v>6</v>
      </c>
      <c r="J24" s="47">
        <f>SUM(H24:I24)</f>
        <v>41</v>
      </c>
      <c r="K24" s="48">
        <f t="shared" si="3"/>
        <v>63</v>
      </c>
      <c r="L24" s="12">
        <v>22</v>
      </c>
      <c r="M24" s="10">
        <v>9</v>
      </c>
      <c r="N24" s="11">
        <f t="shared" si="4"/>
        <v>31</v>
      </c>
      <c r="O24" s="12">
        <v>34</v>
      </c>
      <c r="P24" s="10">
        <v>9</v>
      </c>
      <c r="Q24" s="47">
        <f t="shared" si="0"/>
        <v>43</v>
      </c>
      <c r="R24" s="49">
        <f t="shared" si="5"/>
        <v>74</v>
      </c>
    </row>
    <row r="25" spans="2:18" ht="12.75">
      <c r="B25" s="8" t="s">
        <v>49</v>
      </c>
      <c r="C25" s="8">
        <v>244</v>
      </c>
      <c r="D25" s="9" t="s">
        <v>49</v>
      </c>
      <c r="E25" s="10">
        <v>9</v>
      </c>
      <c r="F25" s="10">
        <v>4</v>
      </c>
      <c r="G25" s="11">
        <f t="shared" si="1"/>
        <v>13</v>
      </c>
      <c r="H25" s="12">
        <v>20</v>
      </c>
      <c r="I25" s="10">
        <v>8</v>
      </c>
      <c r="J25" s="47">
        <f>SUM(H25:I25)</f>
        <v>28</v>
      </c>
      <c r="K25" s="48">
        <f t="shared" si="3"/>
        <v>41</v>
      </c>
      <c r="L25" s="12">
        <v>9</v>
      </c>
      <c r="M25" s="10">
        <v>5</v>
      </c>
      <c r="N25" s="11">
        <f t="shared" si="4"/>
        <v>14</v>
      </c>
      <c r="O25" s="12">
        <v>35</v>
      </c>
      <c r="P25" s="10">
        <v>1</v>
      </c>
      <c r="Q25" s="47">
        <f t="shared" si="0"/>
        <v>36</v>
      </c>
      <c r="R25" s="49">
        <f t="shared" si="5"/>
        <v>50</v>
      </c>
    </row>
    <row r="26" spans="2:18" ht="12.75">
      <c r="B26" s="153" t="s">
        <v>50</v>
      </c>
      <c r="C26" s="8">
        <v>228</v>
      </c>
      <c r="D26" s="9" t="s">
        <v>51</v>
      </c>
      <c r="E26" s="10">
        <v>12</v>
      </c>
      <c r="F26" s="10">
        <v>10</v>
      </c>
      <c r="G26" s="11">
        <f t="shared" si="1"/>
        <v>22</v>
      </c>
      <c r="H26" s="12">
        <v>28</v>
      </c>
      <c r="I26" s="10">
        <v>11</v>
      </c>
      <c r="J26" s="47">
        <f t="shared" si="2"/>
        <v>39</v>
      </c>
      <c r="K26" s="48">
        <f t="shared" si="3"/>
        <v>61</v>
      </c>
      <c r="L26" s="12">
        <v>14</v>
      </c>
      <c r="M26" s="10">
        <v>11</v>
      </c>
      <c r="N26" s="11">
        <f t="shared" si="4"/>
        <v>25</v>
      </c>
      <c r="O26" s="12">
        <v>20</v>
      </c>
      <c r="P26" s="10">
        <v>9</v>
      </c>
      <c r="Q26" s="47">
        <f t="shared" si="0"/>
        <v>29</v>
      </c>
      <c r="R26" s="49">
        <f t="shared" si="5"/>
        <v>54</v>
      </c>
    </row>
    <row r="27" spans="2:18" ht="12.75">
      <c r="B27" s="153"/>
      <c r="C27" s="8">
        <v>2201</v>
      </c>
      <c r="D27" s="9" t="s">
        <v>70</v>
      </c>
      <c r="E27" s="10"/>
      <c r="F27" s="10"/>
      <c r="G27" s="11"/>
      <c r="H27" s="12"/>
      <c r="I27" s="10"/>
      <c r="J27" s="47"/>
      <c r="K27" s="48"/>
      <c r="L27" s="12">
        <v>1</v>
      </c>
      <c r="M27" s="10">
        <v>1</v>
      </c>
      <c r="N27" s="11">
        <f t="shared" si="4"/>
        <v>2</v>
      </c>
      <c r="O27" s="12">
        <v>6</v>
      </c>
      <c r="P27" s="10">
        <v>2</v>
      </c>
      <c r="Q27" s="47">
        <f t="shared" si="0"/>
        <v>8</v>
      </c>
      <c r="R27" s="49">
        <f t="shared" si="5"/>
        <v>10</v>
      </c>
    </row>
    <row r="28" spans="2:18" ht="12.75">
      <c r="B28" s="153"/>
      <c r="C28" s="39">
        <v>24322</v>
      </c>
      <c r="D28" s="9" t="s">
        <v>117</v>
      </c>
      <c r="E28" s="10"/>
      <c r="F28" s="10"/>
      <c r="G28" s="11"/>
      <c r="H28" s="12"/>
      <c r="I28" s="10"/>
      <c r="J28" s="47"/>
      <c r="K28" s="48"/>
      <c r="L28" s="12">
        <v>0</v>
      </c>
      <c r="M28" s="10">
        <v>0</v>
      </c>
      <c r="N28" s="11">
        <f t="shared" si="4"/>
        <v>0</v>
      </c>
      <c r="O28" s="12">
        <v>7</v>
      </c>
      <c r="P28" s="10">
        <v>0</v>
      </c>
      <c r="Q28" s="47">
        <f t="shared" si="0"/>
        <v>7</v>
      </c>
      <c r="R28" s="49">
        <f t="shared" si="5"/>
        <v>7</v>
      </c>
    </row>
    <row r="29" spans="2:18" ht="12.75">
      <c r="B29" s="153"/>
      <c r="C29" s="8">
        <v>243</v>
      </c>
      <c r="D29" s="9" t="s">
        <v>52</v>
      </c>
      <c r="E29" s="10">
        <v>14</v>
      </c>
      <c r="F29" s="10">
        <v>4</v>
      </c>
      <c r="G29" s="11">
        <f t="shared" si="1"/>
        <v>18</v>
      </c>
      <c r="H29" s="12">
        <v>18</v>
      </c>
      <c r="I29" s="10">
        <v>3</v>
      </c>
      <c r="J29" s="47">
        <f t="shared" si="2"/>
        <v>21</v>
      </c>
      <c r="K29" s="48">
        <f t="shared" si="3"/>
        <v>39</v>
      </c>
      <c r="L29" s="12">
        <v>23</v>
      </c>
      <c r="M29" s="10">
        <v>3</v>
      </c>
      <c r="N29" s="11">
        <f t="shared" si="4"/>
        <v>26</v>
      </c>
      <c r="O29" s="12">
        <v>7</v>
      </c>
      <c r="P29" s="10">
        <v>1</v>
      </c>
      <c r="Q29" s="47">
        <f t="shared" si="0"/>
        <v>8</v>
      </c>
      <c r="R29" s="49">
        <f t="shared" si="5"/>
        <v>34</v>
      </c>
    </row>
    <row r="30" spans="2:18" ht="12.75">
      <c r="B30" s="153" t="s">
        <v>53</v>
      </c>
      <c r="C30" s="8">
        <v>262</v>
      </c>
      <c r="D30" s="9" t="s">
        <v>54</v>
      </c>
      <c r="E30" s="10">
        <v>3</v>
      </c>
      <c r="F30" s="10">
        <v>0</v>
      </c>
      <c r="G30" s="11">
        <f t="shared" si="1"/>
        <v>3</v>
      </c>
      <c r="H30" s="12">
        <v>5</v>
      </c>
      <c r="I30" s="10">
        <v>0</v>
      </c>
      <c r="J30" s="47">
        <f t="shared" si="2"/>
        <v>5</v>
      </c>
      <c r="K30" s="48">
        <f t="shared" si="3"/>
        <v>8</v>
      </c>
      <c r="L30" s="12">
        <v>2</v>
      </c>
      <c r="M30" s="10">
        <v>0</v>
      </c>
      <c r="N30" s="11">
        <f t="shared" si="4"/>
        <v>2</v>
      </c>
      <c r="O30" s="12">
        <v>6</v>
      </c>
      <c r="P30" s="10">
        <v>1</v>
      </c>
      <c r="Q30" s="47">
        <f t="shared" si="0"/>
        <v>7</v>
      </c>
      <c r="R30" s="49">
        <f t="shared" si="5"/>
        <v>9</v>
      </c>
    </row>
    <row r="31" spans="2:18" ht="12.75">
      <c r="B31" s="153"/>
      <c r="C31" s="8">
        <v>263</v>
      </c>
      <c r="D31" s="9" t="s">
        <v>55</v>
      </c>
      <c r="E31" s="10">
        <v>5</v>
      </c>
      <c r="F31" s="10">
        <v>3</v>
      </c>
      <c r="G31" s="11">
        <f t="shared" si="1"/>
        <v>8</v>
      </c>
      <c r="H31" s="12">
        <v>3</v>
      </c>
      <c r="I31" s="10">
        <v>3</v>
      </c>
      <c r="J31" s="47">
        <f t="shared" si="2"/>
        <v>6</v>
      </c>
      <c r="K31" s="48">
        <f t="shared" si="3"/>
        <v>14</v>
      </c>
      <c r="L31" s="12">
        <v>4</v>
      </c>
      <c r="M31" s="10">
        <v>5</v>
      </c>
      <c r="N31" s="11">
        <f t="shared" si="4"/>
        <v>9</v>
      </c>
      <c r="O31" s="12">
        <v>10</v>
      </c>
      <c r="P31" s="10">
        <v>9</v>
      </c>
      <c r="Q31" s="47">
        <f t="shared" si="0"/>
        <v>19</v>
      </c>
      <c r="R31" s="49">
        <f t="shared" si="5"/>
        <v>28</v>
      </c>
    </row>
    <row r="32" spans="2:18" ht="12.75">
      <c r="B32" s="153"/>
      <c r="C32" s="8">
        <v>264</v>
      </c>
      <c r="D32" s="9" t="s">
        <v>56</v>
      </c>
      <c r="E32" s="10">
        <v>2</v>
      </c>
      <c r="F32" s="10">
        <v>0</v>
      </c>
      <c r="G32" s="11">
        <f t="shared" si="1"/>
        <v>2</v>
      </c>
      <c r="H32" s="12">
        <v>6</v>
      </c>
      <c r="I32" s="10">
        <v>1</v>
      </c>
      <c r="J32" s="47">
        <f t="shared" si="2"/>
        <v>7</v>
      </c>
      <c r="K32" s="48">
        <f t="shared" si="3"/>
        <v>9</v>
      </c>
      <c r="L32" s="12">
        <v>3</v>
      </c>
      <c r="M32" s="10">
        <v>1</v>
      </c>
      <c r="N32" s="11">
        <f t="shared" si="4"/>
        <v>4</v>
      </c>
      <c r="O32" s="12">
        <v>8</v>
      </c>
      <c r="P32" s="10">
        <v>0</v>
      </c>
      <c r="Q32" s="47">
        <f t="shared" si="0"/>
        <v>8</v>
      </c>
      <c r="R32" s="49">
        <f t="shared" si="5"/>
        <v>12</v>
      </c>
    </row>
    <row r="33" spans="2:18" ht="12.75">
      <c r="B33" s="153"/>
      <c r="C33" s="8">
        <v>265</v>
      </c>
      <c r="D33" s="9" t="s">
        <v>57</v>
      </c>
      <c r="E33" s="10">
        <v>4</v>
      </c>
      <c r="F33" s="10">
        <v>4</v>
      </c>
      <c r="G33" s="11">
        <f t="shared" si="1"/>
        <v>8</v>
      </c>
      <c r="H33" s="12">
        <v>6</v>
      </c>
      <c r="I33" s="10">
        <v>5</v>
      </c>
      <c r="J33" s="47">
        <f t="shared" si="2"/>
        <v>11</v>
      </c>
      <c r="K33" s="48">
        <f t="shared" si="3"/>
        <v>19</v>
      </c>
      <c r="L33" s="12">
        <v>9</v>
      </c>
      <c r="M33" s="10">
        <v>9</v>
      </c>
      <c r="N33" s="11">
        <f t="shared" si="4"/>
        <v>18</v>
      </c>
      <c r="O33" s="12">
        <v>7</v>
      </c>
      <c r="P33" s="10">
        <v>0</v>
      </c>
      <c r="Q33" s="47">
        <f t="shared" si="0"/>
        <v>7</v>
      </c>
      <c r="R33" s="49">
        <f t="shared" si="5"/>
        <v>25</v>
      </c>
    </row>
    <row r="34" spans="2:18" ht="12.75">
      <c r="B34" s="153"/>
      <c r="C34" s="8">
        <v>511013102</v>
      </c>
      <c r="D34" s="9" t="s">
        <v>118</v>
      </c>
      <c r="E34" s="10">
        <v>0</v>
      </c>
      <c r="F34" s="10">
        <v>0</v>
      </c>
      <c r="G34" s="11">
        <f t="shared" si="1"/>
        <v>0</v>
      </c>
      <c r="H34" s="12">
        <v>1</v>
      </c>
      <c r="I34" s="10">
        <v>3</v>
      </c>
      <c r="J34" s="47">
        <f t="shared" si="2"/>
        <v>4</v>
      </c>
      <c r="K34" s="48">
        <f t="shared" si="3"/>
        <v>4</v>
      </c>
      <c r="L34" s="12">
        <v>0</v>
      </c>
      <c r="M34" s="10">
        <v>0</v>
      </c>
      <c r="N34" s="11">
        <f t="shared" si="4"/>
        <v>0</v>
      </c>
      <c r="O34" s="12">
        <v>11</v>
      </c>
      <c r="P34" s="10">
        <v>3</v>
      </c>
      <c r="Q34" s="47">
        <f t="shared" si="0"/>
        <v>14</v>
      </c>
      <c r="R34" s="49">
        <f t="shared" si="5"/>
        <v>14</v>
      </c>
    </row>
    <row r="35" spans="2:18" ht="12.75">
      <c r="B35" s="153"/>
      <c r="C35" s="8">
        <v>511013111</v>
      </c>
      <c r="D35" s="9" t="s">
        <v>119</v>
      </c>
      <c r="E35" s="10">
        <v>1</v>
      </c>
      <c r="F35" s="10">
        <v>0</v>
      </c>
      <c r="G35" s="11">
        <f t="shared" si="1"/>
        <v>1</v>
      </c>
      <c r="H35" s="12">
        <v>4</v>
      </c>
      <c r="I35" s="10">
        <v>4</v>
      </c>
      <c r="J35" s="47">
        <f t="shared" si="2"/>
        <v>8</v>
      </c>
      <c r="K35" s="48">
        <f t="shared" si="3"/>
        <v>9</v>
      </c>
      <c r="L35" s="12"/>
      <c r="M35" s="10"/>
      <c r="N35" s="11">
        <f t="shared" si="4"/>
        <v>0</v>
      </c>
      <c r="O35" s="12"/>
      <c r="P35" s="10"/>
      <c r="Q35" s="47">
        <f t="shared" si="0"/>
        <v>0</v>
      </c>
      <c r="R35" s="49">
        <f t="shared" si="5"/>
        <v>0</v>
      </c>
    </row>
    <row r="36" spans="2:18" ht="12.75">
      <c r="B36" s="153"/>
      <c r="C36" s="50">
        <v>511013114</v>
      </c>
      <c r="D36" s="41" t="s">
        <v>120</v>
      </c>
      <c r="E36" s="10">
        <v>0</v>
      </c>
      <c r="F36" s="10">
        <v>0</v>
      </c>
      <c r="G36" s="11">
        <f>SUM(E36:F36)</f>
        <v>0</v>
      </c>
      <c r="H36" s="12">
        <v>2</v>
      </c>
      <c r="I36" s="10">
        <v>0</v>
      </c>
      <c r="J36" s="47">
        <f t="shared" si="2"/>
        <v>2</v>
      </c>
      <c r="K36" s="48">
        <f t="shared" si="3"/>
        <v>2</v>
      </c>
      <c r="L36" s="12"/>
      <c r="M36" s="10"/>
      <c r="N36" s="11">
        <f t="shared" si="4"/>
        <v>0</v>
      </c>
      <c r="O36" s="12"/>
      <c r="P36" s="10"/>
      <c r="Q36" s="47">
        <f t="shared" si="0"/>
        <v>0</v>
      </c>
      <c r="R36" s="49">
        <f t="shared" si="5"/>
        <v>0</v>
      </c>
    </row>
    <row r="37" spans="2:18" ht="12.75" customHeight="1">
      <c r="B37" s="155" t="s">
        <v>121</v>
      </c>
      <c r="C37" s="50">
        <v>201</v>
      </c>
      <c r="D37" s="41" t="s">
        <v>122</v>
      </c>
      <c r="E37" s="10">
        <v>4</v>
      </c>
      <c r="F37" s="10">
        <v>4</v>
      </c>
      <c r="G37" s="11">
        <f>SUM(E37:F37)</f>
        <v>8</v>
      </c>
      <c r="H37" s="12">
        <v>2</v>
      </c>
      <c r="I37" s="10">
        <v>0</v>
      </c>
      <c r="J37" s="47">
        <f t="shared" si="2"/>
        <v>2</v>
      </c>
      <c r="K37" s="48">
        <f t="shared" si="3"/>
        <v>10</v>
      </c>
      <c r="L37" s="12">
        <v>2</v>
      </c>
      <c r="M37" s="10">
        <v>4</v>
      </c>
      <c r="N37" s="11">
        <f t="shared" si="4"/>
        <v>6</v>
      </c>
      <c r="O37" s="12">
        <v>2</v>
      </c>
      <c r="P37" s="10">
        <v>1</v>
      </c>
      <c r="Q37" s="47">
        <f t="shared" si="0"/>
        <v>3</v>
      </c>
      <c r="R37" s="49">
        <f t="shared" si="5"/>
        <v>9</v>
      </c>
    </row>
    <row r="38" spans="2:18" ht="12.75" customHeight="1">
      <c r="B38" s="186"/>
      <c r="C38" s="26">
        <v>1364</v>
      </c>
      <c r="D38" s="41" t="s">
        <v>123</v>
      </c>
      <c r="E38" s="10"/>
      <c r="F38" s="10"/>
      <c r="G38" s="11"/>
      <c r="H38" s="12"/>
      <c r="I38" s="10"/>
      <c r="J38" s="47"/>
      <c r="K38" s="48"/>
      <c r="L38" s="12">
        <v>0</v>
      </c>
      <c r="M38" s="10">
        <v>0</v>
      </c>
      <c r="N38" s="11">
        <f t="shared" si="4"/>
        <v>0</v>
      </c>
      <c r="O38" s="12">
        <v>1</v>
      </c>
      <c r="P38" s="10">
        <v>0</v>
      </c>
      <c r="Q38" s="47">
        <f t="shared" si="0"/>
        <v>1</v>
      </c>
      <c r="R38" s="49">
        <f t="shared" si="5"/>
        <v>1</v>
      </c>
    </row>
    <row r="39" spans="2:18" ht="12.75" customHeight="1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2:18" ht="12.75" customHeight="1">
      <c r="B40" s="190" t="s">
        <v>124</v>
      </c>
      <c r="C40" s="190"/>
      <c r="D40" s="190"/>
      <c r="E40" s="10">
        <v>139</v>
      </c>
      <c r="F40" s="10">
        <v>50</v>
      </c>
      <c r="G40" s="11">
        <f>SUM(E40:F40)</f>
        <v>189</v>
      </c>
      <c r="H40" s="187"/>
      <c r="I40" s="188"/>
      <c r="J40" s="189"/>
      <c r="K40" s="48">
        <f>SUM(J40,G40)</f>
        <v>189</v>
      </c>
      <c r="L40" s="12">
        <v>134</v>
      </c>
      <c r="M40" s="10">
        <v>48</v>
      </c>
      <c r="N40" s="11">
        <f>SUM(L40:M40)</f>
        <v>182</v>
      </c>
      <c r="O40" s="187"/>
      <c r="P40" s="188"/>
      <c r="Q40" s="189"/>
      <c r="R40" s="49">
        <f>SUM(Q40,N40)</f>
        <v>182</v>
      </c>
    </row>
    <row r="41" spans="2:18" ht="12.75" customHeight="1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2:18" ht="12.75">
      <c r="B42" s="149" t="s">
        <v>29</v>
      </c>
      <c r="C42" s="149"/>
      <c r="D42" s="149"/>
      <c r="E42" s="18">
        <f>SUM(E7:E40)</f>
        <v>375</v>
      </c>
      <c r="F42" s="18">
        <f>SUM(F7:F40)</f>
        <v>181</v>
      </c>
      <c r="G42" s="19">
        <f>SUM(G7:G40)</f>
        <v>556</v>
      </c>
      <c r="H42" s="20">
        <f>SUM(H7:H37)</f>
        <v>270</v>
      </c>
      <c r="I42" s="18">
        <f>SUM(I7:I37)</f>
        <v>96</v>
      </c>
      <c r="J42" s="52">
        <f>SUM(J7:J37)</f>
        <v>366</v>
      </c>
      <c r="K42" s="53">
        <f>SUM(K7:K41)</f>
        <v>922</v>
      </c>
      <c r="L42" s="20">
        <f>SUM(L7:L40)</f>
        <v>394</v>
      </c>
      <c r="M42" s="18">
        <f>SUM(M7:M40)</f>
        <v>214</v>
      </c>
      <c r="N42" s="19">
        <f>SUM(N7:N40)</f>
        <v>608</v>
      </c>
      <c r="O42" s="20">
        <f>SUM(O7:O38)</f>
        <v>282</v>
      </c>
      <c r="P42" s="18">
        <f>SUM(P7:P38)</f>
        <v>88</v>
      </c>
      <c r="Q42" s="52">
        <f>SUM(Q7:Q38)</f>
        <v>370</v>
      </c>
      <c r="R42" s="54">
        <f>SUM(R7:R41)</f>
        <v>978</v>
      </c>
    </row>
    <row r="43" ht="12.75"/>
    <row r="44" ht="12.75">
      <c r="B44" s="39" t="s">
        <v>58</v>
      </c>
    </row>
    <row r="45" ht="12.75"/>
    <row r="46" ht="12.75">
      <c r="B46" s="39" t="s">
        <v>59</v>
      </c>
    </row>
    <row r="47" ht="12.75">
      <c r="B47" s="39" t="s">
        <v>60</v>
      </c>
    </row>
    <row r="48" ht="12.75"/>
    <row r="49" spans="2:12" ht="12.75">
      <c r="B49" s="171" t="s">
        <v>181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3"/>
    </row>
    <row r="50" ht="12.75"/>
    <row r="51" ht="12.75"/>
  </sheetData>
  <sheetProtection password="CD78" sheet="1" objects="1" scenarios="1"/>
  <mergeCells count="27">
    <mergeCell ref="B13:B15"/>
    <mergeCell ref="O40:Q40"/>
    <mergeCell ref="B42:D42"/>
    <mergeCell ref="B19:B23"/>
    <mergeCell ref="B26:B29"/>
    <mergeCell ref="B30:B36"/>
    <mergeCell ref="B37:B38"/>
    <mergeCell ref="B40:D40"/>
    <mergeCell ref="H40:J40"/>
    <mergeCell ref="B39:R39"/>
    <mergeCell ref="B41:R41"/>
    <mergeCell ref="B49:L49"/>
    <mergeCell ref="B16:B18"/>
    <mergeCell ref="B2:R2"/>
    <mergeCell ref="B4:B6"/>
    <mergeCell ref="C4:C6"/>
    <mergeCell ref="D4:D6"/>
    <mergeCell ref="E4:K4"/>
    <mergeCell ref="L4:R4"/>
    <mergeCell ref="E5:G5"/>
    <mergeCell ref="H5:J5"/>
    <mergeCell ref="K5:K6"/>
    <mergeCell ref="L5:N5"/>
    <mergeCell ref="O5:Q5"/>
    <mergeCell ref="R5:R6"/>
    <mergeCell ref="B7:B10"/>
    <mergeCell ref="B11:B12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L47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9" customWidth="1"/>
    <col min="2" max="2" width="24.7109375" style="39" customWidth="1"/>
    <col min="3" max="3" width="10.00390625" style="39" hidden="1" customWidth="1"/>
    <col min="4" max="4" width="39.57421875" style="39" bestFit="1" customWidth="1"/>
    <col min="5" max="12" width="6.7109375" style="39" customWidth="1"/>
    <col min="13" max="13" width="4.7109375" style="39" customWidth="1"/>
    <col min="14" max="16384" width="11.421875" style="39" hidden="1" customWidth="1"/>
  </cols>
  <sheetData>
    <row r="1" ht="12.75"/>
    <row r="2" spans="2:12" ht="15.75">
      <c r="B2" s="158" t="s">
        <v>125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ht="12.75"/>
    <row r="4" spans="2:12" ht="12.75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0"/>
      <c r="H4" s="151"/>
      <c r="I4" s="152" t="s">
        <v>26</v>
      </c>
      <c r="J4" s="150"/>
      <c r="K4" s="150"/>
      <c r="L4" s="150"/>
    </row>
    <row r="5" spans="2:12" ht="12.75">
      <c r="B5" s="149"/>
      <c r="C5" s="150"/>
      <c r="D5" s="149"/>
      <c r="E5" s="180" t="s">
        <v>126</v>
      </c>
      <c r="F5" s="180"/>
      <c r="G5" s="180"/>
      <c r="H5" s="181" t="s">
        <v>29</v>
      </c>
      <c r="I5" s="182" t="s">
        <v>126</v>
      </c>
      <c r="J5" s="180"/>
      <c r="K5" s="180"/>
      <c r="L5" s="180" t="s">
        <v>29</v>
      </c>
    </row>
    <row r="6" spans="2:12" ht="12.75">
      <c r="B6" s="149"/>
      <c r="C6" s="150"/>
      <c r="D6" s="149"/>
      <c r="E6" s="55" t="s">
        <v>127</v>
      </c>
      <c r="F6" s="55" t="s">
        <v>128</v>
      </c>
      <c r="G6" s="56" t="s">
        <v>129</v>
      </c>
      <c r="H6" s="181"/>
      <c r="I6" s="57" t="s">
        <v>127</v>
      </c>
      <c r="J6" s="55" t="s">
        <v>128</v>
      </c>
      <c r="K6" s="56" t="s">
        <v>129</v>
      </c>
      <c r="L6" s="180"/>
    </row>
    <row r="7" spans="2:12" ht="12.75">
      <c r="B7" s="153" t="s">
        <v>30</v>
      </c>
      <c r="C7" s="8">
        <v>2141</v>
      </c>
      <c r="D7" s="9" t="s">
        <v>31</v>
      </c>
      <c r="E7" s="10">
        <v>15</v>
      </c>
      <c r="F7" s="10">
        <v>19</v>
      </c>
      <c r="G7" s="10">
        <v>3</v>
      </c>
      <c r="H7" s="11">
        <f aca="true" t="shared" si="0" ref="H7:H40">SUM(E7:G7)</f>
        <v>37</v>
      </c>
      <c r="I7" s="12">
        <v>19</v>
      </c>
      <c r="J7" s="10">
        <v>21</v>
      </c>
      <c r="K7" s="10">
        <v>6</v>
      </c>
      <c r="L7" s="13">
        <f aca="true" t="shared" si="1" ref="L7:L40">SUM(I7:K7)</f>
        <v>46</v>
      </c>
    </row>
    <row r="8" spans="2:12" ht="12.75">
      <c r="B8" s="154"/>
      <c r="C8" s="8">
        <v>2122</v>
      </c>
      <c r="D8" s="9" t="s">
        <v>32</v>
      </c>
      <c r="E8" s="10">
        <v>9</v>
      </c>
      <c r="F8" s="10">
        <v>7</v>
      </c>
      <c r="G8" s="10">
        <v>2</v>
      </c>
      <c r="H8" s="11">
        <f t="shared" si="0"/>
        <v>18</v>
      </c>
      <c r="I8" s="12">
        <v>7</v>
      </c>
      <c r="J8" s="10">
        <v>4</v>
      </c>
      <c r="K8" s="10">
        <v>4</v>
      </c>
      <c r="L8" s="13">
        <f t="shared" si="1"/>
        <v>15</v>
      </c>
    </row>
    <row r="9" spans="2:12" ht="12.75">
      <c r="B9" s="154"/>
      <c r="C9" s="8">
        <v>2142</v>
      </c>
      <c r="D9" s="9" t="s">
        <v>33</v>
      </c>
      <c r="E9" s="10">
        <v>1</v>
      </c>
      <c r="F9" s="10">
        <v>2</v>
      </c>
      <c r="G9" s="10">
        <v>0</v>
      </c>
      <c r="H9" s="11">
        <f t="shared" si="0"/>
        <v>3</v>
      </c>
      <c r="I9" s="12">
        <v>3</v>
      </c>
      <c r="J9" s="10">
        <v>1</v>
      </c>
      <c r="K9" s="10">
        <v>0</v>
      </c>
      <c r="L9" s="13">
        <f t="shared" si="1"/>
        <v>4</v>
      </c>
    </row>
    <row r="10" spans="2:12" ht="12.75">
      <c r="B10" s="154"/>
      <c r="C10" s="8">
        <v>2132</v>
      </c>
      <c r="D10" s="9" t="s">
        <v>34</v>
      </c>
      <c r="E10" s="10">
        <v>13</v>
      </c>
      <c r="F10" s="10">
        <v>18</v>
      </c>
      <c r="G10" s="10">
        <v>9</v>
      </c>
      <c r="H10" s="11">
        <f t="shared" si="0"/>
        <v>40</v>
      </c>
      <c r="I10" s="12">
        <v>10</v>
      </c>
      <c r="J10" s="10">
        <v>12</v>
      </c>
      <c r="K10" s="10">
        <v>6</v>
      </c>
      <c r="L10" s="13">
        <f t="shared" si="1"/>
        <v>28</v>
      </c>
    </row>
    <row r="11" spans="2:12" ht="12.75">
      <c r="B11" s="155" t="s">
        <v>35</v>
      </c>
      <c r="C11" s="8">
        <v>27</v>
      </c>
      <c r="D11" s="9" t="s">
        <v>36</v>
      </c>
      <c r="E11" s="10">
        <v>16</v>
      </c>
      <c r="F11" s="10">
        <v>16</v>
      </c>
      <c r="G11" s="10">
        <v>5</v>
      </c>
      <c r="H11" s="11">
        <f t="shared" si="0"/>
        <v>37</v>
      </c>
      <c r="I11" s="12">
        <v>10</v>
      </c>
      <c r="J11" s="10">
        <v>13</v>
      </c>
      <c r="K11" s="10">
        <v>11</v>
      </c>
      <c r="L11" s="13">
        <f t="shared" si="1"/>
        <v>34</v>
      </c>
    </row>
    <row r="12" spans="2:12" ht="12.75">
      <c r="B12" s="186"/>
      <c r="C12" s="39">
        <v>511013105</v>
      </c>
      <c r="D12" s="9" t="s">
        <v>113</v>
      </c>
      <c r="E12" s="10"/>
      <c r="F12" s="10"/>
      <c r="G12" s="10"/>
      <c r="H12" s="11">
        <f t="shared" si="0"/>
        <v>0</v>
      </c>
      <c r="I12" s="12">
        <v>2</v>
      </c>
      <c r="J12" s="10">
        <v>0</v>
      </c>
      <c r="K12" s="10">
        <v>0</v>
      </c>
      <c r="L12" s="13">
        <f t="shared" si="1"/>
        <v>2</v>
      </c>
    </row>
    <row r="13" spans="2:12" ht="12.75">
      <c r="B13" s="153" t="s">
        <v>37</v>
      </c>
      <c r="C13" s="8">
        <v>222</v>
      </c>
      <c r="D13" s="9" t="s">
        <v>38</v>
      </c>
      <c r="E13" s="10">
        <v>6</v>
      </c>
      <c r="F13" s="10">
        <v>2</v>
      </c>
      <c r="G13" s="10">
        <v>0</v>
      </c>
      <c r="H13" s="11">
        <f t="shared" si="0"/>
        <v>8</v>
      </c>
      <c r="I13" s="12">
        <v>4</v>
      </c>
      <c r="J13" s="10">
        <v>4</v>
      </c>
      <c r="K13" s="10">
        <v>0</v>
      </c>
      <c r="L13" s="13">
        <f t="shared" si="1"/>
        <v>8</v>
      </c>
    </row>
    <row r="14" spans="2:12" ht="12.75">
      <c r="B14" s="154"/>
      <c r="C14" s="8">
        <v>223</v>
      </c>
      <c r="D14" s="9" t="s">
        <v>39</v>
      </c>
      <c r="E14" s="10">
        <v>29</v>
      </c>
      <c r="F14" s="10">
        <v>23</v>
      </c>
      <c r="G14" s="10">
        <v>3</v>
      </c>
      <c r="H14" s="11">
        <f t="shared" si="0"/>
        <v>55</v>
      </c>
      <c r="I14" s="12">
        <v>11</v>
      </c>
      <c r="J14" s="10">
        <v>19</v>
      </c>
      <c r="K14" s="10">
        <v>5</v>
      </c>
      <c r="L14" s="13">
        <f t="shared" si="1"/>
        <v>35</v>
      </c>
    </row>
    <row r="15" spans="2:12" ht="12.75">
      <c r="B15" s="154"/>
      <c r="C15" s="8">
        <v>224</v>
      </c>
      <c r="D15" s="9" t="s">
        <v>40</v>
      </c>
      <c r="E15" s="10">
        <v>23</v>
      </c>
      <c r="F15" s="10">
        <v>18</v>
      </c>
      <c r="G15" s="10">
        <v>6</v>
      </c>
      <c r="H15" s="11">
        <f t="shared" si="0"/>
        <v>47</v>
      </c>
      <c r="I15" s="12">
        <v>16</v>
      </c>
      <c r="J15" s="10">
        <v>46</v>
      </c>
      <c r="K15" s="10">
        <v>7</v>
      </c>
      <c r="L15" s="13">
        <f t="shared" si="1"/>
        <v>69</v>
      </c>
    </row>
    <row r="16" spans="2:12" ht="12.75">
      <c r="B16" s="153" t="s">
        <v>41</v>
      </c>
      <c r="C16" s="8">
        <v>234</v>
      </c>
      <c r="D16" s="9" t="s">
        <v>42</v>
      </c>
      <c r="E16" s="10">
        <v>5</v>
      </c>
      <c r="F16" s="10">
        <v>13</v>
      </c>
      <c r="G16" s="10">
        <v>12</v>
      </c>
      <c r="H16" s="11">
        <f t="shared" si="0"/>
        <v>30</v>
      </c>
      <c r="I16" s="12">
        <v>9</v>
      </c>
      <c r="J16" s="10">
        <v>25</v>
      </c>
      <c r="K16" s="10">
        <v>8</v>
      </c>
      <c r="L16" s="13">
        <f t="shared" si="1"/>
        <v>42</v>
      </c>
    </row>
    <row r="17" spans="2:12" ht="12.75">
      <c r="B17" s="154"/>
      <c r="C17" s="8">
        <v>232</v>
      </c>
      <c r="D17" s="9" t="s">
        <v>43</v>
      </c>
      <c r="E17" s="10">
        <v>7</v>
      </c>
      <c r="F17" s="10">
        <v>4</v>
      </c>
      <c r="G17" s="10">
        <v>4</v>
      </c>
      <c r="H17" s="11">
        <f t="shared" si="0"/>
        <v>15</v>
      </c>
      <c r="I17" s="12">
        <v>9</v>
      </c>
      <c r="J17" s="10">
        <v>7</v>
      </c>
      <c r="K17" s="10">
        <v>4</v>
      </c>
      <c r="L17" s="13">
        <f t="shared" si="1"/>
        <v>20</v>
      </c>
    </row>
    <row r="18" spans="2:12" ht="12.75">
      <c r="B18" s="154"/>
      <c r="C18" s="8">
        <v>233</v>
      </c>
      <c r="D18" s="9" t="s">
        <v>44</v>
      </c>
      <c r="E18" s="10">
        <v>27</v>
      </c>
      <c r="F18" s="10">
        <v>35</v>
      </c>
      <c r="G18" s="10">
        <v>9</v>
      </c>
      <c r="H18" s="11">
        <f t="shared" si="0"/>
        <v>71</v>
      </c>
      <c r="I18" s="12">
        <v>29</v>
      </c>
      <c r="J18" s="10">
        <v>29</v>
      </c>
      <c r="K18" s="10">
        <v>9</v>
      </c>
      <c r="L18" s="13">
        <f t="shared" si="1"/>
        <v>67</v>
      </c>
    </row>
    <row r="19" spans="2:12" ht="12.75">
      <c r="B19" s="153" t="s">
        <v>45</v>
      </c>
      <c r="C19" s="8">
        <v>25</v>
      </c>
      <c r="D19" s="9" t="s">
        <v>46</v>
      </c>
      <c r="E19" s="10">
        <v>12</v>
      </c>
      <c r="F19" s="10">
        <v>25</v>
      </c>
      <c r="G19" s="10">
        <v>6</v>
      </c>
      <c r="H19" s="11">
        <f t="shared" si="0"/>
        <v>43</v>
      </c>
      <c r="I19" s="12">
        <v>17</v>
      </c>
      <c r="J19" s="10">
        <v>27</v>
      </c>
      <c r="K19" s="10">
        <v>7</v>
      </c>
      <c r="L19" s="13">
        <f t="shared" si="1"/>
        <v>51</v>
      </c>
    </row>
    <row r="20" spans="2:12" ht="12.75">
      <c r="B20" s="153"/>
      <c r="C20" s="39">
        <v>511013113</v>
      </c>
      <c r="D20" s="9" t="s">
        <v>114</v>
      </c>
      <c r="E20" s="10"/>
      <c r="F20" s="10"/>
      <c r="G20" s="10"/>
      <c r="H20" s="11">
        <f t="shared" si="0"/>
        <v>0</v>
      </c>
      <c r="I20" s="12">
        <v>2</v>
      </c>
      <c r="J20" s="10">
        <v>1</v>
      </c>
      <c r="K20" s="10">
        <v>0</v>
      </c>
      <c r="L20" s="13">
        <f t="shared" si="1"/>
        <v>3</v>
      </c>
    </row>
    <row r="21" spans="2:12" ht="12.75">
      <c r="B21" s="153"/>
      <c r="C21" s="8">
        <v>253</v>
      </c>
      <c r="D21" s="9" t="s">
        <v>47</v>
      </c>
      <c r="E21" s="10">
        <v>10</v>
      </c>
      <c r="F21" s="10">
        <v>26</v>
      </c>
      <c r="G21" s="10">
        <v>4</v>
      </c>
      <c r="H21" s="11">
        <f t="shared" si="0"/>
        <v>40</v>
      </c>
      <c r="I21" s="12">
        <v>8</v>
      </c>
      <c r="J21" s="10">
        <v>23</v>
      </c>
      <c r="K21" s="10">
        <v>6</v>
      </c>
      <c r="L21" s="13">
        <f t="shared" si="1"/>
        <v>37</v>
      </c>
    </row>
    <row r="22" spans="2:12" ht="12.75">
      <c r="B22" s="153"/>
      <c r="C22" s="8">
        <v>511013104</v>
      </c>
      <c r="D22" s="9" t="s">
        <v>115</v>
      </c>
      <c r="E22" s="10">
        <v>2</v>
      </c>
      <c r="F22" s="10">
        <v>3</v>
      </c>
      <c r="G22" s="10">
        <v>1</v>
      </c>
      <c r="H22" s="11">
        <f t="shared" si="0"/>
        <v>6</v>
      </c>
      <c r="I22" s="12">
        <v>4</v>
      </c>
      <c r="J22" s="10">
        <v>1</v>
      </c>
      <c r="K22" s="10">
        <v>0</v>
      </c>
      <c r="L22" s="13">
        <f t="shared" si="1"/>
        <v>5</v>
      </c>
    </row>
    <row r="23" spans="2:12" ht="12.75">
      <c r="B23" s="153"/>
      <c r="C23" s="41">
        <v>511013107</v>
      </c>
      <c r="D23" s="41" t="s">
        <v>116</v>
      </c>
      <c r="E23" s="10">
        <v>2</v>
      </c>
      <c r="F23" s="10">
        <v>1</v>
      </c>
      <c r="G23" s="10">
        <v>1</v>
      </c>
      <c r="H23" s="11">
        <f t="shared" si="0"/>
        <v>4</v>
      </c>
      <c r="I23" s="12">
        <v>1</v>
      </c>
      <c r="J23" s="10">
        <v>2</v>
      </c>
      <c r="K23" s="10">
        <v>0</v>
      </c>
      <c r="L23" s="13">
        <f t="shared" si="1"/>
        <v>3</v>
      </c>
    </row>
    <row r="24" spans="2:12" ht="12.75">
      <c r="B24" s="8" t="s">
        <v>48</v>
      </c>
      <c r="C24" s="8">
        <v>242</v>
      </c>
      <c r="D24" s="9" t="s">
        <v>48</v>
      </c>
      <c r="E24" s="10">
        <v>40</v>
      </c>
      <c r="F24" s="10">
        <v>18</v>
      </c>
      <c r="G24" s="10">
        <v>5</v>
      </c>
      <c r="H24" s="11">
        <f t="shared" si="0"/>
        <v>63</v>
      </c>
      <c r="I24" s="12">
        <v>35</v>
      </c>
      <c r="J24" s="10">
        <v>30</v>
      </c>
      <c r="K24" s="10">
        <v>9</v>
      </c>
      <c r="L24" s="13">
        <f t="shared" si="1"/>
        <v>74</v>
      </c>
    </row>
    <row r="25" spans="2:12" ht="12.75">
      <c r="B25" s="8" t="s">
        <v>49</v>
      </c>
      <c r="C25" s="8">
        <v>244</v>
      </c>
      <c r="D25" s="9" t="s">
        <v>49</v>
      </c>
      <c r="E25" s="10">
        <v>19</v>
      </c>
      <c r="F25" s="10">
        <v>21</v>
      </c>
      <c r="G25" s="10">
        <v>1</v>
      </c>
      <c r="H25" s="11">
        <f t="shared" si="0"/>
        <v>41</v>
      </c>
      <c r="I25" s="12">
        <v>23</v>
      </c>
      <c r="J25" s="10">
        <v>22</v>
      </c>
      <c r="K25" s="10">
        <v>5</v>
      </c>
      <c r="L25" s="13">
        <f t="shared" si="1"/>
        <v>50</v>
      </c>
    </row>
    <row r="26" spans="2:12" ht="12.75">
      <c r="B26" s="153" t="s">
        <v>50</v>
      </c>
      <c r="C26" s="8">
        <v>228</v>
      </c>
      <c r="D26" s="9" t="s">
        <v>51</v>
      </c>
      <c r="E26" s="10">
        <v>26</v>
      </c>
      <c r="F26" s="10">
        <v>30</v>
      </c>
      <c r="G26" s="10">
        <v>5</v>
      </c>
      <c r="H26" s="11">
        <f t="shared" si="0"/>
        <v>61</v>
      </c>
      <c r="I26" s="12">
        <v>20</v>
      </c>
      <c r="J26" s="10">
        <v>19</v>
      </c>
      <c r="K26" s="10">
        <v>15</v>
      </c>
      <c r="L26" s="13">
        <f t="shared" si="1"/>
        <v>54</v>
      </c>
    </row>
    <row r="27" spans="2:12" ht="12.75">
      <c r="B27" s="153"/>
      <c r="C27" s="8">
        <v>2201</v>
      </c>
      <c r="D27" s="9" t="s">
        <v>70</v>
      </c>
      <c r="E27" s="10">
        <v>0</v>
      </c>
      <c r="F27" s="10">
        <v>0</v>
      </c>
      <c r="G27" s="10">
        <v>0</v>
      </c>
      <c r="H27" s="11">
        <f t="shared" si="0"/>
        <v>0</v>
      </c>
      <c r="I27" s="12">
        <v>5</v>
      </c>
      <c r="J27" s="10">
        <v>3</v>
      </c>
      <c r="K27" s="10">
        <v>2</v>
      </c>
      <c r="L27" s="13">
        <f t="shared" si="1"/>
        <v>10</v>
      </c>
    </row>
    <row r="28" spans="2:12" ht="12.75">
      <c r="B28" s="153"/>
      <c r="C28" s="39">
        <v>24322</v>
      </c>
      <c r="D28" s="9" t="s">
        <v>117</v>
      </c>
      <c r="E28" s="10">
        <v>0</v>
      </c>
      <c r="F28" s="10">
        <v>0</v>
      </c>
      <c r="G28" s="10">
        <v>0</v>
      </c>
      <c r="H28" s="11">
        <f t="shared" si="0"/>
        <v>0</v>
      </c>
      <c r="I28" s="12">
        <v>3</v>
      </c>
      <c r="J28" s="10">
        <v>4</v>
      </c>
      <c r="K28" s="10">
        <v>0</v>
      </c>
      <c r="L28" s="13">
        <f t="shared" si="1"/>
        <v>7</v>
      </c>
    </row>
    <row r="29" spans="2:12" ht="12.75">
      <c r="B29" s="153"/>
      <c r="C29" s="8">
        <v>243</v>
      </c>
      <c r="D29" s="9" t="s">
        <v>52</v>
      </c>
      <c r="E29" s="10">
        <v>20</v>
      </c>
      <c r="F29" s="10">
        <v>18</v>
      </c>
      <c r="G29" s="10">
        <v>1</v>
      </c>
      <c r="H29" s="11">
        <f t="shared" si="0"/>
        <v>39</v>
      </c>
      <c r="I29" s="12">
        <v>23</v>
      </c>
      <c r="J29" s="10">
        <v>9</v>
      </c>
      <c r="K29" s="10">
        <v>2</v>
      </c>
      <c r="L29" s="13">
        <f t="shared" si="1"/>
        <v>34</v>
      </c>
    </row>
    <row r="30" spans="2:12" ht="12.75">
      <c r="B30" s="153" t="s">
        <v>53</v>
      </c>
      <c r="C30" s="8">
        <v>262</v>
      </c>
      <c r="D30" s="9" t="s">
        <v>54</v>
      </c>
      <c r="E30" s="10">
        <v>4</v>
      </c>
      <c r="F30" s="10">
        <v>2</v>
      </c>
      <c r="G30" s="10">
        <v>2</v>
      </c>
      <c r="H30" s="11">
        <f t="shared" si="0"/>
        <v>8</v>
      </c>
      <c r="I30" s="12">
        <v>1</v>
      </c>
      <c r="J30" s="10">
        <v>7</v>
      </c>
      <c r="K30" s="10">
        <v>1</v>
      </c>
      <c r="L30" s="13">
        <f t="shared" si="1"/>
        <v>9</v>
      </c>
    </row>
    <row r="31" spans="2:12" ht="12.75">
      <c r="B31" s="153"/>
      <c r="C31" s="8">
        <v>263</v>
      </c>
      <c r="D31" s="9" t="s">
        <v>55</v>
      </c>
      <c r="E31" s="10">
        <v>3</v>
      </c>
      <c r="F31" s="10">
        <v>8</v>
      </c>
      <c r="G31" s="10">
        <v>3</v>
      </c>
      <c r="H31" s="11">
        <f t="shared" si="0"/>
        <v>14</v>
      </c>
      <c r="I31" s="12">
        <v>13</v>
      </c>
      <c r="J31" s="10">
        <v>13</v>
      </c>
      <c r="K31" s="10">
        <v>2</v>
      </c>
      <c r="L31" s="13">
        <f t="shared" si="1"/>
        <v>28</v>
      </c>
    </row>
    <row r="32" spans="2:12" ht="12.75">
      <c r="B32" s="153"/>
      <c r="C32" s="8">
        <v>264</v>
      </c>
      <c r="D32" s="9" t="s">
        <v>56</v>
      </c>
      <c r="E32" s="10">
        <v>3</v>
      </c>
      <c r="F32" s="10">
        <v>5</v>
      </c>
      <c r="G32" s="10">
        <v>1</v>
      </c>
      <c r="H32" s="11">
        <f t="shared" si="0"/>
        <v>9</v>
      </c>
      <c r="I32" s="12">
        <v>7</v>
      </c>
      <c r="J32" s="10">
        <v>5</v>
      </c>
      <c r="K32" s="10">
        <v>0</v>
      </c>
      <c r="L32" s="13">
        <f t="shared" si="1"/>
        <v>12</v>
      </c>
    </row>
    <row r="33" spans="2:12" ht="12.75">
      <c r="B33" s="153"/>
      <c r="C33" s="8">
        <v>265</v>
      </c>
      <c r="D33" s="9" t="s">
        <v>57</v>
      </c>
      <c r="E33" s="10">
        <v>7</v>
      </c>
      <c r="F33" s="10">
        <v>10</v>
      </c>
      <c r="G33" s="10">
        <v>2</v>
      </c>
      <c r="H33" s="11">
        <f t="shared" si="0"/>
        <v>19</v>
      </c>
      <c r="I33" s="12">
        <v>11</v>
      </c>
      <c r="J33" s="10">
        <v>9</v>
      </c>
      <c r="K33" s="10">
        <v>5</v>
      </c>
      <c r="L33" s="13">
        <f t="shared" si="1"/>
        <v>25</v>
      </c>
    </row>
    <row r="34" spans="2:12" ht="12.75">
      <c r="B34" s="153"/>
      <c r="C34" s="8">
        <v>511013102</v>
      </c>
      <c r="D34" s="9" t="s">
        <v>118</v>
      </c>
      <c r="E34" s="10">
        <v>1</v>
      </c>
      <c r="F34" s="10">
        <v>3</v>
      </c>
      <c r="G34" s="10">
        <v>0</v>
      </c>
      <c r="H34" s="11">
        <f t="shared" si="0"/>
        <v>4</v>
      </c>
      <c r="I34" s="12">
        <v>9</v>
      </c>
      <c r="J34" s="10">
        <v>5</v>
      </c>
      <c r="K34" s="10">
        <v>0</v>
      </c>
      <c r="L34" s="13">
        <f t="shared" si="1"/>
        <v>14</v>
      </c>
    </row>
    <row r="35" spans="2:12" ht="12.75">
      <c r="B35" s="153"/>
      <c r="C35" s="8">
        <v>511013111</v>
      </c>
      <c r="D35" s="9" t="s">
        <v>119</v>
      </c>
      <c r="E35" s="10">
        <v>3</v>
      </c>
      <c r="F35" s="10">
        <v>5</v>
      </c>
      <c r="G35" s="10">
        <v>1</v>
      </c>
      <c r="H35" s="11">
        <f t="shared" si="0"/>
        <v>9</v>
      </c>
      <c r="I35" s="12"/>
      <c r="J35" s="10"/>
      <c r="K35" s="10"/>
      <c r="L35" s="13">
        <f t="shared" si="1"/>
        <v>0</v>
      </c>
    </row>
    <row r="36" spans="2:12" ht="12.75">
      <c r="B36" s="153"/>
      <c r="C36" s="50">
        <v>511013114</v>
      </c>
      <c r="D36" s="41" t="s">
        <v>120</v>
      </c>
      <c r="E36" s="10">
        <v>1</v>
      </c>
      <c r="F36" s="10">
        <v>1</v>
      </c>
      <c r="G36" s="10">
        <v>0</v>
      </c>
      <c r="H36" s="11">
        <f t="shared" si="0"/>
        <v>2</v>
      </c>
      <c r="I36" s="12"/>
      <c r="J36" s="10"/>
      <c r="K36" s="10"/>
      <c r="L36" s="13">
        <f t="shared" si="1"/>
        <v>0</v>
      </c>
    </row>
    <row r="37" spans="2:12" ht="12.75">
      <c r="B37" s="155" t="s">
        <v>121</v>
      </c>
      <c r="C37" s="50">
        <v>201</v>
      </c>
      <c r="D37" s="41" t="s">
        <v>122</v>
      </c>
      <c r="E37" s="10">
        <v>2</v>
      </c>
      <c r="F37" s="10">
        <v>6</v>
      </c>
      <c r="G37" s="10">
        <v>2</v>
      </c>
      <c r="H37" s="11">
        <f t="shared" si="0"/>
        <v>10</v>
      </c>
      <c r="I37" s="12">
        <v>3</v>
      </c>
      <c r="J37" s="10">
        <v>4</v>
      </c>
      <c r="K37" s="10">
        <v>2</v>
      </c>
      <c r="L37" s="13">
        <f t="shared" si="1"/>
        <v>9</v>
      </c>
    </row>
    <row r="38" spans="2:12" ht="12.75">
      <c r="B38" s="192"/>
      <c r="C38" s="26">
        <v>1364</v>
      </c>
      <c r="D38" s="120" t="s">
        <v>123</v>
      </c>
      <c r="E38" s="121">
        <v>0</v>
      </c>
      <c r="F38" s="121">
        <v>0</v>
      </c>
      <c r="G38" s="121">
        <v>0</v>
      </c>
      <c r="H38" s="123">
        <f t="shared" si="0"/>
        <v>0</v>
      </c>
      <c r="I38" s="124">
        <v>1</v>
      </c>
      <c r="J38" s="121">
        <v>0</v>
      </c>
      <c r="K38" s="121">
        <v>0</v>
      </c>
      <c r="L38" s="126">
        <f t="shared" si="1"/>
        <v>1</v>
      </c>
    </row>
    <row r="39" spans="2:12" ht="12.75"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</row>
    <row r="40" spans="2:12" ht="12.75">
      <c r="B40" s="190" t="s">
        <v>130</v>
      </c>
      <c r="C40" s="190"/>
      <c r="D40" s="190"/>
      <c r="E40" s="10">
        <v>131</v>
      </c>
      <c r="F40" s="10">
        <v>55</v>
      </c>
      <c r="G40" s="10">
        <v>3</v>
      </c>
      <c r="H40" s="11">
        <f t="shared" si="0"/>
        <v>189</v>
      </c>
      <c r="I40" s="12">
        <v>111</v>
      </c>
      <c r="J40" s="10">
        <v>63</v>
      </c>
      <c r="K40" s="10">
        <v>8</v>
      </c>
      <c r="L40" s="13">
        <f t="shared" si="1"/>
        <v>182</v>
      </c>
    </row>
    <row r="41" spans="2:12" ht="12.75"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2:12" ht="12.75">
      <c r="B42" s="149" t="s">
        <v>29</v>
      </c>
      <c r="C42" s="149"/>
      <c r="D42" s="149"/>
      <c r="E42" s="18">
        <f aca="true" t="shared" si="2" ref="E42:L42">SUM(E7:E40)</f>
        <v>437</v>
      </c>
      <c r="F42" s="18">
        <f t="shared" si="2"/>
        <v>394</v>
      </c>
      <c r="G42" s="18">
        <f t="shared" si="2"/>
        <v>91</v>
      </c>
      <c r="H42" s="19">
        <f t="shared" si="2"/>
        <v>922</v>
      </c>
      <c r="I42" s="20">
        <f t="shared" si="2"/>
        <v>426</v>
      </c>
      <c r="J42" s="18">
        <f t="shared" si="2"/>
        <v>428</v>
      </c>
      <c r="K42" s="18">
        <f t="shared" si="2"/>
        <v>124</v>
      </c>
      <c r="L42" s="18">
        <f t="shared" si="2"/>
        <v>978</v>
      </c>
    </row>
    <row r="43" ht="12.75"/>
    <row r="44" ht="12.75">
      <c r="B44" s="39" t="s">
        <v>58</v>
      </c>
    </row>
    <row r="45" ht="12.75"/>
    <row r="46" spans="2:12" ht="12.75" customHeight="1">
      <c r="B46" s="191" t="s">
        <v>182</v>
      </c>
      <c r="C46" s="191"/>
      <c r="D46" s="191"/>
      <c r="E46" s="191"/>
      <c r="F46" s="191"/>
      <c r="G46" s="191"/>
      <c r="H46" s="191"/>
      <c r="I46" s="191"/>
      <c r="J46" s="191"/>
      <c r="K46" s="191"/>
      <c r="L46" s="191"/>
    </row>
    <row r="47" spans="2:12" ht="12.75"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</row>
    <row r="48" ht="12.75"/>
    <row r="49" ht="12.75"/>
    <row r="50" ht="12.75"/>
    <row r="51" ht="12.75"/>
    <row r="52" ht="12.75"/>
    <row r="53" ht="12.75"/>
    <row r="54" ht="12.75"/>
    <row r="55" ht="12.75"/>
    <row r="56" ht="12.75"/>
  </sheetData>
  <sheetProtection password="CD78" sheet="1" objects="1" scenarios="1"/>
  <mergeCells count="23">
    <mergeCell ref="B39:L39"/>
    <mergeCell ref="B41:L41"/>
    <mergeCell ref="B11:B12"/>
    <mergeCell ref="B13:B15"/>
    <mergeCell ref="B16:B18"/>
    <mergeCell ref="B19:B23"/>
    <mergeCell ref="B26:B29"/>
    <mergeCell ref="B46:L47"/>
    <mergeCell ref="B2:L2"/>
    <mergeCell ref="B4:B6"/>
    <mergeCell ref="C4:C6"/>
    <mergeCell ref="D4:D6"/>
    <mergeCell ref="E4:H4"/>
    <mergeCell ref="I4:L4"/>
    <mergeCell ref="E5:G5"/>
    <mergeCell ref="H5:H6"/>
    <mergeCell ref="I5:K5"/>
    <mergeCell ref="L5:L6"/>
    <mergeCell ref="B30:B36"/>
    <mergeCell ref="B37:B38"/>
    <mergeCell ref="B40:D40"/>
    <mergeCell ref="B42:D42"/>
    <mergeCell ref="B7:B10"/>
  </mergeCells>
  <conditionalFormatting sqref="C7:C38">
    <cfRule type="duplicateValues" priority="1" dxfId="1">
      <formula>AND(COUNTIF($C$7:$C$38,C7)&gt;1,NOT(ISBLANK(C7)))</formula>
    </cfRule>
  </conditionalFormatting>
  <printOptions/>
  <pageMargins left="0.7" right="0.7" top="0.75" bottom="0.75" header="0.3" footer="0.3"/>
  <pageSetup horizontalDpi="600" verticalDpi="6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Q91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0" customWidth="1"/>
    <col min="2" max="2" width="23.8515625" style="0" customWidth="1"/>
    <col min="3" max="3" width="10.00390625" style="119" hidden="1" customWidth="1"/>
    <col min="4" max="4" width="39.57421875" style="0" bestFit="1" customWidth="1"/>
    <col min="5" max="14" width="6.7109375" style="0" customWidth="1"/>
    <col min="15" max="15" width="8.7109375" style="0" customWidth="1"/>
    <col min="16" max="16" width="7.7109375" style="0" customWidth="1"/>
    <col min="17" max="17" width="13.7109375" style="0" customWidth="1"/>
    <col min="18" max="18" width="4.7109375" style="0" customWidth="1"/>
    <col min="19" max="227" width="11.421875" style="0" hidden="1" customWidth="1"/>
    <col min="228" max="228" width="4.7109375" style="0" hidden="1" customWidth="1"/>
    <col min="229" max="229" width="23.8515625" style="0" hidden="1" customWidth="1"/>
    <col min="230" max="230" width="11.421875" style="0" hidden="1" customWidth="1"/>
    <col min="231" max="231" width="39.57421875" style="0" hidden="1" customWidth="1"/>
    <col min="232" max="234" width="4.7109375" style="0" hidden="1" customWidth="1"/>
    <col min="235" max="235" width="8.8515625" style="0" hidden="1" customWidth="1"/>
    <col min="236" max="237" width="4.7109375" style="0" hidden="1" customWidth="1"/>
    <col min="238" max="238" width="5.28125" style="0" hidden="1" customWidth="1"/>
    <col min="239" max="239" width="4.7109375" style="0" hidden="1" customWidth="1"/>
    <col min="240" max="240" width="6.00390625" style="0" hidden="1" customWidth="1"/>
    <col min="241" max="241" width="8.140625" style="0" hidden="1" customWidth="1"/>
    <col min="242" max="242" width="27.7109375" style="0" hidden="1" customWidth="1"/>
    <col min="243" max="243" width="26.8515625" style="0" hidden="1" customWidth="1"/>
    <col min="244" max="244" width="15.57421875" style="0" hidden="1" customWidth="1"/>
    <col min="245" max="16384" width="11.421875" style="0" hidden="1" customWidth="1"/>
  </cols>
  <sheetData>
    <row r="1" s="21" customFormat="1" ht="12.75">
      <c r="C1" s="26"/>
    </row>
    <row r="2" spans="2:15" s="21" customFormat="1" ht="15.75">
      <c r="B2" s="157" t="s">
        <v>186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</row>
    <row r="3" s="21" customFormat="1" ht="12.75"/>
    <row r="4" spans="2:17" s="21" customFormat="1" ht="12.75">
      <c r="B4" s="149" t="s">
        <v>22</v>
      </c>
      <c r="C4" s="150" t="s">
        <v>23</v>
      </c>
      <c r="D4" s="149" t="s">
        <v>24</v>
      </c>
      <c r="E4" s="180" t="s">
        <v>132</v>
      </c>
      <c r="F4" s="180"/>
      <c r="G4" s="180"/>
      <c r="H4" s="180"/>
      <c r="I4" s="181"/>
      <c r="J4" s="182" t="s">
        <v>111</v>
      </c>
      <c r="K4" s="180"/>
      <c r="L4" s="180"/>
      <c r="M4" s="180"/>
      <c r="N4" s="194"/>
      <c r="O4" s="195" t="s">
        <v>112</v>
      </c>
      <c r="Q4" s="63" t="s">
        <v>84</v>
      </c>
    </row>
    <row r="5" spans="2:17" s="21" customFormat="1" ht="12.75">
      <c r="B5" s="149"/>
      <c r="C5" s="150"/>
      <c r="D5" s="149"/>
      <c r="E5" s="112" t="s">
        <v>78</v>
      </c>
      <c r="F5" s="112" t="s">
        <v>79</v>
      </c>
      <c r="G5" s="112" t="s">
        <v>80</v>
      </c>
      <c r="H5" s="112" t="s">
        <v>81</v>
      </c>
      <c r="I5" s="116" t="s">
        <v>29</v>
      </c>
      <c r="J5" s="117" t="s">
        <v>78</v>
      </c>
      <c r="K5" s="112" t="s">
        <v>79</v>
      </c>
      <c r="L5" s="112" t="s">
        <v>80</v>
      </c>
      <c r="M5" s="112" t="s">
        <v>81</v>
      </c>
      <c r="N5" s="118" t="s">
        <v>29</v>
      </c>
      <c r="O5" s="161"/>
      <c r="Q5" s="62" t="s">
        <v>133</v>
      </c>
    </row>
    <row r="6" spans="2:17" s="21" customFormat="1" ht="12.75">
      <c r="B6" s="153" t="s">
        <v>30</v>
      </c>
      <c r="C6" s="111">
        <v>2141</v>
      </c>
      <c r="D6" s="9" t="s">
        <v>31</v>
      </c>
      <c r="E6" s="115">
        <v>21</v>
      </c>
      <c r="F6" s="115">
        <v>0</v>
      </c>
      <c r="G6" s="115">
        <v>0</v>
      </c>
      <c r="H6" s="115"/>
      <c r="I6" s="11">
        <f>SUM(E6:H6)</f>
        <v>21</v>
      </c>
      <c r="J6" s="114">
        <v>5</v>
      </c>
      <c r="K6" s="115">
        <v>2</v>
      </c>
      <c r="L6" s="115">
        <v>3</v>
      </c>
      <c r="M6" s="115">
        <v>6</v>
      </c>
      <c r="N6" s="47">
        <f aca="true" t="shared" si="0" ref="N6:N35">SUM(J6:M6)</f>
        <v>16</v>
      </c>
      <c r="O6" s="49">
        <f aca="true" t="shared" si="1" ref="O6:O36">SUM(N6,I6)</f>
        <v>37</v>
      </c>
      <c r="Q6" s="62" t="s">
        <v>134</v>
      </c>
    </row>
    <row r="7" spans="2:17" s="21" customFormat="1" ht="12.75">
      <c r="B7" s="154"/>
      <c r="C7" s="111">
        <v>2122</v>
      </c>
      <c r="D7" s="9" t="s">
        <v>32</v>
      </c>
      <c r="E7" s="115">
        <v>11</v>
      </c>
      <c r="F7" s="115">
        <v>0</v>
      </c>
      <c r="G7" s="115">
        <v>0</v>
      </c>
      <c r="H7" s="115"/>
      <c r="I7" s="11">
        <f aca="true" t="shared" si="2" ref="I7:I36">SUM(E7:H7)</f>
        <v>11</v>
      </c>
      <c r="J7" s="114">
        <v>6</v>
      </c>
      <c r="K7" s="115">
        <v>0</v>
      </c>
      <c r="L7" s="115">
        <v>0</v>
      </c>
      <c r="M7" s="115">
        <v>1</v>
      </c>
      <c r="N7" s="47">
        <f t="shared" si="0"/>
        <v>7</v>
      </c>
      <c r="O7" s="49">
        <f t="shared" si="1"/>
        <v>18</v>
      </c>
      <c r="Q7" s="62" t="s">
        <v>135</v>
      </c>
    </row>
    <row r="8" spans="2:17" s="21" customFormat="1" ht="12.75">
      <c r="B8" s="154"/>
      <c r="C8" s="111">
        <v>2142</v>
      </c>
      <c r="D8" s="9" t="s">
        <v>33</v>
      </c>
      <c r="E8" s="115">
        <v>3</v>
      </c>
      <c r="F8" s="115">
        <v>0</v>
      </c>
      <c r="G8" s="115">
        <v>0</v>
      </c>
      <c r="H8" s="115"/>
      <c r="I8" s="11">
        <f t="shared" si="2"/>
        <v>3</v>
      </c>
      <c r="J8" s="114">
        <v>0</v>
      </c>
      <c r="K8" s="115">
        <v>0</v>
      </c>
      <c r="L8" s="115">
        <v>0</v>
      </c>
      <c r="M8" s="115">
        <v>0</v>
      </c>
      <c r="N8" s="47">
        <f t="shared" si="0"/>
        <v>0</v>
      </c>
      <c r="O8" s="49">
        <f t="shared" si="1"/>
        <v>3</v>
      </c>
      <c r="Q8" s="62" t="s">
        <v>136</v>
      </c>
    </row>
    <row r="9" spans="2:15" s="21" customFormat="1" ht="12.75">
      <c r="B9" s="154"/>
      <c r="C9" s="111">
        <v>2132</v>
      </c>
      <c r="D9" s="9" t="s">
        <v>34</v>
      </c>
      <c r="E9" s="115">
        <v>26</v>
      </c>
      <c r="F9" s="115">
        <v>0</v>
      </c>
      <c r="G9" s="115">
        <v>0</v>
      </c>
      <c r="H9" s="115"/>
      <c r="I9" s="11">
        <f t="shared" si="2"/>
        <v>26</v>
      </c>
      <c r="J9" s="114">
        <v>5</v>
      </c>
      <c r="K9" s="115">
        <v>3</v>
      </c>
      <c r="L9" s="115">
        <v>1</v>
      </c>
      <c r="M9" s="115">
        <v>5</v>
      </c>
      <c r="N9" s="47">
        <f t="shared" si="0"/>
        <v>14</v>
      </c>
      <c r="O9" s="49">
        <f t="shared" si="1"/>
        <v>40</v>
      </c>
    </row>
    <row r="10" spans="2:15" s="21" customFormat="1" ht="12.75">
      <c r="B10" s="111" t="s">
        <v>35</v>
      </c>
      <c r="C10" s="111">
        <v>27</v>
      </c>
      <c r="D10" s="9" t="s">
        <v>36</v>
      </c>
      <c r="E10" s="115">
        <v>26</v>
      </c>
      <c r="F10" s="115">
        <v>0</v>
      </c>
      <c r="G10" s="115">
        <v>0</v>
      </c>
      <c r="H10" s="115"/>
      <c r="I10" s="11">
        <f t="shared" si="2"/>
        <v>26</v>
      </c>
      <c r="J10" s="114">
        <v>5</v>
      </c>
      <c r="K10" s="115">
        <v>1</v>
      </c>
      <c r="L10" s="115">
        <v>1</v>
      </c>
      <c r="M10" s="115">
        <v>4</v>
      </c>
      <c r="N10" s="47">
        <f t="shared" si="0"/>
        <v>11</v>
      </c>
      <c r="O10" s="49">
        <f t="shared" si="1"/>
        <v>37</v>
      </c>
    </row>
    <row r="11" spans="2:15" s="21" customFormat="1" ht="12.75">
      <c r="B11" s="153" t="s">
        <v>37</v>
      </c>
      <c r="C11" s="111">
        <v>222</v>
      </c>
      <c r="D11" s="9" t="s">
        <v>38</v>
      </c>
      <c r="E11" s="115">
        <v>0</v>
      </c>
      <c r="F11" s="115">
        <v>0</v>
      </c>
      <c r="G11" s="115">
        <v>0</v>
      </c>
      <c r="H11" s="115"/>
      <c r="I11" s="11">
        <f t="shared" si="2"/>
        <v>0</v>
      </c>
      <c r="J11" s="114">
        <v>6</v>
      </c>
      <c r="K11" s="115">
        <v>2</v>
      </c>
      <c r="L11" s="115">
        <v>0</v>
      </c>
      <c r="M11" s="115">
        <v>0</v>
      </c>
      <c r="N11" s="47">
        <f t="shared" si="0"/>
        <v>8</v>
      </c>
      <c r="O11" s="49">
        <f t="shared" si="1"/>
        <v>8</v>
      </c>
    </row>
    <row r="12" spans="2:15" s="21" customFormat="1" ht="12.75">
      <c r="B12" s="154"/>
      <c r="C12" s="111">
        <v>223</v>
      </c>
      <c r="D12" s="9" t="s">
        <v>39</v>
      </c>
      <c r="E12" s="115">
        <v>14</v>
      </c>
      <c r="F12" s="115">
        <v>0</v>
      </c>
      <c r="G12" s="115">
        <v>1</v>
      </c>
      <c r="H12" s="115"/>
      <c r="I12" s="11">
        <f t="shared" si="2"/>
        <v>15</v>
      </c>
      <c r="J12" s="114">
        <v>13</v>
      </c>
      <c r="K12" s="115">
        <v>9</v>
      </c>
      <c r="L12" s="115">
        <v>6</v>
      </c>
      <c r="M12" s="115">
        <v>12</v>
      </c>
      <c r="N12" s="47">
        <f t="shared" si="0"/>
        <v>40</v>
      </c>
      <c r="O12" s="49">
        <f t="shared" si="1"/>
        <v>55</v>
      </c>
    </row>
    <row r="13" spans="2:15" s="21" customFormat="1" ht="12.75">
      <c r="B13" s="154"/>
      <c r="C13" s="111">
        <v>224</v>
      </c>
      <c r="D13" s="9" t="s">
        <v>40</v>
      </c>
      <c r="E13" s="115">
        <v>10</v>
      </c>
      <c r="F13" s="115">
        <v>3</v>
      </c>
      <c r="G13" s="115">
        <v>0</v>
      </c>
      <c r="H13" s="115"/>
      <c r="I13" s="11">
        <f t="shared" si="2"/>
        <v>13</v>
      </c>
      <c r="J13" s="114">
        <v>17</v>
      </c>
      <c r="K13" s="115">
        <v>10</v>
      </c>
      <c r="L13" s="115">
        <v>4</v>
      </c>
      <c r="M13" s="115">
        <v>3</v>
      </c>
      <c r="N13" s="47">
        <f t="shared" si="0"/>
        <v>34</v>
      </c>
      <c r="O13" s="49">
        <f t="shared" si="1"/>
        <v>47</v>
      </c>
    </row>
    <row r="14" spans="2:15" s="21" customFormat="1" ht="12.75">
      <c r="B14" s="153" t="s">
        <v>41</v>
      </c>
      <c r="C14" s="111">
        <v>234</v>
      </c>
      <c r="D14" s="9" t="s">
        <v>42</v>
      </c>
      <c r="E14" s="115">
        <v>29</v>
      </c>
      <c r="F14" s="115">
        <v>1</v>
      </c>
      <c r="G14" s="115">
        <v>0</v>
      </c>
      <c r="H14" s="115"/>
      <c r="I14" s="11">
        <f t="shared" si="2"/>
        <v>30</v>
      </c>
      <c r="J14" s="114">
        <v>0</v>
      </c>
      <c r="K14" s="115">
        <v>0</v>
      </c>
      <c r="L14" s="115">
        <v>0</v>
      </c>
      <c r="M14" s="115">
        <v>0</v>
      </c>
      <c r="N14" s="47">
        <f t="shared" si="0"/>
        <v>0</v>
      </c>
      <c r="O14" s="49">
        <f t="shared" si="1"/>
        <v>30</v>
      </c>
    </row>
    <row r="15" spans="2:15" s="21" customFormat="1" ht="12.75">
      <c r="B15" s="154"/>
      <c r="C15" s="111">
        <v>232</v>
      </c>
      <c r="D15" s="9" t="s">
        <v>43</v>
      </c>
      <c r="E15" s="115">
        <v>12</v>
      </c>
      <c r="F15" s="115">
        <v>0</v>
      </c>
      <c r="G15" s="115">
        <v>0</v>
      </c>
      <c r="H15" s="115"/>
      <c r="I15" s="11">
        <f t="shared" si="2"/>
        <v>12</v>
      </c>
      <c r="J15" s="114">
        <v>0</v>
      </c>
      <c r="K15" s="115">
        <v>0</v>
      </c>
      <c r="L15" s="115">
        <v>1</v>
      </c>
      <c r="M15" s="115">
        <v>2</v>
      </c>
      <c r="N15" s="47">
        <f t="shared" si="0"/>
        <v>3</v>
      </c>
      <c r="O15" s="49">
        <f t="shared" si="1"/>
        <v>15</v>
      </c>
    </row>
    <row r="16" spans="2:15" s="21" customFormat="1" ht="12.75">
      <c r="B16" s="154"/>
      <c r="C16" s="111">
        <v>233</v>
      </c>
      <c r="D16" s="9" t="s">
        <v>44</v>
      </c>
      <c r="E16" s="115">
        <v>51</v>
      </c>
      <c r="F16" s="115">
        <v>0</v>
      </c>
      <c r="G16" s="115">
        <v>0</v>
      </c>
      <c r="H16" s="115"/>
      <c r="I16" s="11">
        <f t="shared" si="2"/>
        <v>51</v>
      </c>
      <c r="J16" s="114">
        <v>11</v>
      </c>
      <c r="K16" s="115">
        <v>4</v>
      </c>
      <c r="L16" s="115">
        <v>2</v>
      </c>
      <c r="M16" s="115">
        <v>3</v>
      </c>
      <c r="N16" s="47">
        <f t="shared" si="0"/>
        <v>20</v>
      </c>
      <c r="O16" s="49">
        <f t="shared" si="1"/>
        <v>71</v>
      </c>
    </row>
    <row r="17" spans="2:15" s="21" customFormat="1" ht="12.75">
      <c r="B17" s="155" t="s">
        <v>45</v>
      </c>
      <c r="C17" s="111">
        <v>252</v>
      </c>
      <c r="D17" s="9" t="s">
        <v>46</v>
      </c>
      <c r="E17" s="115">
        <v>26</v>
      </c>
      <c r="F17" s="115">
        <v>1</v>
      </c>
      <c r="G17" s="115">
        <v>0</v>
      </c>
      <c r="H17" s="115"/>
      <c r="I17" s="11">
        <f t="shared" si="2"/>
        <v>27</v>
      </c>
      <c r="J17" s="114">
        <v>8</v>
      </c>
      <c r="K17" s="115">
        <v>3</v>
      </c>
      <c r="L17" s="115">
        <v>2</v>
      </c>
      <c r="M17" s="115">
        <v>3</v>
      </c>
      <c r="N17" s="47">
        <f t="shared" si="0"/>
        <v>16</v>
      </c>
      <c r="O17" s="49">
        <f t="shared" si="1"/>
        <v>43</v>
      </c>
    </row>
    <row r="18" spans="2:15" s="21" customFormat="1" ht="12.75">
      <c r="B18" s="192"/>
      <c r="C18" s="111">
        <v>253</v>
      </c>
      <c r="D18" s="9" t="s">
        <v>47</v>
      </c>
      <c r="E18" s="115">
        <v>24</v>
      </c>
      <c r="F18" s="115">
        <v>1</v>
      </c>
      <c r="G18" s="115">
        <v>0</v>
      </c>
      <c r="H18" s="115"/>
      <c r="I18" s="11">
        <f t="shared" si="2"/>
        <v>25</v>
      </c>
      <c r="J18" s="114">
        <v>9</v>
      </c>
      <c r="K18" s="115">
        <v>3</v>
      </c>
      <c r="L18" s="115">
        <v>2</v>
      </c>
      <c r="M18" s="115">
        <v>1</v>
      </c>
      <c r="N18" s="47">
        <f t="shared" si="0"/>
        <v>15</v>
      </c>
      <c r="O18" s="49">
        <f t="shared" si="1"/>
        <v>40</v>
      </c>
    </row>
    <row r="19" spans="2:15" s="21" customFormat="1" ht="12.75">
      <c r="B19" s="192"/>
      <c r="C19" s="39">
        <v>511013104</v>
      </c>
      <c r="D19" s="9" t="s">
        <v>115</v>
      </c>
      <c r="E19" s="115">
        <v>0</v>
      </c>
      <c r="F19" s="115">
        <v>0</v>
      </c>
      <c r="G19" s="115">
        <v>0</v>
      </c>
      <c r="H19" s="115"/>
      <c r="I19" s="11">
        <f>SUM(E19:H19)</f>
        <v>0</v>
      </c>
      <c r="J19" s="114">
        <v>5</v>
      </c>
      <c r="K19" s="115">
        <v>0</v>
      </c>
      <c r="L19" s="115">
        <v>0</v>
      </c>
      <c r="M19" s="115">
        <v>1</v>
      </c>
      <c r="N19" s="47">
        <f t="shared" si="0"/>
        <v>6</v>
      </c>
      <c r="O19" s="49">
        <f t="shared" si="1"/>
        <v>6</v>
      </c>
    </row>
    <row r="20" spans="2:15" s="21" customFormat="1" ht="12.75">
      <c r="B20" s="186"/>
      <c r="C20" s="39">
        <v>511013107</v>
      </c>
      <c r="D20" s="9" t="s">
        <v>187</v>
      </c>
      <c r="E20" s="115">
        <v>2</v>
      </c>
      <c r="F20" s="115">
        <v>0</v>
      </c>
      <c r="G20" s="115">
        <v>0</v>
      </c>
      <c r="H20" s="115"/>
      <c r="I20" s="11">
        <f>SUM(E20:H20)</f>
        <v>2</v>
      </c>
      <c r="J20" s="114">
        <v>2</v>
      </c>
      <c r="K20" s="115">
        <v>0</v>
      </c>
      <c r="L20" s="115">
        <v>0</v>
      </c>
      <c r="M20" s="115">
        <v>0</v>
      </c>
      <c r="N20" s="47">
        <f t="shared" si="0"/>
        <v>2</v>
      </c>
      <c r="O20" s="49">
        <f t="shared" si="1"/>
        <v>4</v>
      </c>
    </row>
    <row r="21" spans="2:15" s="21" customFormat="1" ht="12.75">
      <c r="B21" s="111" t="s">
        <v>48</v>
      </c>
      <c r="C21" s="111">
        <v>242</v>
      </c>
      <c r="D21" s="9" t="s">
        <v>48</v>
      </c>
      <c r="E21" s="115">
        <v>21</v>
      </c>
      <c r="F21" s="115">
        <v>1</v>
      </c>
      <c r="G21" s="115">
        <v>0</v>
      </c>
      <c r="H21" s="115"/>
      <c r="I21" s="11">
        <f t="shared" si="2"/>
        <v>22</v>
      </c>
      <c r="J21" s="114">
        <v>18</v>
      </c>
      <c r="K21" s="115">
        <v>5</v>
      </c>
      <c r="L21" s="115">
        <v>5</v>
      </c>
      <c r="M21" s="115">
        <v>13</v>
      </c>
      <c r="N21" s="47">
        <f t="shared" si="0"/>
        <v>41</v>
      </c>
      <c r="O21" s="49">
        <f t="shared" si="1"/>
        <v>63</v>
      </c>
    </row>
    <row r="22" spans="2:15" s="21" customFormat="1" ht="12.75">
      <c r="B22" s="111" t="s">
        <v>49</v>
      </c>
      <c r="C22" s="111">
        <v>244</v>
      </c>
      <c r="D22" s="9" t="s">
        <v>49</v>
      </c>
      <c r="E22" s="115">
        <v>13</v>
      </c>
      <c r="F22" s="115">
        <v>0</v>
      </c>
      <c r="G22" s="115">
        <v>0</v>
      </c>
      <c r="H22" s="115"/>
      <c r="I22" s="11">
        <f t="shared" si="2"/>
        <v>13</v>
      </c>
      <c r="J22" s="114">
        <v>6</v>
      </c>
      <c r="K22" s="115">
        <v>5</v>
      </c>
      <c r="L22" s="115">
        <v>2</v>
      </c>
      <c r="M22" s="115">
        <v>15</v>
      </c>
      <c r="N22" s="47">
        <f t="shared" si="0"/>
        <v>28</v>
      </c>
      <c r="O22" s="49">
        <f t="shared" si="1"/>
        <v>41</v>
      </c>
    </row>
    <row r="23" spans="2:15" s="21" customFormat="1" ht="12.75">
      <c r="B23" s="153" t="s">
        <v>50</v>
      </c>
      <c r="C23" s="111">
        <v>228</v>
      </c>
      <c r="D23" s="9" t="s">
        <v>51</v>
      </c>
      <c r="E23" s="115">
        <v>22</v>
      </c>
      <c r="F23" s="115">
        <v>0</v>
      </c>
      <c r="G23" s="115">
        <v>0</v>
      </c>
      <c r="H23" s="115"/>
      <c r="I23" s="11">
        <f t="shared" si="2"/>
        <v>22</v>
      </c>
      <c r="J23" s="114">
        <v>20</v>
      </c>
      <c r="K23" s="115">
        <v>8</v>
      </c>
      <c r="L23" s="115">
        <v>4</v>
      </c>
      <c r="M23" s="115">
        <v>7</v>
      </c>
      <c r="N23" s="47">
        <f t="shared" si="0"/>
        <v>39</v>
      </c>
      <c r="O23" s="49">
        <f t="shared" si="1"/>
        <v>61</v>
      </c>
    </row>
    <row r="24" spans="2:15" s="21" customFormat="1" ht="12.75">
      <c r="B24" s="154"/>
      <c r="C24" s="111">
        <v>243</v>
      </c>
      <c r="D24" s="9" t="s">
        <v>52</v>
      </c>
      <c r="E24" s="115">
        <v>18</v>
      </c>
      <c r="F24" s="115">
        <v>0</v>
      </c>
      <c r="G24" s="115">
        <v>0</v>
      </c>
      <c r="H24" s="115"/>
      <c r="I24" s="11">
        <f t="shared" si="2"/>
        <v>18</v>
      </c>
      <c r="J24" s="114">
        <v>7</v>
      </c>
      <c r="K24" s="115">
        <v>7</v>
      </c>
      <c r="L24" s="115">
        <v>3</v>
      </c>
      <c r="M24" s="115">
        <v>4</v>
      </c>
      <c r="N24" s="47">
        <f t="shared" si="0"/>
        <v>21</v>
      </c>
      <c r="O24" s="49">
        <f t="shared" si="1"/>
        <v>39</v>
      </c>
    </row>
    <row r="25" spans="2:15" s="21" customFormat="1" ht="12.75">
      <c r="B25" s="154"/>
      <c r="C25" s="76">
        <v>24322</v>
      </c>
      <c r="D25" s="9" t="s">
        <v>117</v>
      </c>
      <c r="E25" s="115"/>
      <c r="F25" s="115"/>
      <c r="G25" s="115"/>
      <c r="H25" s="115"/>
      <c r="I25" s="11">
        <f t="shared" si="2"/>
        <v>0</v>
      </c>
      <c r="J25" s="114"/>
      <c r="K25" s="115"/>
      <c r="L25" s="115"/>
      <c r="M25" s="115"/>
      <c r="N25" s="47">
        <f t="shared" si="0"/>
        <v>0</v>
      </c>
      <c r="O25" s="49">
        <f t="shared" si="1"/>
        <v>0</v>
      </c>
    </row>
    <row r="26" spans="2:15" s="21" customFormat="1" ht="12.75">
      <c r="B26" s="154"/>
      <c r="C26" s="111">
        <v>2201</v>
      </c>
      <c r="D26" s="9" t="s">
        <v>70</v>
      </c>
      <c r="E26" s="115"/>
      <c r="F26" s="115"/>
      <c r="G26" s="115"/>
      <c r="H26" s="115"/>
      <c r="I26" s="11">
        <f t="shared" si="2"/>
        <v>0</v>
      </c>
      <c r="J26" s="114"/>
      <c r="K26" s="115"/>
      <c r="L26" s="115"/>
      <c r="M26" s="115"/>
      <c r="N26" s="47">
        <f t="shared" si="0"/>
        <v>0</v>
      </c>
      <c r="O26" s="49">
        <f t="shared" si="1"/>
        <v>0</v>
      </c>
    </row>
    <row r="27" spans="2:15" s="21" customFormat="1" ht="12.75">
      <c r="B27" s="155" t="s">
        <v>53</v>
      </c>
      <c r="C27" s="111">
        <v>262</v>
      </c>
      <c r="D27" s="9" t="s">
        <v>54</v>
      </c>
      <c r="E27" s="115">
        <v>3</v>
      </c>
      <c r="F27" s="115">
        <v>0</v>
      </c>
      <c r="G27" s="115">
        <v>0</v>
      </c>
      <c r="H27" s="115"/>
      <c r="I27" s="11">
        <f t="shared" si="2"/>
        <v>3</v>
      </c>
      <c r="J27" s="114">
        <v>2</v>
      </c>
      <c r="K27" s="115">
        <v>2</v>
      </c>
      <c r="L27" s="115">
        <v>0</v>
      </c>
      <c r="M27" s="115">
        <v>1</v>
      </c>
      <c r="N27" s="47">
        <f t="shared" si="0"/>
        <v>5</v>
      </c>
      <c r="O27" s="49">
        <f t="shared" si="1"/>
        <v>8</v>
      </c>
    </row>
    <row r="28" spans="2:15" s="21" customFormat="1" ht="12.75">
      <c r="B28" s="192"/>
      <c r="C28" s="111">
        <v>263</v>
      </c>
      <c r="D28" s="9" t="s">
        <v>55</v>
      </c>
      <c r="E28" s="115">
        <v>8</v>
      </c>
      <c r="F28" s="115">
        <v>0</v>
      </c>
      <c r="G28" s="115">
        <v>0</v>
      </c>
      <c r="H28" s="115"/>
      <c r="I28" s="11">
        <f t="shared" si="2"/>
        <v>8</v>
      </c>
      <c r="J28" s="114">
        <v>2</v>
      </c>
      <c r="K28" s="115">
        <v>3</v>
      </c>
      <c r="L28" s="115">
        <v>0</v>
      </c>
      <c r="M28" s="115">
        <v>1</v>
      </c>
      <c r="N28" s="47">
        <f t="shared" si="0"/>
        <v>6</v>
      </c>
      <c r="O28" s="49">
        <f t="shared" si="1"/>
        <v>14</v>
      </c>
    </row>
    <row r="29" spans="2:15" s="21" customFormat="1" ht="12.75">
      <c r="B29" s="192"/>
      <c r="C29" s="111">
        <v>264</v>
      </c>
      <c r="D29" s="9" t="s">
        <v>56</v>
      </c>
      <c r="E29" s="115">
        <v>2</v>
      </c>
      <c r="F29" s="115">
        <v>0</v>
      </c>
      <c r="G29" s="115">
        <v>0</v>
      </c>
      <c r="H29" s="115"/>
      <c r="I29" s="11">
        <f t="shared" si="2"/>
        <v>2</v>
      </c>
      <c r="J29" s="114">
        <v>2</v>
      </c>
      <c r="K29" s="115">
        <v>0</v>
      </c>
      <c r="L29" s="115">
        <v>3</v>
      </c>
      <c r="M29" s="115">
        <v>2</v>
      </c>
      <c r="N29" s="47">
        <f t="shared" si="0"/>
        <v>7</v>
      </c>
      <c r="O29" s="49">
        <f t="shared" si="1"/>
        <v>9</v>
      </c>
    </row>
    <row r="30" spans="2:15" s="21" customFormat="1" ht="12.75">
      <c r="B30" s="192"/>
      <c r="C30" s="111">
        <v>265</v>
      </c>
      <c r="D30" s="9" t="s">
        <v>57</v>
      </c>
      <c r="E30" s="115">
        <v>8</v>
      </c>
      <c r="F30" s="115">
        <v>0</v>
      </c>
      <c r="G30" s="115">
        <v>0</v>
      </c>
      <c r="H30" s="115"/>
      <c r="I30" s="11">
        <f t="shared" si="2"/>
        <v>8</v>
      </c>
      <c r="J30" s="114">
        <v>6</v>
      </c>
      <c r="K30" s="115">
        <v>2</v>
      </c>
      <c r="L30" s="115">
        <v>2</v>
      </c>
      <c r="M30" s="115">
        <v>1</v>
      </c>
      <c r="N30" s="47">
        <f t="shared" si="0"/>
        <v>11</v>
      </c>
      <c r="O30" s="49">
        <f t="shared" si="1"/>
        <v>19</v>
      </c>
    </row>
    <row r="31" spans="2:15" s="21" customFormat="1" ht="12.75">
      <c r="B31" s="192"/>
      <c r="C31" s="76">
        <v>511013102</v>
      </c>
      <c r="D31" s="9" t="s">
        <v>118</v>
      </c>
      <c r="E31" s="115">
        <v>0</v>
      </c>
      <c r="F31" s="115">
        <v>0</v>
      </c>
      <c r="G31" s="115">
        <v>0</v>
      </c>
      <c r="H31" s="115"/>
      <c r="I31" s="11">
        <f t="shared" si="2"/>
        <v>0</v>
      </c>
      <c r="J31" s="114">
        <v>1</v>
      </c>
      <c r="K31" s="115">
        <v>3</v>
      </c>
      <c r="L31" s="115">
        <v>0</v>
      </c>
      <c r="M31" s="115">
        <v>0</v>
      </c>
      <c r="N31" s="47">
        <f t="shared" si="0"/>
        <v>4</v>
      </c>
      <c r="O31" s="49">
        <f t="shared" si="1"/>
        <v>4</v>
      </c>
    </row>
    <row r="32" spans="2:15" s="21" customFormat="1" ht="12.75">
      <c r="B32" s="192"/>
      <c r="C32" s="39">
        <v>511013111</v>
      </c>
      <c r="D32" s="9" t="s">
        <v>119</v>
      </c>
      <c r="E32" s="115">
        <v>1</v>
      </c>
      <c r="F32" s="115">
        <v>0</v>
      </c>
      <c r="G32" s="115">
        <v>0</v>
      </c>
      <c r="H32" s="115"/>
      <c r="I32" s="11">
        <f>SUM(E32:H32)</f>
        <v>1</v>
      </c>
      <c r="J32" s="114">
        <v>3</v>
      </c>
      <c r="K32" s="115">
        <v>3</v>
      </c>
      <c r="L32" s="115">
        <v>0</v>
      </c>
      <c r="M32" s="115">
        <v>2</v>
      </c>
      <c r="N32" s="47">
        <f t="shared" si="0"/>
        <v>8</v>
      </c>
      <c r="O32" s="49">
        <f t="shared" si="1"/>
        <v>9</v>
      </c>
    </row>
    <row r="33" spans="2:15" s="21" customFormat="1" ht="12.75">
      <c r="B33" s="186"/>
      <c r="C33" s="39">
        <v>511013114</v>
      </c>
      <c r="D33" s="146" t="s">
        <v>120</v>
      </c>
      <c r="E33" s="115">
        <v>0</v>
      </c>
      <c r="F33" s="115">
        <v>0</v>
      </c>
      <c r="G33" s="115">
        <v>0</v>
      </c>
      <c r="H33" s="115"/>
      <c r="I33" s="11">
        <f>SUM(E33:H33)</f>
        <v>0</v>
      </c>
      <c r="J33" s="114">
        <v>0</v>
      </c>
      <c r="K33" s="115">
        <v>1</v>
      </c>
      <c r="L33" s="115">
        <v>1</v>
      </c>
      <c r="M33" s="115">
        <v>0</v>
      </c>
      <c r="N33" s="47">
        <f t="shared" si="0"/>
        <v>2</v>
      </c>
      <c r="O33" s="49">
        <f t="shared" si="1"/>
        <v>2</v>
      </c>
    </row>
    <row r="34" spans="2:15" s="21" customFormat="1" ht="12.75">
      <c r="B34" s="153" t="s">
        <v>188</v>
      </c>
      <c r="C34" s="111">
        <v>201</v>
      </c>
      <c r="D34" s="9" t="s">
        <v>122</v>
      </c>
      <c r="E34" s="115">
        <v>8</v>
      </c>
      <c r="F34" s="115">
        <v>0</v>
      </c>
      <c r="G34" s="115">
        <v>0</v>
      </c>
      <c r="H34" s="115"/>
      <c r="I34" s="11">
        <f t="shared" si="2"/>
        <v>8</v>
      </c>
      <c r="J34" s="114">
        <v>0</v>
      </c>
      <c r="K34" s="115">
        <v>1</v>
      </c>
      <c r="L34" s="115">
        <v>0</v>
      </c>
      <c r="M34" s="115">
        <v>1</v>
      </c>
      <c r="N34" s="47">
        <f t="shared" si="0"/>
        <v>2</v>
      </c>
      <c r="O34" s="49">
        <f t="shared" si="1"/>
        <v>10</v>
      </c>
    </row>
    <row r="35" spans="2:15" s="21" customFormat="1" ht="12.75">
      <c r="B35" s="153"/>
      <c r="C35" s="111">
        <v>1364</v>
      </c>
      <c r="D35" s="9" t="s">
        <v>189</v>
      </c>
      <c r="E35" s="115"/>
      <c r="F35" s="115"/>
      <c r="G35" s="115"/>
      <c r="H35" s="115"/>
      <c r="I35" s="11">
        <f t="shared" si="2"/>
        <v>0</v>
      </c>
      <c r="J35" s="114"/>
      <c r="K35" s="115"/>
      <c r="L35" s="115"/>
      <c r="M35" s="115"/>
      <c r="N35" s="47">
        <f t="shared" si="0"/>
        <v>0</v>
      </c>
      <c r="O35" s="49">
        <f t="shared" si="1"/>
        <v>0</v>
      </c>
    </row>
    <row r="36" spans="2:15" s="21" customFormat="1" ht="12.75">
      <c r="B36" s="153" t="s">
        <v>130</v>
      </c>
      <c r="C36" s="153"/>
      <c r="D36" s="153"/>
      <c r="E36" s="60">
        <v>12</v>
      </c>
      <c r="F36" s="60">
        <v>4</v>
      </c>
      <c r="G36" s="115">
        <v>170</v>
      </c>
      <c r="H36" s="115">
        <v>3</v>
      </c>
      <c r="I36" s="11">
        <f t="shared" si="2"/>
        <v>189</v>
      </c>
      <c r="J36" s="196"/>
      <c r="K36" s="197"/>
      <c r="L36" s="197"/>
      <c r="M36" s="197"/>
      <c r="N36" s="198"/>
      <c r="O36" s="49">
        <f t="shared" si="1"/>
        <v>189</v>
      </c>
    </row>
    <row r="37" spans="2:15" s="21" customFormat="1" ht="12.75">
      <c r="B37" s="149" t="s">
        <v>29</v>
      </c>
      <c r="C37" s="149"/>
      <c r="D37" s="149"/>
      <c r="E37" s="18">
        <f aca="true" t="shared" si="3" ref="E37:O37">SUM(E6:E36)</f>
        <v>371</v>
      </c>
      <c r="F37" s="18">
        <f t="shared" si="3"/>
        <v>11</v>
      </c>
      <c r="G37" s="18">
        <f t="shared" si="3"/>
        <v>171</v>
      </c>
      <c r="H37" s="18">
        <f t="shared" si="3"/>
        <v>3</v>
      </c>
      <c r="I37" s="19">
        <f t="shared" si="3"/>
        <v>556</v>
      </c>
      <c r="J37" s="20">
        <f t="shared" si="3"/>
        <v>159</v>
      </c>
      <c r="K37" s="18">
        <f t="shared" si="3"/>
        <v>77</v>
      </c>
      <c r="L37" s="18">
        <f t="shared" si="3"/>
        <v>42</v>
      </c>
      <c r="M37" s="18">
        <f t="shared" si="3"/>
        <v>88</v>
      </c>
      <c r="N37" s="52">
        <f t="shared" si="3"/>
        <v>366</v>
      </c>
      <c r="O37" s="54">
        <f t="shared" si="3"/>
        <v>922</v>
      </c>
    </row>
    <row r="38" s="21" customFormat="1" ht="12.75"/>
    <row r="39" s="21" customFormat="1" ht="12.75">
      <c r="B39" s="21" t="s">
        <v>58</v>
      </c>
    </row>
    <row r="40" s="21" customFormat="1" ht="12.75">
      <c r="C40" s="26"/>
    </row>
    <row r="41" spans="2:3" s="21" customFormat="1" ht="12.75">
      <c r="B41" s="147"/>
      <c r="C41" s="26"/>
    </row>
    <row r="42" spans="2:15" s="21" customFormat="1" ht="15.75">
      <c r="B42" s="157" t="s">
        <v>131</v>
      </c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</row>
    <row r="43" s="21" customFormat="1" ht="12.75">
      <c r="C43" s="26"/>
    </row>
    <row r="44" spans="2:15" s="21" customFormat="1" ht="12.75">
      <c r="B44" s="149" t="s">
        <v>22</v>
      </c>
      <c r="C44" s="150" t="s">
        <v>23</v>
      </c>
      <c r="D44" s="149" t="s">
        <v>24</v>
      </c>
      <c r="E44" s="180" t="s">
        <v>132</v>
      </c>
      <c r="F44" s="180"/>
      <c r="G44" s="180"/>
      <c r="H44" s="181"/>
      <c r="I44" s="181"/>
      <c r="J44" s="182" t="s">
        <v>111</v>
      </c>
      <c r="K44" s="180"/>
      <c r="L44" s="180"/>
      <c r="M44" s="180"/>
      <c r="N44" s="194"/>
      <c r="O44" s="195" t="s">
        <v>112</v>
      </c>
    </row>
    <row r="45" spans="2:15" s="21" customFormat="1" ht="12.75">
      <c r="B45" s="149"/>
      <c r="C45" s="150"/>
      <c r="D45" s="149"/>
      <c r="E45" s="15" t="s">
        <v>78</v>
      </c>
      <c r="F45" s="15" t="s">
        <v>79</v>
      </c>
      <c r="G45" s="15" t="s">
        <v>80</v>
      </c>
      <c r="H45" s="16" t="s">
        <v>81</v>
      </c>
      <c r="I45" s="16" t="s">
        <v>29</v>
      </c>
      <c r="J45" s="17" t="s">
        <v>78</v>
      </c>
      <c r="K45" s="15" t="s">
        <v>79</v>
      </c>
      <c r="L45" s="15" t="s">
        <v>80</v>
      </c>
      <c r="M45" s="15" t="s">
        <v>81</v>
      </c>
      <c r="N45" s="51" t="s">
        <v>29</v>
      </c>
      <c r="O45" s="161"/>
    </row>
    <row r="46" spans="2:15" s="21" customFormat="1" ht="12.75">
      <c r="B46" s="153" t="s">
        <v>30</v>
      </c>
      <c r="C46" s="106">
        <v>2141</v>
      </c>
      <c r="D46" s="9" t="s">
        <v>31</v>
      </c>
      <c r="E46" s="10">
        <v>25</v>
      </c>
      <c r="F46" s="10">
        <v>0</v>
      </c>
      <c r="G46" s="10">
        <v>0</v>
      </c>
      <c r="H46" s="58"/>
      <c r="I46" s="11">
        <f>SUM(E46:H46)</f>
        <v>25</v>
      </c>
      <c r="J46" s="12">
        <v>13</v>
      </c>
      <c r="K46" s="10">
        <v>2</v>
      </c>
      <c r="L46" s="10">
        <v>2</v>
      </c>
      <c r="M46" s="10">
        <v>4</v>
      </c>
      <c r="N46" s="11">
        <f>SUM(J46:M46)</f>
        <v>21</v>
      </c>
      <c r="O46" s="59">
        <f aca="true" t="shared" si="4" ref="O46:O76">SUM(N46,I46)</f>
        <v>46</v>
      </c>
    </row>
    <row r="47" spans="2:15" s="21" customFormat="1" ht="12.75">
      <c r="B47" s="154"/>
      <c r="C47" s="106">
        <v>2122</v>
      </c>
      <c r="D47" s="9" t="s">
        <v>32</v>
      </c>
      <c r="E47" s="10">
        <v>11</v>
      </c>
      <c r="F47" s="10">
        <v>0</v>
      </c>
      <c r="G47" s="10">
        <v>0</v>
      </c>
      <c r="H47" s="58"/>
      <c r="I47" s="11">
        <f aca="true" t="shared" si="5" ref="I47:I79">SUM(E47:H47)</f>
        <v>11</v>
      </c>
      <c r="J47" s="12">
        <v>1</v>
      </c>
      <c r="K47" s="10">
        <v>0</v>
      </c>
      <c r="L47" s="10">
        <v>1</v>
      </c>
      <c r="M47" s="10">
        <v>2</v>
      </c>
      <c r="N47" s="11">
        <f aca="true" t="shared" si="6" ref="N47:N77">SUM(J47:M47)</f>
        <v>4</v>
      </c>
      <c r="O47" s="59">
        <f t="shared" si="4"/>
        <v>15</v>
      </c>
    </row>
    <row r="48" spans="2:15" s="21" customFormat="1" ht="12.75">
      <c r="B48" s="154"/>
      <c r="C48" s="106">
        <v>2142</v>
      </c>
      <c r="D48" s="9" t="s">
        <v>33</v>
      </c>
      <c r="E48" s="10">
        <v>3</v>
      </c>
      <c r="F48" s="10">
        <v>0</v>
      </c>
      <c r="G48" s="10">
        <v>0</v>
      </c>
      <c r="H48" s="58"/>
      <c r="I48" s="11">
        <f t="shared" si="5"/>
        <v>3</v>
      </c>
      <c r="J48" s="12">
        <v>0</v>
      </c>
      <c r="K48" s="10">
        <v>1</v>
      </c>
      <c r="L48" s="10">
        <v>0</v>
      </c>
      <c r="M48" s="10">
        <v>0</v>
      </c>
      <c r="N48" s="11">
        <f t="shared" si="6"/>
        <v>1</v>
      </c>
      <c r="O48" s="59">
        <f t="shared" si="4"/>
        <v>4</v>
      </c>
    </row>
    <row r="49" spans="2:15" s="21" customFormat="1" ht="12.75">
      <c r="B49" s="154"/>
      <c r="C49" s="106">
        <v>2132</v>
      </c>
      <c r="D49" s="9" t="s">
        <v>34</v>
      </c>
      <c r="E49" s="10">
        <v>27</v>
      </c>
      <c r="F49" s="10">
        <v>0</v>
      </c>
      <c r="G49" s="10">
        <v>0</v>
      </c>
      <c r="H49" s="58"/>
      <c r="I49" s="11">
        <f t="shared" si="5"/>
        <v>27</v>
      </c>
      <c r="J49" s="12">
        <v>0</v>
      </c>
      <c r="K49" s="10">
        <v>0</v>
      </c>
      <c r="L49" s="10">
        <v>0</v>
      </c>
      <c r="M49" s="10">
        <v>1</v>
      </c>
      <c r="N49" s="11">
        <f t="shared" si="6"/>
        <v>1</v>
      </c>
      <c r="O49" s="59">
        <f t="shared" si="4"/>
        <v>28</v>
      </c>
    </row>
    <row r="50" spans="2:15" s="21" customFormat="1" ht="12.75">
      <c r="B50" s="155" t="s">
        <v>35</v>
      </c>
      <c r="C50" s="106">
        <v>27</v>
      </c>
      <c r="D50" s="9" t="s">
        <v>36</v>
      </c>
      <c r="E50" s="10">
        <v>23</v>
      </c>
      <c r="F50" s="10">
        <v>1</v>
      </c>
      <c r="G50" s="10">
        <v>0</v>
      </c>
      <c r="H50" s="58"/>
      <c r="I50" s="11">
        <f t="shared" si="5"/>
        <v>24</v>
      </c>
      <c r="J50" s="12">
        <v>5</v>
      </c>
      <c r="K50" s="10">
        <v>1</v>
      </c>
      <c r="L50" s="10">
        <v>0</v>
      </c>
      <c r="M50" s="10">
        <v>4</v>
      </c>
      <c r="N50" s="11">
        <f t="shared" si="6"/>
        <v>10</v>
      </c>
      <c r="O50" s="59">
        <f t="shared" si="4"/>
        <v>34</v>
      </c>
    </row>
    <row r="51" spans="2:15" s="21" customFormat="1" ht="12.75">
      <c r="B51" s="186"/>
      <c r="C51" s="26">
        <v>511013105</v>
      </c>
      <c r="D51" s="9" t="s">
        <v>113</v>
      </c>
      <c r="E51" s="10">
        <v>0</v>
      </c>
      <c r="F51" s="10">
        <v>0</v>
      </c>
      <c r="G51" s="10">
        <v>0</v>
      </c>
      <c r="H51" s="58"/>
      <c r="I51" s="11">
        <f t="shared" si="5"/>
        <v>0</v>
      </c>
      <c r="J51" s="12">
        <v>1</v>
      </c>
      <c r="K51" s="10">
        <v>0</v>
      </c>
      <c r="L51" s="10">
        <v>1</v>
      </c>
      <c r="M51" s="10">
        <v>0</v>
      </c>
      <c r="N51" s="11">
        <f t="shared" si="6"/>
        <v>2</v>
      </c>
      <c r="O51" s="59">
        <f t="shared" si="4"/>
        <v>2</v>
      </c>
    </row>
    <row r="52" spans="2:15" s="21" customFormat="1" ht="12.75">
      <c r="B52" s="153" t="s">
        <v>37</v>
      </c>
      <c r="C52" s="106">
        <v>222</v>
      </c>
      <c r="D52" s="9" t="s">
        <v>38</v>
      </c>
      <c r="E52" s="10">
        <v>0</v>
      </c>
      <c r="F52" s="10">
        <v>0</v>
      </c>
      <c r="G52" s="10">
        <v>0</v>
      </c>
      <c r="H52" s="58"/>
      <c r="I52" s="11">
        <f t="shared" si="5"/>
        <v>0</v>
      </c>
      <c r="J52" s="12">
        <v>0</v>
      </c>
      <c r="K52" s="10">
        <v>5</v>
      </c>
      <c r="L52" s="10">
        <v>1</v>
      </c>
      <c r="M52" s="10">
        <v>2</v>
      </c>
      <c r="N52" s="11">
        <f t="shared" si="6"/>
        <v>8</v>
      </c>
      <c r="O52" s="59">
        <f t="shared" si="4"/>
        <v>8</v>
      </c>
    </row>
    <row r="53" spans="2:15" s="21" customFormat="1" ht="12.75">
      <c r="B53" s="154"/>
      <c r="C53" s="106">
        <v>223</v>
      </c>
      <c r="D53" s="9" t="s">
        <v>39</v>
      </c>
      <c r="E53" s="10">
        <v>13</v>
      </c>
      <c r="F53" s="10">
        <v>0</v>
      </c>
      <c r="G53" s="10">
        <v>1</v>
      </c>
      <c r="H53" s="58"/>
      <c r="I53" s="11">
        <f t="shared" si="5"/>
        <v>14</v>
      </c>
      <c r="J53" s="12">
        <v>12</v>
      </c>
      <c r="K53" s="10">
        <v>3</v>
      </c>
      <c r="L53" s="10">
        <v>5</v>
      </c>
      <c r="M53" s="10">
        <v>1</v>
      </c>
      <c r="N53" s="11">
        <f t="shared" si="6"/>
        <v>21</v>
      </c>
      <c r="O53" s="59">
        <f t="shared" si="4"/>
        <v>35</v>
      </c>
    </row>
    <row r="54" spans="2:15" s="21" customFormat="1" ht="12.75">
      <c r="B54" s="154"/>
      <c r="C54" s="106">
        <v>224</v>
      </c>
      <c r="D54" s="9" t="s">
        <v>40</v>
      </c>
      <c r="E54" s="10">
        <v>13</v>
      </c>
      <c r="F54" s="10">
        <v>4</v>
      </c>
      <c r="G54" s="10">
        <v>0</v>
      </c>
      <c r="H54" s="58"/>
      <c r="I54" s="11">
        <f t="shared" si="5"/>
        <v>17</v>
      </c>
      <c r="J54" s="12">
        <v>10</v>
      </c>
      <c r="K54" s="10">
        <v>15</v>
      </c>
      <c r="L54" s="10">
        <v>8</v>
      </c>
      <c r="M54" s="10">
        <v>19</v>
      </c>
      <c r="N54" s="11">
        <f t="shared" si="6"/>
        <v>52</v>
      </c>
      <c r="O54" s="59">
        <f t="shared" si="4"/>
        <v>69</v>
      </c>
    </row>
    <row r="55" spans="2:15" s="21" customFormat="1" ht="12.75">
      <c r="B55" s="153" t="s">
        <v>41</v>
      </c>
      <c r="C55" s="106">
        <v>234</v>
      </c>
      <c r="D55" s="9" t="s">
        <v>42</v>
      </c>
      <c r="E55" s="10">
        <v>33</v>
      </c>
      <c r="F55" s="10">
        <v>1</v>
      </c>
      <c r="G55" s="10">
        <v>0</v>
      </c>
      <c r="H55" s="58"/>
      <c r="I55" s="11">
        <f t="shared" si="5"/>
        <v>34</v>
      </c>
      <c r="J55" s="12">
        <v>4</v>
      </c>
      <c r="K55" s="10">
        <v>2</v>
      </c>
      <c r="L55" s="10">
        <v>0</v>
      </c>
      <c r="M55" s="10">
        <v>2</v>
      </c>
      <c r="N55" s="11">
        <f t="shared" si="6"/>
        <v>8</v>
      </c>
      <c r="O55" s="59">
        <f t="shared" si="4"/>
        <v>42</v>
      </c>
    </row>
    <row r="56" spans="2:15" s="21" customFormat="1" ht="12.75">
      <c r="B56" s="154"/>
      <c r="C56" s="106">
        <v>232</v>
      </c>
      <c r="D56" s="9" t="s">
        <v>43</v>
      </c>
      <c r="E56" s="10">
        <v>14</v>
      </c>
      <c r="F56" s="10">
        <v>0</v>
      </c>
      <c r="G56" s="10">
        <v>0</v>
      </c>
      <c r="H56" s="58"/>
      <c r="I56" s="11">
        <f t="shared" si="5"/>
        <v>14</v>
      </c>
      <c r="J56" s="12">
        <v>2</v>
      </c>
      <c r="K56" s="10">
        <v>1</v>
      </c>
      <c r="L56" s="10">
        <v>2</v>
      </c>
      <c r="M56" s="10">
        <v>1</v>
      </c>
      <c r="N56" s="11">
        <f t="shared" si="6"/>
        <v>6</v>
      </c>
      <c r="O56" s="59">
        <f t="shared" si="4"/>
        <v>20</v>
      </c>
    </row>
    <row r="57" spans="2:15" s="21" customFormat="1" ht="12.75">
      <c r="B57" s="154"/>
      <c r="C57" s="106">
        <v>233</v>
      </c>
      <c r="D57" s="9" t="s">
        <v>44</v>
      </c>
      <c r="E57" s="10">
        <v>57</v>
      </c>
      <c r="F57" s="10">
        <v>2</v>
      </c>
      <c r="G57" s="10">
        <v>0</v>
      </c>
      <c r="H57" s="58"/>
      <c r="I57" s="11">
        <f t="shared" si="5"/>
        <v>59</v>
      </c>
      <c r="J57" s="12">
        <v>4</v>
      </c>
      <c r="K57" s="10">
        <v>1</v>
      </c>
      <c r="L57" s="10">
        <v>1</v>
      </c>
      <c r="M57" s="10">
        <v>2</v>
      </c>
      <c r="N57" s="11">
        <f t="shared" si="6"/>
        <v>8</v>
      </c>
      <c r="O57" s="59">
        <f t="shared" si="4"/>
        <v>67</v>
      </c>
    </row>
    <row r="58" spans="2:15" s="21" customFormat="1" ht="12.75">
      <c r="B58" s="153" t="s">
        <v>45</v>
      </c>
      <c r="C58" s="106">
        <v>25</v>
      </c>
      <c r="D58" s="9" t="s">
        <v>46</v>
      </c>
      <c r="E58" s="10">
        <v>34</v>
      </c>
      <c r="F58" s="10">
        <v>1</v>
      </c>
      <c r="G58" s="10">
        <v>0</v>
      </c>
      <c r="H58" s="58"/>
      <c r="I58" s="11">
        <f t="shared" si="5"/>
        <v>35</v>
      </c>
      <c r="J58" s="12">
        <v>7</v>
      </c>
      <c r="K58" s="10">
        <v>4</v>
      </c>
      <c r="L58" s="10">
        <v>2</v>
      </c>
      <c r="M58" s="10">
        <v>3</v>
      </c>
      <c r="N58" s="11">
        <f t="shared" si="6"/>
        <v>16</v>
      </c>
      <c r="O58" s="59">
        <f t="shared" si="4"/>
        <v>51</v>
      </c>
    </row>
    <row r="59" spans="2:15" s="21" customFormat="1" ht="12.75">
      <c r="B59" s="153"/>
      <c r="C59" s="26">
        <v>511013113</v>
      </c>
      <c r="D59" s="9" t="s">
        <v>114</v>
      </c>
      <c r="E59" s="10">
        <v>0</v>
      </c>
      <c r="F59" s="10">
        <v>0</v>
      </c>
      <c r="G59" s="10">
        <v>0</v>
      </c>
      <c r="H59" s="58"/>
      <c r="I59" s="11">
        <f t="shared" si="5"/>
        <v>0</v>
      </c>
      <c r="J59" s="12">
        <v>2</v>
      </c>
      <c r="K59" s="10">
        <v>1</v>
      </c>
      <c r="L59" s="10">
        <v>0</v>
      </c>
      <c r="M59" s="10">
        <v>0</v>
      </c>
      <c r="N59" s="11">
        <f t="shared" si="6"/>
        <v>3</v>
      </c>
      <c r="O59" s="59">
        <f t="shared" si="4"/>
        <v>3</v>
      </c>
    </row>
    <row r="60" spans="2:15" s="21" customFormat="1" ht="12.75">
      <c r="B60" s="153"/>
      <c r="C60" s="106">
        <v>253</v>
      </c>
      <c r="D60" s="9" t="s">
        <v>47</v>
      </c>
      <c r="E60" s="10">
        <v>26</v>
      </c>
      <c r="F60" s="10">
        <v>0</v>
      </c>
      <c r="G60" s="10">
        <v>0</v>
      </c>
      <c r="H60" s="58"/>
      <c r="I60" s="11">
        <f t="shared" si="5"/>
        <v>26</v>
      </c>
      <c r="J60" s="12">
        <v>9</v>
      </c>
      <c r="K60" s="10">
        <v>0</v>
      </c>
      <c r="L60" s="10">
        <v>0</v>
      </c>
      <c r="M60" s="10">
        <v>2</v>
      </c>
      <c r="N60" s="11">
        <f t="shared" si="6"/>
        <v>11</v>
      </c>
      <c r="O60" s="59">
        <f t="shared" si="4"/>
        <v>37</v>
      </c>
    </row>
    <row r="61" spans="2:15" s="21" customFormat="1" ht="12.75">
      <c r="B61" s="153"/>
      <c r="C61" s="106">
        <v>511013104</v>
      </c>
      <c r="D61" s="9" t="s">
        <v>115</v>
      </c>
      <c r="E61" s="10">
        <v>0</v>
      </c>
      <c r="F61" s="10">
        <v>0</v>
      </c>
      <c r="G61" s="10">
        <v>0</v>
      </c>
      <c r="H61" s="58"/>
      <c r="I61" s="11">
        <f t="shared" si="5"/>
        <v>0</v>
      </c>
      <c r="J61" s="12">
        <v>1</v>
      </c>
      <c r="K61" s="10">
        <v>2</v>
      </c>
      <c r="L61" s="10">
        <v>2</v>
      </c>
      <c r="M61" s="10">
        <v>0</v>
      </c>
      <c r="N61" s="11">
        <f t="shared" si="6"/>
        <v>5</v>
      </c>
      <c r="O61" s="59">
        <f t="shared" si="4"/>
        <v>5</v>
      </c>
    </row>
    <row r="62" spans="2:15" s="21" customFormat="1" ht="12.75">
      <c r="B62" s="153"/>
      <c r="C62" s="50">
        <v>511013107</v>
      </c>
      <c r="D62" s="41" t="s">
        <v>116</v>
      </c>
      <c r="E62" s="10">
        <v>0</v>
      </c>
      <c r="F62" s="10">
        <v>0</v>
      </c>
      <c r="G62" s="10">
        <v>0</v>
      </c>
      <c r="H62" s="58"/>
      <c r="I62" s="11">
        <f t="shared" si="5"/>
        <v>0</v>
      </c>
      <c r="J62" s="12">
        <v>2</v>
      </c>
      <c r="K62" s="10">
        <v>1</v>
      </c>
      <c r="L62" s="10">
        <v>0</v>
      </c>
      <c r="M62" s="10">
        <v>0</v>
      </c>
      <c r="N62" s="11">
        <f t="shared" si="6"/>
        <v>3</v>
      </c>
      <c r="O62" s="59">
        <f t="shared" si="4"/>
        <v>3</v>
      </c>
    </row>
    <row r="63" spans="2:15" s="21" customFormat="1" ht="12.75">
      <c r="B63" s="8" t="s">
        <v>48</v>
      </c>
      <c r="C63" s="106">
        <v>242</v>
      </c>
      <c r="D63" s="9" t="s">
        <v>48</v>
      </c>
      <c r="E63" s="10">
        <v>28</v>
      </c>
      <c r="F63" s="10">
        <v>2</v>
      </c>
      <c r="G63" s="10">
        <v>1</v>
      </c>
      <c r="H63" s="58"/>
      <c r="I63" s="11">
        <f t="shared" si="5"/>
        <v>31</v>
      </c>
      <c r="J63" s="12">
        <v>18</v>
      </c>
      <c r="K63" s="10">
        <v>11</v>
      </c>
      <c r="L63" s="10">
        <v>6</v>
      </c>
      <c r="M63" s="10">
        <v>8</v>
      </c>
      <c r="N63" s="11">
        <f t="shared" si="6"/>
        <v>43</v>
      </c>
      <c r="O63" s="59">
        <f t="shared" si="4"/>
        <v>74</v>
      </c>
    </row>
    <row r="64" spans="2:15" s="21" customFormat="1" ht="12.75">
      <c r="B64" s="8" t="s">
        <v>49</v>
      </c>
      <c r="C64" s="106">
        <v>244</v>
      </c>
      <c r="D64" s="9" t="s">
        <v>49</v>
      </c>
      <c r="E64" s="10">
        <v>14</v>
      </c>
      <c r="F64" s="10">
        <v>0</v>
      </c>
      <c r="G64" s="10">
        <v>0</v>
      </c>
      <c r="H64" s="58"/>
      <c r="I64" s="11">
        <f t="shared" si="5"/>
        <v>14</v>
      </c>
      <c r="J64" s="12">
        <v>11</v>
      </c>
      <c r="K64" s="10">
        <v>4</v>
      </c>
      <c r="L64" s="10">
        <v>2</v>
      </c>
      <c r="M64" s="10">
        <v>19</v>
      </c>
      <c r="N64" s="11">
        <f t="shared" si="6"/>
        <v>36</v>
      </c>
      <c r="O64" s="59">
        <f t="shared" si="4"/>
        <v>50</v>
      </c>
    </row>
    <row r="65" spans="2:15" s="21" customFormat="1" ht="12.75">
      <c r="B65" s="153" t="s">
        <v>50</v>
      </c>
      <c r="C65" s="106">
        <v>228</v>
      </c>
      <c r="D65" s="9" t="s">
        <v>51</v>
      </c>
      <c r="E65" s="10">
        <v>25</v>
      </c>
      <c r="F65" s="10">
        <v>0</v>
      </c>
      <c r="G65" s="10">
        <v>0</v>
      </c>
      <c r="H65" s="58"/>
      <c r="I65" s="11">
        <f t="shared" si="5"/>
        <v>25</v>
      </c>
      <c r="J65" s="12">
        <v>23</v>
      </c>
      <c r="K65" s="10">
        <v>3</v>
      </c>
      <c r="L65" s="10">
        <v>1</v>
      </c>
      <c r="M65" s="10">
        <v>2</v>
      </c>
      <c r="N65" s="11">
        <f t="shared" si="6"/>
        <v>29</v>
      </c>
      <c r="O65" s="59">
        <f t="shared" si="4"/>
        <v>54</v>
      </c>
    </row>
    <row r="66" spans="2:15" s="21" customFormat="1" ht="12.75">
      <c r="B66" s="153"/>
      <c r="C66" s="106">
        <v>2201</v>
      </c>
      <c r="D66" s="9" t="s">
        <v>70</v>
      </c>
      <c r="E66" s="10">
        <v>2</v>
      </c>
      <c r="F66" s="10">
        <v>0</v>
      </c>
      <c r="G66" s="10">
        <v>0</v>
      </c>
      <c r="H66" s="58"/>
      <c r="I66" s="11">
        <f t="shared" si="5"/>
        <v>2</v>
      </c>
      <c r="J66" s="12">
        <v>3</v>
      </c>
      <c r="K66" s="10">
        <v>2</v>
      </c>
      <c r="L66" s="10">
        <v>1</v>
      </c>
      <c r="M66" s="10">
        <v>2</v>
      </c>
      <c r="N66" s="11">
        <f t="shared" si="6"/>
        <v>8</v>
      </c>
      <c r="O66" s="59">
        <f t="shared" si="4"/>
        <v>10</v>
      </c>
    </row>
    <row r="67" spans="2:15" s="21" customFormat="1" ht="12.75">
      <c r="B67" s="153"/>
      <c r="C67" s="26">
        <v>24322</v>
      </c>
      <c r="D67" s="9" t="s">
        <v>117</v>
      </c>
      <c r="E67" s="10">
        <v>0</v>
      </c>
      <c r="F67" s="10">
        <v>0</v>
      </c>
      <c r="G67" s="10">
        <v>0</v>
      </c>
      <c r="H67" s="58"/>
      <c r="I67" s="11">
        <f t="shared" si="5"/>
        <v>0</v>
      </c>
      <c r="J67" s="12">
        <v>1</v>
      </c>
      <c r="K67" s="10">
        <v>2</v>
      </c>
      <c r="L67" s="10">
        <v>2</v>
      </c>
      <c r="M67" s="10">
        <v>2</v>
      </c>
      <c r="N67" s="11">
        <f t="shared" si="6"/>
        <v>7</v>
      </c>
      <c r="O67" s="59">
        <f t="shared" si="4"/>
        <v>7</v>
      </c>
    </row>
    <row r="68" spans="2:15" s="21" customFormat="1" ht="12.75">
      <c r="B68" s="153"/>
      <c r="C68" s="106">
        <v>243</v>
      </c>
      <c r="D68" s="9" t="s">
        <v>52</v>
      </c>
      <c r="E68" s="10">
        <v>26</v>
      </c>
      <c r="F68" s="10">
        <v>0</v>
      </c>
      <c r="G68" s="10">
        <v>0</v>
      </c>
      <c r="H68" s="58"/>
      <c r="I68" s="11">
        <f t="shared" si="5"/>
        <v>26</v>
      </c>
      <c r="J68" s="12">
        <v>3</v>
      </c>
      <c r="K68" s="10">
        <v>1</v>
      </c>
      <c r="L68" s="10">
        <v>0</v>
      </c>
      <c r="M68" s="10">
        <v>4</v>
      </c>
      <c r="N68" s="11">
        <f t="shared" si="6"/>
        <v>8</v>
      </c>
      <c r="O68" s="59">
        <f t="shared" si="4"/>
        <v>34</v>
      </c>
    </row>
    <row r="69" spans="2:15" s="21" customFormat="1" ht="12.75">
      <c r="B69" s="153" t="s">
        <v>53</v>
      </c>
      <c r="C69" s="106">
        <v>262</v>
      </c>
      <c r="D69" s="9" t="s">
        <v>54</v>
      </c>
      <c r="E69" s="10">
        <v>2</v>
      </c>
      <c r="F69" s="10">
        <v>0</v>
      </c>
      <c r="G69" s="10">
        <v>0</v>
      </c>
      <c r="H69" s="58"/>
      <c r="I69" s="11">
        <f t="shared" si="5"/>
        <v>2</v>
      </c>
      <c r="J69" s="12">
        <v>2</v>
      </c>
      <c r="K69" s="10">
        <v>2</v>
      </c>
      <c r="L69" s="10">
        <v>0</v>
      </c>
      <c r="M69" s="10">
        <v>3</v>
      </c>
      <c r="N69" s="11">
        <f t="shared" si="6"/>
        <v>7</v>
      </c>
      <c r="O69" s="59">
        <f t="shared" si="4"/>
        <v>9</v>
      </c>
    </row>
    <row r="70" spans="2:15" s="21" customFormat="1" ht="12.75">
      <c r="B70" s="153"/>
      <c r="C70" s="106">
        <v>263</v>
      </c>
      <c r="D70" s="9" t="s">
        <v>55</v>
      </c>
      <c r="E70" s="10">
        <v>9</v>
      </c>
      <c r="F70" s="10">
        <v>0</v>
      </c>
      <c r="G70" s="10">
        <v>0</v>
      </c>
      <c r="H70" s="58"/>
      <c r="I70" s="11">
        <f t="shared" si="5"/>
        <v>9</v>
      </c>
      <c r="J70" s="12">
        <v>7</v>
      </c>
      <c r="K70" s="10">
        <v>4</v>
      </c>
      <c r="L70" s="10">
        <v>6</v>
      </c>
      <c r="M70" s="10">
        <v>2</v>
      </c>
      <c r="N70" s="11">
        <f t="shared" si="6"/>
        <v>19</v>
      </c>
      <c r="O70" s="59">
        <f t="shared" si="4"/>
        <v>28</v>
      </c>
    </row>
    <row r="71" spans="2:15" s="21" customFormat="1" ht="12.75">
      <c r="B71" s="153"/>
      <c r="C71" s="106">
        <v>264</v>
      </c>
      <c r="D71" s="9" t="s">
        <v>56</v>
      </c>
      <c r="E71" s="10">
        <v>4</v>
      </c>
      <c r="F71" s="10">
        <v>0</v>
      </c>
      <c r="G71" s="10">
        <v>0</v>
      </c>
      <c r="H71" s="58"/>
      <c r="I71" s="11">
        <f t="shared" si="5"/>
        <v>4</v>
      </c>
      <c r="J71" s="12">
        <v>3</v>
      </c>
      <c r="K71" s="10">
        <v>1</v>
      </c>
      <c r="L71" s="10">
        <v>1</v>
      </c>
      <c r="M71" s="10">
        <v>3</v>
      </c>
      <c r="N71" s="11">
        <f t="shared" si="6"/>
        <v>8</v>
      </c>
      <c r="O71" s="59">
        <f t="shared" si="4"/>
        <v>12</v>
      </c>
    </row>
    <row r="72" spans="2:15" s="21" customFormat="1" ht="12.75">
      <c r="B72" s="153"/>
      <c r="C72" s="106">
        <v>265</v>
      </c>
      <c r="D72" s="9" t="s">
        <v>57</v>
      </c>
      <c r="E72" s="10">
        <v>18</v>
      </c>
      <c r="F72" s="10">
        <v>0</v>
      </c>
      <c r="G72" s="10">
        <v>0</v>
      </c>
      <c r="H72" s="58"/>
      <c r="I72" s="11">
        <f t="shared" si="5"/>
        <v>18</v>
      </c>
      <c r="J72" s="12">
        <v>2</v>
      </c>
      <c r="K72" s="10">
        <v>2</v>
      </c>
      <c r="L72" s="10">
        <v>1</v>
      </c>
      <c r="M72" s="10">
        <v>2</v>
      </c>
      <c r="N72" s="11">
        <f t="shared" si="6"/>
        <v>7</v>
      </c>
      <c r="O72" s="59">
        <f t="shared" si="4"/>
        <v>25</v>
      </c>
    </row>
    <row r="73" spans="2:15" s="21" customFormat="1" ht="12.75">
      <c r="B73" s="153"/>
      <c r="C73" s="106">
        <v>511013102</v>
      </c>
      <c r="D73" s="9" t="s">
        <v>118</v>
      </c>
      <c r="E73" s="10">
        <v>0</v>
      </c>
      <c r="F73" s="10">
        <v>0</v>
      </c>
      <c r="G73" s="10">
        <v>0</v>
      </c>
      <c r="H73" s="58"/>
      <c r="I73" s="11">
        <f t="shared" si="5"/>
        <v>0</v>
      </c>
      <c r="J73" s="12">
        <v>7</v>
      </c>
      <c r="K73" s="10">
        <v>5</v>
      </c>
      <c r="L73" s="10">
        <v>1</v>
      </c>
      <c r="M73" s="10">
        <v>1</v>
      </c>
      <c r="N73" s="11">
        <f t="shared" si="6"/>
        <v>14</v>
      </c>
      <c r="O73" s="59">
        <f t="shared" si="4"/>
        <v>14</v>
      </c>
    </row>
    <row r="74" spans="2:15" s="21" customFormat="1" ht="12.75">
      <c r="B74" s="153"/>
      <c r="C74" s="106">
        <v>511013111</v>
      </c>
      <c r="D74" s="9" t="s">
        <v>119</v>
      </c>
      <c r="E74" s="10"/>
      <c r="F74" s="10"/>
      <c r="G74" s="10"/>
      <c r="H74" s="58"/>
      <c r="I74" s="11">
        <f t="shared" si="5"/>
        <v>0</v>
      </c>
      <c r="J74" s="12"/>
      <c r="K74" s="10"/>
      <c r="L74" s="10"/>
      <c r="M74" s="10"/>
      <c r="N74" s="11">
        <f t="shared" si="6"/>
        <v>0</v>
      </c>
      <c r="O74" s="59">
        <f t="shared" si="4"/>
        <v>0</v>
      </c>
    </row>
    <row r="75" spans="2:15" s="21" customFormat="1" ht="12.75">
      <c r="B75" s="153"/>
      <c r="C75" s="50">
        <v>511013114</v>
      </c>
      <c r="D75" s="41" t="s">
        <v>120</v>
      </c>
      <c r="E75" s="10"/>
      <c r="F75" s="10"/>
      <c r="G75" s="10"/>
      <c r="H75" s="58"/>
      <c r="I75" s="11">
        <f t="shared" si="5"/>
        <v>0</v>
      </c>
      <c r="J75" s="12"/>
      <c r="K75" s="10"/>
      <c r="L75" s="10"/>
      <c r="M75" s="10"/>
      <c r="N75" s="11">
        <f t="shared" si="6"/>
        <v>0</v>
      </c>
      <c r="O75" s="59">
        <f t="shared" si="4"/>
        <v>0</v>
      </c>
    </row>
    <row r="76" spans="2:15" s="21" customFormat="1" ht="12.75">
      <c r="B76" s="155" t="s">
        <v>121</v>
      </c>
      <c r="C76" s="50">
        <v>201</v>
      </c>
      <c r="D76" s="41" t="s">
        <v>122</v>
      </c>
      <c r="E76" s="10">
        <v>6</v>
      </c>
      <c r="F76" s="10">
        <v>0</v>
      </c>
      <c r="G76" s="10">
        <v>0</v>
      </c>
      <c r="H76" s="58"/>
      <c r="I76" s="11">
        <f t="shared" si="5"/>
        <v>6</v>
      </c>
      <c r="J76" s="12">
        <v>1</v>
      </c>
      <c r="K76" s="10">
        <v>1</v>
      </c>
      <c r="L76" s="10">
        <v>1</v>
      </c>
      <c r="M76" s="10">
        <v>0</v>
      </c>
      <c r="N76" s="11">
        <f t="shared" si="6"/>
        <v>3</v>
      </c>
      <c r="O76" s="59">
        <f t="shared" si="4"/>
        <v>9</v>
      </c>
    </row>
    <row r="77" spans="2:15" s="21" customFormat="1" ht="12.75">
      <c r="B77" s="192"/>
      <c r="C77" s="26">
        <v>1364</v>
      </c>
      <c r="D77" s="120" t="s">
        <v>123</v>
      </c>
      <c r="E77" s="121">
        <v>0</v>
      </c>
      <c r="F77" s="121">
        <v>0</v>
      </c>
      <c r="G77" s="121">
        <v>0</v>
      </c>
      <c r="H77" s="122"/>
      <c r="I77" s="123">
        <f t="shared" si="5"/>
        <v>0</v>
      </c>
      <c r="J77" s="124">
        <v>1</v>
      </c>
      <c r="K77" s="121">
        <v>0</v>
      </c>
      <c r="L77" s="121">
        <v>0</v>
      </c>
      <c r="M77" s="121">
        <v>0</v>
      </c>
      <c r="N77" s="123">
        <f t="shared" si="6"/>
        <v>1</v>
      </c>
      <c r="O77" s="125">
        <f>SUM(N77,I77)</f>
        <v>1</v>
      </c>
    </row>
    <row r="78" spans="2:15" s="21" customFormat="1" ht="12.75"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  <c r="O78" s="153"/>
    </row>
    <row r="79" spans="2:15" s="21" customFormat="1" ht="12.75">
      <c r="B79" s="190" t="s">
        <v>130</v>
      </c>
      <c r="C79" s="190"/>
      <c r="D79" s="190"/>
      <c r="E79" s="60">
        <v>169</v>
      </c>
      <c r="F79" s="60">
        <v>6</v>
      </c>
      <c r="G79" s="10">
        <v>1</v>
      </c>
      <c r="H79" s="58">
        <v>6</v>
      </c>
      <c r="I79" s="11">
        <f t="shared" si="5"/>
        <v>182</v>
      </c>
      <c r="J79" s="196"/>
      <c r="K79" s="197"/>
      <c r="L79" s="197"/>
      <c r="M79" s="197"/>
      <c r="N79" s="197"/>
      <c r="O79" s="59">
        <f>SUM(N79,I79)</f>
        <v>182</v>
      </c>
    </row>
    <row r="80" spans="2:15" s="21" customFormat="1" ht="12.75">
      <c r="B80" s="153"/>
      <c r="C80" s="153"/>
      <c r="D80" s="153"/>
      <c r="E80" s="153"/>
      <c r="F80" s="153"/>
      <c r="G80" s="153"/>
      <c r="H80" s="153"/>
      <c r="I80" s="153"/>
      <c r="J80" s="153"/>
      <c r="K80" s="153"/>
      <c r="L80" s="153"/>
      <c r="M80" s="153"/>
      <c r="N80" s="153"/>
      <c r="O80" s="153"/>
    </row>
    <row r="81" spans="2:15" s="21" customFormat="1" ht="12.75">
      <c r="B81" s="149" t="s">
        <v>29</v>
      </c>
      <c r="C81" s="149"/>
      <c r="D81" s="149"/>
      <c r="E81" s="18">
        <f aca="true" t="shared" si="7" ref="E81:O81">SUM(E46:E79)</f>
        <v>582</v>
      </c>
      <c r="F81" s="18">
        <f t="shared" si="7"/>
        <v>17</v>
      </c>
      <c r="G81" s="18">
        <f t="shared" si="7"/>
        <v>3</v>
      </c>
      <c r="H81" s="18">
        <f t="shared" si="7"/>
        <v>6</v>
      </c>
      <c r="I81" s="19">
        <f t="shared" si="7"/>
        <v>608</v>
      </c>
      <c r="J81" s="20">
        <f t="shared" si="7"/>
        <v>155</v>
      </c>
      <c r="K81" s="18">
        <f t="shared" si="7"/>
        <v>77</v>
      </c>
      <c r="L81" s="18">
        <f t="shared" si="7"/>
        <v>47</v>
      </c>
      <c r="M81" s="18">
        <f t="shared" si="7"/>
        <v>91</v>
      </c>
      <c r="N81" s="52">
        <f t="shared" si="7"/>
        <v>370</v>
      </c>
      <c r="O81" s="54">
        <f t="shared" si="7"/>
        <v>978</v>
      </c>
    </row>
    <row r="82" s="21" customFormat="1" ht="12.75">
      <c r="C82" s="26"/>
    </row>
    <row r="83" spans="2:3" s="21" customFormat="1" ht="12.75">
      <c r="B83" s="21" t="s">
        <v>58</v>
      </c>
      <c r="C83" s="26"/>
    </row>
    <row r="84" s="21" customFormat="1" ht="12.75">
      <c r="C84" s="26"/>
    </row>
    <row r="85" spans="2:15" s="21" customFormat="1" ht="12.75">
      <c r="B85" s="193" t="s">
        <v>181</v>
      </c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</row>
    <row r="86" s="21" customFormat="1" ht="12.75">
      <c r="C86" s="26"/>
    </row>
    <row r="87" spans="2:3" s="21" customFormat="1" ht="15">
      <c r="B87"/>
      <c r="C87" s="26"/>
    </row>
    <row r="88" spans="2:3" s="21" customFormat="1" ht="15">
      <c r="B88"/>
      <c r="C88" s="26"/>
    </row>
    <row r="89" spans="2:3" s="21" customFormat="1" ht="15">
      <c r="B89"/>
      <c r="C89" s="26"/>
    </row>
    <row r="90" spans="2:3" s="21" customFormat="1" ht="15">
      <c r="B90"/>
      <c r="C90" s="26"/>
    </row>
    <row r="91" spans="2:3" s="21" customFormat="1" ht="15">
      <c r="B91"/>
      <c r="C91" s="26"/>
    </row>
    <row r="92" ht="15"/>
    <row r="93" ht="15"/>
  </sheetData>
  <sheetProtection password="CD78" sheet="1" objects="1" scenarios="1"/>
  <mergeCells count="38">
    <mergeCell ref="B27:B33"/>
    <mergeCell ref="B34:B35"/>
    <mergeCell ref="B36:D36"/>
    <mergeCell ref="J36:N36"/>
    <mergeCell ref="B37:D37"/>
    <mergeCell ref="B6:B9"/>
    <mergeCell ref="B11:B13"/>
    <mergeCell ref="B14:B16"/>
    <mergeCell ref="B17:B20"/>
    <mergeCell ref="B23:B26"/>
    <mergeCell ref="B2:O2"/>
    <mergeCell ref="B4:B5"/>
    <mergeCell ref="C4:C5"/>
    <mergeCell ref="D4:D5"/>
    <mergeCell ref="E4:I4"/>
    <mergeCell ref="J4:N4"/>
    <mergeCell ref="O4:O5"/>
    <mergeCell ref="B79:D79"/>
    <mergeCell ref="J79:N79"/>
    <mergeCell ref="B81:D81"/>
    <mergeCell ref="B78:O78"/>
    <mergeCell ref="B80:O80"/>
    <mergeCell ref="B85:O85"/>
    <mergeCell ref="B65:B68"/>
    <mergeCell ref="B42:O42"/>
    <mergeCell ref="B44:B45"/>
    <mergeCell ref="C44:C45"/>
    <mergeCell ref="D44:D45"/>
    <mergeCell ref="E44:I44"/>
    <mergeCell ref="J44:N44"/>
    <mergeCell ref="O44:O45"/>
    <mergeCell ref="B46:B49"/>
    <mergeCell ref="B50:B51"/>
    <mergeCell ref="B52:B54"/>
    <mergeCell ref="B55:B57"/>
    <mergeCell ref="B58:B62"/>
    <mergeCell ref="B69:B75"/>
    <mergeCell ref="B76:B77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T8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9" customWidth="1"/>
    <col min="2" max="2" width="23.7109375" style="39" customWidth="1"/>
    <col min="3" max="3" width="10.00390625" style="26" hidden="1" customWidth="1"/>
    <col min="4" max="4" width="39.57421875" style="39" bestFit="1" customWidth="1"/>
    <col min="5" max="8" width="5.7109375" style="39" customWidth="1"/>
    <col min="9" max="10" width="6.7109375" style="39" customWidth="1"/>
    <col min="11" max="14" width="5.7109375" style="39" customWidth="1"/>
    <col min="15" max="15" width="6.7109375" style="39" customWidth="1"/>
    <col min="16" max="17" width="8.140625" style="39" bestFit="1" customWidth="1"/>
    <col min="18" max="18" width="5.7109375" style="39" customWidth="1"/>
    <col min="19" max="20" width="14.7109375" style="39" customWidth="1"/>
    <col min="21" max="21" width="4.7109375" style="39" customWidth="1"/>
    <col min="22" max="16384" width="11.421875" style="39" hidden="1" customWidth="1"/>
  </cols>
  <sheetData>
    <row r="1" ht="12.75"/>
    <row r="2" spans="2:17" ht="15.75">
      <c r="B2" s="158" t="s">
        <v>190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ht="12.75">
      <c r="C3" s="39"/>
    </row>
    <row r="4" spans="2:20" ht="12.75">
      <c r="B4" s="149" t="s">
        <v>22</v>
      </c>
      <c r="C4" s="150" t="s">
        <v>23</v>
      </c>
      <c r="D4" s="149" t="s">
        <v>24</v>
      </c>
      <c r="E4" s="151" t="s">
        <v>110</v>
      </c>
      <c r="F4" s="159"/>
      <c r="G4" s="159"/>
      <c r="H4" s="159"/>
      <c r="I4" s="159"/>
      <c r="J4" s="159"/>
      <c r="K4" s="160" t="s">
        <v>111</v>
      </c>
      <c r="L4" s="159"/>
      <c r="M4" s="159"/>
      <c r="N4" s="159"/>
      <c r="O4" s="159"/>
      <c r="P4" s="183"/>
      <c r="Q4" s="185" t="s">
        <v>112</v>
      </c>
      <c r="S4" s="202" t="s">
        <v>84</v>
      </c>
      <c r="T4" s="202"/>
    </row>
    <row r="5" spans="2:20" ht="12.75">
      <c r="B5" s="149"/>
      <c r="C5" s="150"/>
      <c r="D5" s="149"/>
      <c r="E5" s="112" t="s">
        <v>91</v>
      </c>
      <c r="F5" s="112" t="s">
        <v>92</v>
      </c>
      <c r="G5" s="112" t="s">
        <v>93</v>
      </c>
      <c r="H5" s="112" t="s">
        <v>94</v>
      </c>
      <c r="I5" s="112" t="s">
        <v>107</v>
      </c>
      <c r="J5" s="116" t="s">
        <v>29</v>
      </c>
      <c r="K5" s="117" t="s">
        <v>91</v>
      </c>
      <c r="L5" s="112" t="s">
        <v>92</v>
      </c>
      <c r="M5" s="112" t="s">
        <v>93</v>
      </c>
      <c r="N5" s="112" t="s">
        <v>94</v>
      </c>
      <c r="O5" s="112" t="s">
        <v>107</v>
      </c>
      <c r="P5" s="118" t="s">
        <v>29</v>
      </c>
      <c r="Q5" s="185"/>
      <c r="S5" s="64" t="s">
        <v>138</v>
      </c>
      <c r="T5" s="64" t="s">
        <v>139</v>
      </c>
    </row>
    <row r="6" spans="2:20" ht="12.75">
      <c r="B6" s="153" t="s">
        <v>30</v>
      </c>
      <c r="C6" s="111">
        <v>2141</v>
      </c>
      <c r="D6" s="9" t="s">
        <v>31</v>
      </c>
      <c r="E6" s="115">
        <v>0</v>
      </c>
      <c r="F6" s="115">
        <v>5</v>
      </c>
      <c r="G6" s="115">
        <v>1</v>
      </c>
      <c r="H6" s="115">
        <v>15</v>
      </c>
      <c r="I6" s="115">
        <v>0</v>
      </c>
      <c r="J6" s="11">
        <f>SUM(E6:I6)</f>
        <v>21</v>
      </c>
      <c r="K6" s="114">
        <v>2</v>
      </c>
      <c r="L6" s="115">
        <v>8</v>
      </c>
      <c r="M6" s="115">
        <v>0</v>
      </c>
      <c r="N6" s="115">
        <v>6</v>
      </c>
      <c r="O6" s="115">
        <v>0</v>
      </c>
      <c r="P6" s="47">
        <f>SUM(K6:O6)</f>
        <v>16</v>
      </c>
      <c r="Q6" s="49">
        <f>SUM(P6,J6)</f>
        <v>37</v>
      </c>
      <c r="S6" s="64" t="s">
        <v>140</v>
      </c>
      <c r="T6" s="64" t="s">
        <v>141</v>
      </c>
    </row>
    <row r="7" spans="2:20" ht="12.75">
      <c r="B7" s="154"/>
      <c r="C7" s="111">
        <v>2122</v>
      </c>
      <c r="D7" s="9" t="s">
        <v>32</v>
      </c>
      <c r="E7" s="115">
        <v>0</v>
      </c>
      <c r="F7" s="115">
        <v>1</v>
      </c>
      <c r="G7" s="115">
        <v>3</v>
      </c>
      <c r="H7" s="115">
        <v>7</v>
      </c>
      <c r="I7" s="115">
        <v>0</v>
      </c>
      <c r="J7" s="11">
        <f aca="true" t="shared" si="0" ref="J7:J30">SUM(E7:I7)</f>
        <v>11</v>
      </c>
      <c r="K7" s="114">
        <v>0</v>
      </c>
      <c r="L7" s="115">
        <v>1</v>
      </c>
      <c r="M7" s="115">
        <v>2</v>
      </c>
      <c r="N7" s="115">
        <v>4</v>
      </c>
      <c r="O7" s="115">
        <v>0</v>
      </c>
      <c r="P7" s="47">
        <f aca="true" t="shared" si="1" ref="P7:P32">SUM(K7:O7)</f>
        <v>7</v>
      </c>
      <c r="Q7" s="49">
        <f aca="true" t="shared" si="2" ref="Q7:Q32">SUM(P7,J7)</f>
        <v>18</v>
      </c>
      <c r="S7" s="64" t="s">
        <v>142</v>
      </c>
      <c r="T7" s="65"/>
    </row>
    <row r="8" spans="2:17" ht="12.75">
      <c r="B8" s="154"/>
      <c r="C8" s="111">
        <v>2142</v>
      </c>
      <c r="D8" s="9" t="s">
        <v>33</v>
      </c>
      <c r="E8" s="115">
        <v>0</v>
      </c>
      <c r="F8" s="115">
        <v>0</v>
      </c>
      <c r="G8" s="115">
        <v>1</v>
      </c>
      <c r="H8" s="115">
        <v>2</v>
      </c>
      <c r="I8" s="115">
        <v>0</v>
      </c>
      <c r="J8" s="11">
        <f t="shared" si="0"/>
        <v>3</v>
      </c>
      <c r="K8" s="114">
        <v>0</v>
      </c>
      <c r="L8" s="115">
        <v>0</v>
      </c>
      <c r="M8" s="115">
        <v>0</v>
      </c>
      <c r="N8" s="115">
        <v>0</v>
      </c>
      <c r="O8" s="115">
        <v>0</v>
      </c>
      <c r="P8" s="47">
        <f>SUM(K8:O8)</f>
        <v>0</v>
      </c>
      <c r="Q8" s="49">
        <f t="shared" si="2"/>
        <v>3</v>
      </c>
    </row>
    <row r="9" spans="2:17" ht="12.75">
      <c r="B9" s="154"/>
      <c r="C9" s="111">
        <v>2132</v>
      </c>
      <c r="D9" s="9" t="s">
        <v>34</v>
      </c>
      <c r="E9" s="115">
        <v>0</v>
      </c>
      <c r="F9" s="115">
        <v>1</v>
      </c>
      <c r="G9" s="115">
        <v>4</v>
      </c>
      <c r="H9" s="115">
        <v>18</v>
      </c>
      <c r="I9" s="115">
        <v>3</v>
      </c>
      <c r="J9" s="11">
        <f t="shared" si="0"/>
        <v>26</v>
      </c>
      <c r="K9" s="114">
        <v>0</v>
      </c>
      <c r="L9" s="115">
        <v>6</v>
      </c>
      <c r="M9" s="115">
        <v>4</v>
      </c>
      <c r="N9" s="115">
        <v>4</v>
      </c>
      <c r="O9" s="115">
        <v>0</v>
      </c>
      <c r="P9" s="47">
        <f t="shared" si="1"/>
        <v>14</v>
      </c>
      <c r="Q9" s="49">
        <f t="shared" si="2"/>
        <v>40</v>
      </c>
    </row>
    <row r="10" spans="2:17" ht="12.75">
      <c r="B10" s="111" t="s">
        <v>35</v>
      </c>
      <c r="C10" s="111">
        <v>27</v>
      </c>
      <c r="D10" s="9" t="s">
        <v>36</v>
      </c>
      <c r="E10" s="115">
        <v>0</v>
      </c>
      <c r="F10" s="115">
        <v>5</v>
      </c>
      <c r="G10" s="115">
        <v>4</v>
      </c>
      <c r="H10" s="115">
        <v>17</v>
      </c>
      <c r="I10" s="115">
        <v>0</v>
      </c>
      <c r="J10" s="11">
        <f t="shared" si="0"/>
        <v>26</v>
      </c>
      <c r="K10" s="114">
        <v>2</v>
      </c>
      <c r="L10" s="115">
        <v>4</v>
      </c>
      <c r="M10" s="115">
        <v>2</v>
      </c>
      <c r="N10" s="115">
        <v>3</v>
      </c>
      <c r="O10" s="115">
        <v>0</v>
      </c>
      <c r="P10" s="47">
        <f t="shared" si="1"/>
        <v>11</v>
      </c>
      <c r="Q10" s="49">
        <f t="shared" si="2"/>
        <v>37</v>
      </c>
    </row>
    <row r="11" spans="2:17" ht="12.75">
      <c r="B11" s="153" t="s">
        <v>37</v>
      </c>
      <c r="C11" s="111">
        <v>222</v>
      </c>
      <c r="D11" s="9" t="s">
        <v>38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">
        <f t="shared" si="0"/>
        <v>0</v>
      </c>
      <c r="K11" s="114">
        <v>0</v>
      </c>
      <c r="L11" s="115">
        <v>2</v>
      </c>
      <c r="M11" s="115">
        <v>0</v>
      </c>
      <c r="N11" s="115">
        <v>6</v>
      </c>
      <c r="O11" s="115">
        <v>0</v>
      </c>
      <c r="P11" s="47">
        <f t="shared" si="1"/>
        <v>8</v>
      </c>
      <c r="Q11" s="49">
        <f t="shared" si="2"/>
        <v>8</v>
      </c>
    </row>
    <row r="12" spans="2:17" ht="12.75">
      <c r="B12" s="154"/>
      <c r="C12" s="111">
        <v>223</v>
      </c>
      <c r="D12" s="9" t="s">
        <v>39</v>
      </c>
      <c r="E12" s="115">
        <v>0</v>
      </c>
      <c r="F12" s="115">
        <v>3</v>
      </c>
      <c r="G12" s="115">
        <v>5</v>
      </c>
      <c r="H12" s="115">
        <v>7</v>
      </c>
      <c r="I12" s="115">
        <v>0</v>
      </c>
      <c r="J12" s="11">
        <f t="shared" si="0"/>
        <v>15</v>
      </c>
      <c r="K12" s="114">
        <v>3</v>
      </c>
      <c r="L12" s="115">
        <v>18</v>
      </c>
      <c r="M12" s="115">
        <v>8</v>
      </c>
      <c r="N12" s="115">
        <v>11</v>
      </c>
      <c r="O12" s="115">
        <v>0</v>
      </c>
      <c r="P12" s="47">
        <f t="shared" si="1"/>
        <v>40</v>
      </c>
      <c r="Q12" s="49">
        <f t="shared" si="2"/>
        <v>55</v>
      </c>
    </row>
    <row r="13" spans="2:17" ht="12.75">
      <c r="B13" s="154"/>
      <c r="C13" s="111">
        <v>224</v>
      </c>
      <c r="D13" s="9" t="s">
        <v>40</v>
      </c>
      <c r="E13" s="115">
        <v>1</v>
      </c>
      <c r="F13" s="115">
        <v>1</v>
      </c>
      <c r="G13" s="115">
        <v>4</v>
      </c>
      <c r="H13" s="115">
        <v>7</v>
      </c>
      <c r="I13" s="115">
        <v>0</v>
      </c>
      <c r="J13" s="11">
        <f t="shared" si="0"/>
        <v>13</v>
      </c>
      <c r="K13" s="114">
        <v>1</v>
      </c>
      <c r="L13" s="115">
        <v>16</v>
      </c>
      <c r="M13" s="115">
        <v>7</v>
      </c>
      <c r="N13" s="115">
        <v>9</v>
      </c>
      <c r="O13" s="115">
        <v>1</v>
      </c>
      <c r="P13" s="47">
        <f t="shared" si="1"/>
        <v>34</v>
      </c>
      <c r="Q13" s="49">
        <f t="shared" si="2"/>
        <v>47</v>
      </c>
    </row>
    <row r="14" spans="2:17" ht="12.75">
      <c r="B14" s="153" t="s">
        <v>41</v>
      </c>
      <c r="C14" s="111">
        <v>234</v>
      </c>
      <c r="D14" s="9" t="s">
        <v>42</v>
      </c>
      <c r="E14" s="115">
        <v>0</v>
      </c>
      <c r="F14" s="115">
        <v>5</v>
      </c>
      <c r="G14" s="115">
        <v>6</v>
      </c>
      <c r="H14" s="115">
        <v>19</v>
      </c>
      <c r="I14" s="115">
        <v>0</v>
      </c>
      <c r="J14" s="11">
        <f t="shared" si="0"/>
        <v>30</v>
      </c>
      <c r="K14" s="114">
        <v>0</v>
      </c>
      <c r="L14" s="115">
        <v>0</v>
      </c>
      <c r="M14" s="115">
        <v>0</v>
      </c>
      <c r="N14" s="115">
        <v>0</v>
      </c>
      <c r="O14" s="115">
        <v>0</v>
      </c>
      <c r="P14" s="47">
        <f t="shared" si="1"/>
        <v>0</v>
      </c>
      <c r="Q14" s="49">
        <f t="shared" si="2"/>
        <v>30</v>
      </c>
    </row>
    <row r="15" spans="2:17" ht="12.75">
      <c r="B15" s="154"/>
      <c r="C15" s="111">
        <v>232</v>
      </c>
      <c r="D15" s="9" t="s">
        <v>43</v>
      </c>
      <c r="E15" s="115">
        <v>0</v>
      </c>
      <c r="F15" s="115">
        <v>4</v>
      </c>
      <c r="G15" s="115">
        <v>3</v>
      </c>
      <c r="H15" s="115">
        <v>5</v>
      </c>
      <c r="I15" s="115">
        <v>0</v>
      </c>
      <c r="J15" s="11">
        <f t="shared" si="0"/>
        <v>12</v>
      </c>
      <c r="K15" s="114">
        <v>0</v>
      </c>
      <c r="L15" s="115">
        <v>3</v>
      </c>
      <c r="M15" s="115">
        <v>0</v>
      </c>
      <c r="N15" s="115">
        <v>0</v>
      </c>
      <c r="O15" s="115">
        <v>0</v>
      </c>
      <c r="P15" s="47">
        <f t="shared" si="1"/>
        <v>3</v>
      </c>
      <c r="Q15" s="49">
        <f t="shared" si="2"/>
        <v>15</v>
      </c>
    </row>
    <row r="16" spans="2:17" ht="12.75">
      <c r="B16" s="154"/>
      <c r="C16" s="111">
        <v>233</v>
      </c>
      <c r="D16" s="9" t="s">
        <v>44</v>
      </c>
      <c r="E16" s="115">
        <v>0</v>
      </c>
      <c r="F16" s="115">
        <v>6</v>
      </c>
      <c r="G16" s="115">
        <v>9</v>
      </c>
      <c r="H16" s="115">
        <v>36</v>
      </c>
      <c r="I16" s="115">
        <v>0</v>
      </c>
      <c r="J16" s="11">
        <f t="shared" si="0"/>
        <v>51</v>
      </c>
      <c r="K16" s="114">
        <v>0</v>
      </c>
      <c r="L16" s="115">
        <v>12</v>
      </c>
      <c r="M16" s="115">
        <v>5</v>
      </c>
      <c r="N16" s="115">
        <v>3</v>
      </c>
      <c r="O16" s="115">
        <v>0</v>
      </c>
      <c r="P16" s="47">
        <f t="shared" si="1"/>
        <v>20</v>
      </c>
      <c r="Q16" s="49">
        <f t="shared" si="2"/>
        <v>71</v>
      </c>
    </row>
    <row r="17" spans="2:17" ht="12.75">
      <c r="B17" s="153" t="s">
        <v>45</v>
      </c>
      <c r="C17" s="111">
        <v>252</v>
      </c>
      <c r="D17" s="9" t="s">
        <v>46</v>
      </c>
      <c r="E17" s="115">
        <v>0</v>
      </c>
      <c r="F17" s="115">
        <v>17</v>
      </c>
      <c r="G17" s="115">
        <v>4</v>
      </c>
      <c r="H17" s="115">
        <v>6</v>
      </c>
      <c r="I17" s="115">
        <v>0</v>
      </c>
      <c r="J17" s="11">
        <f t="shared" si="0"/>
        <v>27</v>
      </c>
      <c r="K17" s="114">
        <v>0</v>
      </c>
      <c r="L17" s="115">
        <v>9</v>
      </c>
      <c r="M17" s="115">
        <v>2</v>
      </c>
      <c r="N17" s="115">
        <v>5</v>
      </c>
      <c r="O17" s="115">
        <v>0</v>
      </c>
      <c r="P17" s="47">
        <f t="shared" si="1"/>
        <v>16</v>
      </c>
      <c r="Q17" s="49">
        <f t="shared" si="2"/>
        <v>43</v>
      </c>
    </row>
    <row r="18" spans="2:17" ht="12.75">
      <c r="B18" s="153"/>
      <c r="C18" s="111">
        <v>253</v>
      </c>
      <c r="D18" s="9" t="s">
        <v>47</v>
      </c>
      <c r="E18" s="115">
        <v>0</v>
      </c>
      <c r="F18" s="115">
        <v>5</v>
      </c>
      <c r="G18" s="115">
        <v>8</v>
      </c>
      <c r="H18" s="115">
        <v>12</v>
      </c>
      <c r="I18" s="115">
        <v>0</v>
      </c>
      <c r="J18" s="11">
        <f t="shared" si="0"/>
        <v>25</v>
      </c>
      <c r="K18" s="114">
        <v>1</v>
      </c>
      <c r="L18" s="115">
        <v>4</v>
      </c>
      <c r="M18" s="115">
        <v>2</v>
      </c>
      <c r="N18" s="115">
        <v>8</v>
      </c>
      <c r="O18" s="115">
        <v>0</v>
      </c>
      <c r="P18" s="47">
        <f t="shared" si="1"/>
        <v>15</v>
      </c>
      <c r="Q18" s="49">
        <f t="shared" si="2"/>
        <v>40</v>
      </c>
    </row>
    <row r="19" spans="2:17" ht="12.75">
      <c r="B19" s="153"/>
      <c r="C19" s="111">
        <v>511013104</v>
      </c>
      <c r="D19" s="9" t="s">
        <v>115</v>
      </c>
      <c r="E19" s="115">
        <v>0</v>
      </c>
      <c r="F19" s="115">
        <v>0</v>
      </c>
      <c r="G19" s="115">
        <v>0</v>
      </c>
      <c r="H19" s="115">
        <v>0</v>
      </c>
      <c r="I19" s="115">
        <v>0</v>
      </c>
      <c r="J19" s="11">
        <f t="shared" si="0"/>
        <v>0</v>
      </c>
      <c r="K19" s="114">
        <v>0</v>
      </c>
      <c r="L19" s="115">
        <v>2</v>
      </c>
      <c r="M19" s="115">
        <v>1</v>
      </c>
      <c r="N19" s="115">
        <v>3</v>
      </c>
      <c r="O19" s="115">
        <v>0</v>
      </c>
      <c r="P19" s="47">
        <f t="shared" si="1"/>
        <v>6</v>
      </c>
      <c r="Q19" s="49">
        <f t="shared" si="2"/>
        <v>6</v>
      </c>
    </row>
    <row r="20" spans="2:17" ht="12.75">
      <c r="B20" s="153"/>
      <c r="C20" s="41">
        <v>511013107</v>
      </c>
      <c r="D20" s="41" t="s">
        <v>116</v>
      </c>
      <c r="E20" s="115">
        <v>0</v>
      </c>
      <c r="F20" s="115">
        <v>1</v>
      </c>
      <c r="G20" s="115">
        <v>1</v>
      </c>
      <c r="H20" s="115">
        <v>0</v>
      </c>
      <c r="I20" s="115">
        <v>0</v>
      </c>
      <c r="J20" s="11">
        <f t="shared" si="0"/>
        <v>2</v>
      </c>
      <c r="K20" s="114">
        <v>0</v>
      </c>
      <c r="L20" s="115">
        <v>1</v>
      </c>
      <c r="M20" s="115">
        <v>0</v>
      </c>
      <c r="N20" s="115">
        <v>1</v>
      </c>
      <c r="O20" s="115">
        <v>0</v>
      </c>
      <c r="P20" s="47">
        <f t="shared" si="1"/>
        <v>2</v>
      </c>
      <c r="Q20" s="49">
        <f t="shared" si="2"/>
        <v>4</v>
      </c>
    </row>
    <row r="21" spans="2:17" ht="12.75">
      <c r="B21" s="111" t="s">
        <v>48</v>
      </c>
      <c r="C21" s="111">
        <v>242</v>
      </c>
      <c r="D21" s="9" t="s">
        <v>48</v>
      </c>
      <c r="E21" s="115">
        <v>0</v>
      </c>
      <c r="F21" s="115">
        <v>9</v>
      </c>
      <c r="G21" s="115">
        <v>8</v>
      </c>
      <c r="H21" s="115">
        <v>5</v>
      </c>
      <c r="I21" s="115">
        <v>0</v>
      </c>
      <c r="J21" s="11">
        <f t="shared" si="0"/>
        <v>22</v>
      </c>
      <c r="K21" s="114">
        <v>1</v>
      </c>
      <c r="L21" s="115">
        <v>18</v>
      </c>
      <c r="M21" s="115">
        <v>9</v>
      </c>
      <c r="N21" s="115">
        <v>13</v>
      </c>
      <c r="O21" s="115">
        <v>0</v>
      </c>
      <c r="P21" s="47">
        <f t="shared" si="1"/>
        <v>41</v>
      </c>
      <c r="Q21" s="49">
        <f t="shared" si="2"/>
        <v>63</v>
      </c>
    </row>
    <row r="22" spans="2:17" ht="12.75">
      <c r="B22" s="111" t="s">
        <v>49</v>
      </c>
      <c r="C22" s="111">
        <v>244</v>
      </c>
      <c r="D22" s="9" t="s">
        <v>49</v>
      </c>
      <c r="E22" s="115">
        <v>0</v>
      </c>
      <c r="F22" s="115">
        <v>1</v>
      </c>
      <c r="G22" s="115">
        <v>2</v>
      </c>
      <c r="H22" s="115">
        <v>10</v>
      </c>
      <c r="I22" s="115">
        <v>0</v>
      </c>
      <c r="J22" s="11">
        <f t="shared" si="0"/>
        <v>13</v>
      </c>
      <c r="K22" s="114">
        <v>0</v>
      </c>
      <c r="L22" s="115">
        <v>19</v>
      </c>
      <c r="M22" s="115">
        <v>3</v>
      </c>
      <c r="N22" s="115">
        <v>6</v>
      </c>
      <c r="O22" s="115">
        <v>0</v>
      </c>
      <c r="P22" s="47">
        <f t="shared" si="1"/>
        <v>28</v>
      </c>
      <c r="Q22" s="49">
        <f t="shared" si="2"/>
        <v>41</v>
      </c>
    </row>
    <row r="23" spans="2:17" ht="19.5" customHeight="1">
      <c r="B23" s="153" t="s">
        <v>50</v>
      </c>
      <c r="C23" s="111">
        <v>228</v>
      </c>
      <c r="D23" s="9" t="s">
        <v>51</v>
      </c>
      <c r="E23" s="115">
        <v>0</v>
      </c>
      <c r="F23" s="115">
        <v>3</v>
      </c>
      <c r="G23" s="115">
        <v>6</v>
      </c>
      <c r="H23" s="115">
        <v>13</v>
      </c>
      <c r="I23" s="115">
        <v>0</v>
      </c>
      <c r="J23" s="11">
        <f t="shared" si="0"/>
        <v>22</v>
      </c>
      <c r="K23" s="114">
        <v>0</v>
      </c>
      <c r="L23" s="115">
        <v>18</v>
      </c>
      <c r="M23" s="115">
        <v>9</v>
      </c>
      <c r="N23" s="115">
        <v>12</v>
      </c>
      <c r="O23" s="115">
        <v>0</v>
      </c>
      <c r="P23" s="47">
        <f t="shared" si="1"/>
        <v>39</v>
      </c>
      <c r="Q23" s="49">
        <f t="shared" si="2"/>
        <v>61</v>
      </c>
    </row>
    <row r="24" spans="2:17" ht="19.5" customHeight="1">
      <c r="B24" s="153"/>
      <c r="C24" s="111">
        <v>243</v>
      </c>
      <c r="D24" s="9" t="s">
        <v>52</v>
      </c>
      <c r="E24" s="115">
        <v>0</v>
      </c>
      <c r="F24" s="115">
        <v>1</v>
      </c>
      <c r="G24" s="115">
        <v>0</v>
      </c>
      <c r="H24" s="115">
        <v>17</v>
      </c>
      <c r="I24" s="115">
        <v>0</v>
      </c>
      <c r="J24" s="11">
        <f t="shared" si="0"/>
        <v>18</v>
      </c>
      <c r="K24" s="114">
        <v>1</v>
      </c>
      <c r="L24" s="115">
        <v>10</v>
      </c>
      <c r="M24" s="115">
        <v>6</v>
      </c>
      <c r="N24" s="115">
        <v>4</v>
      </c>
      <c r="O24" s="115">
        <v>0</v>
      </c>
      <c r="P24" s="47">
        <f t="shared" si="1"/>
        <v>21</v>
      </c>
      <c r="Q24" s="49">
        <f t="shared" si="2"/>
        <v>39</v>
      </c>
    </row>
    <row r="25" spans="2:17" ht="12.75">
      <c r="B25" s="153" t="s">
        <v>53</v>
      </c>
      <c r="C25" s="111">
        <v>262</v>
      </c>
      <c r="D25" s="9" t="s">
        <v>54</v>
      </c>
      <c r="E25" s="115">
        <v>0</v>
      </c>
      <c r="F25" s="115">
        <v>0</v>
      </c>
      <c r="G25" s="115">
        <v>0</v>
      </c>
      <c r="H25" s="115">
        <v>3</v>
      </c>
      <c r="I25" s="115">
        <v>0</v>
      </c>
      <c r="J25" s="11">
        <f t="shared" si="0"/>
        <v>3</v>
      </c>
      <c r="K25" s="114">
        <v>0</v>
      </c>
      <c r="L25" s="115">
        <v>2</v>
      </c>
      <c r="M25" s="115">
        <v>0</v>
      </c>
      <c r="N25" s="115">
        <v>3</v>
      </c>
      <c r="O25" s="115">
        <v>0</v>
      </c>
      <c r="P25" s="47">
        <f t="shared" si="1"/>
        <v>5</v>
      </c>
      <c r="Q25" s="49">
        <f t="shared" si="2"/>
        <v>8</v>
      </c>
    </row>
    <row r="26" spans="2:17" ht="12.75">
      <c r="B26" s="153"/>
      <c r="C26" s="111">
        <v>263</v>
      </c>
      <c r="D26" s="9" t="s">
        <v>55</v>
      </c>
      <c r="E26" s="115">
        <v>0</v>
      </c>
      <c r="F26" s="115">
        <v>2</v>
      </c>
      <c r="G26" s="115">
        <v>0</v>
      </c>
      <c r="H26" s="115">
        <v>6</v>
      </c>
      <c r="I26" s="115">
        <v>0</v>
      </c>
      <c r="J26" s="11">
        <f t="shared" si="0"/>
        <v>8</v>
      </c>
      <c r="K26" s="114">
        <v>0</v>
      </c>
      <c r="L26" s="115">
        <v>3</v>
      </c>
      <c r="M26" s="115">
        <v>1</v>
      </c>
      <c r="N26" s="115">
        <v>2</v>
      </c>
      <c r="O26" s="115">
        <v>0</v>
      </c>
      <c r="P26" s="47">
        <f t="shared" si="1"/>
        <v>6</v>
      </c>
      <c r="Q26" s="49">
        <f t="shared" si="2"/>
        <v>14</v>
      </c>
    </row>
    <row r="27" spans="2:17" ht="12.75">
      <c r="B27" s="153"/>
      <c r="C27" s="111">
        <v>264</v>
      </c>
      <c r="D27" s="9" t="s">
        <v>56</v>
      </c>
      <c r="E27" s="115">
        <v>0</v>
      </c>
      <c r="F27" s="115">
        <v>0</v>
      </c>
      <c r="G27" s="115">
        <v>0</v>
      </c>
      <c r="H27" s="115">
        <v>2</v>
      </c>
      <c r="I27" s="115">
        <v>0</v>
      </c>
      <c r="J27" s="11">
        <f t="shared" si="0"/>
        <v>2</v>
      </c>
      <c r="K27" s="114">
        <v>1</v>
      </c>
      <c r="L27" s="115">
        <v>2</v>
      </c>
      <c r="M27" s="115">
        <v>0</v>
      </c>
      <c r="N27" s="115">
        <v>4</v>
      </c>
      <c r="O27" s="115">
        <v>0</v>
      </c>
      <c r="P27" s="47">
        <f t="shared" si="1"/>
        <v>7</v>
      </c>
      <c r="Q27" s="49">
        <f t="shared" si="2"/>
        <v>9</v>
      </c>
    </row>
    <row r="28" spans="2:17" ht="12.75">
      <c r="B28" s="153"/>
      <c r="C28" s="111">
        <v>265</v>
      </c>
      <c r="D28" s="9" t="s">
        <v>57</v>
      </c>
      <c r="E28" s="115">
        <v>0</v>
      </c>
      <c r="F28" s="115">
        <v>0</v>
      </c>
      <c r="G28" s="115">
        <v>2</v>
      </c>
      <c r="H28" s="115">
        <v>6</v>
      </c>
      <c r="I28" s="115">
        <v>0</v>
      </c>
      <c r="J28" s="11">
        <f t="shared" si="0"/>
        <v>8</v>
      </c>
      <c r="K28" s="114">
        <v>1</v>
      </c>
      <c r="L28" s="115">
        <v>5</v>
      </c>
      <c r="M28" s="115">
        <v>2</v>
      </c>
      <c r="N28" s="115">
        <v>3</v>
      </c>
      <c r="O28" s="115">
        <v>0</v>
      </c>
      <c r="P28" s="47">
        <f t="shared" si="1"/>
        <v>11</v>
      </c>
      <c r="Q28" s="49">
        <f t="shared" si="2"/>
        <v>19</v>
      </c>
    </row>
    <row r="29" spans="2:17" ht="12.75">
      <c r="B29" s="153"/>
      <c r="C29" s="111">
        <v>511013102</v>
      </c>
      <c r="D29" s="9" t="s">
        <v>118</v>
      </c>
      <c r="E29" s="115">
        <v>0</v>
      </c>
      <c r="F29" s="115">
        <v>0</v>
      </c>
      <c r="G29" s="115">
        <v>0</v>
      </c>
      <c r="H29" s="115">
        <v>0</v>
      </c>
      <c r="I29" s="115">
        <v>0</v>
      </c>
      <c r="J29" s="11">
        <f t="shared" si="0"/>
        <v>0</v>
      </c>
      <c r="K29" s="114">
        <v>0</v>
      </c>
      <c r="L29" s="115">
        <v>3</v>
      </c>
      <c r="M29" s="115">
        <v>0</v>
      </c>
      <c r="N29" s="115">
        <v>1</v>
      </c>
      <c r="O29" s="115">
        <v>0</v>
      </c>
      <c r="P29" s="47">
        <f t="shared" si="1"/>
        <v>4</v>
      </c>
      <c r="Q29" s="49">
        <f t="shared" si="2"/>
        <v>4</v>
      </c>
    </row>
    <row r="30" spans="2:17" ht="12.75">
      <c r="B30" s="153"/>
      <c r="C30" s="111">
        <v>511013111</v>
      </c>
      <c r="D30" s="9" t="s">
        <v>119</v>
      </c>
      <c r="E30" s="115">
        <v>0</v>
      </c>
      <c r="F30" s="115">
        <v>0</v>
      </c>
      <c r="G30" s="115">
        <v>0</v>
      </c>
      <c r="H30" s="115">
        <v>1</v>
      </c>
      <c r="I30" s="115">
        <v>0</v>
      </c>
      <c r="J30" s="11">
        <f t="shared" si="0"/>
        <v>1</v>
      </c>
      <c r="K30" s="114">
        <v>1</v>
      </c>
      <c r="L30" s="115">
        <v>3</v>
      </c>
      <c r="M30" s="115">
        <v>2</v>
      </c>
      <c r="N30" s="115">
        <v>2</v>
      </c>
      <c r="O30" s="115">
        <v>0</v>
      </c>
      <c r="P30" s="47">
        <f t="shared" si="1"/>
        <v>8</v>
      </c>
      <c r="Q30" s="49">
        <f t="shared" si="2"/>
        <v>9</v>
      </c>
    </row>
    <row r="31" spans="2:17" ht="12.75">
      <c r="B31" s="153"/>
      <c r="C31" s="50">
        <v>511013114</v>
      </c>
      <c r="D31" s="41" t="s">
        <v>120</v>
      </c>
      <c r="E31" s="115">
        <v>0</v>
      </c>
      <c r="F31" s="115">
        <v>0</v>
      </c>
      <c r="G31" s="115">
        <v>0</v>
      </c>
      <c r="H31" s="115">
        <v>0</v>
      </c>
      <c r="I31" s="115">
        <v>0</v>
      </c>
      <c r="J31" s="11">
        <f>SUM(E31:I31)</f>
        <v>0</v>
      </c>
      <c r="K31" s="114">
        <v>1</v>
      </c>
      <c r="L31" s="115">
        <v>0</v>
      </c>
      <c r="M31" s="115">
        <v>0</v>
      </c>
      <c r="N31" s="115">
        <v>1</v>
      </c>
      <c r="O31" s="115">
        <v>0</v>
      </c>
      <c r="P31" s="47">
        <f t="shared" si="1"/>
        <v>2</v>
      </c>
      <c r="Q31" s="49">
        <f t="shared" si="2"/>
        <v>2</v>
      </c>
    </row>
    <row r="32" spans="2:17" ht="25.5">
      <c r="B32" s="111" t="s">
        <v>121</v>
      </c>
      <c r="C32" s="50">
        <v>201</v>
      </c>
      <c r="D32" s="41" t="s">
        <v>122</v>
      </c>
      <c r="E32" s="115">
        <v>0</v>
      </c>
      <c r="F32" s="115">
        <v>4</v>
      </c>
      <c r="G32" s="115">
        <v>2</v>
      </c>
      <c r="H32" s="115">
        <v>2</v>
      </c>
      <c r="I32" s="115">
        <v>0</v>
      </c>
      <c r="J32" s="11">
        <f>SUM(E32:I32)</f>
        <v>8</v>
      </c>
      <c r="K32" s="114">
        <v>0</v>
      </c>
      <c r="L32" s="115">
        <v>0</v>
      </c>
      <c r="M32" s="115">
        <v>0</v>
      </c>
      <c r="N32" s="115">
        <v>2</v>
      </c>
      <c r="O32" s="115">
        <v>0</v>
      </c>
      <c r="P32" s="47">
        <f t="shared" si="1"/>
        <v>2</v>
      </c>
      <c r="Q32" s="49">
        <f t="shared" si="2"/>
        <v>10</v>
      </c>
    </row>
    <row r="33" spans="2:17" ht="12.75"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</row>
    <row r="34" spans="2:17" ht="12.75">
      <c r="B34" s="199" t="s">
        <v>124</v>
      </c>
      <c r="C34" s="200"/>
      <c r="D34" s="201"/>
      <c r="E34" s="66">
        <v>1</v>
      </c>
      <c r="F34" s="66">
        <v>49</v>
      </c>
      <c r="G34" s="66">
        <v>55</v>
      </c>
      <c r="H34" s="66">
        <v>84</v>
      </c>
      <c r="I34" s="115"/>
      <c r="J34" s="11">
        <f>SUM(E34:I34)</f>
        <v>189</v>
      </c>
      <c r="K34" s="187"/>
      <c r="L34" s="198"/>
      <c r="M34" s="198"/>
      <c r="N34" s="198"/>
      <c r="O34" s="188"/>
      <c r="P34" s="189"/>
      <c r="Q34" s="49">
        <f>SUM(P34,J34)</f>
        <v>189</v>
      </c>
    </row>
    <row r="35" spans="2:17" ht="12.75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</row>
    <row r="36" spans="2:17" ht="12.75">
      <c r="B36" s="149" t="s">
        <v>29</v>
      </c>
      <c r="C36" s="149"/>
      <c r="D36" s="149"/>
      <c r="E36" s="18">
        <f>SUM(E6:E34)</f>
        <v>2</v>
      </c>
      <c r="F36" s="18">
        <f>SUM(F6:F34)</f>
        <v>123</v>
      </c>
      <c r="G36" s="18">
        <f>SUM(G6:G34)</f>
        <v>128</v>
      </c>
      <c r="H36" s="18">
        <f>SUM(H6:H34)</f>
        <v>300</v>
      </c>
      <c r="I36" s="18">
        <f>SUM(I6:I34)</f>
        <v>3</v>
      </c>
      <c r="J36" s="19">
        <f>SUM(J6:J34)</f>
        <v>556</v>
      </c>
      <c r="K36" s="20">
        <f>SUM(K6:K32)</f>
        <v>15</v>
      </c>
      <c r="L36" s="18">
        <f>SUM(L6:L32)</f>
        <v>169</v>
      </c>
      <c r="M36" s="18">
        <f>SUM(M6:M32)</f>
        <v>65</v>
      </c>
      <c r="N36" s="18">
        <f>SUM(N6:N32)</f>
        <v>116</v>
      </c>
      <c r="O36" s="18">
        <f>SUM(O6:O32)</f>
        <v>1</v>
      </c>
      <c r="P36" s="52">
        <f>SUM(P6:P32)</f>
        <v>366</v>
      </c>
      <c r="Q36" s="54">
        <f>SUM(Q6:Q35)</f>
        <v>922</v>
      </c>
    </row>
    <row r="37" ht="12.75">
      <c r="C37" s="39"/>
    </row>
    <row r="38" spans="2:3" ht="12.75">
      <c r="B38" s="39" t="s">
        <v>58</v>
      </c>
      <c r="C38" s="39"/>
    </row>
    <row r="39" ht="12.75"/>
    <row r="40" ht="12.75"/>
    <row r="41" spans="2:16" ht="15.75">
      <c r="B41" s="158" t="s">
        <v>137</v>
      </c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</row>
    <row r="42" ht="12.75"/>
    <row r="43" spans="2:16" ht="12.75">
      <c r="B43" s="149" t="s">
        <v>22</v>
      </c>
      <c r="C43" s="150" t="s">
        <v>23</v>
      </c>
      <c r="D43" s="149" t="s">
        <v>24</v>
      </c>
      <c r="E43" s="151" t="s">
        <v>110</v>
      </c>
      <c r="F43" s="159"/>
      <c r="G43" s="159"/>
      <c r="H43" s="159"/>
      <c r="I43" s="159"/>
      <c r="J43" s="160" t="s">
        <v>111</v>
      </c>
      <c r="K43" s="159"/>
      <c r="L43" s="159"/>
      <c r="M43" s="159"/>
      <c r="N43" s="159"/>
      <c r="O43" s="183"/>
      <c r="P43" s="185" t="s">
        <v>112</v>
      </c>
    </row>
    <row r="44" spans="2:16" ht="12.75">
      <c r="B44" s="149"/>
      <c r="C44" s="150"/>
      <c r="D44" s="149"/>
      <c r="E44" s="15" t="s">
        <v>92</v>
      </c>
      <c r="F44" s="15" t="s">
        <v>93</v>
      </c>
      <c r="G44" s="15" t="s">
        <v>94</v>
      </c>
      <c r="H44" s="15" t="s">
        <v>107</v>
      </c>
      <c r="I44" s="16" t="s">
        <v>29</v>
      </c>
      <c r="J44" s="17" t="s">
        <v>91</v>
      </c>
      <c r="K44" s="15" t="s">
        <v>92</v>
      </c>
      <c r="L44" s="15" t="s">
        <v>93</v>
      </c>
      <c r="M44" s="15" t="s">
        <v>94</v>
      </c>
      <c r="N44" s="15" t="s">
        <v>107</v>
      </c>
      <c r="O44" s="51" t="s">
        <v>29</v>
      </c>
      <c r="P44" s="185"/>
    </row>
    <row r="45" spans="2:16" ht="12.75">
      <c r="B45" s="153" t="s">
        <v>30</v>
      </c>
      <c r="C45" s="106">
        <v>2141</v>
      </c>
      <c r="D45" s="9" t="s">
        <v>31</v>
      </c>
      <c r="E45" s="10">
        <v>8</v>
      </c>
      <c r="F45" s="10">
        <v>3</v>
      </c>
      <c r="G45" s="10">
        <v>13</v>
      </c>
      <c r="H45" s="10">
        <v>1</v>
      </c>
      <c r="I45" s="11">
        <f aca="true" t="shared" si="3" ref="I45:I74">SUM(E45:H45)</f>
        <v>25</v>
      </c>
      <c r="J45" s="12">
        <v>1</v>
      </c>
      <c r="K45" s="10">
        <v>14</v>
      </c>
      <c r="L45" s="10">
        <v>1</v>
      </c>
      <c r="M45" s="10">
        <v>5</v>
      </c>
      <c r="N45" s="10">
        <v>0</v>
      </c>
      <c r="O45" s="47">
        <f>SUM(J45:N45)</f>
        <v>21</v>
      </c>
      <c r="P45" s="49">
        <f>SUM(O45,I45)</f>
        <v>46</v>
      </c>
    </row>
    <row r="46" spans="2:16" ht="12.75">
      <c r="B46" s="154"/>
      <c r="C46" s="106">
        <v>2122</v>
      </c>
      <c r="D46" s="9" t="s">
        <v>32</v>
      </c>
      <c r="E46" s="10">
        <v>2</v>
      </c>
      <c r="F46" s="10">
        <v>3</v>
      </c>
      <c r="G46" s="10">
        <v>5</v>
      </c>
      <c r="H46" s="10">
        <v>1</v>
      </c>
      <c r="I46" s="11">
        <f t="shared" si="3"/>
        <v>11</v>
      </c>
      <c r="J46" s="12">
        <v>0</v>
      </c>
      <c r="K46" s="10">
        <v>2</v>
      </c>
      <c r="L46" s="10">
        <v>0</v>
      </c>
      <c r="M46" s="10">
        <v>1</v>
      </c>
      <c r="N46" s="10">
        <v>1</v>
      </c>
      <c r="O46" s="47">
        <f aca="true" t="shared" si="4" ref="O46:O74">SUM(J46:N46)</f>
        <v>4</v>
      </c>
      <c r="P46" s="49">
        <f aca="true" t="shared" si="5" ref="P46:P74">SUM(O46,I46)</f>
        <v>15</v>
      </c>
    </row>
    <row r="47" spans="2:16" ht="12.75">
      <c r="B47" s="154"/>
      <c r="C47" s="106">
        <v>2142</v>
      </c>
      <c r="D47" s="9" t="s">
        <v>33</v>
      </c>
      <c r="E47" s="10">
        <v>1</v>
      </c>
      <c r="F47" s="10">
        <v>0</v>
      </c>
      <c r="G47" s="10">
        <v>2</v>
      </c>
      <c r="H47" s="10">
        <v>0</v>
      </c>
      <c r="I47" s="11">
        <f t="shared" si="3"/>
        <v>3</v>
      </c>
      <c r="J47" s="12">
        <v>0</v>
      </c>
      <c r="K47" s="10">
        <v>1</v>
      </c>
      <c r="L47" s="10">
        <v>0</v>
      </c>
      <c r="M47" s="10">
        <v>0</v>
      </c>
      <c r="N47" s="10">
        <v>0</v>
      </c>
      <c r="O47" s="47">
        <f t="shared" si="4"/>
        <v>1</v>
      </c>
      <c r="P47" s="49">
        <f t="shared" si="5"/>
        <v>4</v>
      </c>
    </row>
    <row r="48" spans="2:16" ht="12.75">
      <c r="B48" s="154"/>
      <c r="C48" s="106">
        <v>2132</v>
      </c>
      <c r="D48" s="9" t="s">
        <v>34</v>
      </c>
      <c r="E48" s="10">
        <v>1</v>
      </c>
      <c r="F48" s="10">
        <v>4</v>
      </c>
      <c r="G48" s="10">
        <v>22</v>
      </c>
      <c r="H48" s="10">
        <v>0</v>
      </c>
      <c r="I48" s="11">
        <f t="shared" si="3"/>
        <v>27</v>
      </c>
      <c r="J48" s="12">
        <v>0</v>
      </c>
      <c r="K48" s="10">
        <v>1</v>
      </c>
      <c r="L48" s="10">
        <v>0</v>
      </c>
      <c r="M48" s="10">
        <v>0</v>
      </c>
      <c r="N48" s="10">
        <v>0</v>
      </c>
      <c r="O48" s="47">
        <f t="shared" si="4"/>
        <v>1</v>
      </c>
      <c r="P48" s="49">
        <f t="shared" si="5"/>
        <v>28</v>
      </c>
    </row>
    <row r="49" spans="2:16" ht="12.75">
      <c r="B49" s="155" t="s">
        <v>35</v>
      </c>
      <c r="C49" s="106">
        <v>27</v>
      </c>
      <c r="D49" s="9" t="s">
        <v>36</v>
      </c>
      <c r="E49" s="10">
        <v>8</v>
      </c>
      <c r="F49" s="10">
        <v>6</v>
      </c>
      <c r="G49" s="10">
        <v>10</v>
      </c>
      <c r="H49" s="10">
        <v>0</v>
      </c>
      <c r="I49" s="11">
        <f t="shared" si="3"/>
        <v>24</v>
      </c>
      <c r="J49" s="12">
        <v>0</v>
      </c>
      <c r="K49" s="10">
        <v>5</v>
      </c>
      <c r="L49" s="10">
        <v>3</v>
      </c>
      <c r="M49" s="10">
        <v>2</v>
      </c>
      <c r="N49" s="10">
        <v>0</v>
      </c>
      <c r="O49" s="47">
        <f t="shared" si="4"/>
        <v>10</v>
      </c>
      <c r="P49" s="49">
        <f t="shared" si="5"/>
        <v>34</v>
      </c>
    </row>
    <row r="50" spans="2:16" ht="12.75">
      <c r="B50" s="186"/>
      <c r="C50" s="26">
        <v>511013105</v>
      </c>
      <c r="D50" s="9" t="s">
        <v>113</v>
      </c>
      <c r="E50" s="10">
        <v>0</v>
      </c>
      <c r="F50" s="10">
        <v>0</v>
      </c>
      <c r="G50" s="10">
        <v>0</v>
      </c>
      <c r="H50" s="10">
        <v>0</v>
      </c>
      <c r="I50" s="11">
        <f t="shared" si="3"/>
        <v>0</v>
      </c>
      <c r="J50" s="12">
        <v>1</v>
      </c>
      <c r="K50" s="10">
        <v>0</v>
      </c>
      <c r="L50" s="10">
        <v>1</v>
      </c>
      <c r="M50" s="10">
        <v>0</v>
      </c>
      <c r="N50" s="10">
        <v>0</v>
      </c>
      <c r="O50" s="47">
        <f t="shared" si="4"/>
        <v>2</v>
      </c>
      <c r="P50" s="49">
        <f t="shared" si="5"/>
        <v>2</v>
      </c>
    </row>
    <row r="51" spans="2:16" ht="12.75">
      <c r="B51" s="153" t="s">
        <v>37</v>
      </c>
      <c r="C51" s="106">
        <v>222</v>
      </c>
      <c r="D51" s="9" t="s">
        <v>38</v>
      </c>
      <c r="E51" s="10">
        <v>0</v>
      </c>
      <c r="F51" s="10">
        <v>0</v>
      </c>
      <c r="G51" s="10">
        <v>0</v>
      </c>
      <c r="H51" s="10">
        <v>0</v>
      </c>
      <c r="I51" s="11">
        <f t="shared" si="3"/>
        <v>0</v>
      </c>
      <c r="J51" s="12">
        <v>0</v>
      </c>
      <c r="K51" s="10">
        <v>4</v>
      </c>
      <c r="L51" s="10">
        <v>2</v>
      </c>
      <c r="M51" s="10">
        <v>2</v>
      </c>
      <c r="N51" s="10">
        <v>0</v>
      </c>
      <c r="O51" s="47">
        <f t="shared" si="4"/>
        <v>8</v>
      </c>
      <c r="P51" s="49">
        <f t="shared" si="5"/>
        <v>8</v>
      </c>
    </row>
    <row r="52" spans="2:16" ht="12.75">
      <c r="B52" s="154"/>
      <c r="C52" s="106">
        <v>223</v>
      </c>
      <c r="D52" s="9" t="s">
        <v>39</v>
      </c>
      <c r="E52" s="10">
        <v>3</v>
      </c>
      <c r="F52" s="10">
        <v>6</v>
      </c>
      <c r="G52" s="10">
        <v>5</v>
      </c>
      <c r="H52" s="10">
        <v>0</v>
      </c>
      <c r="I52" s="11">
        <f t="shared" si="3"/>
        <v>14</v>
      </c>
      <c r="J52" s="12">
        <v>0</v>
      </c>
      <c r="K52" s="10">
        <v>9</v>
      </c>
      <c r="L52" s="10">
        <v>3</v>
      </c>
      <c r="M52" s="10">
        <v>9</v>
      </c>
      <c r="N52" s="10">
        <v>0</v>
      </c>
      <c r="O52" s="47">
        <f t="shared" si="4"/>
        <v>21</v>
      </c>
      <c r="P52" s="49">
        <f t="shared" si="5"/>
        <v>35</v>
      </c>
    </row>
    <row r="53" spans="2:16" ht="12.75">
      <c r="B53" s="154"/>
      <c r="C53" s="106">
        <v>224</v>
      </c>
      <c r="D53" s="9" t="s">
        <v>40</v>
      </c>
      <c r="E53" s="10">
        <v>4</v>
      </c>
      <c r="F53" s="10">
        <v>4</v>
      </c>
      <c r="G53" s="10">
        <v>9</v>
      </c>
      <c r="H53" s="10">
        <v>0</v>
      </c>
      <c r="I53" s="11">
        <f t="shared" si="3"/>
        <v>17</v>
      </c>
      <c r="J53" s="12">
        <v>5</v>
      </c>
      <c r="K53" s="10">
        <v>30</v>
      </c>
      <c r="L53" s="10">
        <v>4</v>
      </c>
      <c r="M53" s="10">
        <v>13</v>
      </c>
      <c r="N53" s="10">
        <v>0</v>
      </c>
      <c r="O53" s="47">
        <f t="shared" si="4"/>
        <v>52</v>
      </c>
      <c r="P53" s="49">
        <f t="shared" si="5"/>
        <v>69</v>
      </c>
    </row>
    <row r="54" spans="2:16" ht="12.75">
      <c r="B54" s="153" t="s">
        <v>41</v>
      </c>
      <c r="C54" s="106">
        <v>234</v>
      </c>
      <c r="D54" s="9" t="s">
        <v>42</v>
      </c>
      <c r="E54" s="10">
        <v>7</v>
      </c>
      <c r="F54" s="10">
        <v>8</v>
      </c>
      <c r="G54" s="10">
        <v>19</v>
      </c>
      <c r="H54" s="10">
        <v>0</v>
      </c>
      <c r="I54" s="11">
        <f t="shared" si="3"/>
        <v>34</v>
      </c>
      <c r="J54" s="12">
        <v>1</v>
      </c>
      <c r="K54" s="10">
        <v>4</v>
      </c>
      <c r="L54" s="10">
        <v>1</v>
      </c>
      <c r="M54" s="10">
        <v>2</v>
      </c>
      <c r="N54" s="10">
        <v>0</v>
      </c>
      <c r="O54" s="47">
        <f t="shared" si="4"/>
        <v>8</v>
      </c>
      <c r="P54" s="49">
        <f t="shared" si="5"/>
        <v>42</v>
      </c>
    </row>
    <row r="55" spans="2:16" ht="12.75">
      <c r="B55" s="154"/>
      <c r="C55" s="106">
        <v>232</v>
      </c>
      <c r="D55" s="9" t="s">
        <v>43</v>
      </c>
      <c r="E55" s="10">
        <v>5</v>
      </c>
      <c r="F55" s="10">
        <v>3</v>
      </c>
      <c r="G55" s="10">
        <v>6</v>
      </c>
      <c r="H55" s="10">
        <v>0</v>
      </c>
      <c r="I55" s="11">
        <f t="shared" si="3"/>
        <v>14</v>
      </c>
      <c r="J55" s="12">
        <v>1</v>
      </c>
      <c r="K55" s="10">
        <v>3</v>
      </c>
      <c r="L55" s="10">
        <v>0</v>
      </c>
      <c r="M55" s="10">
        <v>2</v>
      </c>
      <c r="N55" s="10">
        <v>0</v>
      </c>
      <c r="O55" s="47">
        <f t="shared" si="4"/>
        <v>6</v>
      </c>
      <c r="P55" s="49">
        <f t="shared" si="5"/>
        <v>20</v>
      </c>
    </row>
    <row r="56" spans="2:16" ht="12.75">
      <c r="B56" s="154"/>
      <c r="C56" s="106">
        <v>233</v>
      </c>
      <c r="D56" s="9" t="s">
        <v>44</v>
      </c>
      <c r="E56" s="10">
        <v>10</v>
      </c>
      <c r="F56" s="10">
        <v>13</v>
      </c>
      <c r="G56" s="10">
        <v>36</v>
      </c>
      <c r="H56" s="10">
        <v>0</v>
      </c>
      <c r="I56" s="11">
        <f t="shared" si="3"/>
        <v>59</v>
      </c>
      <c r="J56" s="12">
        <v>1</v>
      </c>
      <c r="K56" s="10">
        <v>5</v>
      </c>
      <c r="L56" s="10">
        <v>1</v>
      </c>
      <c r="M56" s="10">
        <v>1</v>
      </c>
      <c r="N56" s="10">
        <v>0</v>
      </c>
      <c r="O56" s="47">
        <f t="shared" si="4"/>
        <v>8</v>
      </c>
      <c r="P56" s="49">
        <f t="shared" si="5"/>
        <v>67</v>
      </c>
    </row>
    <row r="57" spans="2:16" ht="12.75">
      <c r="B57" s="153" t="s">
        <v>45</v>
      </c>
      <c r="C57" s="106">
        <v>25</v>
      </c>
      <c r="D57" s="9" t="s">
        <v>46</v>
      </c>
      <c r="E57" s="10">
        <v>18</v>
      </c>
      <c r="F57" s="10">
        <v>10</v>
      </c>
      <c r="G57" s="10">
        <v>7</v>
      </c>
      <c r="H57" s="10">
        <v>0</v>
      </c>
      <c r="I57" s="11">
        <f t="shared" si="3"/>
        <v>35</v>
      </c>
      <c r="J57" s="12">
        <v>0</v>
      </c>
      <c r="K57" s="10">
        <v>13</v>
      </c>
      <c r="L57" s="10">
        <v>2</v>
      </c>
      <c r="M57" s="10">
        <v>1</v>
      </c>
      <c r="N57" s="10">
        <v>0</v>
      </c>
      <c r="O57" s="47">
        <f t="shared" si="4"/>
        <v>16</v>
      </c>
      <c r="P57" s="49">
        <f t="shared" si="5"/>
        <v>51</v>
      </c>
    </row>
    <row r="58" spans="2:16" ht="12.75">
      <c r="B58" s="153"/>
      <c r="C58" s="26">
        <v>511013113</v>
      </c>
      <c r="D58" s="9" t="s">
        <v>114</v>
      </c>
      <c r="E58" s="10">
        <v>0</v>
      </c>
      <c r="F58" s="10">
        <v>0</v>
      </c>
      <c r="G58" s="10">
        <v>0</v>
      </c>
      <c r="H58" s="10">
        <v>0</v>
      </c>
      <c r="I58" s="11">
        <f t="shared" si="3"/>
        <v>0</v>
      </c>
      <c r="J58" s="12">
        <v>0</v>
      </c>
      <c r="K58" s="10">
        <v>1</v>
      </c>
      <c r="L58" s="10">
        <v>1</v>
      </c>
      <c r="M58" s="10">
        <v>1</v>
      </c>
      <c r="N58" s="10">
        <v>0</v>
      </c>
      <c r="O58" s="47">
        <f t="shared" si="4"/>
        <v>3</v>
      </c>
      <c r="P58" s="49">
        <f t="shared" si="5"/>
        <v>3</v>
      </c>
    </row>
    <row r="59" spans="2:16" ht="12.75">
      <c r="B59" s="153"/>
      <c r="C59" s="106">
        <v>253</v>
      </c>
      <c r="D59" s="9" t="s">
        <v>47</v>
      </c>
      <c r="E59" s="10">
        <v>4</v>
      </c>
      <c r="F59" s="10">
        <v>11</v>
      </c>
      <c r="G59" s="10">
        <v>11</v>
      </c>
      <c r="H59" s="10">
        <v>0</v>
      </c>
      <c r="I59" s="11">
        <f t="shared" si="3"/>
        <v>26</v>
      </c>
      <c r="J59" s="12">
        <v>1</v>
      </c>
      <c r="K59" s="10">
        <v>5</v>
      </c>
      <c r="L59" s="10">
        <v>2</v>
      </c>
      <c r="M59" s="10">
        <v>3</v>
      </c>
      <c r="N59" s="10">
        <v>0</v>
      </c>
      <c r="O59" s="47">
        <f t="shared" si="4"/>
        <v>11</v>
      </c>
      <c r="P59" s="49">
        <f t="shared" si="5"/>
        <v>37</v>
      </c>
    </row>
    <row r="60" spans="2:16" ht="12.75">
      <c r="B60" s="153"/>
      <c r="C60" s="106">
        <v>511013104</v>
      </c>
      <c r="D60" s="9" t="s">
        <v>115</v>
      </c>
      <c r="E60" s="10">
        <v>0</v>
      </c>
      <c r="F60" s="10">
        <v>0</v>
      </c>
      <c r="G60" s="10">
        <v>0</v>
      </c>
      <c r="H60" s="10">
        <v>0</v>
      </c>
      <c r="I60" s="11">
        <f t="shared" si="3"/>
        <v>0</v>
      </c>
      <c r="J60" s="12">
        <v>0</v>
      </c>
      <c r="K60" s="10">
        <v>3</v>
      </c>
      <c r="L60" s="10">
        <v>1</v>
      </c>
      <c r="M60" s="10">
        <v>1</v>
      </c>
      <c r="N60" s="10">
        <v>0</v>
      </c>
      <c r="O60" s="47">
        <f t="shared" si="4"/>
        <v>5</v>
      </c>
      <c r="P60" s="49">
        <f t="shared" si="5"/>
        <v>5</v>
      </c>
    </row>
    <row r="61" spans="2:16" ht="12.75">
      <c r="B61" s="153"/>
      <c r="C61" s="50">
        <v>511013107</v>
      </c>
      <c r="D61" s="41" t="s">
        <v>116</v>
      </c>
      <c r="E61" s="10">
        <v>0</v>
      </c>
      <c r="F61" s="10">
        <v>0</v>
      </c>
      <c r="G61" s="10">
        <v>0</v>
      </c>
      <c r="H61" s="10">
        <v>0</v>
      </c>
      <c r="I61" s="11">
        <f t="shared" si="3"/>
        <v>0</v>
      </c>
      <c r="J61" s="12">
        <v>0</v>
      </c>
      <c r="K61" s="10">
        <v>2</v>
      </c>
      <c r="L61" s="10">
        <v>1</v>
      </c>
      <c r="M61" s="10">
        <v>0</v>
      </c>
      <c r="N61" s="10">
        <v>0</v>
      </c>
      <c r="O61" s="47">
        <f t="shared" si="4"/>
        <v>3</v>
      </c>
      <c r="P61" s="49">
        <f t="shared" si="5"/>
        <v>3</v>
      </c>
    </row>
    <row r="62" spans="2:16" ht="12.75">
      <c r="B62" s="8" t="s">
        <v>48</v>
      </c>
      <c r="C62" s="106">
        <v>242</v>
      </c>
      <c r="D62" s="9" t="s">
        <v>48</v>
      </c>
      <c r="E62" s="10">
        <v>12</v>
      </c>
      <c r="F62" s="10">
        <v>10</v>
      </c>
      <c r="G62" s="10">
        <v>9</v>
      </c>
      <c r="H62" s="10">
        <v>0</v>
      </c>
      <c r="I62" s="11">
        <f t="shared" si="3"/>
        <v>31</v>
      </c>
      <c r="J62" s="12">
        <v>1</v>
      </c>
      <c r="K62" s="10">
        <v>25</v>
      </c>
      <c r="L62" s="10">
        <v>11</v>
      </c>
      <c r="M62" s="10">
        <v>6</v>
      </c>
      <c r="N62" s="10">
        <v>0</v>
      </c>
      <c r="O62" s="47">
        <f t="shared" si="4"/>
        <v>43</v>
      </c>
      <c r="P62" s="49">
        <f t="shared" si="5"/>
        <v>74</v>
      </c>
    </row>
    <row r="63" spans="2:16" ht="12.75">
      <c r="B63" s="8" t="s">
        <v>49</v>
      </c>
      <c r="C63" s="106">
        <v>244</v>
      </c>
      <c r="D63" s="9" t="s">
        <v>49</v>
      </c>
      <c r="E63" s="10">
        <v>4</v>
      </c>
      <c r="F63" s="10">
        <v>2</v>
      </c>
      <c r="G63" s="10">
        <v>8</v>
      </c>
      <c r="H63" s="10">
        <v>0</v>
      </c>
      <c r="I63" s="11">
        <f t="shared" si="3"/>
        <v>14</v>
      </c>
      <c r="J63" s="12">
        <v>1</v>
      </c>
      <c r="K63" s="10">
        <v>15</v>
      </c>
      <c r="L63" s="10">
        <v>7</v>
      </c>
      <c r="M63" s="10">
        <v>12</v>
      </c>
      <c r="N63" s="10">
        <v>1</v>
      </c>
      <c r="O63" s="47">
        <f t="shared" si="4"/>
        <v>36</v>
      </c>
      <c r="P63" s="49">
        <f t="shared" si="5"/>
        <v>50</v>
      </c>
    </row>
    <row r="64" spans="2:16" ht="12.75">
      <c r="B64" s="153" t="s">
        <v>50</v>
      </c>
      <c r="C64" s="106">
        <v>228</v>
      </c>
      <c r="D64" s="9" t="s">
        <v>51</v>
      </c>
      <c r="E64" s="10">
        <v>3</v>
      </c>
      <c r="F64" s="10">
        <v>6</v>
      </c>
      <c r="G64" s="10">
        <v>16</v>
      </c>
      <c r="H64" s="10">
        <v>0</v>
      </c>
      <c r="I64" s="11">
        <f t="shared" si="3"/>
        <v>25</v>
      </c>
      <c r="J64" s="12">
        <v>0</v>
      </c>
      <c r="K64" s="10">
        <v>5</v>
      </c>
      <c r="L64" s="10">
        <v>6</v>
      </c>
      <c r="M64" s="10">
        <v>18</v>
      </c>
      <c r="N64" s="10">
        <v>0</v>
      </c>
      <c r="O64" s="47">
        <f t="shared" si="4"/>
        <v>29</v>
      </c>
      <c r="P64" s="49">
        <f t="shared" si="5"/>
        <v>54</v>
      </c>
    </row>
    <row r="65" spans="2:16" ht="12.75">
      <c r="B65" s="153"/>
      <c r="C65" s="106">
        <v>2201</v>
      </c>
      <c r="D65" s="9" t="s">
        <v>70</v>
      </c>
      <c r="E65" s="10">
        <v>0</v>
      </c>
      <c r="F65" s="10">
        <v>0</v>
      </c>
      <c r="G65" s="10">
        <v>2</v>
      </c>
      <c r="H65" s="10">
        <v>0</v>
      </c>
      <c r="I65" s="11">
        <f t="shared" si="3"/>
        <v>2</v>
      </c>
      <c r="J65" s="12">
        <v>0</v>
      </c>
      <c r="K65" s="10">
        <v>4</v>
      </c>
      <c r="L65" s="10">
        <v>1</v>
      </c>
      <c r="M65" s="10">
        <v>3</v>
      </c>
      <c r="N65" s="10">
        <v>0</v>
      </c>
      <c r="O65" s="47">
        <f t="shared" si="4"/>
        <v>8</v>
      </c>
      <c r="P65" s="49">
        <f t="shared" si="5"/>
        <v>10</v>
      </c>
    </row>
    <row r="66" spans="2:16" ht="12.75">
      <c r="B66" s="153"/>
      <c r="C66" s="26">
        <v>24322</v>
      </c>
      <c r="D66" s="9" t="s">
        <v>117</v>
      </c>
      <c r="E66" s="10">
        <v>0</v>
      </c>
      <c r="F66" s="10">
        <v>0</v>
      </c>
      <c r="G66" s="10">
        <v>0</v>
      </c>
      <c r="H66" s="10">
        <v>0</v>
      </c>
      <c r="I66" s="11">
        <f t="shared" si="3"/>
        <v>0</v>
      </c>
      <c r="J66" s="12">
        <v>1</v>
      </c>
      <c r="K66" s="10">
        <v>5</v>
      </c>
      <c r="L66" s="10">
        <v>0</v>
      </c>
      <c r="M66" s="10">
        <v>1</v>
      </c>
      <c r="N66" s="10">
        <v>0</v>
      </c>
      <c r="O66" s="47">
        <f t="shared" si="4"/>
        <v>7</v>
      </c>
      <c r="P66" s="49">
        <f t="shared" si="5"/>
        <v>7</v>
      </c>
    </row>
    <row r="67" spans="2:16" ht="12.75">
      <c r="B67" s="153"/>
      <c r="C67" s="106">
        <v>243</v>
      </c>
      <c r="D67" s="9" t="s">
        <v>52</v>
      </c>
      <c r="E67" s="10">
        <v>0</v>
      </c>
      <c r="F67" s="10">
        <v>0</v>
      </c>
      <c r="G67" s="10">
        <v>26</v>
      </c>
      <c r="H67" s="10">
        <v>0</v>
      </c>
      <c r="I67" s="11">
        <f t="shared" si="3"/>
        <v>26</v>
      </c>
      <c r="J67" s="12">
        <v>0</v>
      </c>
      <c r="K67" s="10">
        <v>2</v>
      </c>
      <c r="L67" s="10">
        <v>1</v>
      </c>
      <c r="M67" s="10">
        <v>5</v>
      </c>
      <c r="N67" s="10">
        <v>0</v>
      </c>
      <c r="O67" s="47">
        <f t="shared" si="4"/>
        <v>8</v>
      </c>
      <c r="P67" s="49">
        <f t="shared" si="5"/>
        <v>34</v>
      </c>
    </row>
    <row r="68" spans="2:16" ht="12.75">
      <c r="B68" s="153" t="s">
        <v>53</v>
      </c>
      <c r="C68" s="106">
        <v>262</v>
      </c>
      <c r="D68" s="9" t="s">
        <v>54</v>
      </c>
      <c r="E68" s="10">
        <v>0</v>
      </c>
      <c r="F68" s="10">
        <v>0</v>
      </c>
      <c r="G68" s="10">
        <v>1</v>
      </c>
      <c r="H68" s="10">
        <v>1</v>
      </c>
      <c r="I68" s="11">
        <f t="shared" si="3"/>
        <v>2</v>
      </c>
      <c r="J68" s="12">
        <v>0</v>
      </c>
      <c r="K68" s="10">
        <v>1</v>
      </c>
      <c r="L68" s="10">
        <v>3</v>
      </c>
      <c r="M68" s="10">
        <v>3</v>
      </c>
      <c r="N68" s="10">
        <v>0</v>
      </c>
      <c r="O68" s="47">
        <f t="shared" si="4"/>
        <v>7</v>
      </c>
      <c r="P68" s="49">
        <f t="shared" si="5"/>
        <v>9</v>
      </c>
    </row>
    <row r="69" spans="2:16" ht="12.75">
      <c r="B69" s="153"/>
      <c r="C69" s="106">
        <v>263</v>
      </c>
      <c r="D69" s="9" t="s">
        <v>55</v>
      </c>
      <c r="E69" s="10">
        <v>3</v>
      </c>
      <c r="F69" s="10">
        <v>1</v>
      </c>
      <c r="G69" s="10">
        <v>5</v>
      </c>
      <c r="H69" s="10">
        <v>0</v>
      </c>
      <c r="I69" s="11">
        <f t="shared" si="3"/>
        <v>9</v>
      </c>
      <c r="J69" s="12">
        <v>1</v>
      </c>
      <c r="K69" s="10">
        <v>11</v>
      </c>
      <c r="L69" s="10">
        <v>3</v>
      </c>
      <c r="M69" s="10">
        <v>4</v>
      </c>
      <c r="N69" s="10">
        <v>0</v>
      </c>
      <c r="O69" s="47">
        <f t="shared" si="4"/>
        <v>19</v>
      </c>
      <c r="P69" s="49">
        <f t="shared" si="5"/>
        <v>28</v>
      </c>
    </row>
    <row r="70" spans="2:16" ht="12.75">
      <c r="B70" s="153"/>
      <c r="C70" s="106">
        <v>264</v>
      </c>
      <c r="D70" s="9" t="s">
        <v>56</v>
      </c>
      <c r="E70" s="10">
        <v>1</v>
      </c>
      <c r="F70" s="10">
        <v>2</v>
      </c>
      <c r="G70" s="10">
        <v>1</v>
      </c>
      <c r="H70" s="10">
        <v>0</v>
      </c>
      <c r="I70" s="11">
        <f t="shared" si="3"/>
        <v>4</v>
      </c>
      <c r="J70" s="12">
        <v>0</v>
      </c>
      <c r="K70" s="10">
        <v>1</v>
      </c>
      <c r="L70" s="10">
        <v>2</v>
      </c>
      <c r="M70" s="10">
        <v>3</v>
      </c>
      <c r="N70" s="10">
        <v>2</v>
      </c>
      <c r="O70" s="47">
        <f t="shared" si="4"/>
        <v>8</v>
      </c>
      <c r="P70" s="49">
        <f t="shared" si="5"/>
        <v>12</v>
      </c>
    </row>
    <row r="71" spans="2:16" ht="12.75">
      <c r="B71" s="153"/>
      <c r="C71" s="106">
        <v>265</v>
      </c>
      <c r="D71" s="9" t="s">
        <v>57</v>
      </c>
      <c r="E71" s="10">
        <v>0</v>
      </c>
      <c r="F71" s="10">
        <v>4</v>
      </c>
      <c r="G71" s="10">
        <v>14</v>
      </c>
      <c r="H71" s="10">
        <v>0</v>
      </c>
      <c r="I71" s="11">
        <f t="shared" si="3"/>
        <v>18</v>
      </c>
      <c r="J71" s="12">
        <v>1</v>
      </c>
      <c r="K71" s="10">
        <v>1</v>
      </c>
      <c r="L71" s="10">
        <v>1</v>
      </c>
      <c r="M71" s="10">
        <v>4</v>
      </c>
      <c r="N71" s="10">
        <v>0</v>
      </c>
      <c r="O71" s="47">
        <f t="shared" si="4"/>
        <v>7</v>
      </c>
      <c r="P71" s="49">
        <f t="shared" si="5"/>
        <v>25</v>
      </c>
    </row>
    <row r="72" spans="2:16" ht="12.75">
      <c r="B72" s="153"/>
      <c r="C72" s="106">
        <v>511013102</v>
      </c>
      <c r="D72" s="9" t="s">
        <v>118</v>
      </c>
      <c r="E72" s="10">
        <v>0</v>
      </c>
      <c r="F72" s="10">
        <v>0</v>
      </c>
      <c r="G72" s="10">
        <v>0</v>
      </c>
      <c r="H72" s="10">
        <v>0</v>
      </c>
      <c r="I72" s="11">
        <f t="shared" si="3"/>
        <v>0</v>
      </c>
      <c r="J72" s="12">
        <v>0</v>
      </c>
      <c r="K72" s="10">
        <v>7</v>
      </c>
      <c r="L72" s="10">
        <v>1</v>
      </c>
      <c r="M72" s="10">
        <v>6</v>
      </c>
      <c r="N72" s="10">
        <v>0</v>
      </c>
      <c r="O72" s="47">
        <f t="shared" si="4"/>
        <v>14</v>
      </c>
      <c r="P72" s="49">
        <f t="shared" si="5"/>
        <v>14</v>
      </c>
    </row>
    <row r="73" spans="2:16" ht="12.75">
      <c r="B73" s="155" t="s">
        <v>121</v>
      </c>
      <c r="C73" s="50">
        <v>201</v>
      </c>
      <c r="D73" s="41" t="s">
        <v>122</v>
      </c>
      <c r="E73" s="10">
        <v>3</v>
      </c>
      <c r="F73" s="10">
        <v>3</v>
      </c>
      <c r="G73" s="10">
        <v>0</v>
      </c>
      <c r="H73" s="10">
        <v>0</v>
      </c>
      <c r="I73" s="11">
        <f t="shared" si="3"/>
        <v>6</v>
      </c>
      <c r="J73" s="12">
        <v>0</v>
      </c>
      <c r="K73" s="10">
        <v>1</v>
      </c>
      <c r="L73" s="10">
        <v>0</v>
      </c>
      <c r="M73" s="10">
        <v>2</v>
      </c>
      <c r="N73" s="10">
        <v>0</v>
      </c>
      <c r="O73" s="47">
        <f t="shared" si="4"/>
        <v>3</v>
      </c>
      <c r="P73" s="49">
        <f t="shared" si="5"/>
        <v>9</v>
      </c>
    </row>
    <row r="74" spans="2:16" ht="12.75">
      <c r="B74" s="186"/>
      <c r="C74" s="26">
        <v>1364</v>
      </c>
      <c r="D74" s="41" t="s">
        <v>123</v>
      </c>
      <c r="E74" s="10">
        <v>0</v>
      </c>
      <c r="F74" s="10">
        <v>0</v>
      </c>
      <c r="G74" s="10">
        <v>0</v>
      </c>
      <c r="H74" s="10">
        <v>0</v>
      </c>
      <c r="I74" s="11">
        <f t="shared" si="3"/>
        <v>0</v>
      </c>
      <c r="J74" s="12">
        <v>0</v>
      </c>
      <c r="K74" s="10">
        <v>0</v>
      </c>
      <c r="L74" s="10">
        <v>1</v>
      </c>
      <c r="M74" s="10">
        <v>0</v>
      </c>
      <c r="N74" s="10">
        <v>0</v>
      </c>
      <c r="O74" s="47">
        <f t="shared" si="4"/>
        <v>1</v>
      </c>
      <c r="P74" s="49">
        <f t="shared" si="5"/>
        <v>1</v>
      </c>
    </row>
    <row r="75" spans="2:16" ht="12.75">
      <c r="B75" s="153"/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</row>
    <row r="76" spans="2:16" ht="12.75">
      <c r="B76" s="199" t="s">
        <v>124</v>
      </c>
      <c r="C76" s="200"/>
      <c r="D76" s="201"/>
      <c r="E76" s="66">
        <v>44</v>
      </c>
      <c r="F76" s="66">
        <v>55</v>
      </c>
      <c r="G76" s="66">
        <v>78</v>
      </c>
      <c r="H76" s="66">
        <v>5</v>
      </c>
      <c r="I76" s="11">
        <f>SUM(E76:H76)</f>
        <v>182</v>
      </c>
      <c r="J76" s="187"/>
      <c r="K76" s="198"/>
      <c r="L76" s="198"/>
      <c r="M76" s="198"/>
      <c r="N76" s="188"/>
      <c r="O76" s="189"/>
      <c r="P76" s="49">
        <f>SUM(O76,I76)</f>
        <v>182</v>
      </c>
    </row>
    <row r="77" spans="2:16" ht="12.75"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</row>
    <row r="78" spans="2:16" ht="12.75">
      <c r="B78" s="149" t="s">
        <v>29</v>
      </c>
      <c r="C78" s="149"/>
      <c r="D78" s="149"/>
      <c r="E78" s="18">
        <f>SUM(E45:E76)</f>
        <v>141</v>
      </c>
      <c r="F78" s="18">
        <f>SUM(F45:F76)</f>
        <v>154</v>
      </c>
      <c r="G78" s="18">
        <f>SUM(G45:G76)</f>
        <v>305</v>
      </c>
      <c r="H78" s="18">
        <f>SUM(H45:H76)</f>
        <v>8</v>
      </c>
      <c r="I78" s="19">
        <f>SUM(I45:I76)</f>
        <v>608</v>
      </c>
      <c r="J78" s="20">
        <f aca="true" t="shared" si="6" ref="J78:O78">SUM(J45:J74)</f>
        <v>16</v>
      </c>
      <c r="K78" s="18">
        <f t="shared" si="6"/>
        <v>180</v>
      </c>
      <c r="L78" s="18">
        <f t="shared" si="6"/>
        <v>60</v>
      </c>
      <c r="M78" s="18">
        <f t="shared" si="6"/>
        <v>110</v>
      </c>
      <c r="N78" s="18">
        <f t="shared" si="6"/>
        <v>4</v>
      </c>
      <c r="O78" s="52">
        <f t="shared" si="6"/>
        <v>370</v>
      </c>
      <c r="P78" s="54">
        <f>SUM(P45:P77)</f>
        <v>978</v>
      </c>
    </row>
    <row r="79" ht="12.75"/>
    <row r="80" ht="12.75">
      <c r="B80" s="39" t="s">
        <v>58</v>
      </c>
    </row>
    <row r="81" spans="6:9" ht="12.75">
      <c r="F81" s="26"/>
      <c r="G81" s="26"/>
      <c r="H81" s="26"/>
      <c r="I81" s="26"/>
    </row>
    <row r="82" spans="2:16" ht="12.75">
      <c r="B82" s="193" t="s">
        <v>181</v>
      </c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</row>
    <row r="83" spans="5:10" ht="12.75">
      <c r="E83" s="26"/>
      <c r="F83" s="26"/>
      <c r="G83" s="26"/>
      <c r="H83" s="26"/>
      <c r="I83" s="26"/>
      <c r="J83" s="26"/>
    </row>
    <row r="84" spans="5:10" ht="12.75">
      <c r="E84" s="26"/>
      <c r="F84" s="26"/>
      <c r="G84" s="26"/>
      <c r="H84" s="26"/>
      <c r="I84" s="26"/>
      <c r="J84" s="26"/>
    </row>
    <row r="85" ht="12.75">
      <c r="J85" s="26"/>
    </row>
    <row r="86" ht="12.75"/>
    <row r="87" ht="12.75"/>
    <row r="88" ht="12.75"/>
    <row r="89" ht="12.75"/>
    <row r="90" ht="12.75"/>
    <row r="91" ht="12.75"/>
  </sheetData>
  <sheetProtection password="CD78" sheet="1" objects="1" scenarios="1"/>
  <mergeCells count="40">
    <mergeCell ref="B11:B13"/>
    <mergeCell ref="B14:B16"/>
    <mergeCell ref="B17:B20"/>
    <mergeCell ref="B23:B24"/>
    <mergeCell ref="B2:Q2"/>
    <mergeCell ref="B4:B5"/>
    <mergeCell ref="C4:C5"/>
    <mergeCell ref="D4:D5"/>
    <mergeCell ref="E4:J4"/>
    <mergeCell ref="K4:P4"/>
    <mergeCell ref="Q4:Q5"/>
    <mergeCell ref="B25:B31"/>
    <mergeCell ref="B33:Q33"/>
    <mergeCell ref="B34:D34"/>
    <mergeCell ref="S4:T4"/>
    <mergeCell ref="B45:B48"/>
    <mergeCell ref="B41:P41"/>
    <mergeCell ref="B43:B44"/>
    <mergeCell ref="C43:C44"/>
    <mergeCell ref="D43:D44"/>
    <mergeCell ref="E43:I43"/>
    <mergeCell ref="J43:O43"/>
    <mergeCell ref="P43:P44"/>
    <mergeCell ref="K34:P34"/>
    <mergeCell ref="B35:Q35"/>
    <mergeCell ref="B36:D36"/>
    <mergeCell ref="B6:B9"/>
    <mergeCell ref="B49:B50"/>
    <mergeCell ref="B51:B53"/>
    <mergeCell ref="B54:B56"/>
    <mergeCell ref="B82:P82"/>
    <mergeCell ref="B57:B61"/>
    <mergeCell ref="B77:P77"/>
    <mergeCell ref="B78:D78"/>
    <mergeCell ref="B64:B67"/>
    <mergeCell ref="B68:B72"/>
    <mergeCell ref="B73:B74"/>
    <mergeCell ref="B75:P75"/>
    <mergeCell ref="B76:D76"/>
    <mergeCell ref="J76:O76"/>
  </mergeCells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N23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67" customWidth="1"/>
    <col min="2" max="2" width="17.8515625" style="67" customWidth="1"/>
    <col min="3" max="14" width="6.7109375" style="67" customWidth="1"/>
    <col min="15" max="15" width="4.7109375" style="67" customWidth="1"/>
    <col min="16" max="16384" width="11.421875" style="67" hidden="1" customWidth="1"/>
  </cols>
  <sheetData>
    <row r="1" spans="2:14" ht="12.75" customHeight="1">
      <c r="B1" s="203" t="s">
        <v>151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</row>
    <row r="2" spans="2:14" ht="12.75" customHeight="1"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2:14" ht="12.75" customHeight="1"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</row>
    <row r="4" spans="2:14" ht="12.75" customHeight="1"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</row>
    <row r="5" ht="12.75"/>
    <row r="6" spans="2:14" ht="12.75">
      <c r="B6" s="180" t="s">
        <v>143</v>
      </c>
      <c r="C6" s="149" t="s">
        <v>25</v>
      </c>
      <c r="D6" s="149"/>
      <c r="E6" s="149"/>
      <c r="F6" s="149"/>
      <c r="G6" s="149"/>
      <c r="H6" s="149"/>
      <c r="I6" s="149" t="s">
        <v>26</v>
      </c>
      <c r="J6" s="149"/>
      <c r="K6" s="149"/>
      <c r="L6" s="149"/>
      <c r="M6" s="149"/>
      <c r="N6" s="149"/>
    </row>
    <row r="7" spans="2:14" ht="12.75">
      <c r="B7" s="180"/>
      <c r="C7" s="73" t="s">
        <v>91</v>
      </c>
      <c r="D7" s="73" t="s">
        <v>92</v>
      </c>
      <c r="E7" s="73" t="s">
        <v>93</v>
      </c>
      <c r="F7" s="73" t="s">
        <v>144</v>
      </c>
      <c r="G7" s="73" t="s">
        <v>145</v>
      </c>
      <c r="H7" s="73" t="s">
        <v>29</v>
      </c>
      <c r="I7" s="73" t="s">
        <v>91</v>
      </c>
      <c r="J7" s="73" t="s">
        <v>92</v>
      </c>
      <c r="K7" s="73" t="s">
        <v>93</v>
      </c>
      <c r="L7" s="73" t="s">
        <v>144</v>
      </c>
      <c r="M7" s="73" t="s">
        <v>145</v>
      </c>
      <c r="N7" s="73" t="s">
        <v>29</v>
      </c>
    </row>
    <row r="8" spans="2:14" ht="12.75">
      <c r="B8" s="68" t="s">
        <v>146</v>
      </c>
      <c r="C8" s="69">
        <v>56</v>
      </c>
      <c r="D8" s="69">
        <v>211</v>
      </c>
      <c r="E8" s="69">
        <v>29</v>
      </c>
      <c r="F8" s="69">
        <v>19</v>
      </c>
      <c r="G8" s="69"/>
      <c r="H8" s="70">
        <f>SUM(C8:G8)</f>
        <v>315</v>
      </c>
      <c r="I8" s="69">
        <v>65</v>
      </c>
      <c r="J8" s="69">
        <v>204</v>
      </c>
      <c r="K8" s="69">
        <v>25</v>
      </c>
      <c r="L8" s="69">
        <v>19</v>
      </c>
      <c r="M8" s="69"/>
      <c r="N8" s="70">
        <f>SUM(I8:M8)</f>
        <v>313</v>
      </c>
    </row>
    <row r="9" spans="2:14" ht="12.75">
      <c r="B9" s="68" t="s">
        <v>147</v>
      </c>
      <c r="C9" s="69">
        <v>3</v>
      </c>
      <c r="D9" s="69">
        <v>74</v>
      </c>
      <c r="E9" s="69">
        <v>32</v>
      </c>
      <c r="F9" s="69">
        <v>80</v>
      </c>
      <c r="G9" s="69">
        <v>1</v>
      </c>
      <c r="H9" s="70">
        <f>SUM(C9:G9)</f>
        <v>190</v>
      </c>
      <c r="I9" s="69">
        <v>3</v>
      </c>
      <c r="J9" s="69">
        <v>82</v>
      </c>
      <c r="K9" s="69">
        <v>30</v>
      </c>
      <c r="L9" s="69">
        <v>77</v>
      </c>
      <c r="M9" s="69">
        <v>2</v>
      </c>
      <c r="N9" s="70">
        <f>SUM(I9:M9)</f>
        <v>194</v>
      </c>
    </row>
    <row r="10" spans="2:14" ht="12.75">
      <c r="B10" s="68" t="s">
        <v>148</v>
      </c>
      <c r="C10" s="69">
        <v>1</v>
      </c>
      <c r="D10" s="69">
        <v>74</v>
      </c>
      <c r="E10" s="69">
        <v>73</v>
      </c>
      <c r="F10" s="69">
        <v>216</v>
      </c>
      <c r="G10" s="69">
        <v>3</v>
      </c>
      <c r="H10" s="70">
        <f>SUM(C10:G10)</f>
        <v>367</v>
      </c>
      <c r="I10" s="69"/>
      <c r="J10" s="69">
        <v>97</v>
      </c>
      <c r="K10" s="69">
        <v>99</v>
      </c>
      <c r="L10" s="69">
        <v>227</v>
      </c>
      <c r="M10" s="69">
        <v>3</v>
      </c>
      <c r="N10" s="70">
        <f>SUM(I10:M10)</f>
        <v>426</v>
      </c>
    </row>
    <row r="11" spans="2:14" ht="12.75">
      <c r="B11" s="71" t="s">
        <v>149</v>
      </c>
      <c r="C11" s="69">
        <v>1</v>
      </c>
      <c r="D11" s="69">
        <v>49</v>
      </c>
      <c r="E11" s="69">
        <v>55</v>
      </c>
      <c r="F11" s="69">
        <v>84</v>
      </c>
      <c r="G11" s="69"/>
      <c r="H11" s="70">
        <f>SUM(C11:G11)</f>
        <v>189</v>
      </c>
      <c r="I11" s="69"/>
      <c r="J11" s="69">
        <v>44</v>
      </c>
      <c r="K11" s="69">
        <v>55</v>
      </c>
      <c r="L11" s="69">
        <v>78</v>
      </c>
      <c r="M11" s="69">
        <v>5</v>
      </c>
      <c r="N11" s="70">
        <f>SUM(I11:M11)</f>
        <v>182</v>
      </c>
    </row>
    <row r="12" spans="2:14" ht="12.75">
      <c r="B12" s="71" t="s">
        <v>150</v>
      </c>
      <c r="C12" s="69">
        <v>15</v>
      </c>
      <c r="D12" s="69">
        <v>169</v>
      </c>
      <c r="E12" s="69">
        <v>65</v>
      </c>
      <c r="F12" s="69">
        <v>116</v>
      </c>
      <c r="G12" s="69">
        <v>1</v>
      </c>
      <c r="H12" s="70">
        <f>SUM(C12:G12)</f>
        <v>366</v>
      </c>
      <c r="I12" s="69">
        <v>16</v>
      </c>
      <c r="J12" s="69">
        <v>180</v>
      </c>
      <c r="K12" s="69">
        <v>60</v>
      </c>
      <c r="L12" s="69">
        <v>110</v>
      </c>
      <c r="M12" s="69">
        <v>4</v>
      </c>
      <c r="N12" s="70">
        <f>SUM(I12:M12)</f>
        <v>370</v>
      </c>
    </row>
    <row r="13" spans="2:14" ht="12.75">
      <c r="B13" s="73" t="s">
        <v>29</v>
      </c>
      <c r="C13" s="73">
        <f>SUM(C8:C12)</f>
        <v>76</v>
      </c>
      <c r="D13" s="73">
        <f>SUM(D8:D12)</f>
        <v>577</v>
      </c>
      <c r="E13" s="73">
        <f>SUM(E8:E12)</f>
        <v>254</v>
      </c>
      <c r="F13" s="73">
        <f>SUM(F8:F12)</f>
        <v>515</v>
      </c>
      <c r="G13" s="73">
        <f>SUM(G8:G12)</f>
        <v>5</v>
      </c>
      <c r="H13" s="74">
        <f>SUM(H8:H12)</f>
        <v>1427</v>
      </c>
      <c r="I13" s="73">
        <f>SUM(I8:I12)</f>
        <v>84</v>
      </c>
      <c r="J13" s="73">
        <f>SUM(J8:J12)</f>
        <v>607</v>
      </c>
      <c r="K13" s="73">
        <f>SUM(K8:K12)</f>
        <v>269</v>
      </c>
      <c r="L13" s="73">
        <f>SUM(L8:L12)</f>
        <v>511</v>
      </c>
      <c r="M13" s="73">
        <f>SUM(M8:M12)</f>
        <v>14</v>
      </c>
      <c r="N13" s="74">
        <f>SUM(N8:N12)</f>
        <v>1485</v>
      </c>
    </row>
    <row r="14" ht="12.75"/>
    <row r="15" ht="12.75">
      <c r="B15" s="72" t="s">
        <v>83</v>
      </c>
    </row>
    <row r="16" ht="12.75"/>
    <row r="17" spans="2:14" ht="12.75">
      <c r="B17" s="204" t="s">
        <v>191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6"/>
    </row>
    <row r="18" spans="2:14" ht="12.75">
      <c r="B18" s="207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9"/>
    </row>
    <row r="19" spans="2:14" ht="12.75">
      <c r="B19" s="207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8"/>
      <c r="N19" s="209"/>
    </row>
    <row r="20" spans="2:14" ht="12.75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9"/>
    </row>
    <row r="21" spans="2:14" ht="12.75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9"/>
    </row>
    <row r="22" spans="2:14" ht="12.75">
      <c r="B22" s="210"/>
      <c r="C22" s="211"/>
      <c r="D22" s="211"/>
      <c r="E22" s="211"/>
      <c r="F22" s="211"/>
      <c r="G22" s="211"/>
      <c r="H22" s="211"/>
      <c r="I22" s="211"/>
      <c r="J22" s="211"/>
      <c r="K22" s="211"/>
      <c r="L22" s="211"/>
      <c r="M22" s="211"/>
      <c r="N22" s="212"/>
    </row>
    <row r="23" ht="12.75">
      <c r="H23" s="127"/>
    </row>
    <row r="24" ht="12.75"/>
    <row r="25" ht="12.75"/>
    <row r="26" ht="12.75"/>
    <row r="27" ht="12.75"/>
    <row r="28" ht="12.75"/>
    <row r="29" ht="12.75"/>
    <row r="30" ht="12.75"/>
    <row r="31" ht="12.75"/>
  </sheetData>
  <sheetProtection password="CD78" sheet="1" objects="1" scenarios="1"/>
  <mergeCells count="5">
    <mergeCell ref="B1:N4"/>
    <mergeCell ref="B6:B7"/>
    <mergeCell ref="C6:H6"/>
    <mergeCell ref="I6:N6"/>
    <mergeCell ref="B17:N22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O49"/>
  <sheetViews>
    <sheetView showGridLines="0" showZeros="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4.7109375" style="0" customWidth="1"/>
    <col min="2" max="2" width="23.8515625" style="0" customWidth="1"/>
    <col min="3" max="3" width="10.00390625" style="119" hidden="1" customWidth="1"/>
    <col min="4" max="4" width="39.57421875" style="0" bestFit="1" customWidth="1"/>
    <col min="5" max="5" width="7.421875" style="119" bestFit="1" customWidth="1"/>
    <col min="6" max="6" width="11.57421875" style="119" bestFit="1" customWidth="1"/>
    <col min="7" max="7" width="8.28125" style="119" bestFit="1" customWidth="1"/>
    <col min="8" max="8" width="11.57421875" style="119" bestFit="1" customWidth="1"/>
    <col min="9" max="9" width="6.7109375" style="119" customWidth="1"/>
    <col min="10" max="10" width="8.140625" style="119" bestFit="1" customWidth="1"/>
    <col min="11" max="11" width="11.57421875" style="119" bestFit="1" customWidth="1"/>
    <col min="12" max="12" width="8.28125" style="119" bestFit="1" customWidth="1"/>
    <col min="13" max="13" width="11.57421875" style="119" bestFit="1" customWidth="1"/>
    <col min="14" max="14" width="6.7109375" style="119" customWidth="1"/>
    <col min="15" max="15" width="4.7109375" style="0" customWidth="1"/>
    <col min="16" max="16" width="26.8515625" style="0" hidden="1" customWidth="1"/>
    <col min="17" max="17" width="15.57421875" style="0" hidden="1" customWidth="1"/>
    <col min="18" max="16384" width="11.421875" style="0" hidden="1" customWidth="1"/>
  </cols>
  <sheetData>
    <row r="1" spans="3:14" s="21" customFormat="1" ht="12.75" customHeight="1">
      <c r="C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2:14" s="21" customFormat="1" ht="12.75" customHeight="1">
      <c r="B2" s="157" t="s">
        <v>152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3:14" s="21" customFormat="1" ht="12.75" customHeight="1">
      <c r="C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2:15" s="21" customFormat="1" ht="12.75" customHeight="1">
      <c r="B4" s="149" t="s">
        <v>22</v>
      </c>
      <c r="C4" s="150" t="s">
        <v>23</v>
      </c>
      <c r="D4" s="149" t="s">
        <v>24</v>
      </c>
      <c r="E4" s="180" t="s">
        <v>25</v>
      </c>
      <c r="F4" s="180"/>
      <c r="G4" s="180"/>
      <c r="H4" s="180"/>
      <c r="I4" s="181"/>
      <c r="J4" s="182" t="s">
        <v>26</v>
      </c>
      <c r="K4" s="180"/>
      <c r="L4" s="180"/>
      <c r="M4" s="180"/>
      <c r="N4" s="181"/>
      <c r="O4" s="75"/>
    </row>
    <row r="5" spans="2:15" s="21" customFormat="1" ht="12.75" customHeight="1">
      <c r="B5" s="149"/>
      <c r="C5" s="150"/>
      <c r="D5" s="149"/>
      <c r="E5" s="105" t="s">
        <v>153</v>
      </c>
      <c r="F5" s="105" t="s">
        <v>154</v>
      </c>
      <c r="G5" s="105" t="s">
        <v>110</v>
      </c>
      <c r="H5" s="105" t="s">
        <v>111</v>
      </c>
      <c r="I5" s="107" t="s">
        <v>29</v>
      </c>
      <c r="J5" s="108" t="s">
        <v>153</v>
      </c>
      <c r="K5" s="105" t="s">
        <v>154</v>
      </c>
      <c r="L5" s="105" t="s">
        <v>110</v>
      </c>
      <c r="M5" s="105" t="s">
        <v>111</v>
      </c>
      <c r="N5" s="107" t="s">
        <v>29</v>
      </c>
      <c r="O5" s="75"/>
    </row>
    <row r="6" spans="2:14" s="21" customFormat="1" ht="12.75" customHeight="1">
      <c r="B6" s="153" t="s">
        <v>30</v>
      </c>
      <c r="C6" s="106">
        <v>2141</v>
      </c>
      <c r="D6" s="9" t="s">
        <v>31</v>
      </c>
      <c r="E6" s="133">
        <v>7</v>
      </c>
      <c r="F6" s="133">
        <v>17</v>
      </c>
      <c r="G6" s="133">
        <v>3.1361111111111106</v>
      </c>
      <c r="H6" s="133">
        <v>2.1277777777777773</v>
      </c>
      <c r="I6" s="134">
        <f>SUM(E6:H6)</f>
        <v>29.263888888888886</v>
      </c>
      <c r="J6" s="135">
        <v>7</v>
      </c>
      <c r="K6" s="133">
        <v>16</v>
      </c>
      <c r="L6" s="133">
        <v>4.840277777777777</v>
      </c>
      <c r="M6" s="133">
        <v>2.3027777777777776</v>
      </c>
      <c r="N6" s="81">
        <f aca="true" t="shared" si="0" ref="N6:N39">SUM(J6:M6)</f>
        <v>30.143055555555556</v>
      </c>
    </row>
    <row r="7" spans="2:14" s="21" customFormat="1" ht="12.75" customHeight="1">
      <c r="B7" s="153"/>
      <c r="C7" s="106">
        <v>2122</v>
      </c>
      <c r="D7" s="9" t="s">
        <v>32</v>
      </c>
      <c r="E7" s="133">
        <v>8</v>
      </c>
      <c r="F7" s="133">
        <v>3.5</v>
      </c>
      <c r="G7" s="133">
        <v>1.597222222222222</v>
      </c>
      <c r="H7" s="133">
        <v>0.85</v>
      </c>
      <c r="I7" s="134">
        <f aca="true" t="shared" si="1" ref="I7:I39">SUM(E7:H7)</f>
        <v>13.947222222222221</v>
      </c>
      <c r="J7" s="135">
        <v>8</v>
      </c>
      <c r="K7" s="133">
        <v>3.5</v>
      </c>
      <c r="L7" s="133">
        <v>2.0833333333333335</v>
      </c>
      <c r="M7" s="133">
        <v>0.5180555555555555</v>
      </c>
      <c r="N7" s="81">
        <f t="shared" si="0"/>
        <v>14.10138888888889</v>
      </c>
    </row>
    <row r="8" spans="2:14" s="21" customFormat="1" ht="12.75" customHeight="1">
      <c r="B8" s="153"/>
      <c r="C8" s="106">
        <v>2142</v>
      </c>
      <c r="D8" s="9" t="s">
        <v>33</v>
      </c>
      <c r="E8" s="133">
        <v>6</v>
      </c>
      <c r="F8" s="133">
        <v>3.5</v>
      </c>
      <c r="G8" s="133">
        <v>0.45833333333333326</v>
      </c>
      <c r="H8" s="133">
        <v>0</v>
      </c>
      <c r="I8" s="134">
        <f t="shared" si="1"/>
        <v>9.958333333333334</v>
      </c>
      <c r="J8" s="135">
        <v>6</v>
      </c>
      <c r="K8" s="133">
        <v>3</v>
      </c>
      <c r="L8" s="133">
        <v>0.41944444444444445</v>
      </c>
      <c r="M8" s="133">
        <v>0.07361111111111111</v>
      </c>
      <c r="N8" s="81">
        <f t="shared" si="0"/>
        <v>9.493055555555555</v>
      </c>
    </row>
    <row r="9" spans="2:14" s="21" customFormat="1" ht="12.75" customHeight="1">
      <c r="B9" s="153"/>
      <c r="C9" s="106">
        <v>2132</v>
      </c>
      <c r="D9" s="9" t="s">
        <v>34</v>
      </c>
      <c r="E9" s="133">
        <v>13</v>
      </c>
      <c r="F9" s="133">
        <v>4.5</v>
      </c>
      <c r="G9" s="133">
        <v>6.243055555555555</v>
      </c>
      <c r="H9" s="133">
        <v>1.6277777777777773</v>
      </c>
      <c r="I9" s="134">
        <f t="shared" si="1"/>
        <v>25.370833333333334</v>
      </c>
      <c r="J9" s="135">
        <v>13</v>
      </c>
      <c r="K9" s="133">
        <v>4.5</v>
      </c>
      <c r="L9" s="133">
        <v>5.558333333333334</v>
      </c>
      <c r="M9" s="133">
        <v>0.07916666666666666</v>
      </c>
      <c r="N9" s="81">
        <f t="shared" si="0"/>
        <v>23.1375</v>
      </c>
    </row>
    <row r="10" spans="2:14" s="21" customFormat="1" ht="12.75" customHeight="1">
      <c r="B10" s="153" t="s">
        <v>35</v>
      </c>
      <c r="C10" s="106">
        <v>27</v>
      </c>
      <c r="D10" s="9" t="s">
        <v>36</v>
      </c>
      <c r="E10" s="133">
        <v>17</v>
      </c>
      <c r="F10" s="133">
        <v>10</v>
      </c>
      <c r="G10" s="133">
        <v>4.652777777777779</v>
      </c>
      <c r="H10" s="133">
        <v>1.4194444444444443</v>
      </c>
      <c r="I10" s="134">
        <f t="shared" si="1"/>
        <v>33.07222222222222</v>
      </c>
      <c r="J10" s="135">
        <v>17</v>
      </c>
      <c r="K10" s="133">
        <v>9.5</v>
      </c>
      <c r="L10" s="133">
        <v>5.380555555555556</v>
      </c>
      <c r="M10" s="133">
        <v>1.75</v>
      </c>
      <c r="N10" s="81">
        <f t="shared" si="0"/>
        <v>33.63055555555556</v>
      </c>
    </row>
    <row r="11" spans="2:14" s="21" customFormat="1" ht="12.75" customHeight="1">
      <c r="B11" s="153"/>
      <c r="C11" s="106">
        <v>511013105</v>
      </c>
      <c r="D11" s="9" t="s">
        <v>113</v>
      </c>
      <c r="E11" s="133"/>
      <c r="F11" s="133"/>
      <c r="G11" s="133"/>
      <c r="H11" s="133"/>
      <c r="I11" s="134">
        <f t="shared" si="1"/>
        <v>0</v>
      </c>
      <c r="J11" s="135"/>
      <c r="K11" s="133"/>
      <c r="L11" s="133">
        <v>0</v>
      </c>
      <c r="M11" s="133">
        <v>0.12222222222222222</v>
      </c>
      <c r="N11" s="81">
        <f t="shared" si="0"/>
        <v>0.12222222222222222</v>
      </c>
    </row>
    <row r="12" spans="2:14" s="21" customFormat="1" ht="12.75" customHeight="1">
      <c r="B12" s="153" t="s">
        <v>37</v>
      </c>
      <c r="C12" s="106">
        <v>222</v>
      </c>
      <c r="D12" s="9" t="s">
        <v>38</v>
      </c>
      <c r="E12" s="133">
        <v>4</v>
      </c>
      <c r="F12" s="133">
        <v>6</v>
      </c>
      <c r="G12" s="133">
        <v>0</v>
      </c>
      <c r="H12" s="133">
        <v>0.7972222222222222</v>
      </c>
      <c r="I12" s="134">
        <f t="shared" si="1"/>
        <v>10.797222222222222</v>
      </c>
      <c r="J12" s="135">
        <v>3</v>
      </c>
      <c r="K12" s="133">
        <v>7</v>
      </c>
      <c r="L12" s="133">
        <v>0</v>
      </c>
      <c r="M12" s="133">
        <v>1.1902777777777778</v>
      </c>
      <c r="N12" s="81">
        <f t="shared" si="0"/>
        <v>11.190277777777778</v>
      </c>
    </row>
    <row r="13" spans="2:14" s="21" customFormat="1" ht="12.75" customHeight="1">
      <c r="B13" s="153"/>
      <c r="C13" s="106">
        <v>223</v>
      </c>
      <c r="D13" s="9" t="s">
        <v>39</v>
      </c>
      <c r="E13" s="133">
        <v>17</v>
      </c>
      <c r="F13" s="133">
        <v>18</v>
      </c>
      <c r="G13" s="133">
        <v>2.163888888888889</v>
      </c>
      <c r="H13" s="133">
        <v>5.366666666666668</v>
      </c>
      <c r="I13" s="134">
        <f t="shared" si="1"/>
        <v>42.53055555555556</v>
      </c>
      <c r="J13" s="135">
        <v>17</v>
      </c>
      <c r="K13" s="133">
        <v>18</v>
      </c>
      <c r="L13" s="133">
        <v>3.345833333333333</v>
      </c>
      <c r="M13" s="133">
        <v>3.347222222222222</v>
      </c>
      <c r="N13" s="81">
        <f t="shared" si="0"/>
        <v>41.69305555555555</v>
      </c>
    </row>
    <row r="14" spans="2:14" s="21" customFormat="1" ht="12.75" customHeight="1">
      <c r="B14" s="153"/>
      <c r="C14" s="106">
        <v>224</v>
      </c>
      <c r="D14" s="9" t="s">
        <v>40</v>
      </c>
      <c r="E14" s="133">
        <v>27</v>
      </c>
      <c r="F14" s="133">
        <v>17</v>
      </c>
      <c r="G14" s="133">
        <v>3.0333333333333337</v>
      </c>
      <c r="H14" s="133">
        <v>3.886111111111111</v>
      </c>
      <c r="I14" s="134">
        <f t="shared" si="1"/>
        <v>50.919444444444444</v>
      </c>
      <c r="J14" s="135">
        <v>27</v>
      </c>
      <c r="K14" s="133">
        <v>18.5</v>
      </c>
      <c r="L14" s="133">
        <v>3.9402777777777778</v>
      </c>
      <c r="M14" s="133">
        <v>8.76388888888889</v>
      </c>
      <c r="N14" s="81">
        <f t="shared" si="0"/>
        <v>58.204166666666666</v>
      </c>
    </row>
    <row r="15" spans="2:14" s="21" customFormat="1" ht="12.75" customHeight="1">
      <c r="B15" s="153" t="s">
        <v>41</v>
      </c>
      <c r="C15" s="106">
        <v>234</v>
      </c>
      <c r="D15" s="9" t="s">
        <v>42</v>
      </c>
      <c r="E15" s="133">
        <v>13</v>
      </c>
      <c r="F15" s="133">
        <v>4.5</v>
      </c>
      <c r="G15" s="133">
        <v>6.994444444444447</v>
      </c>
      <c r="H15" s="133">
        <v>0</v>
      </c>
      <c r="I15" s="134">
        <f t="shared" si="1"/>
        <v>24.494444444444447</v>
      </c>
      <c r="J15" s="135">
        <v>13</v>
      </c>
      <c r="K15" s="133">
        <v>4</v>
      </c>
      <c r="L15" s="133">
        <v>8.097222222222223</v>
      </c>
      <c r="M15" s="133">
        <v>1.1638888888888888</v>
      </c>
      <c r="N15" s="81">
        <f t="shared" si="0"/>
        <v>26.26111111111111</v>
      </c>
    </row>
    <row r="16" spans="2:14" s="21" customFormat="1" ht="12.75" customHeight="1">
      <c r="B16" s="153"/>
      <c r="C16" s="106">
        <v>232</v>
      </c>
      <c r="D16" s="9" t="s">
        <v>43</v>
      </c>
      <c r="E16" s="133">
        <v>8</v>
      </c>
      <c r="F16" s="133">
        <v>2.5</v>
      </c>
      <c r="G16" s="133">
        <v>2.475</v>
      </c>
      <c r="H16" s="133">
        <v>0.45833333333333326</v>
      </c>
      <c r="I16" s="134">
        <f t="shared" si="1"/>
        <v>13.433333333333334</v>
      </c>
      <c r="J16" s="135">
        <v>8</v>
      </c>
      <c r="K16" s="133">
        <v>2.5</v>
      </c>
      <c r="L16" s="133">
        <v>2.845833333333334</v>
      </c>
      <c r="M16" s="133">
        <v>0.9222222222222222</v>
      </c>
      <c r="N16" s="81">
        <f t="shared" si="0"/>
        <v>14.268055555555557</v>
      </c>
    </row>
    <row r="17" spans="2:14" s="21" customFormat="1" ht="12.75" customHeight="1">
      <c r="B17" s="153"/>
      <c r="C17" s="106">
        <v>233</v>
      </c>
      <c r="D17" s="9" t="s">
        <v>44</v>
      </c>
      <c r="E17" s="133">
        <v>12</v>
      </c>
      <c r="F17" s="133">
        <v>3</v>
      </c>
      <c r="G17" s="133">
        <v>9.75555555555556</v>
      </c>
      <c r="H17" s="133">
        <v>2.4083333333333328</v>
      </c>
      <c r="I17" s="134">
        <f t="shared" si="1"/>
        <v>27.16388888888889</v>
      </c>
      <c r="J17" s="135">
        <v>12</v>
      </c>
      <c r="K17" s="133">
        <v>3.5</v>
      </c>
      <c r="L17" s="133">
        <v>10.284722222222221</v>
      </c>
      <c r="M17" s="133">
        <v>1.3013888888888887</v>
      </c>
      <c r="N17" s="81">
        <f t="shared" si="0"/>
        <v>27.08611111111111</v>
      </c>
    </row>
    <row r="18" spans="2:14" s="21" customFormat="1" ht="12.75" customHeight="1">
      <c r="B18" s="153" t="s">
        <v>45</v>
      </c>
      <c r="C18" s="106">
        <v>25</v>
      </c>
      <c r="D18" s="9" t="s">
        <v>46</v>
      </c>
      <c r="E18" s="133">
        <v>50</v>
      </c>
      <c r="F18" s="133">
        <v>16</v>
      </c>
      <c r="G18" s="133">
        <v>4.993055555555557</v>
      </c>
      <c r="H18" s="133">
        <v>2.4180555555555556</v>
      </c>
      <c r="I18" s="134">
        <f t="shared" si="1"/>
        <v>73.41111111111111</v>
      </c>
      <c r="J18" s="135">
        <v>50</v>
      </c>
      <c r="K18" s="133">
        <v>16.5</v>
      </c>
      <c r="L18" s="133">
        <v>6.347222222222223</v>
      </c>
      <c r="M18" s="133">
        <v>2.3430555555555554</v>
      </c>
      <c r="N18" s="81">
        <f t="shared" si="0"/>
        <v>75.19027777777778</v>
      </c>
    </row>
    <row r="19" spans="2:14" s="21" customFormat="1" ht="12.75" customHeight="1">
      <c r="B19" s="153"/>
      <c r="C19" s="50">
        <v>511013113</v>
      </c>
      <c r="D19" s="9" t="s">
        <v>114</v>
      </c>
      <c r="E19" s="133"/>
      <c r="F19" s="133"/>
      <c r="G19" s="133"/>
      <c r="H19" s="133"/>
      <c r="I19" s="134">
        <f t="shared" si="1"/>
        <v>0</v>
      </c>
      <c r="J19" s="135"/>
      <c r="K19" s="133"/>
      <c r="L19" s="133">
        <v>0</v>
      </c>
      <c r="M19" s="133">
        <v>0.34472222222222226</v>
      </c>
      <c r="N19" s="81">
        <f t="shared" si="0"/>
        <v>0.34472222222222226</v>
      </c>
    </row>
    <row r="20" spans="2:14" s="21" customFormat="1" ht="12.75" customHeight="1">
      <c r="B20" s="153"/>
      <c r="C20" s="50">
        <v>253</v>
      </c>
      <c r="D20" s="9" t="s">
        <v>47</v>
      </c>
      <c r="E20" s="133">
        <v>12</v>
      </c>
      <c r="F20" s="133">
        <v>3.5</v>
      </c>
      <c r="G20" s="133">
        <v>4.894444444444445</v>
      </c>
      <c r="H20" s="133">
        <v>2.044444444444444</v>
      </c>
      <c r="I20" s="134">
        <f t="shared" si="1"/>
        <v>22.43888888888889</v>
      </c>
      <c r="J20" s="135">
        <v>12</v>
      </c>
      <c r="K20" s="133">
        <v>4.5</v>
      </c>
      <c r="L20" s="133">
        <v>4.8625</v>
      </c>
      <c r="M20" s="133">
        <v>1.7736111111111108</v>
      </c>
      <c r="N20" s="81">
        <f t="shared" si="0"/>
        <v>23.136111111111113</v>
      </c>
    </row>
    <row r="21" spans="2:14" s="21" customFormat="1" ht="12.75" customHeight="1">
      <c r="B21" s="153"/>
      <c r="C21" s="106">
        <v>511013104</v>
      </c>
      <c r="D21" s="9" t="s">
        <v>115</v>
      </c>
      <c r="E21" s="133">
        <v>0</v>
      </c>
      <c r="F21" s="133">
        <v>0</v>
      </c>
      <c r="G21" s="133">
        <v>0</v>
      </c>
      <c r="H21" s="133">
        <v>1.0305555555555554</v>
      </c>
      <c r="I21" s="134">
        <f t="shared" si="1"/>
        <v>1.0305555555555554</v>
      </c>
      <c r="J21" s="135"/>
      <c r="K21" s="133"/>
      <c r="L21" s="133">
        <v>0</v>
      </c>
      <c r="M21" s="133">
        <v>0.3888888888888889</v>
      </c>
      <c r="N21" s="81">
        <f t="shared" si="0"/>
        <v>0.3888888888888889</v>
      </c>
    </row>
    <row r="22" spans="2:14" s="21" customFormat="1" ht="12.75" customHeight="1">
      <c r="B22" s="153"/>
      <c r="C22" s="106">
        <v>511013107</v>
      </c>
      <c r="D22" s="9" t="s">
        <v>116</v>
      </c>
      <c r="E22" s="133">
        <v>0</v>
      </c>
      <c r="F22" s="133">
        <v>0</v>
      </c>
      <c r="G22" s="133">
        <v>0.4833333333333333</v>
      </c>
      <c r="H22" s="133">
        <v>0.22499999999999998</v>
      </c>
      <c r="I22" s="134">
        <f t="shared" si="1"/>
        <v>0.7083333333333333</v>
      </c>
      <c r="J22" s="135"/>
      <c r="K22" s="133"/>
      <c r="L22" s="133">
        <v>0</v>
      </c>
      <c r="M22" s="133">
        <v>0.33055555555555555</v>
      </c>
      <c r="N22" s="81">
        <f t="shared" si="0"/>
        <v>0.33055555555555555</v>
      </c>
    </row>
    <row r="23" spans="2:14" s="21" customFormat="1" ht="12.75" customHeight="1">
      <c r="B23" s="8" t="s">
        <v>48</v>
      </c>
      <c r="C23" s="106">
        <v>242</v>
      </c>
      <c r="D23" s="9" t="s">
        <v>48</v>
      </c>
      <c r="E23" s="133">
        <v>17</v>
      </c>
      <c r="F23" s="133">
        <v>5.5</v>
      </c>
      <c r="G23" s="133">
        <v>3.3194444444444446</v>
      </c>
      <c r="H23" s="133">
        <v>5.269444444444445</v>
      </c>
      <c r="I23" s="134">
        <f t="shared" si="1"/>
        <v>31.08888888888889</v>
      </c>
      <c r="J23" s="135">
        <v>16</v>
      </c>
      <c r="K23" s="133">
        <v>6.5</v>
      </c>
      <c r="L23" s="133">
        <v>6.033333333333333</v>
      </c>
      <c r="M23" s="133">
        <v>6.0819444444444475</v>
      </c>
      <c r="N23" s="81">
        <f t="shared" si="0"/>
        <v>34.61527777777778</v>
      </c>
    </row>
    <row r="24" spans="2:14" s="21" customFormat="1" ht="12.75" customHeight="1">
      <c r="B24" s="8" t="s">
        <v>49</v>
      </c>
      <c r="C24" s="106">
        <v>244</v>
      </c>
      <c r="D24" s="9" t="s">
        <v>49</v>
      </c>
      <c r="E24" s="133">
        <v>23.5</v>
      </c>
      <c r="F24" s="133">
        <v>2.5</v>
      </c>
      <c r="G24" s="133">
        <v>1.4722222222222223</v>
      </c>
      <c r="H24" s="133">
        <v>3.8999999999999995</v>
      </c>
      <c r="I24" s="134">
        <f t="shared" si="1"/>
        <v>31.37222222222222</v>
      </c>
      <c r="J24" s="135">
        <v>23.5</v>
      </c>
      <c r="K24" s="133">
        <v>2</v>
      </c>
      <c r="L24" s="133">
        <v>3.0513888888888894</v>
      </c>
      <c r="M24" s="133">
        <v>4.766666666666668</v>
      </c>
      <c r="N24" s="81">
        <f t="shared" si="0"/>
        <v>33.31805555555556</v>
      </c>
    </row>
    <row r="25" spans="2:14" s="21" customFormat="1" ht="12.75" customHeight="1">
      <c r="B25" s="153" t="s">
        <v>50</v>
      </c>
      <c r="C25" s="76">
        <v>228</v>
      </c>
      <c r="D25" s="9" t="s">
        <v>51</v>
      </c>
      <c r="E25" s="133">
        <v>8</v>
      </c>
      <c r="F25" s="133">
        <v>13.5</v>
      </c>
      <c r="G25" s="133">
        <v>3.402777777777779</v>
      </c>
      <c r="H25" s="133">
        <v>5.686111111111112</v>
      </c>
      <c r="I25" s="134">
        <f t="shared" si="1"/>
        <v>30.58888888888889</v>
      </c>
      <c r="J25" s="135">
        <v>8</v>
      </c>
      <c r="K25" s="133">
        <v>12.5</v>
      </c>
      <c r="L25" s="133">
        <v>6.284722222222224</v>
      </c>
      <c r="M25" s="133">
        <v>4.0472222222222225</v>
      </c>
      <c r="N25" s="81">
        <f t="shared" si="0"/>
        <v>30.831944444444446</v>
      </c>
    </row>
    <row r="26" spans="2:14" s="21" customFormat="1" ht="12.75" customHeight="1">
      <c r="B26" s="153"/>
      <c r="C26" s="106">
        <v>2201</v>
      </c>
      <c r="D26" s="9" t="s">
        <v>70</v>
      </c>
      <c r="E26" s="133">
        <v>0</v>
      </c>
      <c r="F26" s="133">
        <v>0</v>
      </c>
      <c r="G26" s="133">
        <v>0</v>
      </c>
      <c r="H26" s="133">
        <v>0</v>
      </c>
      <c r="I26" s="134">
        <f t="shared" si="1"/>
        <v>0</v>
      </c>
      <c r="J26" s="135"/>
      <c r="K26" s="133"/>
      <c r="L26" s="133">
        <v>0.4263888888888889</v>
      </c>
      <c r="M26" s="133">
        <v>1.1847222222222222</v>
      </c>
      <c r="N26" s="81">
        <f t="shared" si="0"/>
        <v>1.6111111111111112</v>
      </c>
    </row>
    <row r="27" spans="2:14" s="21" customFormat="1" ht="12.75" customHeight="1">
      <c r="B27" s="153"/>
      <c r="C27" s="106">
        <v>24322</v>
      </c>
      <c r="D27" s="9" t="s">
        <v>117</v>
      </c>
      <c r="E27" s="133">
        <v>0</v>
      </c>
      <c r="F27" s="133">
        <v>0</v>
      </c>
      <c r="G27" s="133">
        <v>0</v>
      </c>
      <c r="H27" s="133">
        <v>0</v>
      </c>
      <c r="I27" s="134">
        <f t="shared" si="1"/>
        <v>0</v>
      </c>
      <c r="J27" s="135"/>
      <c r="K27" s="133"/>
      <c r="L27" s="133">
        <v>0</v>
      </c>
      <c r="M27" s="133">
        <v>1.0805555555555555</v>
      </c>
      <c r="N27" s="81">
        <f t="shared" si="0"/>
        <v>1.0805555555555555</v>
      </c>
    </row>
    <row r="28" spans="2:14" s="21" customFormat="1" ht="12.75" customHeight="1">
      <c r="B28" s="153"/>
      <c r="C28" s="106">
        <v>243</v>
      </c>
      <c r="D28" s="9" t="s">
        <v>52</v>
      </c>
      <c r="E28" s="133">
        <v>19</v>
      </c>
      <c r="F28" s="133">
        <v>3</v>
      </c>
      <c r="G28" s="133">
        <v>2.2930555555555556</v>
      </c>
      <c r="H28" s="133">
        <v>3.0027777777777773</v>
      </c>
      <c r="I28" s="134">
        <f t="shared" si="1"/>
        <v>27.29583333333333</v>
      </c>
      <c r="J28" s="135">
        <v>19</v>
      </c>
      <c r="K28" s="133">
        <v>3</v>
      </c>
      <c r="L28" s="133">
        <v>3.556944444444445</v>
      </c>
      <c r="M28" s="133">
        <v>1.025</v>
      </c>
      <c r="N28" s="81">
        <f t="shared" si="0"/>
        <v>26.581944444444442</v>
      </c>
    </row>
    <row r="29" spans="2:14" s="21" customFormat="1" ht="12.75" customHeight="1">
      <c r="B29" s="153" t="s">
        <v>53</v>
      </c>
      <c r="C29" s="106">
        <v>262</v>
      </c>
      <c r="D29" s="9" t="s">
        <v>54</v>
      </c>
      <c r="E29" s="133">
        <v>11</v>
      </c>
      <c r="F29" s="133">
        <v>3.5</v>
      </c>
      <c r="G29" s="133">
        <v>0.5652777777777778</v>
      </c>
      <c r="H29" s="133">
        <v>0.8916666666666666</v>
      </c>
      <c r="I29" s="134">
        <f t="shared" si="1"/>
        <v>15.956944444444446</v>
      </c>
      <c r="J29" s="135">
        <v>11</v>
      </c>
      <c r="K29" s="133">
        <v>3.5</v>
      </c>
      <c r="L29" s="133">
        <v>0.4625</v>
      </c>
      <c r="M29" s="133">
        <v>1.2125</v>
      </c>
      <c r="N29" s="81">
        <f t="shared" si="0"/>
        <v>16.175</v>
      </c>
    </row>
    <row r="30" spans="2:14" s="21" customFormat="1" ht="12.75" customHeight="1">
      <c r="B30" s="153"/>
      <c r="C30" s="106">
        <v>263</v>
      </c>
      <c r="D30" s="9" t="s">
        <v>55</v>
      </c>
      <c r="E30" s="133">
        <v>10</v>
      </c>
      <c r="F30" s="133">
        <v>6</v>
      </c>
      <c r="G30" s="133">
        <v>1.738888888888889</v>
      </c>
      <c r="H30" s="133">
        <v>0.7444444444444445</v>
      </c>
      <c r="I30" s="134">
        <f t="shared" si="1"/>
        <v>18.48333333333333</v>
      </c>
      <c r="J30" s="135">
        <v>10</v>
      </c>
      <c r="K30" s="133">
        <v>7</v>
      </c>
      <c r="L30" s="133">
        <v>1.838888888888889</v>
      </c>
      <c r="M30" s="133">
        <v>2.4888888888888894</v>
      </c>
      <c r="N30" s="81">
        <f t="shared" si="0"/>
        <v>21.32777777777778</v>
      </c>
    </row>
    <row r="31" spans="2:14" s="21" customFormat="1" ht="12.75" customHeight="1">
      <c r="B31" s="153"/>
      <c r="C31" s="106">
        <v>264</v>
      </c>
      <c r="D31" s="9" t="s">
        <v>56</v>
      </c>
      <c r="E31" s="133">
        <v>9</v>
      </c>
      <c r="F31" s="133">
        <v>3.5</v>
      </c>
      <c r="G31" s="133">
        <v>0.4583333333333333</v>
      </c>
      <c r="H31" s="133">
        <v>1.1083333333333332</v>
      </c>
      <c r="I31" s="134">
        <f t="shared" si="1"/>
        <v>14.066666666666666</v>
      </c>
      <c r="J31" s="135">
        <v>9</v>
      </c>
      <c r="K31" s="133">
        <v>4</v>
      </c>
      <c r="L31" s="133">
        <v>0.3583333333333333</v>
      </c>
      <c r="M31" s="133">
        <v>1.1430555555555557</v>
      </c>
      <c r="N31" s="81">
        <f t="shared" si="0"/>
        <v>14.501388888888888</v>
      </c>
    </row>
    <row r="32" spans="2:14" s="21" customFormat="1" ht="12.75" customHeight="1">
      <c r="B32" s="153"/>
      <c r="C32" s="106">
        <v>265</v>
      </c>
      <c r="D32" s="9" t="s">
        <v>57</v>
      </c>
      <c r="E32" s="133">
        <v>14</v>
      </c>
      <c r="F32" s="133">
        <v>6</v>
      </c>
      <c r="G32" s="133">
        <v>1.6861111111111113</v>
      </c>
      <c r="H32" s="133">
        <v>1.2916666666666667</v>
      </c>
      <c r="I32" s="134">
        <f t="shared" si="1"/>
        <v>22.977777777777778</v>
      </c>
      <c r="J32" s="135">
        <v>14</v>
      </c>
      <c r="K32" s="133">
        <v>6.5</v>
      </c>
      <c r="L32" s="133">
        <v>3.7555555555555555</v>
      </c>
      <c r="M32" s="133">
        <v>1.0430555555555556</v>
      </c>
      <c r="N32" s="81">
        <f t="shared" si="0"/>
        <v>25.29861111111111</v>
      </c>
    </row>
    <row r="33" spans="2:14" s="21" customFormat="1" ht="12.75" customHeight="1">
      <c r="B33" s="153"/>
      <c r="C33" s="106">
        <v>511013102</v>
      </c>
      <c r="D33" s="9" t="s">
        <v>118</v>
      </c>
      <c r="E33" s="133">
        <v>0</v>
      </c>
      <c r="F33" s="133">
        <v>0</v>
      </c>
      <c r="G33" s="133">
        <v>0</v>
      </c>
      <c r="H33" s="133">
        <v>0.5472222222222222</v>
      </c>
      <c r="I33" s="134">
        <f t="shared" si="1"/>
        <v>0.5472222222222222</v>
      </c>
      <c r="J33" s="135"/>
      <c r="K33" s="133"/>
      <c r="L33" s="133">
        <v>0</v>
      </c>
      <c r="M33" s="133">
        <v>1.7111111111111115</v>
      </c>
      <c r="N33" s="81">
        <f t="shared" si="0"/>
        <v>1.7111111111111115</v>
      </c>
    </row>
    <row r="34" spans="2:14" s="21" customFormat="1" ht="12.75" customHeight="1">
      <c r="B34" s="153"/>
      <c r="C34" s="106">
        <v>511013111</v>
      </c>
      <c r="D34" s="9" t="s">
        <v>119</v>
      </c>
      <c r="E34" s="133">
        <v>0</v>
      </c>
      <c r="F34" s="133">
        <v>0</v>
      </c>
      <c r="G34" s="133">
        <v>0.275</v>
      </c>
      <c r="H34" s="133">
        <v>0.9583333333333331</v>
      </c>
      <c r="I34" s="134">
        <f t="shared" si="1"/>
        <v>1.2333333333333332</v>
      </c>
      <c r="J34" s="135"/>
      <c r="K34" s="133"/>
      <c r="L34" s="133"/>
      <c r="M34" s="133"/>
      <c r="N34" s="81">
        <f t="shared" si="0"/>
        <v>0</v>
      </c>
    </row>
    <row r="35" spans="2:14" s="21" customFormat="1" ht="12.75" customHeight="1">
      <c r="B35" s="153"/>
      <c r="C35" s="106">
        <v>511013114</v>
      </c>
      <c r="D35" s="9" t="s">
        <v>120</v>
      </c>
      <c r="E35" s="133">
        <v>0</v>
      </c>
      <c r="F35" s="133">
        <v>0</v>
      </c>
      <c r="G35" s="133">
        <v>0</v>
      </c>
      <c r="H35" s="133">
        <v>0.25</v>
      </c>
      <c r="I35" s="134">
        <f t="shared" si="1"/>
        <v>0.25</v>
      </c>
      <c r="J35" s="135"/>
      <c r="K35" s="133"/>
      <c r="L35" s="133"/>
      <c r="M35" s="133"/>
      <c r="N35" s="81">
        <f t="shared" si="0"/>
        <v>0</v>
      </c>
    </row>
    <row r="36" spans="2:14" s="21" customFormat="1" ht="12.75" customHeight="1">
      <c r="B36" s="153" t="s">
        <v>121</v>
      </c>
      <c r="C36" s="106">
        <v>201</v>
      </c>
      <c r="D36" s="9" t="s">
        <v>122</v>
      </c>
      <c r="E36" s="133">
        <v>0</v>
      </c>
      <c r="F36" s="133">
        <v>0</v>
      </c>
      <c r="G36" s="133">
        <v>1.488888888888889</v>
      </c>
      <c r="H36" s="133">
        <v>0.275</v>
      </c>
      <c r="I36" s="134">
        <f t="shared" si="1"/>
        <v>1.7638888888888888</v>
      </c>
      <c r="J36" s="135"/>
      <c r="K36" s="133"/>
      <c r="L36" s="133">
        <v>1.4597222222222224</v>
      </c>
      <c r="M36" s="133">
        <v>0.31805555555555554</v>
      </c>
      <c r="N36" s="81">
        <f t="shared" si="0"/>
        <v>1.777777777777778</v>
      </c>
    </row>
    <row r="37" spans="2:14" s="21" customFormat="1" ht="12.75" customHeight="1">
      <c r="B37" s="153"/>
      <c r="C37" s="106">
        <v>1364</v>
      </c>
      <c r="D37" s="9" t="s">
        <v>123</v>
      </c>
      <c r="E37" s="133">
        <v>0</v>
      </c>
      <c r="F37" s="133">
        <v>0</v>
      </c>
      <c r="G37" s="133">
        <v>0</v>
      </c>
      <c r="H37" s="133">
        <v>0</v>
      </c>
      <c r="I37" s="134">
        <f t="shared" si="1"/>
        <v>0</v>
      </c>
      <c r="J37" s="135"/>
      <c r="K37" s="133"/>
      <c r="L37" s="133">
        <v>0</v>
      </c>
      <c r="M37" s="133">
        <v>0.05</v>
      </c>
      <c r="N37" s="81">
        <f t="shared" si="0"/>
        <v>0.05</v>
      </c>
    </row>
    <row r="38" spans="2:14" s="21" customFormat="1" ht="12.75" customHeight="1">
      <c r="B38" s="213">
        <f>SUM(J38:M38)</f>
        <v>0</v>
      </c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3"/>
      <c r="N38" s="213"/>
    </row>
    <row r="39" spans="2:14" s="21" customFormat="1" ht="12.75" customHeight="1">
      <c r="B39" s="190" t="s">
        <v>130</v>
      </c>
      <c r="C39" s="190"/>
      <c r="D39" s="190"/>
      <c r="E39" s="136"/>
      <c r="F39" s="133"/>
      <c r="G39" s="133">
        <v>20.887500000000003</v>
      </c>
      <c r="H39" s="133"/>
      <c r="I39" s="134">
        <f t="shared" si="1"/>
        <v>20.887500000000003</v>
      </c>
      <c r="J39" s="135"/>
      <c r="K39" s="133"/>
      <c r="L39" s="136">
        <v>23.340555555555557</v>
      </c>
      <c r="M39" s="133"/>
      <c r="N39" s="81">
        <f t="shared" si="0"/>
        <v>23.340555555555557</v>
      </c>
    </row>
    <row r="40" spans="2:14" s="21" customFormat="1" ht="12.75" customHeight="1"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</row>
    <row r="41" spans="2:14" s="21" customFormat="1" ht="12.75" customHeight="1">
      <c r="B41" s="149" t="s">
        <v>29</v>
      </c>
      <c r="C41" s="149"/>
      <c r="D41" s="149"/>
      <c r="E41" s="77">
        <f>SUM(E6:E39)</f>
        <v>305.5</v>
      </c>
      <c r="F41" s="77">
        <f>SUM(F6:F39)</f>
        <v>152.5</v>
      </c>
      <c r="G41" s="77">
        <f aca="true" t="shared" si="2" ref="G41:N41">SUM(G6:G39)</f>
        <v>88.46805555555558</v>
      </c>
      <c r="H41" s="77">
        <f t="shared" si="2"/>
        <v>48.584722222222226</v>
      </c>
      <c r="I41" s="78">
        <f>SUM(I6:I39)</f>
        <v>595.0527777777779</v>
      </c>
      <c r="J41" s="137">
        <f t="shared" si="2"/>
        <v>303.5</v>
      </c>
      <c r="K41" s="77">
        <f t="shared" si="2"/>
        <v>156</v>
      </c>
      <c r="L41" s="77">
        <f>SUM(L6:L39)</f>
        <v>108.57388888888892</v>
      </c>
      <c r="M41" s="77">
        <f t="shared" si="2"/>
        <v>52.86833333333332</v>
      </c>
      <c r="N41" s="77">
        <f t="shared" si="2"/>
        <v>620.9422222222222</v>
      </c>
    </row>
    <row r="42" spans="3:15" s="21" customFormat="1" ht="12.75" customHeight="1">
      <c r="C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61"/>
    </row>
    <row r="43" spans="2:14" s="21" customFormat="1" ht="12.75" customHeight="1">
      <c r="B43" s="21" t="s">
        <v>58</v>
      </c>
      <c r="C43" s="26"/>
      <c r="E43" s="26"/>
      <c r="F43" s="26"/>
      <c r="G43" s="26"/>
      <c r="H43" s="26"/>
      <c r="I43" s="26"/>
      <c r="J43" s="26"/>
      <c r="K43" s="26"/>
      <c r="L43" s="26"/>
      <c r="M43" s="26"/>
      <c r="N43" s="26"/>
    </row>
    <row r="44" spans="3:14" s="21" customFormat="1" ht="12.75" customHeight="1">
      <c r="C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3:14" s="21" customFormat="1" ht="12.75" customHeight="1">
      <c r="C45" s="26"/>
      <c r="E45" s="26"/>
      <c r="F45" s="26"/>
      <c r="G45" s="26"/>
      <c r="H45" s="26"/>
      <c r="I45" s="26"/>
      <c r="J45" s="26"/>
      <c r="K45" s="26"/>
      <c r="L45" s="26"/>
      <c r="M45" s="26"/>
      <c r="N45" s="26"/>
    </row>
    <row r="46" spans="3:14" s="21" customFormat="1" ht="12.75" customHeight="1">
      <c r="C46" s="26"/>
      <c r="E46" s="26"/>
      <c r="F46" s="26"/>
      <c r="G46" s="26"/>
      <c r="H46" s="26"/>
      <c r="I46" s="26"/>
      <c r="J46" s="26"/>
      <c r="K46" s="26"/>
      <c r="L46" s="26"/>
      <c r="M46" s="26"/>
      <c r="N46" s="26"/>
    </row>
    <row r="47" spans="3:14" s="21" customFormat="1" ht="12.75" customHeight="1">
      <c r="C47" s="26"/>
      <c r="E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3:14" s="21" customFormat="1" ht="12.75" customHeight="1">
      <c r="C48" s="26"/>
      <c r="E48" s="26"/>
      <c r="F48" s="26"/>
      <c r="G48" s="26"/>
      <c r="H48" s="26"/>
      <c r="I48" s="26"/>
      <c r="J48" s="26"/>
      <c r="K48" s="26"/>
      <c r="L48" s="26"/>
      <c r="M48" s="26"/>
      <c r="N48" s="26"/>
    </row>
    <row r="49" spans="3:14" s="21" customFormat="1" ht="12.75" customHeight="1">
      <c r="C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ht="12.75" customHeight="1"/>
  </sheetData>
  <sheetProtection password="CD78" sheet="1" objects="1" scenarios="1"/>
  <mergeCells count="18">
    <mergeCell ref="B29:B35"/>
    <mergeCell ref="B36:B37"/>
    <mergeCell ref="B39:D39"/>
    <mergeCell ref="B41:D41"/>
    <mergeCell ref="B6:B9"/>
    <mergeCell ref="B10:B11"/>
    <mergeCell ref="B12:B14"/>
    <mergeCell ref="B15:B17"/>
    <mergeCell ref="B18:B22"/>
    <mergeCell ref="B25:B28"/>
    <mergeCell ref="B40:N40"/>
    <mergeCell ref="B38:N38"/>
    <mergeCell ref="B2:N2"/>
    <mergeCell ref="B4:B5"/>
    <mergeCell ref="C4:C5"/>
    <mergeCell ref="D4:D5"/>
    <mergeCell ref="E4:I4"/>
    <mergeCell ref="J4:N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L21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72" customWidth="1"/>
    <col min="2" max="2" width="16.7109375" style="72" customWidth="1"/>
    <col min="3" max="6" width="6.7109375" style="72" customWidth="1"/>
    <col min="7" max="7" width="8.140625" style="72" bestFit="1" customWidth="1"/>
    <col min="8" max="8" width="11.421875" style="72" bestFit="1" customWidth="1"/>
    <col min="9" max="9" width="16.140625" style="72" bestFit="1" customWidth="1"/>
    <col min="10" max="10" width="6.7109375" style="72" customWidth="1"/>
    <col min="11" max="11" width="4.7109375" style="72" customWidth="1"/>
    <col min="12" max="16384" width="11.421875" style="72" hidden="1" customWidth="1"/>
  </cols>
  <sheetData>
    <row r="1" ht="12.75"/>
    <row r="2" spans="2:10" ht="15.75">
      <c r="B2" s="203" t="s">
        <v>155</v>
      </c>
      <c r="C2" s="214"/>
      <c r="D2" s="214"/>
      <c r="E2" s="214"/>
      <c r="F2" s="214"/>
      <c r="G2" s="214"/>
      <c r="H2" s="214"/>
      <c r="I2" s="214"/>
      <c r="J2" s="214"/>
    </row>
    <row r="3" spans="2:10" ht="15.75">
      <c r="B3" s="203" t="s">
        <v>156</v>
      </c>
      <c r="C3" s="203"/>
      <c r="D3" s="203"/>
      <c r="E3" s="203"/>
      <c r="F3" s="203"/>
      <c r="G3" s="203"/>
      <c r="H3" s="203"/>
      <c r="I3" s="203"/>
      <c r="J3" s="203"/>
    </row>
    <row r="4" ht="12.75"/>
    <row r="5" spans="2:10" ht="12.75">
      <c r="B5" s="149" t="s">
        <v>157</v>
      </c>
      <c r="C5" s="149" t="s">
        <v>153</v>
      </c>
      <c r="D5" s="149"/>
      <c r="E5" s="149" t="s">
        <v>154</v>
      </c>
      <c r="F5" s="149"/>
      <c r="G5" s="149" t="s">
        <v>158</v>
      </c>
      <c r="H5" s="149"/>
      <c r="I5" s="149"/>
      <c r="J5" s="180" t="s">
        <v>159</v>
      </c>
    </row>
    <row r="6" spans="2:10" ht="12.75">
      <c r="B6" s="149"/>
      <c r="C6" s="73" t="s">
        <v>62</v>
      </c>
      <c r="D6" s="73" t="s">
        <v>63</v>
      </c>
      <c r="E6" s="73" t="s">
        <v>62</v>
      </c>
      <c r="F6" s="73" t="s">
        <v>63</v>
      </c>
      <c r="G6" s="73" t="s">
        <v>110</v>
      </c>
      <c r="H6" s="73" t="s">
        <v>111</v>
      </c>
      <c r="I6" s="73" t="s">
        <v>160</v>
      </c>
      <c r="J6" s="180"/>
    </row>
    <row r="7" spans="2:11" ht="12.75">
      <c r="B7" s="79" t="s">
        <v>161</v>
      </c>
      <c r="C7" s="69">
        <v>317</v>
      </c>
      <c r="D7" s="69">
        <v>21</v>
      </c>
      <c r="E7" s="69">
        <v>100</v>
      </c>
      <c r="F7" s="69">
        <v>58</v>
      </c>
      <c r="G7" s="80">
        <v>44052</v>
      </c>
      <c r="H7" s="80">
        <v>17950</v>
      </c>
      <c r="I7" s="80">
        <v>15587</v>
      </c>
      <c r="J7" s="81">
        <f aca="true" t="shared" si="0" ref="J7:J12">(C7+(D7/2))+(E7+(F7/2))+((G7+H7+I7)/(18*40))</f>
        <v>564.2625</v>
      </c>
      <c r="K7" s="82"/>
    </row>
    <row r="8" spans="2:11" ht="12.75">
      <c r="B8" s="79" t="s">
        <v>162</v>
      </c>
      <c r="C8" s="69">
        <v>315</v>
      </c>
      <c r="D8" s="69">
        <v>21</v>
      </c>
      <c r="E8" s="69">
        <v>104</v>
      </c>
      <c r="F8" s="69">
        <v>54</v>
      </c>
      <c r="G8" s="80">
        <v>42432</v>
      </c>
      <c r="H8" s="80">
        <v>14757</v>
      </c>
      <c r="I8" s="80">
        <v>16735</v>
      </c>
      <c r="J8" s="81">
        <f t="shared" si="0"/>
        <v>559.1722222222222</v>
      </c>
      <c r="K8" s="82"/>
    </row>
    <row r="9" spans="2:11" ht="12.75">
      <c r="B9" s="79" t="s">
        <v>163</v>
      </c>
      <c r="C9" s="69">
        <v>312</v>
      </c>
      <c r="D9" s="69">
        <v>20</v>
      </c>
      <c r="E9" s="69">
        <v>103</v>
      </c>
      <c r="F9" s="69">
        <v>62</v>
      </c>
      <c r="G9" s="80">
        <v>47203</v>
      </c>
      <c r="H9" s="80">
        <v>16837</v>
      </c>
      <c r="I9" s="80">
        <v>20391</v>
      </c>
      <c r="J9" s="81">
        <f t="shared" si="0"/>
        <v>573.2652777777778</v>
      </c>
      <c r="K9" s="82"/>
    </row>
    <row r="10" spans="2:11" ht="12.75">
      <c r="B10" s="79" t="s">
        <v>164</v>
      </c>
      <c r="C10" s="69">
        <v>305</v>
      </c>
      <c r="D10" s="69">
        <v>20</v>
      </c>
      <c r="E10" s="69">
        <v>106</v>
      </c>
      <c r="F10" s="69">
        <v>64</v>
      </c>
      <c r="G10" s="80">
        <v>41376</v>
      </c>
      <c r="H10" s="80">
        <v>30574</v>
      </c>
      <c r="I10" s="80">
        <v>5824</v>
      </c>
      <c r="J10" s="81">
        <f t="shared" si="0"/>
        <v>561.0194444444444</v>
      </c>
      <c r="K10" s="82"/>
    </row>
    <row r="11" spans="2:11" ht="12.75">
      <c r="B11" s="79" t="s">
        <v>165</v>
      </c>
      <c r="C11" s="69">
        <v>304</v>
      </c>
      <c r="D11" s="69">
        <v>20</v>
      </c>
      <c r="E11" s="69">
        <v>113</v>
      </c>
      <c r="F11" s="69">
        <v>64</v>
      </c>
      <c r="G11" s="83">
        <v>45144</v>
      </c>
      <c r="H11" s="80">
        <v>34305</v>
      </c>
      <c r="I11" s="83">
        <v>7252</v>
      </c>
      <c r="J11" s="81">
        <f t="shared" si="0"/>
        <v>579.4180555555556</v>
      </c>
      <c r="K11" s="82"/>
    </row>
    <row r="12" spans="2:11" ht="12.75">
      <c r="B12" s="79" t="s">
        <v>166</v>
      </c>
      <c r="C12" s="69">
        <v>302</v>
      </c>
      <c r="D12" s="69">
        <v>19</v>
      </c>
      <c r="E12" s="69">
        <v>115</v>
      </c>
      <c r="F12" s="69">
        <v>65</v>
      </c>
      <c r="G12" s="83">
        <v>48115</v>
      </c>
      <c r="H12" s="80">
        <v>39304</v>
      </c>
      <c r="I12" s="83">
        <v>8333</v>
      </c>
      <c r="J12" s="81">
        <f t="shared" si="0"/>
        <v>591.9888888888888</v>
      </c>
      <c r="K12" s="84"/>
    </row>
    <row r="13" spans="2:11" ht="12.75">
      <c r="B13" s="79" t="s">
        <v>167</v>
      </c>
      <c r="C13" s="69">
        <v>296</v>
      </c>
      <c r="D13" s="69">
        <v>19</v>
      </c>
      <c r="E13" s="69">
        <v>115</v>
      </c>
      <c r="F13" s="69">
        <v>75</v>
      </c>
      <c r="G13" s="83">
        <v>48658</v>
      </c>
      <c r="H13" s="80">
        <v>34981</v>
      </c>
      <c r="I13" s="83">
        <v>15039</v>
      </c>
      <c r="J13" s="81">
        <f>(C13+(D13/2))+(E13+(F13/2))+((G13+H13+I13)/(18*40))</f>
        <v>595.0527777777778</v>
      </c>
      <c r="K13" s="84"/>
    </row>
    <row r="14" spans="2:11" ht="12.75">
      <c r="B14" s="79" t="s">
        <v>168</v>
      </c>
      <c r="C14" s="69">
        <v>294</v>
      </c>
      <c r="D14" s="69">
        <v>19</v>
      </c>
      <c r="E14" s="69">
        <v>118</v>
      </c>
      <c r="F14" s="69">
        <v>76</v>
      </c>
      <c r="G14" s="83">
        <v>61368</v>
      </c>
      <c r="H14" s="80">
        <v>38065.2</v>
      </c>
      <c r="I14" s="83">
        <v>16805</v>
      </c>
      <c r="J14" s="81">
        <f>(C14+(D14/2))+(E14+(F14/2))+((G14+H14+I14)/(18*40))</f>
        <v>620.9419444444444</v>
      </c>
      <c r="K14" s="84"/>
    </row>
    <row r="15" ht="12.75"/>
    <row r="16" ht="12.75">
      <c r="B16" s="72" t="s">
        <v>83</v>
      </c>
    </row>
    <row r="17" ht="12.75"/>
    <row r="18" ht="12.75"/>
    <row r="19" ht="12.75"/>
    <row r="20" ht="12.75"/>
    <row r="21" ht="13.5">
      <c r="L21" s="85"/>
    </row>
    <row r="22" ht="12.75"/>
    <row r="23" ht="12.75"/>
  </sheetData>
  <sheetProtection password="CD78" sheet="1" objects="1" scenarios="1"/>
  <mergeCells count="7">
    <mergeCell ref="B2:J2"/>
    <mergeCell ref="B3:J3"/>
    <mergeCell ref="B5:B6"/>
    <mergeCell ref="C5:D5"/>
    <mergeCell ref="E5:F5"/>
    <mergeCell ref="G5:I5"/>
    <mergeCell ref="J5:J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3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7" customWidth="1"/>
    <col min="2" max="2" width="24.140625" style="7" bestFit="1" customWidth="1"/>
    <col min="3" max="3" width="5.00390625" style="7" hidden="1" customWidth="1"/>
    <col min="4" max="4" width="39.57421875" style="7" bestFit="1" customWidth="1"/>
    <col min="5" max="6" width="4.7109375" style="14" customWidth="1"/>
    <col min="7" max="7" width="6.00390625" style="14" bestFit="1" customWidth="1"/>
    <col min="8" max="10" width="6.00390625" style="14" customWidth="1"/>
    <col min="11" max="11" width="4.7109375" style="7" customWidth="1"/>
    <col min="12" max="16384" width="11.421875" style="7" hidden="1" customWidth="1"/>
  </cols>
  <sheetData>
    <row r="1" ht="12.75"/>
    <row r="2" spans="2:10" ht="15.75">
      <c r="B2" s="148" t="s">
        <v>21</v>
      </c>
      <c r="C2" s="148"/>
      <c r="D2" s="148"/>
      <c r="E2" s="148"/>
      <c r="F2" s="148"/>
      <c r="G2" s="148"/>
      <c r="H2" s="148"/>
      <c r="I2" s="148"/>
      <c r="J2" s="148"/>
    </row>
    <row r="3" ht="12.75"/>
    <row r="4" spans="2:10" ht="12.75" customHeight="1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1"/>
      <c r="H4" s="152" t="s">
        <v>26</v>
      </c>
      <c r="I4" s="150"/>
      <c r="J4" s="150"/>
    </row>
    <row r="5" spans="2:10" ht="12.75">
      <c r="B5" s="149"/>
      <c r="C5" s="150"/>
      <c r="D5" s="149"/>
      <c r="E5" s="15" t="s">
        <v>27</v>
      </c>
      <c r="F5" s="15" t="s">
        <v>28</v>
      </c>
      <c r="G5" s="16" t="s">
        <v>29</v>
      </c>
      <c r="H5" s="17" t="s">
        <v>27</v>
      </c>
      <c r="I5" s="15" t="s">
        <v>28</v>
      </c>
      <c r="J5" s="15" t="s">
        <v>29</v>
      </c>
    </row>
    <row r="6" spans="2:10" ht="12.75">
      <c r="B6" s="153" t="s">
        <v>30</v>
      </c>
      <c r="C6" s="8">
        <v>2141</v>
      </c>
      <c r="D6" s="9" t="s">
        <v>31</v>
      </c>
      <c r="E6" s="10">
        <v>4</v>
      </c>
      <c r="F6" s="10">
        <v>3</v>
      </c>
      <c r="G6" s="11">
        <f>SUM(E6:F6)</f>
        <v>7</v>
      </c>
      <c r="H6" s="12">
        <v>4</v>
      </c>
      <c r="I6" s="10">
        <v>3</v>
      </c>
      <c r="J6" s="13">
        <f>SUM(H6:I6)</f>
        <v>7</v>
      </c>
    </row>
    <row r="7" spans="2:10" ht="12.75">
      <c r="B7" s="154"/>
      <c r="C7" s="8">
        <v>2122</v>
      </c>
      <c r="D7" s="9" t="s">
        <v>32</v>
      </c>
      <c r="E7" s="10">
        <v>7</v>
      </c>
      <c r="F7" s="10">
        <v>1</v>
      </c>
      <c r="G7" s="11">
        <f aca="true" t="shared" si="0" ref="G7:G26">SUM(E7:F7)</f>
        <v>8</v>
      </c>
      <c r="H7" s="12">
        <v>7</v>
      </c>
      <c r="I7" s="10">
        <v>1</v>
      </c>
      <c r="J7" s="13">
        <f aca="true" t="shared" si="1" ref="J7:J26">SUM(H7:I7)</f>
        <v>8</v>
      </c>
    </row>
    <row r="8" spans="2:10" ht="12.75">
      <c r="B8" s="154"/>
      <c r="C8" s="8">
        <v>2142</v>
      </c>
      <c r="D8" s="9" t="s">
        <v>33</v>
      </c>
      <c r="E8" s="10">
        <v>5</v>
      </c>
      <c r="F8" s="10">
        <v>1</v>
      </c>
      <c r="G8" s="11">
        <f t="shared" si="0"/>
        <v>6</v>
      </c>
      <c r="H8" s="12">
        <v>5</v>
      </c>
      <c r="I8" s="10">
        <v>1</v>
      </c>
      <c r="J8" s="13">
        <f t="shared" si="1"/>
        <v>6</v>
      </c>
    </row>
    <row r="9" spans="2:10" ht="12.75">
      <c r="B9" s="154"/>
      <c r="C9" s="8">
        <v>2132</v>
      </c>
      <c r="D9" s="9" t="s">
        <v>34</v>
      </c>
      <c r="E9" s="10">
        <v>11</v>
      </c>
      <c r="F9" s="10">
        <v>2</v>
      </c>
      <c r="G9" s="11">
        <f t="shared" si="0"/>
        <v>13</v>
      </c>
      <c r="H9" s="12">
        <v>11</v>
      </c>
      <c r="I9" s="10">
        <v>2</v>
      </c>
      <c r="J9" s="13">
        <f t="shared" si="1"/>
        <v>13</v>
      </c>
    </row>
    <row r="10" spans="2:10" ht="12.75">
      <c r="B10" s="8" t="s">
        <v>35</v>
      </c>
      <c r="C10" s="8">
        <v>27</v>
      </c>
      <c r="D10" s="9" t="s">
        <v>36</v>
      </c>
      <c r="E10" s="10">
        <v>15</v>
      </c>
      <c r="F10" s="10">
        <v>2</v>
      </c>
      <c r="G10" s="11">
        <f t="shared" si="0"/>
        <v>17</v>
      </c>
      <c r="H10" s="12">
        <v>15</v>
      </c>
      <c r="I10" s="10">
        <v>2</v>
      </c>
      <c r="J10" s="13">
        <f t="shared" si="1"/>
        <v>17</v>
      </c>
    </row>
    <row r="11" spans="2:10" ht="12.75">
      <c r="B11" s="153" t="s">
        <v>37</v>
      </c>
      <c r="C11" s="8">
        <v>222</v>
      </c>
      <c r="D11" s="9" t="s">
        <v>38</v>
      </c>
      <c r="E11" s="10">
        <v>4</v>
      </c>
      <c r="F11" s="10">
        <v>0</v>
      </c>
      <c r="G11" s="11">
        <f t="shared" si="0"/>
        <v>4</v>
      </c>
      <c r="H11" s="12">
        <v>3</v>
      </c>
      <c r="I11" s="10">
        <v>0</v>
      </c>
      <c r="J11" s="13">
        <f t="shared" si="1"/>
        <v>3</v>
      </c>
    </row>
    <row r="12" spans="2:10" ht="12.75">
      <c r="B12" s="154"/>
      <c r="C12" s="8">
        <v>223</v>
      </c>
      <c r="D12" s="9" t="s">
        <v>39</v>
      </c>
      <c r="E12" s="10">
        <v>16</v>
      </c>
      <c r="F12" s="10">
        <v>1</v>
      </c>
      <c r="G12" s="11">
        <f t="shared" si="0"/>
        <v>17</v>
      </c>
      <c r="H12" s="12">
        <v>16</v>
      </c>
      <c r="I12" s="10">
        <v>1</v>
      </c>
      <c r="J12" s="13">
        <f t="shared" si="1"/>
        <v>17</v>
      </c>
    </row>
    <row r="13" spans="2:10" ht="12.75">
      <c r="B13" s="154"/>
      <c r="C13" s="8">
        <v>224</v>
      </c>
      <c r="D13" s="9" t="s">
        <v>40</v>
      </c>
      <c r="E13" s="10">
        <v>26</v>
      </c>
      <c r="F13" s="10">
        <v>1</v>
      </c>
      <c r="G13" s="11">
        <f t="shared" si="0"/>
        <v>27</v>
      </c>
      <c r="H13" s="12">
        <v>26</v>
      </c>
      <c r="I13" s="10">
        <v>1</v>
      </c>
      <c r="J13" s="13">
        <f t="shared" si="1"/>
        <v>27</v>
      </c>
    </row>
    <row r="14" spans="2:10" ht="12.75">
      <c r="B14" s="153" t="s">
        <v>41</v>
      </c>
      <c r="C14" s="8">
        <v>234</v>
      </c>
      <c r="D14" s="9" t="s">
        <v>42</v>
      </c>
      <c r="E14" s="10">
        <v>4</v>
      </c>
      <c r="F14" s="10">
        <v>9</v>
      </c>
      <c r="G14" s="11">
        <f t="shared" si="0"/>
        <v>13</v>
      </c>
      <c r="H14" s="12">
        <v>4</v>
      </c>
      <c r="I14" s="10">
        <v>9</v>
      </c>
      <c r="J14" s="13">
        <f t="shared" si="1"/>
        <v>13</v>
      </c>
    </row>
    <row r="15" spans="2:10" ht="12.75">
      <c r="B15" s="154"/>
      <c r="C15" s="8">
        <v>232</v>
      </c>
      <c r="D15" s="9" t="s">
        <v>43</v>
      </c>
      <c r="E15" s="10">
        <v>6</v>
      </c>
      <c r="F15" s="10">
        <v>2</v>
      </c>
      <c r="G15" s="11">
        <f t="shared" si="0"/>
        <v>8</v>
      </c>
      <c r="H15" s="12">
        <v>6</v>
      </c>
      <c r="I15" s="10">
        <v>2</v>
      </c>
      <c r="J15" s="13">
        <f t="shared" si="1"/>
        <v>8</v>
      </c>
    </row>
    <row r="16" spans="2:10" ht="12.75">
      <c r="B16" s="154"/>
      <c r="C16" s="8">
        <v>233</v>
      </c>
      <c r="D16" s="9" t="s">
        <v>44</v>
      </c>
      <c r="E16" s="10">
        <v>9</v>
      </c>
      <c r="F16" s="10">
        <v>3</v>
      </c>
      <c r="G16" s="11">
        <f t="shared" si="0"/>
        <v>12</v>
      </c>
      <c r="H16" s="12">
        <v>9</v>
      </c>
      <c r="I16" s="10">
        <v>3</v>
      </c>
      <c r="J16" s="13">
        <f t="shared" si="1"/>
        <v>12</v>
      </c>
    </row>
    <row r="17" spans="2:10" ht="12.75">
      <c r="B17" s="153" t="s">
        <v>45</v>
      </c>
      <c r="C17" s="8">
        <v>25</v>
      </c>
      <c r="D17" s="9" t="s">
        <v>46</v>
      </c>
      <c r="E17" s="10">
        <v>46</v>
      </c>
      <c r="F17" s="10">
        <v>13</v>
      </c>
      <c r="G17" s="11">
        <f>SUM(E17:F17)</f>
        <v>59</v>
      </c>
      <c r="H17" s="12">
        <v>46</v>
      </c>
      <c r="I17" s="10">
        <v>13</v>
      </c>
      <c r="J17" s="13">
        <f t="shared" si="1"/>
        <v>59</v>
      </c>
    </row>
    <row r="18" spans="2:10" ht="12.75">
      <c r="B18" s="153"/>
      <c r="C18" s="8">
        <v>253</v>
      </c>
      <c r="D18" s="9" t="s">
        <v>47</v>
      </c>
      <c r="E18" s="10">
        <v>10</v>
      </c>
      <c r="F18" s="10">
        <v>2</v>
      </c>
      <c r="G18" s="11">
        <f>SUM(E18:F18)</f>
        <v>12</v>
      </c>
      <c r="H18" s="12">
        <v>10</v>
      </c>
      <c r="I18" s="10">
        <v>2</v>
      </c>
      <c r="J18" s="13">
        <f t="shared" si="1"/>
        <v>12</v>
      </c>
    </row>
    <row r="19" spans="2:10" ht="12.75">
      <c r="B19" s="8" t="s">
        <v>48</v>
      </c>
      <c r="C19" s="8">
        <v>242</v>
      </c>
      <c r="D19" s="9" t="s">
        <v>48</v>
      </c>
      <c r="E19" s="10">
        <v>12</v>
      </c>
      <c r="F19" s="10">
        <v>5</v>
      </c>
      <c r="G19" s="11">
        <f t="shared" si="0"/>
        <v>17</v>
      </c>
      <c r="H19" s="12">
        <v>11</v>
      </c>
      <c r="I19" s="10">
        <v>5</v>
      </c>
      <c r="J19" s="13">
        <f t="shared" si="1"/>
        <v>16</v>
      </c>
    </row>
    <row r="20" spans="2:10" ht="12.75">
      <c r="B20" s="8" t="s">
        <v>49</v>
      </c>
      <c r="C20" s="8">
        <v>244</v>
      </c>
      <c r="D20" s="9" t="s">
        <v>49</v>
      </c>
      <c r="E20" s="10">
        <v>23</v>
      </c>
      <c r="F20" s="10">
        <v>1</v>
      </c>
      <c r="G20" s="11">
        <f t="shared" si="0"/>
        <v>24</v>
      </c>
      <c r="H20" s="12">
        <v>23</v>
      </c>
      <c r="I20" s="10">
        <v>1</v>
      </c>
      <c r="J20" s="13">
        <f t="shared" si="1"/>
        <v>24</v>
      </c>
    </row>
    <row r="21" spans="2:10" ht="19.5" customHeight="1">
      <c r="B21" s="155" t="s">
        <v>50</v>
      </c>
      <c r="C21" s="8">
        <v>228</v>
      </c>
      <c r="D21" s="9" t="s">
        <v>51</v>
      </c>
      <c r="E21" s="10">
        <v>8</v>
      </c>
      <c r="F21" s="10">
        <v>0</v>
      </c>
      <c r="G21" s="11">
        <f t="shared" si="0"/>
        <v>8</v>
      </c>
      <c r="H21" s="12">
        <v>8</v>
      </c>
      <c r="I21" s="10">
        <v>0</v>
      </c>
      <c r="J21" s="13">
        <f t="shared" si="1"/>
        <v>8</v>
      </c>
    </row>
    <row r="22" spans="2:10" ht="19.5" customHeight="1">
      <c r="B22" s="156"/>
      <c r="C22" s="8">
        <v>2431</v>
      </c>
      <c r="D22" s="9" t="s">
        <v>52</v>
      </c>
      <c r="E22" s="10">
        <v>18</v>
      </c>
      <c r="F22" s="10">
        <v>1</v>
      </c>
      <c r="G22" s="11">
        <f t="shared" si="0"/>
        <v>19</v>
      </c>
      <c r="H22" s="12">
        <v>18</v>
      </c>
      <c r="I22" s="10">
        <v>1</v>
      </c>
      <c r="J22" s="13">
        <f t="shared" si="1"/>
        <v>19</v>
      </c>
    </row>
    <row r="23" spans="2:10" ht="12.75">
      <c r="B23" s="153" t="s">
        <v>53</v>
      </c>
      <c r="C23" s="8">
        <v>262</v>
      </c>
      <c r="D23" s="9" t="s">
        <v>54</v>
      </c>
      <c r="E23" s="10">
        <v>11</v>
      </c>
      <c r="F23" s="10"/>
      <c r="G23" s="11">
        <f t="shared" si="0"/>
        <v>11</v>
      </c>
      <c r="H23" s="12">
        <v>11</v>
      </c>
      <c r="I23" s="10">
        <v>0</v>
      </c>
      <c r="J23" s="13">
        <f t="shared" si="1"/>
        <v>11</v>
      </c>
    </row>
    <row r="24" spans="2:10" ht="12.75">
      <c r="B24" s="153"/>
      <c r="C24" s="8">
        <v>263</v>
      </c>
      <c r="D24" s="9" t="s">
        <v>55</v>
      </c>
      <c r="E24" s="10">
        <v>9</v>
      </c>
      <c r="F24" s="10">
        <v>1</v>
      </c>
      <c r="G24" s="11">
        <f t="shared" si="0"/>
        <v>10</v>
      </c>
      <c r="H24" s="12">
        <v>9</v>
      </c>
      <c r="I24" s="10">
        <v>1</v>
      </c>
      <c r="J24" s="13">
        <f t="shared" si="1"/>
        <v>10</v>
      </c>
    </row>
    <row r="25" spans="2:10" ht="12.75">
      <c r="B25" s="153"/>
      <c r="C25" s="8">
        <v>264</v>
      </c>
      <c r="D25" s="9" t="s">
        <v>56</v>
      </c>
      <c r="E25" s="10">
        <v>8</v>
      </c>
      <c r="F25" s="10">
        <v>1</v>
      </c>
      <c r="G25" s="11">
        <f t="shared" si="0"/>
        <v>9</v>
      </c>
      <c r="H25" s="12">
        <v>8</v>
      </c>
      <c r="I25" s="10">
        <v>1</v>
      </c>
      <c r="J25" s="13">
        <f t="shared" si="1"/>
        <v>9</v>
      </c>
    </row>
    <row r="26" spans="2:10" ht="12.75">
      <c r="B26" s="153"/>
      <c r="C26" s="8">
        <v>265</v>
      </c>
      <c r="D26" s="9" t="s">
        <v>57</v>
      </c>
      <c r="E26" s="10">
        <v>11</v>
      </c>
      <c r="F26" s="10">
        <v>3</v>
      </c>
      <c r="G26" s="11">
        <f t="shared" si="0"/>
        <v>14</v>
      </c>
      <c r="H26" s="12">
        <v>11</v>
      </c>
      <c r="I26" s="10">
        <v>3</v>
      </c>
      <c r="J26" s="13">
        <f t="shared" si="1"/>
        <v>14</v>
      </c>
    </row>
    <row r="27" spans="2:10" ht="12.75">
      <c r="B27" s="149" t="s">
        <v>29</v>
      </c>
      <c r="C27" s="149"/>
      <c r="D27" s="149"/>
      <c r="E27" s="18">
        <f aca="true" t="shared" si="2" ref="E27:J27">SUM(E6:E26)</f>
        <v>263</v>
      </c>
      <c r="F27" s="18">
        <f t="shared" si="2"/>
        <v>52</v>
      </c>
      <c r="G27" s="19">
        <f t="shared" si="2"/>
        <v>315</v>
      </c>
      <c r="H27" s="20">
        <f t="shared" si="2"/>
        <v>261</v>
      </c>
      <c r="I27" s="18">
        <f t="shared" si="2"/>
        <v>52</v>
      </c>
      <c r="J27" s="18">
        <f t="shared" si="2"/>
        <v>313</v>
      </c>
    </row>
    <row r="28" ht="12.75"/>
    <row r="29" ht="12.75">
      <c r="B29" s="7" t="s">
        <v>58</v>
      </c>
    </row>
    <row r="30" ht="12.75"/>
    <row r="31" ht="12.75">
      <c r="B31" s="7" t="s">
        <v>59</v>
      </c>
    </row>
    <row r="32" ht="12.75">
      <c r="B32" s="7" t="s">
        <v>60</v>
      </c>
    </row>
    <row r="33" spans="8:10" ht="12.75">
      <c r="H33" s="7"/>
      <c r="I33" s="7"/>
      <c r="J33" s="7"/>
    </row>
    <row r="34" spans="8:10" ht="12.75">
      <c r="H34" s="7"/>
      <c r="I34" s="7"/>
      <c r="J34" s="7"/>
    </row>
    <row r="35" spans="8:10" ht="12.75">
      <c r="H35" s="7"/>
      <c r="I35" s="7"/>
      <c r="J35" s="7"/>
    </row>
    <row r="36" ht="12.75"/>
  </sheetData>
  <sheetProtection password="CD78" sheet="1" objects="1" scenarios="1"/>
  <mergeCells count="13">
    <mergeCell ref="B27:D27"/>
    <mergeCell ref="B6:B9"/>
    <mergeCell ref="B11:B13"/>
    <mergeCell ref="B14:B16"/>
    <mergeCell ref="B17:B18"/>
    <mergeCell ref="B21:B22"/>
    <mergeCell ref="B23:B26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U13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86" customWidth="1"/>
    <col min="2" max="2" width="13.7109375" style="86" customWidth="1"/>
    <col min="3" max="21" width="5.7109375" style="86" customWidth="1"/>
    <col min="22" max="22" width="4.7109375" style="86" customWidth="1"/>
    <col min="23" max="16384" width="11.421875" style="86" hidden="1" customWidth="1"/>
  </cols>
  <sheetData>
    <row r="1" ht="12.75"/>
    <row r="2" spans="2:21" s="138" customFormat="1" ht="15.75" customHeight="1">
      <c r="B2" s="203" t="s">
        <v>169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</row>
    <row r="3" ht="12.75"/>
    <row r="4" spans="2:21" ht="12.75">
      <c r="B4" s="217" t="s">
        <v>170</v>
      </c>
      <c r="C4" s="219">
        <v>2001</v>
      </c>
      <c r="D4" s="219"/>
      <c r="E4" s="90">
        <v>2002</v>
      </c>
      <c r="F4" s="216">
        <v>2003</v>
      </c>
      <c r="G4" s="216"/>
      <c r="H4" s="219">
        <v>2004</v>
      </c>
      <c r="I4" s="219"/>
      <c r="J4" s="219">
        <v>2005</v>
      </c>
      <c r="K4" s="219"/>
      <c r="L4" s="219">
        <v>2006</v>
      </c>
      <c r="M4" s="219"/>
      <c r="N4" s="219">
        <v>2007</v>
      </c>
      <c r="O4" s="219"/>
      <c r="P4" s="219">
        <v>2008</v>
      </c>
      <c r="Q4" s="219"/>
      <c r="R4" s="216">
        <v>2009</v>
      </c>
      <c r="S4" s="216"/>
      <c r="T4" s="216">
        <v>2010</v>
      </c>
      <c r="U4" s="216"/>
    </row>
    <row r="5" spans="2:21" ht="12.75">
      <c r="B5" s="218"/>
      <c r="C5" s="90" t="s">
        <v>171</v>
      </c>
      <c r="D5" s="90" t="s">
        <v>172</v>
      </c>
      <c r="E5" s="90" t="s">
        <v>171</v>
      </c>
      <c r="F5" s="91" t="s">
        <v>171</v>
      </c>
      <c r="G5" s="91" t="s">
        <v>172</v>
      </c>
      <c r="H5" s="90" t="s">
        <v>171</v>
      </c>
      <c r="I5" s="90" t="s">
        <v>172</v>
      </c>
      <c r="J5" s="90" t="s">
        <v>171</v>
      </c>
      <c r="K5" s="90" t="s">
        <v>172</v>
      </c>
      <c r="L5" s="90" t="s">
        <v>171</v>
      </c>
      <c r="M5" s="90" t="s">
        <v>172</v>
      </c>
      <c r="N5" s="90" t="s">
        <v>171</v>
      </c>
      <c r="O5" s="90" t="s">
        <v>172</v>
      </c>
      <c r="P5" s="90" t="s">
        <v>171</v>
      </c>
      <c r="Q5" s="90" t="s">
        <v>172</v>
      </c>
      <c r="R5" s="91" t="s">
        <v>171</v>
      </c>
      <c r="S5" s="91" t="s">
        <v>172</v>
      </c>
      <c r="T5" s="91" t="s">
        <v>171</v>
      </c>
      <c r="U5" s="91" t="s">
        <v>172</v>
      </c>
    </row>
    <row r="6" spans="2:21" ht="12.75">
      <c r="B6" s="87" t="s">
        <v>146</v>
      </c>
      <c r="C6" s="88">
        <v>353</v>
      </c>
      <c r="D6" s="88">
        <v>341</v>
      </c>
      <c r="E6" s="88">
        <v>342</v>
      </c>
      <c r="F6" s="88">
        <v>352</v>
      </c>
      <c r="G6" s="88">
        <v>343</v>
      </c>
      <c r="H6" s="88">
        <v>332</v>
      </c>
      <c r="I6" s="88">
        <v>322</v>
      </c>
      <c r="J6" s="88">
        <v>325</v>
      </c>
      <c r="K6" s="88">
        <v>301</v>
      </c>
      <c r="L6" s="88">
        <v>326</v>
      </c>
      <c r="M6" s="88">
        <v>331</v>
      </c>
      <c r="N6" s="88">
        <v>338</v>
      </c>
      <c r="O6" s="88">
        <v>336</v>
      </c>
      <c r="P6" s="88">
        <v>332</v>
      </c>
      <c r="Q6" s="88">
        <v>325</v>
      </c>
      <c r="R6" s="89">
        <v>324</v>
      </c>
      <c r="S6" s="89">
        <v>321</v>
      </c>
      <c r="T6" s="89">
        <v>315</v>
      </c>
      <c r="U6" s="89">
        <v>313</v>
      </c>
    </row>
    <row r="7" spans="2:21" ht="12.75">
      <c r="B7" s="87" t="s">
        <v>173</v>
      </c>
      <c r="C7" s="88">
        <v>91</v>
      </c>
      <c r="D7" s="88">
        <v>98</v>
      </c>
      <c r="E7" s="88">
        <v>114</v>
      </c>
      <c r="F7" s="88">
        <v>119</v>
      </c>
      <c r="G7" s="88">
        <v>143</v>
      </c>
      <c r="H7" s="88">
        <v>165</v>
      </c>
      <c r="I7" s="88">
        <v>183</v>
      </c>
      <c r="J7" s="88">
        <v>176</v>
      </c>
      <c r="K7" s="88">
        <v>173</v>
      </c>
      <c r="L7" s="88">
        <v>161</v>
      </c>
      <c r="M7" s="88">
        <v>164</v>
      </c>
      <c r="N7" s="88">
        <v>158</v>
      </c>
      <c r="O7" s="88">
        <v>158</v>
      </c>
      <c r="P7" s="88">
        <v>165</v>
      </c>
      <c r="Q7" s="88">
        <v>170</v>
      </c>
      <c r="R7" s="89">
        <v>177</v>
      </c>
      <c r="S7" s="89">
        <v>180</v>
      </c>
      <c r="T7" s="89">
        <v>190</v>
      </c>
      <c r="U7" s="89">
        <v>194</v>
      </c>
    </row>
    <row r="8" spans="2:21" ht="12.75">
      <c r="B8" s="87" t="s">
        <v>174</v>
      </c>
      <c r="C8" s="88">
        <v>207</v>
      </c>
      <c r="D8" s="88">
        <v>223</v>
      </c>
      <c r="E8" s="88">
        <v>222</v>
      </c>
      <c r="F8" s="88">
        <v>220</v>
      </c>
      <c r="G8" s="88">
        <v>260</v>
      </c>
      <c r="H8" s="88">
        <v>281</v>
      </c>
      <c r="I8" s="88">
        <v>298</v>
      </c>
      <c r="J8" s="88">
        <v>456</v>
      </c>
      <c r="K8" s="88">
        <v>512</v>
      </c>
      <c r="L8" s="88">
        <v>508</v>
      </c>
      <c r="M8" s="88">
        <v>581</v>
      </c>
      <c r="N8" s="88">
        <v>729</v>
      </c>
      <c r="O8" s="88">
        <v>712</v>
      </c>
      <c r="P8" s="88">
        <v>783</v>
      </c>
      <c r="Q8" s="88">
        <v>714</v>
      </c>
      <c r="R8" s="89">
        <v>795</v>
      </c>
      <c r="S8" s="89">
        <v>762</v>
      </c>
      <c r="T8" s="89">
        <v>922</v>
      </c>
      <c r="U8" s="89">
        <v>978</v>
      </c>
    </row>
    <row r="9" spans="2:21" ht="12.75">
      <c r="B9" s="90" t="s">
        <v>29</v>
      </c>
      <c r="C9" s="90">
        <v>651</v>
      </c>
      <c r="D9" s="90">
        <v>662</v>
      </c>
      <c r="E9" s="90">
        <v>678</v>
      </c>
      <c r="F9" s="90">
        <v>691</v>
      </c>
      <c r="G9" s="90">
        <v>746</v>
      </c>
      <c r="H9" s="90">
        <v>778</v>
      </c>
      <c r="I9" s="90">
        <v>803</v>
      </c>
      <c r="J9" s="90">
        <v>957</v>
      </c>
      <c r="K9" s="90">
        <v>986</v>
      </c>
      <c r="L9" s="90">
        <v>995</v>
      </c>
      <c r="M9" s="92">
        <v>1076</v>
      </c>
      <c r="N9" s="92">
        <v>1225</v>
      </c>
      <c r="O9" s="92">
        <v>1206</v>
      </c>
      <c r="P9" s="92">
        <v>1280</v>
      </c>
      <c r="Q9" s="92">
        <v>1209</v>
      </c>
      <c r="R9" s="93">
        <v>1296</v>
      </c>
      <c r="S9" s="93">
        <v>1263</v>
      </c>
      <c r="T9" s="93">
        <f>SUM(T6:T8)</f>
        <v>1427</v>
      </c>
      <c r="U9" s="93">
        <f>SUM(U6:U8)</f>
        <v>1485</v>
      </c>
    </row>
    <row r="10" ht="12.75"/>
    <row r="11" ht="12.75">
      <c r="B11" s="72" t="s">
        <v>83</v>
      </c>
    </row>
    <row r="12" ht="12.75"/>
    <row r="13" spans="2:21" ht="12.75">
      <c r="B13" s="215" t="s">
        <v>183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</row>
    <row r="14" ht="12.75"/>
    <row r="15" ht="12.75"/>
    <row r="16" ht="12.75"/>
    <row r="17" ht="12.75"/>
    <row r="18" ht="12.75"/>
    <row r="19" ht="12.75"/>
    <row r="20" ht="12.75"/>
    <row r="21" ht="12.75"/>
    <row r="22" ht="12.75"/>
  </sheetData>
  <sheetProtection password="CD78" sheet="1" objects="1" scenarios="1"/>
  <mergeCells count="12">
    <mergeCell ref="B13:U13"/>
    <mergeCell ref="T4:U4"/>
    <mergeCell ref="B2:U2"/>
    <mergeCell ref="B4:B5"/>
    <mergeCell ref="C4:D4"/>
    <mergeCell ref="F4:G4"/>
    <mergeCell ref="H4:I4"/>
    <mergeCell ref="J4:K4"/>
    <mergeCell ref="L4:M4"/>
    <mergeCell ref="N4:O4"/>
    <mergeCell ref="P4:Q4"/>
    <mergeCell ref="R4:S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Q76"/>
  <sheetViews>
    <sheetView showGridLines="0" showZeros="0" zoomScalePageLayoutView="0" workbookViewId="0" topLeftCell="A52">
      <selection activeCell="A1" sqref="A1"/>
    </sheetView>
  </sheetViews>
  <sheetFormatPr defaultColWidth="0" defaultRowHeight="15" zeroHeight="1"/>
  <cols>
    <col min="1" max="1" width="5.00390625" style="86" customWidth="1"/>
    <col min="2" max="2" width="23.57421875" style="86" customWidth="1"/>
    <col min="3" max="3" width="10.00390625" style="86" hidden="1" customWidth="1"/>
    <col min="4" max="4" width="40.57421875" style="86" customWidth="1"/>
    <col min="5" max="5" width="7.28125" style="132" bestFit="1" customWidth="1"/>
    <col min="6" max="6" width="11.421875" style="132" customWidth="1"/>
    <col min="7" max="7" width="8.140625" style="132" bestFit="1" customWidth="1"/>
    <col min="8" max="9" width="4.7109375" style="86" customWidth="1"/>
    <col min="10" max="10" width="6.00390625" style="86" bestFit="1" customWidth="1"/>
    <col min="11" max="12" width="4.7109375" style="86" customWidth="1"/>
    <col min="13" max="13" width="6.7109375" style="86" customWidth="1"/>
    <col min="14" max="14" width="8.140625" style="86" bestFit="1" customWidth="1"/>
    <col min="15" max="15" width="11.421875" style="86" customWidth="1"/>
    <col min="16" max="16" width="6.7109375" style="86" customWidth="1"/>
    <col min="17" max="17" width="8.140625" style="86" bestFit="1" customWidth="1"/>
    <col min="18" max="18" width="4.7109375" style="86" customWidth="1"/>
    <col min="19" max="16384" width="11.421875" style="86" hidden="1" customWidth="1"/>
  </cols>
  <sheetData>
    <row r="1" ht="12.75"/>
    <row r="2" spans="2:17" ht="18.75">
      <c r="B2" s="220" t="s">
        <v>176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</row>
    <row r="3" ht="12.75"/>
    <row r="4" spans="2:17" ht="12.75">
      <c r="B4" s="221" t="s">
        <v>22</v>
      </c>
      <c r="C4" s="222" t="s">
        <v>23</v>
      </c>
      <c r="D4" s="221" t="s">
        <v>24</v>
      </c>
      <c r="E4" s="221" t="s">
        <v>177</v>
      </c>
      <c r="F4" s="221"/>
      <c r="G4" s="224"/>
      <c r="H4" s="225" t="s">
        <v>153</v>
      </c>
      <c r="I4" s="221"/>
      <c r="J4" s="224"/>
      <c r="K4" s="225" t="s">
        <v>154</v>
      </c>
      <c r="L4" s="221"/>
      <c r="M4" s="224"/>
      <c r="N4" s="225" t="s">
        <v>178</v>
      </c>
      <c r="O4" s="221"/>
      <c r="P4" s="224"/>
      <c r="Q4" s="226" t="s">
        <v>112</v>
      </c>
    </row>
    <row r="5" spans="2:17" ht="12.75">
      <c r="B5" s="221"/>
      <c r="C5" s="223"/>
      <c r="D5" s="221"/>
      <c r="E5" s="109" t="s">
        <v>153</v>
      </c>
      <c r="F5" s="109" t="s">
        <v>154</v>
      </c>
      <c r="G5" s="110" t="s">
        <v>110</v>
      </c>
      <c r="H5" s="102" t="s">
        <v>62</v>
      </c>
      <c r="I5" s="103" t="s">
        <v>63</v>
      </c>
      <c r="J5" s="104" t="s">
        <v>29</v>
      </c>
      <c r="K5" s="102" t="s">
        <v>62</v>
      </c>
      <c r="L5" s="103" t="s">
        <v>63</v>
      </c>
      <c r="M5" s="104" t="s">
        <v>29</v>
      </c>
      <c r="N5" s="102" t="s">
        <v>110</v>
      </c>
      <c r="O5" s="103" t="s">
        <v>111</v>
      </c>
      <c r="P5" s="104" t="s">
        <v>29</v>
      </c>
      <c r="Q5" s="227"/>
    </row>
    <row r="6" spans="2:17" ht="12.75">
      <c r="B6" s="153" t="s">
        <v>30</v>
      </c>
      <c r="C6" s="8">
        <v>2141</v>
      </c>
      <c r="D6" s="9" t="s">
        <v>31</v>
      </c>
      <c r="E6" s="128">
        <f>J6/$Q6</f>
        <v>0.11290322580645161</v>
      </c>
      <c r="F6" s="128">
        <f>M6/$Q6</f>
        <v>0.2903225806451613</v>
      </c>
      <c r="G6" s="129">
        <f>P6/$Q6</f>
        <v>0.5967741935483871</v>
      </c>
      <c r="H6" s="94">
        <v>7</v>
      </c>
      <c r="I6" s="95">
        <v>0</v>
      </c>
      <c r="J6" s="96">
        <f>H6+I6</f>
        <v>7</v>
      </c>
      <c r="K6" s="94">
        <v>16</v>
      </c>
      <c r="L6" s="95">
        <v>2</v>
      </c>
      <c r="M6" s="96">
        <f>K6+L6</f>
        <v>18</v>
      </c>
      <c r="N6" s="94">
        <v>21</v>
      </c>
      <c r="O6" s="95">
        <v>16</v>
      </c>
      <c r="P6" s="96">
        <f>N6+O6</f>
        <v>37</v>
      </c>
      <c r="Q6" s="97">
        <f>P6+M6+J6</f>
        <v>62</v>
      </c>
    </row>
    <row r="7" spans="2:17" ht="12.75">
      <c r="B7" s="154"/>
      <c r="C7" s="8">
        <v>2122</v>
      </c>
      <c r="D7" s="9" t="s">
        <v>32</v>
      </c>
      <c r="E7" s="128">
        <f aca="true" t="shared" si="0" ref="E7:E35">J7/$Q7</f>
        <v>0.25806451612903225</v>
      </c>
      <c r="F7" s="128">
        <f aca="true" t="shared" si="1" ref="F7:F35">M7/$Q7</f>
        <v>0.16129032258064516</v>
      </c>
      <c r="G7" s="128">
        <f aca="true" t="shared" si="2" ref="G7:G35">P7/$Q7</f>
        <v>0.5806451612903226</v>
      </c>
      <c r="H7" s="94">
        <v>8</v>
      </c>
      <c r="I7" s="95">
        <v>0</v>
      </c>
      <c r="J7" s="96">
        <f aca="true" t="shared" si="3" ref="J7:J28">H7+I7</f>
        <v>8</v>
      </c>
      <c r="K7" s="94">
        <v>2</v>
      </c>
      <c r="L7" s="95">
        <v>3</v>
      </c>
      <c r="M7" s="96">
        <f aca="true" t="shared" si="4" ref="M7:M28">K7+L7</f>
        <v>5</v>
      </c>
      <c r="N7" s="94">
        <v>11</v>
      </c>
      <c r="O7" s="95">
        <v>7</v>
      </c>
      <c r="P7" s="96">
        <f aca="true" t="shared" si="5" ref="P7:P34">N7+O7</f>
        <v>18</v>
      </c>
      <c r="Q7" s="97">
        <f aca="true" t="shared" si="6" ref="Q7:Q34">P7+M7+J7</f>
        <v>31</v>
      </c>
    </row>
    <row r="8" spans="2:17" ht="12.75">
      <c r="B8" s="154"/>
      <c r="C8" s="8">
        <v>2142</v>
      </c>
      <c r="D8" s="9" t="s">
        <v>33</v>
      </c>
      <c r="E8" s="128">
        <f t="shared" si="0"/>
        <v>0.46153846153846156</v>
      </c>
      <c r="F8" s="128">
        <f t="shared" si="1"/>
        <v>0.3076923076923077</v>
      </c>
      <c r="G8" s="128">
        <f t="shared" si="2"/>
        <v>0.23076923076923078</v>
      </c>
      <c r="H8" s="94">
        <v>6</v>
      </c>
      <c r="I8" s="95">
        <v>0</v>
      </c>
      <c r="J8" s="96">
        <f t="shared" si="3"/>
        <v>6</v>
      </c>
      <c r="K8" s="94">
        <v>3</v>
      </c>
      <c r="L8" s="95">
        <v>1</v>
      </c>
      <c r="M8" s="96">
        <f t="shared" si="4"/>
        <v>4</v>
      </c>
      <c r="N8" s="94">
        <v>3</v>
      </c>
      <c r="O8" s="95">
        <v>0</v>
      </c>
      <c r="P8" s="96">
        <f t="shared" si="5"/>
        <v>3</v>
      </c>
      <c r="Q8" s="97">
        <f t="shared" si="6"/>
        <v>13</v>
      </c>
    </row>
    <row r="9" spans="2:17" ht="12.75">
      <c r="B9" s="154"/>
      <c r="C9" s="8">
        <v>2132</v>
      </c>
      <c r="D9" s="9" t="s">
        <v>34</v>
      </c>
      <c r="E9" s="128">
        <f t="shared" si="0"/>
        <v>0.22413793103448276</v>
      </c>
      <c r="F9" s="128">
        <f t="shared" si="1"/>
        <v>0.08620689655172414</v>
      </c>
      <c r="G9" s="128">
        <f t="shared" si="2"/>
        <v>0.6896551724137931</v>
      </c>
      <c r="H9" s="94">
        <v>13</v>
      </c>
      <c r="I9" s="95">
        <v>0</v>
      </c>
      <c r="J9" s="96">
        <f t="shared" si="3"/>
        <v>13</v>
      </c>
      <c r="K9" s="94">
        <v>4</v>
      </c>
      <c r="L9" s="95">
        <v>1</v>
      </c>
      <c r="M9" s="96">
        <f t="shared" si="4"/>
        <v>5</v>
      </c>
      <c r="N9" s="94">
        <v>26</v>
      </c>
      <c r="O9" s="95">
        <v>14</v>
      </c>
      <c r="P9" s="96">
        <f t="shared" si="5"/>
        <v>40</v>
      </c>
      <c r="Q9" s="97">
        <f t="shared" si="6"/>
        <v>58</v>
      </c>
    </row>
    <row r="10" spans="2:17" ht="12.75">
      <c r="B10" s="106" t="s">
        <v>35</v>
      </c>
      <c r="C10" s="8">
        <v>27</v>
      </c>
      <c r="D10" s="9" t="s">
        <v>36</v>
      </c>
      <c r="E10" s="128">
        <f t="shared" si="0"/>
        <v>0.2537313432835821</v>
      </c>
      <c r="F10" s="128">
        <f t="shared" si="1"/>
        <v>0.19402985074626866</v>
      </c>
      <c r="G10" s="128">
        <f t="shared" si="2"/>
        <v>0.5522388059701493</v>
      </c>
      <c r="H10" s="94">
        <v>17</v>
      </c>
      <c r="I10" s="95">
        <v>0</v>
      </c>
      <c r="J10" s="96">
        <f t="shared" si="3"/>
        <v>17</v>
      </c>
      <c r="K10" s="94">
        <v>7</v>
      </c>
      <c r="L10" s="95">
        <v>6</v>
      </c>
      <c r="M10" s="96">
        <f t="shared" si="4"/>
        <v>13</v>
      </c>
      <c r="N10" s="94">
        <v>26</v>
      </c>
      <c r="O10" s="95">
        <v>11</v>
      </c>
      <c r="P10" s="96">
        <f t="shared" si="5"/>
        <v>37</v>
      </c>
      <c r="Q10" s="97">
        <f t="shared" si="6"/>
        <v>67</v>
      </c>
    </row>
    <row r="11" spans="2:17" ht="12.75">
      <c r="B11" s="153" t="s">
        <v>37</v>
      </c>
      <c r="C11" s="8">
        <v>222</v>
      </c>
      <c r="D11" s="9" t="s">
        <v>38</v>
      </c>
      <c r="E11" s="128">
        <f t="shared" si="0"/>
        <v>0.2222222222222222</v>
      </c>
      <c r="F11" s="128">
        <f t="shared" si="1"/>
        <v>0.3333333333333333</v>
      </c>
      <c r="G11" s="128">
        <f t="shared" si="2"/>
        <v>0.4444444444444444</v>
      </c>
      <c r="H11" s="94">
        <v>4</v>
      </c>
      <c r="I11" s="95">
        <v>0</v>
      </c>
      <c r="J11" s="96">
        <f t="shared" si="3"/>
        <v>4</v>
      </c>
      <c r="K11" s="94">
        <v>6</v>
      </c>
      <c r="L11" s="95">
        <v>0</v>
      </c>
      <c r="M11" s="96">
        <f t="shared" si="4"/>
        <v>6</v>
      </c>
      <c r="N11" s="94">
        <v>0</v>
      </c>
      <c r="O11" s="95">
        <v>8</v>
      </c>
      <c r="P11" s="96">
        <f t="shared" si="5"/>
        <v>8</v>
      </c>
      <c r="Q11" s="97">
        <f t="shared" si="6"/>
        <v>18</v>
      </c>
    </row>
    <row r="12" spans="2:17" ht="12.75">
      <c r="B12" s="154"/>
      <c r="C12" s="8">
        <v>223</v>
      </c>
      <c r="D12" s="9" t="s">
        <v>39</v>
      </c>
      <c r="E12" s="128">
        <f t="shared" si="0"/>
        <v>0.17894736842105263</v>
      </c>
      <c r="F12" s="128">
        <f t="shared" si="1"/>
        <v>0.24210526315789474</v>
      </c>
      <c r="G12" s="128">
        <f t="shared" si="2"/>
        <v>0.5789473684210527</v>
      </c>
      <c r="H12" s="94">
        <v>17</v>
      </c>
      <c r="I12" s="95">
        <v>0</v>
      </c>
      <c r="J12" s="96">
        <f t="shared" si="3"/>
        <v>17</v>
      </c>
      <c r="K12" s="94">
        <v>13</v>
      </c>
      <c r="L12" s="95">
        <v>10</v>
      </c>
      <c r="M12" s="96">
        <f t="shared" si="4"/>
        <v>23</v>
      </c>
      <c r="N12" s="94">
        <v>15</v>
      </c>
      <c r="O12" s="95">
        <v>40</v>
      </c>
      <c r="P12" s="96">
        <f t="shared" si="5"/>
        <v>55</v>
      </c>
      <c r="Q12" s="97">
        <f t="shared" si="6"/>
        <v>95</v>
      </c>
    </row>
    <row r="13" spans="2:17" ht="12.75">
      <c r="B13" s="154"/>
      <c r="C13" s="8">
        <v>224</v>
      </c>
      <c r="D13" s="9" t="s">
        <v>40</v>
      </c>
      <c r="E13" s="128">
        <f t="shared" si="0"/>
        <v>0.2903225806451613</v>
      </c>
      <c r="F13" s="128">
        <f t="shared" si="1"/>
        <v>0.20430107526881722</v>
      </c>
      <c r="G13" s="128">
        <f t="shared" si="2"/>
        <v>0.5053763440860215</v>
      </c>
      <c r="H13" s="94">
        <v>27</v>
      </c>
      <c r="I13" s="95">
        <v>0</v>
      </c>
      <c r="J13" s="96">
        <f t="shared" si="3"/>
        <v>27</v>
      </c>
      <c r="K13" s="94">
        <v>15</v>
      </c>
      <c r="L13" s="95">
        <v>4</v>
      </c>
      <c r="M13" s="96">
        <f t="shared" si="4"/>
        <v>19</v>
      </c>
      <c r="N13" s="94">
        <v>13</v>
      </c>
      <c r="O13" s="95">
        <v>34</v>
      </c>
      <c r="P13" s="96">
        <f t="shared" si="5"/>
        <v>47</v>
      </c>
      <c r="Q13" s="97">
        <f t="shared" si="6"/>
        <v>93</v>
      </c>
    </row>
    <row r="14" spans="2:17" ht="12.75">
      <c r="B14" s="153" t="s">
        <v>41</v>
      </c>
      <c r="C14" s="8">
        <v>234</v>
      </c>
      <c r="D14" s="9" t="s">
        <v>42</v>
      </c>
      <c r="E14" s="128">
        <f t="shared" si="0"/>
        <v>0.2708333333333333</v>
      </c>
      <c r="F14" s="128">
        <f t="shared" si="1"/>
        <v>0.10416666666666667</v>
      </c>
      <c r="G14" s="128">
        <f t="shared" si="2"/>
        <v>0.625</v>
      </c>
      <c r="H14" s="94">
        <v>13</v>
      </c>
      <c r="I14" s="95">
        <v>0</v>
      </c>
      <c r="J14" s="96">
        <f t="shared" si="3"/>
        <v>13</v>
      </c>
      <c r="K14" s="94">
        <v>4</v>
      </c>
      <c r="L14" s="95">
        <v>1</v>
      </c>
      <c r="M14" s="96">
        <f t="shared" si="4"/>
        <v>5</v>
      </c>
      <c r="N14" s="94">
        <v>30</v>
      </c>
      <c r="O14" s="95">
        <v>0</v>
      </c>
      <c r="P14" s="96">
        <f t="shared" si="5"/>
        <v>30</v>
      </c>
      <c r="Q14" s="97">
        <f t="shared" si="6"/>
        <v>48</v>
      </c>
    </row>
    <row r="15" spans="2:17" ht="12.75">
      <c r="B15" s="154"/>
      <c r="C15" s="8">
        <v>232</v>
      </c>
      <c r="D15" s="9" t="s">
        <v>43</v>
      </c>
      <c r="E15" s="128">
        <f t="shared" si="0"/>
        <v>0.3076923076923077</v>
      </c>
      <c r="F15" s="128">
        <f t="shared" si="1"/>
        <v>0.11538461538461539</v>
      </c>
      <c r="G15" s="128">
        <f t="shared" si="2"/>
        <v>0.5769230769230769</v>
      </c>
      <c r="H15" s="94">
        <v>8</v>
      </c>
      <c r="I15" s="95">
        <v>0</v>
      </c>
      <c r="J15" s="96">
        <f t="shared" si="3"/>
        <v>8</v>
      </c>
      <c r="K15" s="94">
        <v>2</v>
      </c>
      <c r="L15" s="95">
        <v>1</v>
      </c>
      <c r="M15" s="96">
        <f t="shared" si="4"/>
        <v>3</v>
      </c>
      <c r="N15" s="94">
        <v>12</v>
      </c>
      <c r="O15" s="95">
        <v>3</v>
      </c>
      <c r="P15" s="96">
        <f t="shared" si="5"/>
        <v>15</v>
      </c>
      <c r="Q15" s="97">
        <f t="shared" si="6"/>
        <v>26</v>
      </c>
    </row>
    <row r="16" spans="2:17" ht="12.75">
      <c r="B16" s="154"/>
      <c r="C16" s="8">
        <v>233</v>
      </c>
      <c r="D16" s="9" t="s">
        <v>44</v>
      </c>
      <c r="E16" s="128">
        <f t="shared" si="0"/>
        <v>0.13793103448275862</v>
      </c>
      <c r="F16" s="128">
        <f t="shared" si="1"/>
        <v>0.04597701149425287</v>
      </c>
      <c r="G16" s="128">
        <f t="shared" si="2"/>
        <v>0.8160919540229885</v>
      </c>
      <c r="H16" s="94">
        <v>12</v>
      </c>
      <c r="I16" s="95">
        <v>0</v>
      </c>
      <c r="J16" s="96">
        <f t="shared" si="3"/>
        <v>12</v>
      </c>
      <c r="K16" s="94">
        <v>2</v>
      </c>
      <c r="L16" s="95">
        <v>2</v>
      </c>
      <c r="M16" s="96">
        <f t="shared" si="4"/>
        <v>4</v>
      </c>
      <c r="N16" s="94">
        <v>51</v>
      </c>
      <c r="O16" s="95">
        <v>20</v>
      </c>
      <c r="P16" s="96">
        <f t="shared" si="5"/>
        <v>71</v>
      </c>
      <c r="Q16" s="97">
        <f t="shared" si="6"/>
        <v>87</v>
      </c>
    </row>
    <row r="17" spans="2:17" ht="12.75">
      <c r="B17" s="153" t="s">
        <v>45</v>
      </c>
      <c r="C17" s="8">
        <v>25</v>
      </c>
      <c r="D17" s="9" t="s">
        <v>46</v>
      </c>
      <c r="E17" s="128">
        <f t="shared" si="0"/>
        <v>0.4573643410852713</v>
      </c>
      <c r="F17" s="128">
        <f t="shared" si="1"/>
        <v>0.20930232558139536</v>
      </c>
      <c r="G17" s="128">
        <f t="shared" si="2"/>
        <v>0.3333333333333333</v>
      </c>
      <c r="H17" s="94">
        <v>41</v>
      </c>
      <c r="I17" s="95">
        <v>18</v>
      </c>
      <c r="J17" s="96">
        <f t="shared" si="3"/>
        <v>59</v>
      </c>
      <c r="K17" s="94">
        <v>5</v>
      </c>
      <c r="L17" s="95">
        <v>22</v>
      </c>
      <c r="M17" s="96">
        <f t="shared" si="4"/>
        <v>27</v>
      </c>
      <c r="N17" s="94">
        <v>27</v>
      </c>
      <c r="O17" s="95">
        <v>16</v>
      </c>
      <c r="P17" s="96">
        <f t="shared" si="5"/>
        <v>43</v>
      </c>
      <c r="Q17" s="97">
        <f t="shared" si="6"/>
        <v>129</v>
      </c>
    </row>
    <row r="18" spans="2:17" ht="12.75">
      <c r="B18" s="153"/>
      <c r="C18" s="8">
        <v>253</v>
      </c>
      <c r="D18" s="9" t="s">
        <v>47</v>
      </c>
      <c r="E18" s="128">
        <f t="shared" si="0"/>
        <v>0.20689655172413793</v>
      </c>
      <c r="F18" s="128">
        <f t="shared" si="1"/>
        <v>0.10344827586206896</v>
      </c>
      <c r="G18" s="128">
        <f t="shared" si="2"/>
        <v>0.6896551724137931</v>
      </c>
      <c r="H18" s="94">
        <v>12</v>
      </c>
      <c r="I18" s="95">
        <v>0</v>
      </c>
      <c r="J18" s="96">
        <f t="shared" si="3"/>
        <v>12</v>
      </c>
      <c r="K18" s="94">
        <v>1</v>
      </c>
      <c r="L18" s="95">
        <v>5</v>
      </c>
      <c r="M18" s="96">
        <f t="shared" si="4"/>
        <v>6</v>
      </c>
      <c r="N18" s="94">
        <v>25</v>
      </c>
      <c r="O18" s="95">
        <v>15</v>
      </c>
      <c r="P18" s="96">
        <f t="shared" si="5"/>
        <v>40</v>
      </c>
      <c r="Q18" s="97">
        <f t="shared" si="6"/>
        <v>58</v>
      </c>
    </row>
    <row r="19" spans="2:17" ht="12.75">
      <c r="B19" s="153"/>
      <c r="C19" s="8">
        <v>511013104</v>
      </c>
      <c r="D19" s="9" t="s">
        <v>115</v>
      </c>
      <c r="E19" s="128">
        <f t="shared" si="0"/>
        <v>0</v>
      </c>
      <c r="F19" s="128">
        <f t="shared" si="1"/>
        <v>0</v>
      </c>
      <c r="G19" s="128">
        <f t="shared" si="2"/>
        <v>1</v>
      </c>
      <c r="H19" s="94"/>
      <c r="I19" s="95"/>
      <c r="J19" s="96">
        <f t="shared" si="3"/>
        <v>0</v>
      </c>
      <c r="K19" s="94"/>
      <c r="L19" s="95"/>
      <c r="M19" s="96">
        <f t="shared" si="4"/>
        <v>0</v>
      </c>
      <c r="N19" s="94">
        <v>0</v>
      </c>
      <c r="O19" s="95">
        <v>6</v>
      </c>
      <c r="P19" s="96">
        <f t="shared" si="5"/>
        <v>6</v>
      </c>
      <c r="Q19" s="97">
        <f t="shared" si="6"/>
        <v>6</v>
      </c>
    </row>
    <row r="20" spans="2:17" ht="12.75">
      <c r="B20" s="153"/>
      <c r="C20" s="50">
        <v>511013107</v>
      </c>
      <c r="D20" s="41" t="s">
        <v>116</v>
      </c>
      <c r="E20" s="128">
        <f t="shared" si="0"/>
        <v>0</v>
      </c>
      <c r="F20" s="128">
        <f t="shared" si="1"/>
        <v>0</v>
      </c>
      <c r="G20" s="128">
        <f t="shared" si="2"/>
        <v>1</v>
      </c>
      <c r="H20" s="94"/>
      <c r="I20" s="95"/>
      <c r="J20" s="96">
        <f t="shared" si="3"/>
        <v>0</v>
      </c>
      <c r="K20" s="94"/>
      <c r="L20" s="95"/>
      <c r="M20" s="96">
        <f t="shared" si="4"/>
        <v>0</v>
      </c>
      <c r="N20" s="94">
        <v>2</v>
      </c>
      <c r="O20" s="95">
        <v>2</v>
      </c>
      <c r="P20" s="96">
        <f t="shared" si="5"/>
        <v>4</v>
      </c>
      <c r="Q20" s="97">
        <f t="shared" si="6"/>
        <v>4</v>
      </c>
    </row>
    <row r="21" spans="2:17" ht="12.75">
      <c r="B21" s="8" t="s">
        <v>48</v>
      </c>
      <c r="C21" s="8">
        <v>242</v>
      </c>
      <c r="D21" s="9" t="s">
        <v>48</v>
      </c>
      <c r="E21" s="128">
        <f t="shared" si="0"/>
        <v>0.19540229885057472</v>
      </c>
      <c r="F21" s="128">
        <f t="shared" si="1"/>
        <v>0.08045977011494253</v>
      </c>
      <c r="G21" s="128">
        <f t="shared" si="2"/>
        <v>0.7241379310344828</v>
      </c>
      <c r="H21" s="94">
        <v>17</v>
      </c>
      <c r="I21" s="95">
        <v>0</v>
      </c>
      <c r="J21" s="96">
        <f t="shared" si="3"/>
        <v>17</v>
      </c>
      <c r="K21" s="94">
        <v>4</v>
      </c>
      <c r="L21" s="95">
        <v>3</v>
      </c>
      <c r="M21" s="96">
        <f t="shared" si="4"/>
        <v>7</v>
      </c>
      <c r="N21" s="94">
        <v>22</v>
      </c>
      <c r="O21" s="95">
        <v>41</v>
      </c>
      <c r="P21" s="96">
        <f t="shared" si="5"/>
        <v>63</v>
      </c>
      <c r="Q21" s="97">
        <f t="shared" si="6"/>
        <v>87</v>
      </c>
    </row>
    <row r="22" spans="2:17" ht="12.75">
      <c r="B22" s="8" t="s">
        <v>49</v>
      </c>
      <c r="C22" s="8">
        <v>244</v>
      </c>
      <c r="D22" s="9" t="s">
        <v>49</v>
      </c>
      <c r="E22" s="128">
        <f t="shared" si="0"/>
        <v>0.34782608695652173</v>
      </c>
      <c r="F22" s="128">
        <f t="shared" si="1"/>
        <v>0.057971014492753624</v>
      </c>
      <c r="G22" s="128">
        <f t="shared" si="2"/>
        <v>0.5942028985507246</v>
      </c>
      <c r="H22" s="94">
        <v>23</v>
      </c>
      <c r="I22" s="95">
        <v>1</v>
      </c>
      <c r="J22" s="96">
        <f t="shared" si="3"/>
        <v>24</v>
      </c>
      <c r="K22" s="94">
        <v>1</v>
      </c>
      <c r="L22" s="95">
        <v>3</v>
      </c>
      <c r="M22" s="96">
        <f t="shared" si="4"/>
        <v>4</v>
      </c>
      <c r="N22" s="94">
        <v>13</v>
      </c>
      <c r="O22" s="95">
        <v>28</v>
      </c>
      <c r="P22" s="96">
        <f t="shared" si="5"/>
        <v>41</v>
      </c>
      <c r="Q22" s="97">
        <f t="shared" si="6"/>
        <v>69</v>
      </c>
    </row>
    <row r="23" spans="2:17" ht="20.25" customHeight="1">
      <c r="B23" s="153" t="s">
        <v>50</v>
      </c>
      <c r="C23" s="8">
        <v>228</v>
      </c>
      <c r="D23" s="9" t="s">
        <v>51</v>
      </c>
      <c r="E23" s="128">
        <f t="shared" si="0"/>
        <v>0.09411764705882353</v>
      </c>
      <c r="F23" s="128">
        <f t="shared" si="1"/>
        <v>0.18823529411764706</v>
      </c>
      <c r="G23" s="128">
        <f t="shared" si="2"/>
        <v>0.7176470588235294</v>
      </c>
      <c r="H23" s="94">
        <v>8</v>
      </c>
      <c r="I23" s="95">
        <v>0</v>
      </c>
      <c r="J23" s="96">
        <f t="shared" si="3"/>
        <v>8</v>
      </c>
      <c r="K23" s="94">
        <v>11</v>
      </c>
      <c r="L23" s="95">
        <v>5</v>
      </c>
      <c r="M23" s="96">
        <f t="shared" si="4"/>
        <v>16</v>
      </c>
      <c r="N23" s="94">
        <v>22</v>
      </c>
      <c r="O23" s="95">
        <v>39</v>
      </c>
      <c r="P23" s="96">
        <f t="shared" si="5"/>
        <v>61</v>
      </c>
      <c r="Q23" s="97">
        <f t="shared" si="6"/>
        <v>85</v>
      </c>
    </row>
    <row r="24" spans="2:17" ht="20.25" customHeight="1">
      <c r="B24" s="153"/>
      <c r="C24" s="8">
        <v>243</v>
      </c>
      <c r="D24" s="9" t="s">
        <v>52</v>
      </c>
      <c r="E24" s="128">
        <f t="shared" si="0"/>
        <v>0.3114754098360656</v>
      </c>
      <c r="F24" s="128">
        <f t="shared" si="1"/>
        <v>0.04918032786885246</v>
      </c>
      <c r="G24" s="128">
        <f t="shared" si="2"/>
        <v>0.639344262295082</v>
      </c>
      <c r="H24" s="94">
        <v>19</v>
      </c>
      <c r="I24" s="95">
        <v>0</v>
      </c>
      <c r="J24" s="96">
        <f t="shared" si="3"/>
        <v>19</v>
      </c>
      <c r="K24" s="94">
        <v>3</v>
      </c>
      <c r="L24" s="95">
        <v>0</v>
      </c>
      <c r="M24" s="96">
        <f t="shared" si="4"/>
        <v>3</v>
      </c>
      <c r="N24" s="94">
        <v>18</v>
      </c>
      <c r="O24" s="95">
        <v>21</v>
      </c>
      <c r="P24" s="96">
        <f t="shared" si="5"/>
        <v>39</v>
      </c>
      <c r="Q24" s="97">
        <f t="shared" si="6"/>
        <v>61</v>
      </c>
    </row>
    <row r="25" spans="2:17" ht="12.75">
      <c r="B25" s="153" t="s">
        <v>53</v>
      </c>
      <c r="C25" s="8">
        <v>262</v>
      </c>
      <c r="D25" s="9" t="s">
        <v>54</v>
      </c>
      <c r="E25" s="128">
        <f t="shared" si="0"/>
        <v>0.4782608695652174</v>
      </c>
      <c r="F25" s="128">
        <f t="shared" si="1"/>
        <v>0.17391304347826086</v>
      </c>
      <c r="G25" s="128">
        <f t="shared" si="2"/>
        <v>0.34782608695652173</v>
      </c>
      <c r="H25" s="94">
        <v>11</v>
      </c>
      <c r="I25" s="95">
        <v>0</v>
      </c>
      <c r="J25" s="96">
        <f t="shared" si="3"/>
        <v>11</v>
      </c>
      <c r="K25" s="94">
        <v>3</v>
      </c>
      <c r="L25" s="95">
        <v>1</v>
      </c>
      <c r="M25" s="96">
        <f t="shared" si="4"/>
        <v>4</v>
      </c>
      <c r="N25" s="94">
        <v>3</v>
      </c>
      <c r="O25" s="95">
        <v>5</v>
      </c>
      <c r="P25" s="96">
        <f t="shared" si="5"/>
        <v>8</v>
      </c>
      <c r="Q25" s="97">
        <f t="shared" si="6"/>
        <v>23</v>
      </c>
    </row>
    <row r="26" spans="2:17" ht="12.75">
      <c r="B26" s="153"/>
      <c r="C26" s="8">
        <v>263</v>
      </c>
      <c r="D26" s="9" t="s">
        <v>55</v>
      </c>
      <c r="E26" s="128">
        <f t="shared" si="0"/>
        <v>0.3225806451612903</v>
      </c>
      <c r="F26" s="128">
        <f t="shared" si="1"/>
        <v>0.22580645161290322</v>
      </c>
      <c r="G26" s="128">
        <f t="shared" si="2"/>
        <v>0.45161290322580644</v>
      </c>
      <c r="H26" s="94">
        <v>10</v>
      </c>
      <c r="I26" s="95">
        <v>0</v>
      </c>
      <c r="J26" s="96">
        <f t="shared" si="3"/>
        <v>10</v>
      </c>
      <c r="K26" s="94">
        <v>5</v>
      </c>
      <c r="L26" s="95">
        <v>2</v>
      </c>
      <c r="M26" s="96">
        <f t="shared" si="4"/>
        <v>7</v>
      </c>
      <c r="N26" s="94">
        <v>8</v>
      </c>
      <c r="O26" s="95">
        <v>6</v>
      </c>
      <c r="P26" s="96">
        <f t="shared" si="5"/>
        <v>14</v>
      </c>
      <c r="Q26" s="97">
        <f t="shared" si="6"/>
        <v>31</v>
      </c>
    </row>
    <row r="27" spans="2:17" ht="12.75">
      <c r="B27" s="153"/>
      <c r="C27" s="8">
        <v>264</v>
      </c>
      <c r="D27" s="9" t="s">
        <v>56</v>
      </c>
      <c r="E27" s="128">
        <f t="shared" si="0"/>
        <v>0.4090909090909091</v>
      </c>
      <c r="F27" s="128">
        <f t="shared" si="1"/>
        <v>0.18181818181818182</v>
      </c>
      <c r="G27" s="128">
        <f t="shared" si="2"/>
        <v>0.4090909090909091</v>
      </c>
      <c r="H27" s="94">
        <v>9</v>
      </c>
      <c r="I27" s="95">
        <v>0</v>
      </c>
      <c r="J27" s="96">
        <f t="shared" si="3"/>
        <v>9</v>
      </c>
      <c r="K27" s="94">
        <v>3</v>
      </c>
      <c r="L27" s="95">
        <v>1</v>
      </c>
      <c r="M27" s="96">
        <f t="shared" si="4"/>
        <v>4</v>
      </c>
      <c r="N27" s="94">
        <v>2</v>
      </c>
      <c r="O27" s="95">
        <v>7</v>
      </c>
      <c r="P27" s="96">
        <f t="shared" si="5"/>
        <v>9</v>
      </c>
      <c r="Q27" s="97">
        <f t="shared" si="6"/>
        <v>22</v>
      </c>
    </row>
    <row r="28" spans="2:17" ht="12.75">
      <c r="B28" s="153"/>
      <c r="C28" s="8">
        <v>265</v>
      </c>
      <c r="D28" s="9" t="s">
        <v>57</v>
      </c>
      <c r="E28" s="128">
        <f t="shared" si="0"/>
        <v>0.35</v>
      </c>
      <c r="F28" s="128">
        <f t="shared" si="1"/>
        <v>0.175</v>
      </c>
      <c r="G28" s="128">
        <f t="shared" si="2"/>
        <v>0.475</v>
      </c>
      <c r="H28" s="94">
        <v>14</v>
      </c>
      <c r="I28" s="95">
        <v>0</v>
      </c>
      <c r="J28" s="96">
        <f t="shared" si="3"/>
        <v>14</v>
      </c>
      <c r="K28" s="94">
        <v>5</v>
      </c>
      <c r="L28" s="95">
        <v>2</v>
      </c>
      <c r="M28" s="96">
        <f t="shared" si="4"/>
        <v>7</v>
      </c>
      <c r="N28" s="94">
        <v>8</v>
      </c>
      <c r="O28" s="95">
        <v>11</v>
      </c>
      <c r="P28" s="96">
        <f t="shared" si="5"/>
        <v>19</v>
      </c>
      <c r="Q28" s="97">
        <f t="shared" si="6"/>
        <v>40</v>
      </c>
    </row>
    <row r="29" spans="2:17" ht="12.75">
      <c r="B29" s="153"/>
      <c r="C29" s="8">
        <v>511013102</v>
      </c>
      <c r="D29" s="9" t="s">
        <v>118</v>
      </c>
      <c r="E29" s="128">
        <f t="shared" si="0"/>
        <v>0</v>
      </c>
      <c r="F29" s="128">
        <f t="shared" si="1"/>
        <v>0</v>
      </c>
      <c r="G29" s="128">
        <f t="shared" si="2"/>
        <v>1</v>
      </c>
      <c r="H29" s="94"/>
      <c r="I29" s="95"/>
      <c r="J29" s="96"/>
      <c r="K29" s="94"/>
      <c r="L29" s="95"/>
      <c r="M29" s="96"/>
      <c r="N29" s="94">
        <v>0</v>
      </c>
      <c r="O29" s="95">
        <v>4</v>
      </c>
      <c r="P29" s="96">
        <f t="shared" si="5"/>
        <v>4</v>
      </c>
      <c r="Q29" s="97">
        <f t="shared" si="6"/>
        <v>4</v>
      </c>
    </row>
    <row r="30" spans="2:17" ht="12.75">
      <c r="B30" s="153"/>
      <c r="C30" s="8">
        <v>511013111</v>
      </c>
      <c r="D30" s="9" t="s">
        <v>119</v>
      </c>
      <c r="E30" s="128">
        <f t="shared" si="0"/>
        <v>0</v>
      </c>
      <c r="F30" s="128">
        <f t="shared" si="1"/>
        <v>0</v>
      </c>
      <c r="G30" s="128">
        <f t="shared" si="2"/>
        <v>1</v>
      </c>
      <c r="H30" s="94"/>
      <c r="I30" s="95"/>
      <c r="J30" s="96"/>
      <c r="K30" s="94"/>
      <c r="L30" s="95"/>
      <c r="M30" s="96"/>
      <c r="N30" s="94">
        <v>1</v>
      </c>
      <c r="O30" s="95">
        <v>8</v>
      </c>
      <c r="P30" s="96">
        <f t="shared" si="5"/>
        <v>9</v>
      </c>
      <c r="Q30" s="97">
        <f t="shared" si="6"/>
        <v>9</v>
      </c>
    </row>
    <row r="31" spans="2:17" ht="12.75">
      <c r="B31" s="153"/>
      <c r="C31" s="50">
        <v>511013114</v>
      </c>
      <c r="D31" s="41" t="s">
        <v>120</v>
      </c>
      <c r="E31" s="128">
        <f t="shared" si="0"/>
        <v>0</v>
      </c>
      <c r="F31" s="128">
        <f t="shared" si="1"/>
        <v>0</v>
      </c>
      <c r="G31" s="128">
        <f t="shared" si="2"/>
        <v>1</v>
      </c>
      <c r="H31" s="94"/>
      <c r="I31" s="95"/>
      <c r="J31" s="96"/>
      <c r="K31" s="94"/>
      <c r="L31" s="95"/>
      <c r="M31" s="96"/>
      <c r="N31" s="94">
        <v>0</v>
      </c>
      <c r="O31" s="95">
        <v>2</v>
      </c>
      <c r="P31" s="96">
        <f t="shared" si="5"/>
        <v>2</v>
      </c>
      <c r="Q31" s="97">
        <f t="shared" si="6"/>
        <v>2</v>
      </c>
    </row>
    <row r="32" spans="2:17" ht="12.75">
      <c r="B32" s="153" t="s">
        <v>121</v>
      </c>
      <c r="C32" s="50">
        <v>201</v>
      </c>
      <c r="D32" s="41" t="s">
        <v>122</v>
      </c>
      <c r="E32" s="128">
        <f t="shared" si="0"/>
        <v>0</v>
      </c>
      <c r="F32" s="128">
        <f t="shared" si="1"/>
        <v>0</v>
      </c>
      <c r="G32" s="128">
        <f t="shared" si="2"/>
        <v>1</v>
      </c>
      <c r="H32" s="94"/>
      <c r="I32" s="95"/>
      <c r="J32" s="96"/>
      <c r="K32" s="94"/>
      <c r="L32" s="95"/>
      <c r="M32" s="96"/>
      <c r="N32" s="94">
        <v>8</v>
      </c>
      <c r="O32" s="95">
        <v>2</v>
      </c>
      <c r="P32" s="96">
        <f t="shared" si="5"/>
        <v>10</v>
      </c>
      <c r="Q32" s="97">
        <f t="shared" si="6"/>
        <v>10</v>
      </c>
    </row>
    <row r="33" spans="2:17" ht="12.75" hidden="1">
      <c r="B33" s="153"/>
      <c r="C33" s="50">
        <v>1364</v>
      </c>
      <c r="D33" s="41" t="s">
        <v>123</v>
      </c>
      <c r="E33" s="128" t="e">
        <f t="shared" si="0"/>
        <v>#DIV/0!</v>
      </c>
      <c r="F33" s="128" t="e">
        <f t="shared" si="1"/>
        <v>#DIV/0!</v>
      </c>
      <c r="G33" s="128" t="e">
        <f t="shared" si="2"/>
        <v>#DIV/0!</v>
      </c>
      <c r="H33" s="94"/>
      <c r="I33" s="95"/>
      <c r="J33" s="96"/>
      <c r="K33" s="94"/>
      <c r="L33" s="95"/>
      <c r="M33" s="96"/>
      <c r="N33" s="94">
        <v>0</v>
      </c>
      <c r="O33" s="95">
        <v>0</v>
      </c>
      <c r="P33" s="96">
        <f t="shared" si="5"/>
        <v>0</v>
      </c>
      <c r="Q33" s="97">
        <f t="shared" si="6"/>
        <v>0</v>
      </c>
    </row>
    <row r="34" spans="2:17" ht="12.75">
      <c r="B34" s="228" t="s">
        <v>130</v>
      </c>
      <c r="C34" s="228"/>
      <c r="D34" s="228"/>
      <c r="E34" s="128">
        <f t="shared" si="0"/>
        <v>0</v>
      </c>
      <c r="F34" s="128">
        <f t="shared" si="1"/>
        <v>0</v>
      </c>
      <c r="G34" s="128">
        <f t="shared" si="2"/>
        <v>1</v>
      </c>
      <c r="H34" s="94"/>
      <c r="I34" s="95"/>
      <c r="J34" s="96"/>
      <c r="K34" s="94"/>
      <c r="L34" s="95"/>
      <c r="M34" s="96"/>
      <c r="N34" s="94">
        <v>189</v>
      </c>
      <c r="O34" s="95"/>
      <c r="P34" s="96">
        <f t="shared" si="5"/>
        <v>189</v>
      </c>
      <c r="Q34" s="97">
        <f t="shared" si="6"/>
        <v>189</v>
      </c>
    </row>
    <row r="35" spans="2:17" ht="12.75">
      <c r="B35" s="219" t="s">
        <v>29</v>
      </c>
      <c r="C35" s="219"/>
      <c r="D35" s="219"/>
      <c r="E35" s="130">
        <f t="shared" si="0"/>
        <v>0.2207428170988087</v>
      </c>
      <c r="F35" s="130">
        <f t="shared" si="1"/>
        <v>0.13314646110721795</v>
      </c>
      <c r="G35" s="131">
        <f t="shared" si="2"/>
        <v>0.6461107217939733</v>
      </c>
      <c r="H35" s="98">
        <f>SUM(H6:H34)</f>
        <v>296</v>
      </c>
      <c r="I35" s="99">
        <f aca="true" t="shared" si="7" ref="I35:Q35">SUM(I6:I34)</f>
        <v>19</v>
      </c>
      <c r="J35" s="100">
        <f t="shared" si="7"/>
        <v>315</v>
      </c>
      <c r="K35" s="98">
        <f t="shared" si="7"/>
        <v>115</v>
      </c>
      <c r="L35" s="99">
        <f t="shared" si="7"/>
        <v>75</v>
      </c>
      <c r="M35" s="100">
        <f t="shared" si="7"/>
        <v>190</v>
      </c>
      <c r="N35" s="98">
        <f t="shared" si="7"/>
        <v>556</v>
      </c>
      <c r="O35" s="99">
        <f t="shared" si="7"/>
        <v>366</v>
      </c>
      <c r="P35" s="100">
        <f t="shared" si="7"/>
        <v>922</v>
      </c>
      <c r="Q35" s="101">
        <f t="shared" si="7"/>
        <v>1427</v>
      </c>
    </row>
    <row r="36" ht="12.75"/>
    <row r="37" ht="12.75">
      <c r="B37" s="72" t="s">
        <v>83</v>
      </c>
    </row>
    <row r="38" ht="12.75"/>
    <row r="39" spans="2:17" ht="18.75">
      <c r="B39" s="220" t="s">
        <v>179</v>
      </c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ht="12.75"/>
    <row r="41" spans="2:17" ht="12.75">
      <c r="B41" s="221" t="s">
        <v>22</v>
      </c>
      <c r="C41" s="222" t="s">
        <v>23</v>
      </c>
      <c r="D41" s="221" t="s">
        <v>24</v>
      </c>
      <c r="E41" s="221" t="s">
        <v>177</v>
      </c>
      <c r="F41" s="221"/>
      <c r="G41" s="224"/>
      <c r="H41" s="225" t="s">
        <v>153</v>
      </c>
      <c r="I41" s="221"/>
      <c r="J41" s="224"/>
      <c r="K41" s="225" t="s">
        <v>154</v>
      </c>
      <c r="L41" s="221"/>
      <c r="M41" s="224"/>
      <c r="N41" s="225" t="s">
        <v>178</v>
      </c>
      <c r="O41" s="221"/>
      <c r="P41" s="224"/>
      <c r="Q41" s="226" t="s">
        <v>112</v>
      </c>
    </row>
    <row r="42" spans="2:17" ht="12.75">
      <c r="B42" s="221"/>
      <c r="C42" s="223"/>
      <c r="D42" s="221"/>
      <c r="E42" s="109" t="s">
        <v>153</v>
      </c>
      <c r="F42" s="109" t="s">
        <v>154</v>
      </c>
      <c r="G42" s="110" t="s">
        <v>110</v>
      </c>
      <c r="H42" s="102" t="s">
        <v>62</v>
      </c>
      <c r="I42" s="103" t="s">
        <v>63</v>
      </c>
      <c r="J42" s="104" t="s">
        <v>29</v>
      </c>
      <c r="K42" s="102" t="s">
        <v>62</v>
      </c>
      <c r="L42" s="103" t="s">
        <v>63</v>
      </c>
      <c r="M42" s="104" t="s">
        <v>29</v>
      </c>
      <c r="N42" s="102" t="s">
        <v>110</v>
      </c>
      <c r="O42" s="103" t="s">
        <v>111</v>
      </c>
      <c r="P42" s="104" t="s">
        <v>29</v>
      </c>
      <c r="Q42" s="227"/>
    </row>
    <row r="43" spans="2:17" ht="12.75">
      <c r="B43" s="153" t="s">
        <v>30</v>
      </c>
      <c r="C43" s="8">
        <v>2141</v>
      </c>
      <c r="D43" s="9" t="s">
        <v>31</v>
      </c>
      <c r="E43" s="128">
        <f>J43/$Q43</f>
        <v>0.1</v>
      </c>
      <c r="F43" s="128">
        <f>M43/$Q43</f>
        <v>0.24285714285714285</v>
      </c>
      <c r="G43" s="129">
        <f>P43/$Q43</f>
        <v>0.6571428571428571</v>
      </c>
      <c r="H43" s="94">
        <v>7</v>
      </c>
      <c r="I43" s="95">
        <v>0</v>
      </c>
      <c r="J43" s="96">
        <f>H43+I43</f>
        <v>7</v>
      </c>
      <c r="K43" s="94">
        <v>15</v>
      </c>
      <c r="L43" s="95">
        <v>2</v>
      </c>
      <c r="M43" s="96">
        <f>K43+L43</f>
        <v>17</v>
      </c>
      <c r="N43" s="94">
        <v>25</v>
      </c>
      <c r="O43" s="95">
        <v>21</v>
      </c>
      <c r="P43" s="96">
        <f>N43+O43</f>
        <v>46</v>
      </c>
      <c r="Q43" s="97">
        <f>P43+M43+J43</f>
        <v>70</v>
      </c>
    </row>
    <row r="44" spans="2:17" ht="12.75">
      <c r="B44" s="154"/>
      <c r="C44" s="8">
        <v>2122</v>
      </c>
      <c r="D44" s="9" t="s">
        <v>32</v>
      </c>
      <c r="E44" s="128">
        <f aca="true" t="shared" si="8" ref="E44:E74">J44/$Q44</f>
        <v>0.2857142857142857</v>
      </c>
      <c r="F44" s="128">
        <f aca="true" t="shared" si="9" ref="F44:F74">M44/$Q44</f>
        <v>0.17857142857142858</v>
      </c>
      <c r="G44" s="128">
        <f aca="true" t="shared" si="10" ref="G44:G74">P44/$Q44</f>
        <v>0.5357142857142857</v>
      </c>
      <c r="H44" s="94">
        <v>8</v>
      </c>
      <c r="I44" s="95">
        <v>0</v>
      </c>
      <c r="J44" s="96">
        <f aca="true" t="shared" si="11" ref="J44:J69">H44+I44</f>
        <v>8</v>
      </c>
      <c r="K44" s="94">
        <v>2</v>
      </c>
      <c r="L44" s="95">
        <v>3</v>
      </c>
      <c r="M44" s="96">
        <f aca="true" t="shared" si="12" ref="M44:M69">K44+L44</f>
        <v>5</v>
      </c>
      <c r="N44" s="94">
        <v>11</v>
      </c>
      <c r="O44" s="95">
        <v>4</v>
      </c>
      <c r="P44" s="96">
        <f aca="true" t="shared" si="13" ref="P44:P73">N44+O44</f>
        <v>15</v>
      </c>
      <c r="Q44" s="97">
        <f aca="true" t="shared" si="14" ref="Q44:Q73">P44+M44+J44</f>
        <v>28</v>
      </c>
    </row>
    <row r="45" spans="2:17" ht="12.75">
      <c r="B45" s="154"/>
      <c r="C45" s="8">
        <v>2142</v>
      </c>
      <c r="D45" s="9" t="s">
        <v>33</v>
      </c>
      <c r="E45" s="128">
        <f t="shared" si="8"/>
        <v>0.46153846153846156</v>
      </c>
      <c r="F45" s="128">
        <f t="shared" si="9"/>
        <v>0.23076923076923078</v>
      </c>
      <c r="G45" s="128">
        <f t="shared" si="10"/>
        <v>0.3076923076923077</v>
      </c>
      <c r="H45" s="94">
        <v>6</v>
      </c>
      <c r="I45" s="95">
        <v>0</v>
      </c>
      <c r="J45" s="96">
        <f t="shared" si="11"/>
        <v>6</v>
      </c>
      <c r="K45" s="94">
        <v>3</v>
      </c>
      <c r="L45" s="95">
        <v>0</v>
      </c>
      <c r="M45" s="96">
        <f t="shared" si="12"/>
        <v>3</v>
      </c>
      <c r="N45" s="94">
        <v>3</v>
      </c>
      <c r="O45" s="95">
        <v>1</v>
      </c>
      <c r="P45" s="96">
        <f t="shared" si="13"/>
        <v>4</v>
      </c>
      <c r="Q45" s="97">
        <f t="shared" si="14"/>
        <v>13</v>
      </c>
    </row>
    <row r="46" spans="2:17" ht="12.75">
      <c r="B46" s="154"/>
      <c r="C46" s="8">
        <v>2132</v>
      </c>
      <c r="D46" s="9" t="s">
        <v>34</v>
      </c>
      <c r="E46" s="128">
        <f t="shared" si="8"/>
        <v>0.2826086956521739</v>
      </c>
      <c r="F46" s="128">
        <f t="shared" si="9"/>
        <v>0.10869565217391304</v>
      </c>
      <c r="G46" s="128">
        <f t="shared" si="10"/>
        <v>0.6086956521739131</v>
      </c>
      <c r="H46" s="94">
        <v>13</v>
      </c>
      <c r="I46" s="95">
        <v>0</v>
      </c>
      <c r="J46" s="96">
        <f t="shared" si="11"/>
        <v>13</v>
      </c>
      <c r="K46" s="94">
        <v>4</v>
      </c>
      <c r="L46" s="95">
        <v>1</v>
      </c>
      <c r="M46" s="96">
        <f t="shared" si="12"/>
        <v>5</v>
      </c>
      <c r="N46" s="94">
        <v>27</v>
      </c>
      <c r="O46" s="95">
        <v>1</v>
      </c>
      <c r="P46" s="96">
        <f t="shared" si="13"/>
        <v>28</v>
      </c>
      <c r="Q46" s="97">
        <f t="shared" si="14"/>
        <v>46</v>
      </c>
    </row>
    <row r="47" spans="2:17" ht="12.75">
      <c r="B47" s="153" t="s">
        <v>35</v>
      </c>
      <c r="C47" s="8">
        <v>27</v>
      </c>
      <c r="D47" s="9" t="s">
        <v>36</v>
      </c>
      <c r="E47" s="128">
        <f t="shared" si="8"/>
        <v>0.265625</v>
      </c>
      <c r="F47" s="128">
        <f t="shared" si="9"/>
        <v>0.203125</v>
      </c>
      <c r="G47" s="128">
        <f t="shared" si="10"/>
        <v>0.53125</v>
      </c>
      <c r="H47" s="94">
        <v>17</v>
      </c>
      <c r="I47" s="95">
        <v>0</v>
      </c>
      <c r="J47" s="96">
        <f t="shared" si="11"/>
        <v>17</v>
      </c>
      <c r="K47" s="94">
        <v>6</v>
      </c>
      <c r="L47" s="95">
        <v>7</v>
      </c>
      <c r="M47" s="96">
        <f t="shared" si="12"/>
        <v>13</v>
      </c>
      <c r="N47" s="94">
        <v>24</v>
      </c>
      <c r="O47" s="95">
        <v>10</v>
      </c>
      <c r="P47" s="96">
        <f t="shared" si="13"/>
        <v>34</v>
      </c>
      <c r="Q47" s="97">
        <f t="shared" si="14"/>
        <v>64</v>
      </c>
    </row>
    <row r="48" spans="2:17" ht="12.75">
      <c r="B48" s="153"/>
      <c r="C48" s="50">
        <v>511013105</v>
      </c>
      <c r="D48" s="9" t="s">
        <v>113</v>
      </c>
      <c r="E48" s="128">
        <f t="shared" si="8"/>
        <v>0</v>
      </c>
      <c r="F48" s="128">
        <f t="shared" si="9"/>
        <v>0.7777777777777778</v>
      </c>
      <c r="G48" s="128">
        <f t="shared" si="10"/>
        <v>0.2222222222222222</v>
      </c>
      <c r="H48" s="94"/>
      <c r="I48" s="95"/>
      <c r="J48" s="96">
        <f t="shared" si="11"/>
        <v>0</v>
      </c>
      <c r="K48" s="94">
        <v>7</v>
      </c>
      <c r="L48" s="95">
        <v>0</v>
      </c>
      <c r="M48" s="96">
        <f t="shared" si="12"/>
        <v>7</v>
      </c>
      <c r="N48" s="94">
        <v>0</v>
      </c>
      <c r="O48" s="95">
        <v>2</v>
      </c>
      <c r="P48" s="96">
        <f t="shared" si="13"/>
        <v>2</v>
      </c>
      <c r="Q48" s="97">
        <f t="shared" si="14"/>
        <v>9</v>
      </c>
    </row>
    <row r="49" spans="2:17" ht="12.75">
      <c r="B49" s="153" t="s">
        <v>37</v>
      </c>
      <c r="C49" s="8">
        <v>222</v>
      </c>
      <c r="D49" s="9" t="s">
        <v>38</v>
      </c>
      <c r="E49" s="128">
        <f t="shared" si="8"/>
        <v>0.08823529411764706</v>
      </c>
      <c r="F49" s="128">
        <f t="shared" si="9"/>
        <v>0.6764705882352942</v>
      </c>
      <c r="G49" s="128">
        <f t="shared" si="10"/>
        <v>0.23529411764705882</v>
      </c>
      <c r="H49" s="94">
        <v>3</v>
      </c>
      <c r="I49" s="95">
        <v>0</v>
      </c>
      <c r="J49" s="96">
        <f t="shared" si="11"/>
        <v>3</v>
      </c>
      <c r="K49" s="94">
        <v>13</v>
      </c>
      <c r="L49" s="95">
        <v>10</v>
      </c>
      <c r="M49" s="96">
        <f t="shared" si="12"/>
        <v>23</v>
      </c>
      <c r="N49" s="94">
        <v>0</v>
      </c>
      <c r="O49" s="95">
        <v>8</v>
      </c>
      <c r="P49" s="96">
        <f t="shared" si="13"/>
        <v>8</v>
      </c>
      <c r="Q49" s="97">
        <f t="shared" si="14"/>
        <v>34</v>
      </c>
    </row>
    <row r="50" spans="2:17" ht="12.75">
      <c r="B50" s="154"/>
      <c r="C50" s="8">
        <v>223</v>
      </c>
      <c r="D50" s="9" t="s">
        <v>39</v>
      </c>
      <c r="E50" s="128">
        <f t="shared" si="8"/>
        <v>0.2328767123287671</v>
      </c>
      <c r="F50" s="128">
        <f t="shared" si="9"/>
        <v>0.2876712328767123</v>
      </c>
      <c r="G50" s="128">
        <f t="shared" si="10"/>
        <v>0.4794520547945205</v>
      </c>
      <c r="H50" s="94">
        <v>17</v>
      </c>
      <c r="I50" s="95">
        <v>0</v>
      </c>
      <c r="J50" s="96">
        <f t="shared" si="11"/>
        <v>17</v>
      </c>
      <c r="K50" s="94">
        <v>16</v>
      </c>
      <c r="L50" s="95">
        <v>5</v>
      </c>
      <c r="M50" s="96">
        <f t="shared" si="12"/>
        <v>21</v>
      </c>
      <c r="N50" s="94">
        <v>14</v>
      </c>
      <c r="O50" s="95">
        <v>21</v>
      </c>
      <c r="P50" s="96">
        <f t="shared" si="13"/>
        <v>35</v>
      </c>
      <c r="Q50" s="97">
        <f t="shared" si="14"/>
        <v>73</v>
      </c>
    </row>
    <row r="51" spans="2:17" ht="12.75">
      <c r="B51" s="154"/>
      <c r="C51" s="8">
        <v>224</v>
      </c>
      <c r="D51" s="9" t="s">
        <v>40</v>
      </c>
      <c r="E51" s="128">
        <f t="shared" si="8"/>
        <v>0.26732673267326734</v>
      </c>
      <c r="F51" s="128">
        <f t="shared" si="9"/>
        <v>0.04950495049504951</v>
      </c>
      <c r="G51" s="128">
        <f t="shared" si="10"/>
        <v>0.6831683168316832</v>
      </c>
      <c r="H51" s="94">
        <v>27</v>
      </c>
      <c r="I51" s="95">
        <v>0</v>
      </c>
      <c r="J51" s="96">
        <f t="shared" si="11"/>
        <v>27</v>
      </c>
      <c r="K51" s="94">
        <v>3</v>
      </c>
      <c r="L51" s="95">
        <v>2</v>
      </c>
      <c r="M51" s="96">
        <f t="shared" si="12"/>
        <v>5</v>
      </c>
      <c r="N51" s="94">
        <v>17</v>
      </c>
      <c r="O51" s="95">
        <v>52</v>
      </c>
      <c r="P51" s="96">
        <f t="shared" si="13"/>
        <v>69</v>
      </c>
      <c r="Q51" s="97">
        <f t="shared" si="14"/>
        <v>101</v>
      </c>
    </row>
    <row r="52" spans="2:17" ht="12.75">
      <c r="B52" s="153" t="s">
        <v>41</v>
      </c>
      <c r="C52" s="8">
        <v>234</v>
      </c>
      <c r="D52" s="9" t="s">
        <v>42</v>
      </c>
      <c r="E52" s="128">
        <f t="shared" si="8"/>
        <v>0.22413793103448276</v>
      </c>
      <c r="F52" s="128">
        <f t="shared" si="9"/>
        <v>0.05172413793103448</v>
      </c>
      <c r="G52" s="128">
        <f t="shared" si="10"/>
        <v>0.7241379310344828</v>
      </c>
      <c r="H52" s="94">
        <v>13</v>
      </c>
      <c r="I52" s="95">
        <v>0</v>
      </c>
      <c r="J52" s="96">
        <f t="shared" si="11"/>
        <v>13</v>
      </c>
      <c r="K52" s="94">
        <v>2</v>
      </c>
      <c r="L52" s="95">
        <v>1</v>
      </c>
      <c r="M52" s="96">
        <f t="shared" si="12"/>
        <v>3</v>
      </c>
      <c r="N52" s="94">
        <v>34</v>
      </c>
      <c r="O52" s="95">
        <v>8</v>
      </c>
      <c r="P52" s="96">
        <f t="shared" si="13"/>
        <v>42</v>
      </c>
      <c r="Q52" s="97">
        <f t="shared" si="14"/>
        <v>58</v>
      </c>
    </row>
    <row r="53" spans="2:17" ht="12.75">
      <c r="B53" s="154"/>
      <c r="C53" s="8">
        <v>232</v>
      </c>
      <c r="D53" s="9" t="s">
        <v>43</v>
      </c>
      <c r="E53" s="128">
        <f t="shared" si="8"/>
        <v>0.24242424242424243</v>
      </c>
      <c r="F53" s="128">
        <f t="shared" si="9"/>
        <v>0.15151515151515152</v>
      </c>
      <c r="G53" s="128">
        <f t="shared" si="10"/>
        <v>0.6060606060606061</v>
      </c>
      <c r="H53" s="94">
        <v>8</v>
      </c>
      <c r="I53" s="95">
        <v>0</v>
      </c>
      <c r="J53" s="96">
        <f t="shared" si="11"/>
        <v>8</v>
      </c>
      <c r="K53" s="94">
        <v>2</v>
      </c>
      <c r="L53" s="95">
        <v>3</v>
      </c>
      <c r="M53" s="96">
        <f t="shared" si="12"/>
        <v>5</v>
      </c>
      <c r="N53" s="94">
        <v>14</v>
      </c>
      <c r="O53" s="95">
        <v>6</v>
      </c>
      <c r="P53" s="96">
        <f t="shared" si="13"/>
        <v>20</v>
      </c>
      <c r="Q53" s="97">
        <f t="shared" si="14"/>
        <v>33</v>
      </c>
    </row>
    <row r="54" spans="2:17" ht="12.75">
      <c r="B54" s="154"/>
      <c r="C54" s="8">
        <v>233</v>
      </c>
      <c r="D54" s="9" t="s">
        <v>44</v>
      </c>
      <c r="E54" s="128">
        <f t="shared" si="8"/>
        <v>0.11214953271028037</v>
      </c>
      <c r="F54" s="128">
        <f t="shared" si="9"/>
        <v>0.2616822429906542</v>
      </c>
      <c r="G54" s="128">
        <f t="shared" si="10"/>
        <v>0.6261682242990654</v>
      </c>
      <c r="H54" s="94">
        <v>12</v>
      </c>
      <c r="I54" s="95">
        <v>0</v>
      </c>
      <c r="J54" s="96">
        <f t="shared" si="11"/>
        <v>12</v>
      </c>
      <c r="K54" s="94">
        <v>5</v>
      </c>
      <c r="L54" s="95">
        <v>23</v>
      </c>
      <c r="M54" s="96">
        <f t="shared" si="12"/>
        <v>28</v>
      </c>
      <c r="N54" s="94">
        <v>59</v>
      </c>
      <c r="O54" s="95">
        <v>8</v>
      </c>
      <c r="P54" s="96">
        <f t="shared" si="13"/>
        <v>67</v>
      </c>
      <c r="Q54" s="97">
        <f t="shared" si="14"/>
        <v>107</v>
      </c>
    </row>
    <row r="55" spans="2:17" ht="12.75">
      <c r="B55" s="153" t="s">
        <v>45</v>
      </c>
      <c r="C55" s="8">
        <v>25</v>
      </c>
      <c r="D55" s="9" t="s">
        <v>46</v>
      </c>
      <c r="E55" s="128">
        <f t="shared" si="8"/>
        <v>0.5042735042735043</v>
      </c>
      <c r="F55" s="128">
        <f t="shared" si="9"/>
        <v>0.05982905982905983</v>
      </c>
      <c r="G55" s="128">
        <f t="shared" si="10"/>
        <v>0.4358974358974359</v>
      </c>
      <c r="H55" s="94">
        <v>41</v>
      </c>
      <c r="I55" s="95">
        <v>18</v>
      </c>
      <c r="J55" s="96">
        <f t="shared" si="11"/>
        <v>59</v>
      </c>
      <c r="K55" s="94">
        <v>2</v>
      </c>
      <c r="L55" s="95">
        <v>5</v>
      </c>
      <c r="M55" s="96">
        <f t="shared" si="12"/>
        <v>7</v>
      </c>
      <c r="N55" s="94">
        <v>35</v>
      </c>
      <c r="O55" s="95">
        <v>16</v>
      </c>
      <c r="P55" s="96">
        <f t="shared" si="13"/>
        <v>51</v>
      </c>
      <c r="Q55" s="97">
        <f t="shared" si="14"/>
        <v>117</v>
      </c>
    </row>
    <row r="56" spans="2:17" ht="12.75">
      <c r="B56" s="153"/>
      <c r="C56" s="50">
        <v>511013113</v>
      </c>
      <c r="D56" s="9" t="s">
        <v>114</v>
      </c>
      <c r="E56" s="128">
        <f t="shared" si="8"/>
        <v>0</v>
      </c>
      <c r="F56" s="128">
        <f t="shared" si="9"/>
        <v>0.7272727272727273</v>
      </c>
      <c r="G56" s="128">
        <f t="shared" si="10"/>
        <v>0.2727272727272727</v>
      </c>
      <c r="H56" s="94"/>
      <c r="I56" s="95"/>
      <c r="J56" s="96">
        <f t="shared" si="11"/>
        <v>0</v>
      </c>
      <c r="K56" s="94">
        <v>5</v>
      </c>
      <c r="L56" s="95">
        <v>3</v>
      </c>
      <c r="M56" s="96">
        <f t="shared" si="12"/>
        <v>8</v>
      </c>
      <c r="N56" s="94">
        <v>0</v>
      </c>
      <c r="O56" s="95">
        <v>3</v>
      </c>
      <c r="P56" s="96">
        <f t="shared" si="13"/>
        <v>3</v>
      </c>
      <c r="Q56" s="97">
        <f t="shared" si="14"/>
        <v>11</v>
      </c>
    </row>
    <row r="57" spans="2:17" ht="12.75">
      <c r="B57" s="153"/>
      <c r="C57" s="8">
        <v>253</v>
      </c>
      <c r="D57" s="9" t="s">
        <v>47</v>
      </c>
      <c r="E57" s="128">
        <f t="shared" si="8"/>
        <v>0.23076923076923078</v>
      </c>
      <c r="F57" s="128">
        <f t="shared" si="9"/>
        <v>0.057692307692307696</v>
      </c>
      <c r="G57" s="128">
        <f t="shared" si="10"/>
        <v>0.7115384615384616</v>
      </c>
      <c r="H57" s="94">
        <v>12</v>
      </c>
      <c r="I57" s="95">
        <v>0</v>
      </c>
      <c r="J57" s="96">
        <f t="shared" si="11"/>
        <v>12</v>
      </c>
      <c r="K57" s="94">
        <v>1</v>
      </c>
      <c r="L57" s="95">
        <v>2</v>
      </c>
      <c r="M57" s="96">
        <f t="shared" si="12"/>
        <v>3</v>
      </c>
      <c r="N57" s="94">
        <v>26</v>
      </c>
      <c r="O57" s="95">
        <v>11</v>
      </c>
      <c r="P57" s="96">
        <f t="shared" si="13"/>
        <v>37</v>
      </c>
      <c r="Q57" s="97">
        <f t="shared" si="14"/>
        <v>52</v>
      </c>
    </row>
    <row r="58" spans="2:17" ht="12.75">
      <c r="B58" s="153"/>
      <c r="C58" s="8">
        <v>511013104</v>
      </c>
      <c r="D58" s="9" t="s">
        <v>115</v>
      </c>
      <c r="E58" s="128">
        <f t="shared" si="8"/>
        <v>0</v>
      </c>
      <c r="F58" s="128">
        <f t="shared" si="9"/>
        <v>0.7368421052631579</v>
      </c>
      <c r="G58" s="128">
        <f t="shared" si="10"/>
        <v>0.2631578947368421</v>
      </c>
      <c r="H58" s="94"/>
      <c r="I58" s="95"/>
      <c r="J58" s="96">
        <f t="shared" si="11"/>
        <v>0</v>
      </c>
      <c r="K58" s="94">
        <v>11</v>
      </c>
      <c r="L58" s="95">
        <v>3</v>
      </c>
      <c r="M58" s="96">
        <f t="shared" si="12"/>
        <v>14</v>
      </c>
      <c r="N58" s="94">
        <v>0</v>
      </c>
      <c r="O58" s="95">
        <v>5</v>
      </c>
      <c r="P58" s="96">
        <f t="shared" si="13"/>
        <v>5</v>
      </c>
      <c r="Q58" s="97">
        <f t="shared" si="14"/>
        <v>19</v>
      </c>
    </row>
    <row r="59" spans="2:17" ht="12.75">
      <c r="B59" s="153"/>
      <c r="C59" s="50">
        <v>511013107</v>
      </c>
      <c r="D59" s="41" t="s">
        <v>116</v>
      </c>
      <c r="E59" s="128">
        <f t="shared" si="8"/>
        <v>0</v>
      </c>
      <c r="F59" s="128">
        <f t="shared" si="9"/>
        <v>0.5</v>
      </c>
      <c r="G59" s="128">
        <f t="shared" si="10"/>
        <v>0.5</v>
      </c>
      <c r="H59" s="94"/>
      <c r="I59" s="95"/>
      <c r="J59" s="96">
        <f t="shared" si="11"/>
        <v>0</v>
      </c>
      <c r="K59" s="94">
        <v>3</v>
      </c>
      <c r="L59" s="95">
        <v>0</v>
      </c>
      <c r="M59" s="96">
        <f t="shared" si="12"/>
        <v>3</v>
      </c>
      <c r="N59" s="94">
        <v>0</v>
      </c>
      <c r="O59" s="95">
        <v>3</v>
      </c>
      <c r="P59" s="96">
        <f t="shared" si="13"/>
        <v>3</v>
      </c>
      <c r="Q59" s="97">
        <f t="shared" si="14"/>
        <v>6</v>
      </c>
    </row>
    <row r="60" spans="2:17" ht="12.75">
      <c r="B60" s="8" t="s">
        <v>48</v>
      </c>
      <c r="C60" s="8">
        <v>242</v>
      </c>
      <c r="D60" s="9" t="s">
        <v>48</v>
      </c>
      <c r="E60" s="128">
        <f t="shared" si="8"/>
        <v>0.1702127659574468</v>
      </c>
      <c r="F60" s="128">
        <f t="shared" si="9"/>
        <v>0.0425531914893617</v>
      </c>
      <c r="G60" s="128">
        <f t="shared" si="10"/>
        <v>0.7872340425531915</v>
      </c>
      <c r="H60" s="94">
        <v>16</v>
      </c>
      <c r="I60" s="95">
        <v>0</v>
      </c>
      <c r="J60" s="96">
        <f t="shared" si="11"/>
        <v>16</v>
      </c>
      <c r="K60" s="94">
        <v>3</v>
      </c>
      <c r="L60" s="95">
        <v>1</v>
      </c>
      <c r="M60" s="96">
        <f t="shared" si="12"/>
        <v>4</v>
      </c>
      <c r="N60" s="94">
        <v>31</v>
      </c>
      <c r="O60" s="95">
        <v>43</v>
      </c>
      <c r="P60" s="96">
        <f t="shared" si="13"/>
        <v>74</v>
      </c>
      <c r="Q60" s="97">
        <f t="shared" si="14"/>
        <v>94</v>
      </c>
    </row>
    <row r="61" spans="2:17" ht="12.75">
      <c r="B61" s="8" t="s">
        <v>49</v>
      </c>
      <c r="C61" s="8">
        <v>244</v>
      </c>
      <c r="D61" s="9" t="s">
        <v>49</v>
      </c>
      <c r="E61" s="128">
        <f t="shared" si="8"/>
        <v>0.2926829268292683</v>
      </c>
      <c r="F61" s="128">
        <f t="shared" si="9"/>
        <v>0.0975609756097561</v>
      </c>
      <c r="G61" s="128">
        <f t="shared" si="10"/>
        <v>0.6097560975609756</v>
      </c>
      <c r="H61" s="94">
        <v>23</v>
      </c>
      <c r="I61" s="95">
        <v>1</v>
      </c>
      <c r="J61" s="96">
        <f t="shared" si="11"/>
        <v>24</v>
      </c>
      <c r="K61" s="94">
        <v>6</v>
      </c>
      <c r="L61" s="95">
        <v>2</v>
      </c>
      <c r="M61" s="96">
        <f t="shared" si="12"/>
        <v>8</v>
      </c>
      <c r="N61" s="94">
        <v>14</v>
      </c>
      <c r="O61" s="95">
        <v>36</v>
      </c>
      <c r="P61" s="96">
        <f t="shared" si="13"/>
        <v>50</v>
      </c>
      <c r="Q61" s="97">
        <f t="shared" si="14"/>
        <v>82</v>
      </c>
    </row>
    <row r="62" spans="2:17" ht="12.75">
      <c r="B62" s="153" t="s">
        <v>50</v>
      </c>
      <c r="C62" s="8">
        <v>228</v>
      </c>
      <c r="D62" s="9" t="s">
        <v>51</v>
      </c>
      <c r="E62" s="128">
        <f t="shared" si="8"/>
        <v>0.12121212121212122</v>
      </c>
      <c r="F62" s="128">
        <f t="shared" si="9"/>
        <v>0.06060606060606061</v>
      </c>
      <c r="G62" s="128">
        <f t="shared" si="10"/>
        <v>0.8181818181818182</v>
      </c>
      <c r="H62" s="94">
        <v>8</v>
      </c>
      <c r="I62" s="95">
        <v>0</v>
      </c>
      <c r="J62" s="96">
        <f t="shared" si="11"/>
        <v>8</v>
      </c>
      <c r="K62" s="94">
        <v>4</v>
      </c>
      <c r="L62" s="95">
        <v>0</v>
      </c>
      <c r="M62" s="96">
        <f t="shared" si="12"/>
        <v>4</v>
      </c>
      <c r="N62" s="94">
        <v>25</v>
      </c>
      <c r="O62" s="95">
        <v>29</v>
      </c>
      <c r="P62" s="96">
        <f t="shared" si="13"/>
        <v>54</v>
      </c>
      <c r="Q62" s="97">
        <f t="shared" si="14"/>
        <v>66</v>
      </c>
    </row>
    <row r="63" spans="2:17" ht="12.75">
      <c r="B63" s="153"/>
      <c r="C63" s="8">
        <v>2201</v>
      </c>
      <c r="D63" s="9" t="s">
        <v>70</v>
      </c>
      <c r="E63" s="128">
        <f t="shared" si="8"/>
        <v>0</v>
      </c>
      <c r="F63" s="128">
        <f t="shared" si="9"/>
        <v>0.4444444444444444</v>
      </c>
      <c r="G63" s="128">
        <f t="shared" si="10"/>
        <v>0.5555555555555556</v>
      </c>
      <c r="H63" s="94"/>
      <c r="I63" s="95"/>
      <c r="J63" s="96">
        <f t="shared" si="11"/>
        <v>0</v>
      </c>
      <c r="K63" s="94">
        <v>5</v>
      </c>
      <c r="L63" s="95">
        <v>3</v>
      </c>
      <c r="M63" s="96">
        <f t="shared" si="12"/>
        <v>8</v>
      </c>
      <c r="N63" s="94">
        <v>2</v>
      </c>
      <c r="O63" s="95">
        <v>8</v>
      </c>
      <c r="P63" s="96">
        <f t="shared" si="13"/>
        <v>10</v>
      </c>
      <c r="Q63" s="97">
        <f t="shared" si="14"/>
        <v>18</v>
      </c>
    </row>
    <row r="64" spans="2:17" ht="12.75">
      <c r="B64" s="153"/>
      <c r="C64" s="50">
        <v>24322</v>
      </c>
      <c r="D64" s="9" t="s">
        <v>117</v>
      </c>
      <c r="E64" s="128">
        <f t="shared" si="8"/>
        <v>0</v>
      </c>
      <c r="F64" s="128">
        <f t="shared" si="9"/>
        <v>0</v>
      </c>
      <c r="G64" s="128">
        <f t="shared" si="10"/>
        <v>1</v>
      </c>
      <c r="H64" s="94"/>
      <c r="I64" s="95"/>
      <c r="J64" s="96">
        <f t="shared" si="11"/>
        <v>0</v>
      </c>
      <c r="K64" s="94"/>
      <c r="L64" s="95"/>
      <c r="M64" s="96">
        <f t="shared" si="12"/>
        <v>0</v>
      </c>
      <c r="N64" s="94">
        <v>0</v>
      </c>
      <c r="O64" s="95">
        <v>7</v>
      </c>
      <c r="P64" s="96">
        <f t="shared" si="13"/>
        <v>7</v>
      </c>
      <c r="Q64" s="97">
        <f t="shared" si="14"/>
        <v>7</v>
      </c>
    </row>
    <row r="65" spans="2:17" ht="12.75">
      <c r="B65" s="153"/>
      <c r="C65" s="8">
        <v>243</v>
      </c>
      <c r="D65" s="9" t="s">
        <v>52</v>
      </c>
      <c r="E65" s="128">
        <f t="shared" si="8"/>
        <v>0.3584905660377358</v>
      </c>
      <c r="F65" s="128">
        <f t="shared" si="9"/>
        <v>0</v>
      </c>
      <c r="G65" s="128">
        <f t="shared" si="10"/>
        <v>0.6415094339622641</v>
      </c>
      <c r="H65" s="94">
        <v>19</v>
      </c>
      <c r="I65" s="95">
        <v>0</v>
      </c>
      <c r="J65" s="96">
        <f t="shared" si="11"/>
        <v>19</v>
      </c>
      <c r="K65" s="94"/>
      <c r="L65" s="95"/>
      <c r="M65" s="96">
        <f t="shared" si="12"/>
        <v>0</v>
      </c>
      <c r="N65" s="94">
        <v>26</v>
      </c>
      <c r="O65" s="95">
        <v>8</v>
      </c>
      <c r="P65" s="96">
        <f t="shared" si="13"/>
        <v>34</v>
      </c>
      <c r="Q65" s="97">
        <f t="shared" si="14"/>
        <v>53</v>
      </c>
    </row>
    <row r="66" spans="2:17" ht="12.75">
      <c r="B66" s="153" t="s">
        <v>53</v>
      </c>
      <c r="C66" s="8">
        <v>262</v>
      </c>
      <c r="D66" s="9" t="s">
        <v>54</v>
      </c>
      <c r="E66" s="128">
        <f t="shared" si="8"/>
        <v>0.55</v>
      </c>
      <c r="F66" s="128">
        <f t="shared" si="9"/>
        <v>0</v>
      </c>
      <c r="G66" s="128">
        <f t="shared" si="10"/>
        <v>0.45</v>
      </c>
      <c r="H66" s="94">
        <v>11</v>
      </c>
      <c r="I66" s="95">
        <v>0</v>
      </c>
      <c r="J66" s="96">
        <f t="shared" si="11"/>
        <v>11</v>
      </c>
      <c r="K66" s="94"/>
      <c r="L66" s="95"/>
      <c r="M66" s="96">
        <f t="shared" si="12"/>
        <v>0</v>
      </c>
      <c r="N66" s="94">
        <v>2</v>
      </c>
      <c r="O66" s="95">
        <v>7</v>
      </c>
      <c r="P66" s="96">
        <f t="shared" si="13"/>
        <v>9</v>
      </c>
      <c r="Q66" s="97">
        <f t="shared" si="14"/>
        <v>20</v>
      </c>
    </row>
    <row r="67" spans="2:17" ht="12.75">
      <c r="B67" s="153"/>
      <c r="C67" s="8">
        <v>263</v>
      </c>
      <c r="D67" s="9" t="s">
        <v>55</v>
      </c>
      <c r="E67" s="128">
        <f t="shared" si="8"/>
        <v>0.2631578947368421</v>
      </c>
      <c r="F67" s="128">
        <f t="shared" si="9"/>
        <v>0</v>
      </c>
      <c r="G67" s="128">
        <f t="shared" si="10"/>
        <v>0.7368421052631579</v>
      </c>
      <c r="H67" s="94">
        <v>10</v>
      </c>
      <c r="I67" s="95">
        <v>0</v>
      </c>
      <c r="J67" s="96">
        <f t="shared" si="11"/>
        <v>10</v>
      </c>
      <c r="K67" s="94"/>
      <c r="L67" s="95"/>
      <c r="M67" s="96">
        <f t="shared" si="12"/>
        <v>0</v>
      </c>
      <c r="N67" s="94">
        <v>9</v>
      </c>
      <c r="O67" s="95">
        <v>19</v>
      </c>
      <c r="P67" s="96">
        <f t="shared" si="13"/>
        <v>28</v>
      </c>
      <c r="Q67" s="97">
        <f t="shared" si="14"/>
        <v>38</v>
      </c>
    </row>
    <row r="68" spans="2:17" ht="12.75">
      <c r="B68" s="153"/>
      <c r="C68" s="8">
        <v>264</v>
      </c>
      <c r="D68" s="9" t="s">
        <v>56</v>
      </c>
      <c r="E68" s="128">
        <f t="shared" si="8"/>
        <v>0.42857142857142855</v>
      </c>
      <c r="F68" s="128">
        <f t="shared" si="9"/>
        <v>0</v>
      </c>
      <c r="G68" s="128">
        <f t="shared" si="10"/>
        <v>0.5714285714285714</v>
      </c>
      <c r="H68" s="94">
        <v>9</v>
      </c>
      <c r="I68" s="95">
        <v>0</v>
      </c>
      <c r="J68" s="96">
        <f t="shared" si="11"/>
        <v>9</v>
      </c>
      <c r="K68" s="94"/>
      <c r="L68" s="95"/>
      <c r="M68" s="96">
        <f t="shared" si="12"/>
        <v>0</v>
      </c>
      <c r="N68" s="94">
        <v>4</v>
      </c>
      <c r="O68" s="95">
        <v>8</v>
      </c>
      <c r="P68" s="96">
        <f t="shared" si="13"/>
        <v>12</v>
      </c>
      <c r="Q68" s="97">
        <f t="shared" si="14"/>
        <v>21</v>
      </c>
    </row>
    <row r="69" spans="2:17" ht="12.75">
      <c r="B69" s="153"/>
      <c r="C69" s="8">
        <v>265</v>
      </c>
      <c r="D69" s="9" t="s">
        <v>57</v>
      </c>
      <c r="E69" s="128">
        <f t="shared" si="8"/>
        <v>0.358974358974359</v>
      </c>
      <c r="F69" s="128">
        <f t="shared" si="9"/>
        <v>0</v>
      </c>
      <c r="G69" s="128">
        <f t="shared" si="10"/>
        <v>0.6410256410256411</v>
      </c>
      <c r="H69" s="94">
        <v>14</v>
      </c>
      <c r="I69" s="95">
        <v>0</v>
      </c>
      <c r="J69" s="96">
        <f t="shared" si="11"/>
        <v>14</v>
      </c>
      <c r="K69" s="94"/>
      <c r="L69" s="95"/>
      <c r="M69" s="96">
        <f t="shared" si="12"/>
        <v>0</v>
      </c>
      <c r="N69" s="94">
        <v>18</v>
      </c>
      <c r="O69" s="95">
        <v>7</v>
      </c>
      <c r="P69" s="96">
        <f t="shared" si="13"/>
        <v>25</v>
      </c>
      <c r="Q69" s="97">
        <f t="shared" si="14"/>
        <v>39</v>
      </c>
    </row>
    <row r="70" spans="2:17" ht="12.75">
      <c r="B70" s="153"/>
      <c r="C70" s="8">
        <v>511013102</v>
      </c>
      <c r="D70" s="9" t="s">
        <v>118</v>
      </c>
      <c r="E70" s="128">
        <f t="shared" si="8"/>
        <v>0</v>
      </c>
      <c r="F70" s="128">
        <f t="shared" si="9"/>
        <v>0</v>
      </c>
      <c r="G70" s="128">
        <f t="shared" si="10"/>
        <v>1</v>
      </c>
      <c r="H70" s="94"/>
      <c r="I70" s="95"/>
      <c r="J70" s="96"/>
      <c r="K70" s="94"/>
      <c r="L70" s="95"/>
      <c r="M70" s="96"/>
      <c r="N70" s="94">
        <v>0</v>
      </c>
      <c r="O70" s="95">
        <v>14</v>
      </c>
      <c r="P70" s="96">
        <f t="shared" si="13"/>
        <v>14</v>
      </c>
      <c r="Q70" s="97">
        <f t="shared" si="14"/>
        <v>14</v>
      </c>
    </row>
    <row r="71" spans="2:17" ht="12.75">
      <c r="B71" s="153" t="s">
        <v>121</v>
      </c>
      <c r="C71" s="50">
        <v>201</v>
      </c>
      <c r="D71" s="41" t="s">
        <v>122</v>
      </c>
      <c r="E71" s="128">
        <f t="shared" si="8"/>
        <v>0</v>
      </c>
      <c r="F71" s="128">
        <f t="shared" si="9"/>
        <v>0</v>
      </c>
      <c r="G71" s="128">
        <f t="shared" si="10"/>
        <v>1</v>
      </c>
      <c r="H71" s="94"/>
      <c r="I71" s="95"/>
      <c r="J71" s="96"/>
      <c r="K71" s="94"/>
      <c r="L71" s="95"/>
      <c r="M71" s="96"/>
      <c r="N71" s="94">
        <v>6</v>
      </c>
      <c r="O71" s="95">
        <v>3</v>
      </c>
      <c r="P71" s="96">
        <f t="shared" si="13"/>
        <v>9</v>
      </c>
      <c r="Q71" s="97">
        <f t="shared" si="14"/>
        <v>9</v>
      </c>
    </row>
    <row r="72" spans="2:17" ht="12.75">
      <c r="B72" s="153"/>
      <c r="C72" s="50">
        <v>1364</v>
      </c>
      <c r="D72" s="41" t="s">
        <v>123</v>
      </c>
      <c r="E72" s="128">
        <f t="shared" si="8"/>
        <v>0</v>
      </c>
      <c r="F72" s="128">
        <f t="shared" si="9"/>
        <v>0</v>
      </c>
      <c r="G72" s="128">
        <f t="shared" si="10"/>
        <v>1</v>
      </c>
      <c r="H72" s="94"/>
      <c r="I72" s="95"/>
      <c r="J72" s="96"/>
      <c r="K72" s="94"/>
      <c r="L72" s="95"/>
      <c r="M72" s="96"/>
      <c r="N72" s="94">
        <v>0</v>
      </c>
      <c r="O72" s="95">
        <v>1</v>
      </c>
      <c r="P72" s="96">
        <f t="shared" si="13"/>
        <v>1</v>
      </c>
      <c r="Q72" s="97">
        <f t="shared" si="14"/>
        <v>1</v>
      </c>
    </row>
    <row r="73" spans="2:17" ht="12.75">
      <c r="B73" s="228" t="s">
        <v>130</v>
      </c>
      <c r="C73" s="228"/>
      <c r="D73" s="228"/>
      <c r="E73" s="128">
        <f t="shared" si="8"/>
        <v>0</v>
      </c>
      <c r="F73" s="128">
        <f t="shared" si="9"/>
        <v>0</v>
      </c>
      <c r="G73" s="128">
        <f t="shared" si="10"/>
        <v>1</v>
      </c>
      <c r="H73" s="94"/>
      <c r="I73" s="95"/>
      <c r="J73" s="96"/>
      <c r="K73" s="94"/>
      <c r="L73" s="95"/>
      <c r="M73" s="96"/>
      <c r="N73" s="94">
        <v>182</v>
      </c>
      <c r="O73" s="95"/>
      <c r="P73" s="96">
        <f t="shared" si="13"/>
        <v>182</v>
      </c>
      <c r="Q73" s="97">
        <f t="shared" si="14"/>
        <v>182</v>
      </c>
    </row>
    <row r="74" spans="2:17" ht="12.75">
      <c r="B74" s="219" t="s">
        <v>29</v>
      </c>
      <c r="C74" s="219"/>
      <c r="D74" s="219"/>
      <c r="E74" s="130">
        <f t="shared" si="8"/>
        <v>0.21077441077441078</v>
      </c>
      <c r="F74" s="130">
        <f t="shared" si="9"/>
        <v>0.13063973063973064</v>
      </c>
      <c r="G74" s="131">
        <f t="shared" si="10"/>
        <v>0.6585858585858586</v>
      </c>
      <c r="H74" s="98">
        <f>SUM(H43:H73)</f>
        <v>294</v>
      </c>
      <c r="I74" s="99">
        <f aca="true" t="shared" si="15" ref="I74:Q74">SUM(I43:I73)</f>
        <v>19</v>
      </c>
      <c r="J74" s="100">
        <f t="shared" si="15"/>
        <v>313</v>
      </c>
      <c r="K74" s="98">
        <f t="shared" si="15"/>
        <v>118</v>
      </c>
      <c r="L74" s="99">
        <f t="shared" si="15"/>
        <v>76</v>
      </c>
      <c r="M74" s="100">
        <f t="shared" si="15"/>
        <v>194</v>
      </c>
      <c r="N74" s="98">
        <f t="shared" si="15"/>
        <v>608</v>
      </c>
      <c r="O74" s="99">
        <f t="shared" si="15"/>
        <v>370</v>
      </c>
      <c r="P74" s="100">
        <f t="shared" si="15"/>
        <v>978</v>
      </c>
      <c r="Q74" s="101">
        <f t="shared" si="15"/>
        <v>1485</v>
      </c>
    </row>
    <row r="75" ht="12.75"/>
    <row r="76" ht="12.75">
      <c r="B76" s="72" t="s">
        <v>83</v>
      </c>
    </row>
    <row r="77" ht="12.75"/>
    <row r="78" ht="12.75"/>
    <row r="79" ht="12.75"/>
    <row r="80" ht="12.75"/>
    <row r="81" ht="12.75"/>
    <row r="82" ht="12.75"/>
    <row r="83" ht="12.75"/>
  </sheetData>
  <sheetProtection password="CD78" sheet="1" objects="1" scenarios="1"/>
  <mergeCells count="37">
    <mergeCell ref="B73:D73"/>
    <mergeCell ref="B74:D74"/>
    <mergeCell ref="K41:M41"/>
    <mergeCell ref="N41:P41"/>
    <mergeCell ref="B43:B46"/>
    <mergeCell ref="B47:B48"/>
    <mergeCell ref="B49:B51"/>
    <mergeCell ref="B52:B54"/>
    <mergeCell ref="B41:B42"/>
    <mergeCell ref="C41:C42"/>
    <mergeCell ref="D41:D42"/>
    <mergeCell ref="E41:G41"/>
    <mergeCell ref="H41:J41"/>
    <mergeCell ref="B55:B59"/>
    <mergeCell ref="B62:B65"/>
    <mergeCell ref="B66:B70"/>
    <mergeCell ref="B71:B72"/>
    <mergeCell ref="B25:B31"/>
    <mergeCell ref="B32:B33"/>
    <mergeCell ref="B34:D34"/>
    <mergeCell ref="B35:D35"/>
    <mergeCell ref="B39:Q39"/>
    <mergeCell ref="Q41:Q42"/>
    <mergeCell ref="B23:B24"/>
    <mergeCell ref="B2:Q2"/>
    <mergeCell ref="B4:B5"/>
    <mergeCell ref="C4:C5"/>
    <mergeCell ref="D4:D5"/>
    <mergeCell ref="E4:G4"/>
    <mergeCell ref="H4:J4"/>
    <mergeCell ref="K4:M4"/>
    <mergeCell ref="N4:P4"/>
    <mergeCell ref="B6:B9"/>
    <mergeCell ref="B11:B13"/>
    <mergeCell ref="B14:B16"/>
    <mergeCell ref="B17:B20"/>
    <mergeCell ref="Q4:Q5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1" customWidth="1"/>
    <col min="2" max="2" width="24.140625" style="21" bestFit="1" customWidth="1"/>
    <col min="3" max="3" width="5.00390625" style="21" hidden="1" customWidth="1"/>
    <col min="4" max="4" width="39.57421875" style="21" bestFit="1" customWidth="1"/>
    <col min="5" max="6" width="5.7109375" style="21" customWidth="1"/>
    <col min="7" max="7" width="6.00390625" style="21" bestFit="1" customWidth="1"/>
    <col min="8" max="10" width="5.7109375" style="21" customWidth="1"/>
    <col min="11" max="11" width="4.7109375" style="21" customWidth="1"/>
    <col min="12" max="16384" width="11.421875" style="21" hidden="1" customWidth="1"/>
  </cols>
  <sheetData>
    <row r="1" ht="12.75"/>
    <row r="2" spans="2:10" ht="15.75">
      <c r="B2" s="157" t="s">
        <v>61</v>
      </c>
      <c r="C2" s="157"/>
      <c r="D2" s="157"/>
      <c r="E2" s="157"/>
      <c r="F2" s="157"/>
      <c r="G2" s="157"/>
      <c r="H2" s="157"/>
      <c r="I2" s="157"/>
      <c r="J2" s="157"/>
    </row>
    <row r="3" ht="12.75"/>
    <row r="4" spans="2:10" ht="12.75" customHeight="1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1"/>
      <c r="H4" s="152" t="s">
        <v>26</v>
      </c>
      <c r="I4" s="150"/>
      <c r="J4" s="150"/>
    </row>
    <row r="5" spans="2:10" ht="12.75" customHeight="1">
      <c r="B5" s="149"/>
      <c r="C5" s="150"/>
      <c r="D5" s="149"/>
      <c r="E5" s="15" t="s">
        <v>62</v>
      </c>
      <c r="F5" s="15" t="s">
        <v>63</v>
      </c>
      <c r="G5" s="24" t="s">
        <v>29</v>
      </c>
      <c r="H5" s="17" t="s">
        <v>62</v>
      </c>
      <c r="I5" s="15" t="s">
        <v>63</v>
      </c>
      <c r="J5" s="25" t="s">
        <v>29</v>
      </c>
    </row>
    <row r="6" spans="2:10" ht="12.75">
      <c r="B6" s="153" t="s">
        <v>30</v>
      </c>
      <c r="C6" s="8">
        <v>2141</v>
      </c>
      <c r="D6" s="9" t="s">
        <v>31</v>
      </c>
      <c r="E6" s="10">
        <v>7</v>
      </c>
      <c r="F6" s="10">
        <v>0</v>
      </c>
      <c r="G6" s="11">
        <f>SUM(E6:F6)</f>
        <v>7</v>
      </c>
      <c r="H6" s="12">
        <v>7</v>
      </c>
      <c r="I6" s="10">
        <v>0</v>
      </c>
      <c r="J6" s="13">
        <f>SUM(H6:I6)</f>
        <v>7</v>
      </c>
    </row>
    <row r="7" spans="2:10" ht="12.75">
      <c r="B7" s="154"/>
      <c r="C7" s="8">
        <v>2122</v>
      </c>
      <c r="D7" s="9" t="s">
        <v>32</v>
      </c>
      <c r="E7" s="10">
        <v>8</v>
      </c>
      <c r="F7" s="10">
        <v>0</v>
      </c>
      <c r="G7" s="11">
        <f aca="true" t="shared" si="0" ref="G7:G26">SUM(E7:F7)</f>
        <v>8</v>
      </c>
      <c r="H7" s="12">
        <v>8</v>
      </c>
      <c r="I7" s="10">
        <v>0</v>
      </c>
      <c r="J7" s="13">
        <f aca="true" t="shared" si="1" ref="J7:J26">SUM(H7:I7)</f>
        <v>8</v>
      </c>
    </row>
    <row r="8" spans="2:10" ht="12.75">
      <c r="B8" s="154"/>
      <c r="C8" s="8">
        <v>2142</v>
      </c>
      <c r="D8" s="9" t="s">
        <v>33</v>
      </c>
      <c r="E8" s="10">
        <v>6</v>
      </c>
      <c r="F8" s="10">
        <v>0</v>
      </c>
      <c r="G8" s="11">
        <f t="shared" si="0"/>
        <v>6</v>
      </c>
      <c r="H8" s="12">
        <v>6</v>
      </c>
      <c r="I8" s="10">
        <v>0</v>
      </c>
      <c r="J8" s="13">
        <f t="shared" si="1"/>
        <v>6</v>
      </c>
    </row>
    <row r="9" spans="2:10" ht="12.75">
      <c r="B9" s="154"/>
      <c r="C9" s="8">
        <v>2132</v>
      </c>
      <c r="D9" s="9" t="s">
        <v>34</v>
      </c>
      <c r="E9" s="10">
        <v>13</v>
      </c>
      <c r="F9" s="10">
        <v>0</v>
      </c>
      <c r="G9" s="11">
        <f t="shared" si="0"/>
        <v>13</v>
      </c>
      <c r="H9" s="12">
        <v>13</v>
      </c>
      <c r="I9" s="10">
        <v>0</v>
      </c>
      <c r="J9" s="13">
        <f t="shared" si="1"/>
        <v>13</v>
      </c>
    </row>
    <row r="10" spans="2:10" ht="12.75">
      <c r="B10" s="8" t="s">
        <v>35</v>
      </c>
      <c r="C10" s="8">
        <v>27</v>
      </c>
      <c r="D10" s="9" t="s">
        <v>36</v>
      </c>
      <c r="E10" s="10">
        <v>17</v>
      </c>
      <c r="F10" s="10">
        <v>0</v>
      </c>
      <c r="G10" s="11">
        <f t="shared" si="0"/>
        <v>17</v>
      </c>
      <c r="H10" s="12">
        <v>17</v>
      </c>
      <c r="I10" s="10">
        <v>0</v>
      </c>
      <c r="J10" s="13">
        <f t="shared" si="1"/>
        <v>17</v>
      </c>
    </row>
    <row r="11" spans="2:10" ht="12.75">
      <c r="B11" s="153" t="s">
        <v>37</v>
      </c>
      <c r="C11" s="8">
        <v>222</v>
      </c>
      <c r="D11" s="9" t="s">
        <v>38</v>
      </c>
      <c r="E11" s="10">
        <v>4</v>
      </c>
      <c r="F11" s="10">
        <v>0</v>
      </c>
      <c r="G11" s="11">
        <f t="shared" si="0"/>
        <v>4</v>
      </c>
      <c r="H11" s="12">
        <v>3</v>
      </c>
      <c r="I11" s="10">
        <v>0</v>
      </c>
      <c r="J11" s="13">
        <f t="shared" si="1"/>
        <v>3</v>
      </c>
    </row>
    <row r="12" spans="2:10" ht="12.75">
      <c r="B12" s="154"/>
      <c r="C12" s="8">
        <v>223</v>
      </c>
      <c r="D12" s="9" t="s">
        <v>39</v>
      </c>
      <c r="E12" s="10">
        <v>17</v>
      </c>
      <c r="F12" s="10">
        <v>0</v>
      </c>
      <c r="G12" s="11">
        <f t="shared" si="0"/>
        <v>17</v>
      </c>
      <c r="H12" s="12">
        <v>17</v>
      </c>
      <c r="I12" s="10">
        <v>0</v>
      </c>
      <c r="J12" s="13">
        <f t="shared" si="1"/>
        <v>17</v>
      </c>
    </row>
    <row r="13" spans="2:10" ht="12.75">
      <c r="B13" s="154"/>
      <c r="C13" s="8">
        <v>224</v>
      </c>
      <c r="D13" s="9" t="s">
        <v>40</v>
      </c>
      <c r="E13" s="10">
        <v>27</v>
      </c>
      <c r="F13" s="10">
        <v>0</v>
      </c>
      <c r="G13" s="11">
        <f t="shared" si="0"/>
        <v>27</v>
      </c>
      <c r="H13" s="12">
        <v>27</v>
      </c>
      <c r="I13" s="10">
        <v>0</v>
      </c>
      <c r="J13" s="13">
        <f t="shared" si="1"/>
        <v>27</v>
      </c>
    </row>
    <row r="14" spans="2:10" ht="12.75">
      <c r="B14" s="153" t="s">
        <v>41</v>
      </c>
      <c r="C14" s="8">
        <v>234</v>
      </c>
      <c r="D14" s="9" t="s">
        <v>42</v>
      </c>
      <c r="E14" s="10">
        <v>13</v>
      </c>
      <c r="F14" s="10">
        <v>0</v>
      </c>
      <c r="G14" s="11">
        <f t="shared" si="0"/>
        <v>13</v>
      </c>
      <c r="H14" s="12">
        <v>13</v>
      </c>
      <c r="I14" s="10">
        <v>0</v>
      </c>
      <c r="J14" s="13">
        <f t="shared" si="1"/>
        <v>13</v>
      </c>
    </row>
    <row r="15" spans="2:10" ht="12.75">
      <c r="B15" s="154"/>
      <c r="C15" s="8">
        <v>232</v>
      </c>
      <c r="D15" s="9" t="s">
        <v>43</v>
      </c>
      <c r="E15" s="10">
        <v>8</v>
      </c>
      <c r="F15" s="10">
        <v>0</v>
      </c>
      <c r="G15" s="11">
        <f t="shared" si="0"/>
        <v>8</v>
      </c>
      <c r="H15" s="12">
        <v>8</v>
      </c>
      <c r="I15" s="10">
        <v>0</v>
      </c>
      <c r="J15" s="13">
        <f t="shared" si="1"/>
        <v>8</v>
      </c>
    </row>
    <row r="16" spans="2:10" ht="12.75">
      <c r="B16" s="154"/>
      <c r="C16" s="8">
        <v>233</v>
      </c>
      <c r="D16" s="9" t="s">
        <v>44</v>
      </c>
      <c r="E16" s="10">
        <v>12</v>
      </c>
      <c r="F16" s="10">
        <v>0</v>
      </c>
      <c r="G16" s="11">
        <f t="shared" si="0"/>
        <v>12</v>
      </c>
      <c r="H16" s="12">
        <v>12</v>
      </c>
      <c r="I16" s="10">
        <v>0</v>
      </c>
      <c r="J16" s="13">
        <f t="shared" si="1"/>
        <v>12</v>
      </c>
    </row>
    <row r="17" spans="2:10" ht="12.75">
      <c r="B17" s="153" t="s">
        <v>45</v>
      </c>
      <c r="C17" s="8">
        <v>25</v>
      </c>
      <c r="D17" s="9" t="s">
        <v>46</v>
      </c>
      <c r="E17" s="10">
        <v>41</v>
      </c>
      <c r="F17" s="10">
        <v>18</v>
      </c>
      <c r="G17" s="11">
        <f t="shared" si="0"/>
        <v>59</v>
      </c>
      <c r="H17" s="12">
        <v>41</v>
      </c>
      <c r="I17" s="10">
        <v>18</v>
      </c>
      <c r="J17" s="13">
        <f t="shared" si="1"/>
        <v>59</v>
      </c>
    </row>
    <row r="18" spans="2:10" ht="12.75">
      <c r="B18" s="153"/>
      <c r="C18" s="8">
        <v>253</v>
      </c>
      <c r="D18" s="9" t="s">
        <v>47</v>
      </c>
      <c r="E18" s="10">
        <v>12</v>
      </c>
      <c r="F18" s="10">
        <v>0</v>
      </c>
      <c r="G18" s="11">
        <f t="shared" si="0"/>
        <v>12</v>
      </c>
      <c r="H18" s="12">
        <v>12</v>
      </c>
      <c r="I18" s="10">
        <v>0</v>
      </c>
      <c r="J18" s="13">
        <f t="shared" si="1"/>
        <v>12</v>
      </c>
    </row>
    <row r="19" spans="2:10" ht="12.75">
      <c r="B19" s="8" t="s">
        <v>48</v>
      </c>
      <c r="C19" s="8">
        <v>242</v>
      </c>
      <c r="D19" s="9" t="s">
        <v>48</v>
      </c>
      <c r="E19" s="10">
        <v>17</v>
      </c>
      <c r="F19" s="10">
        <v>0</v>
      </c>
      <c r="G19" s="11">
        <f t="shared" si="0"/>
        <v>17</v>
      </c>
      <c r="H19" s="12">
        <v>16</v>
      </c>
      <c r="I19" s="10">
        <v>0</v>
      </c>
      <c r="J19" s="13">
        <f t="shared" si="1"/>
        <v>16</v>
      </c>
    </row>
    <row r="20" spans="2:10" ht="12.75">
      <c r="B20" s="8" t="s">
        <v>49</v>
      </c>
      <c r="C20" s="8">
        <v>244</v>
      </c>
      <c r="D20" s="9" t="s">
        <v>49</v>
      </c>
      <c r="E20" s="10">
        <v>23</v>
      </c>
      <c r="F20" s="10">
        <v>1</v>
      </c>
      <c r="G20" s="11">
        <f t="shared" si="0"/>
        <v>24</v>
      </c>
      <c r="H20" s="12">
        <v>23</v>
      </c>
      <c r="I20" s="10">
        <v>1</v>
      </c>
      <c r="J20" s="13">
        <f t="shared" si="1"/>
        <v>24</v>
      </c>
    </row>
    <row r="21" spans="2:10" ht="19.5" customHeight="1">
      <c r="B21" s="153" t="s">
        <v>50</v>
      </c>
      <c r="C21" s="8">
        <v>228</v>
      </c>
      <c r="D21" s="9" t="s">
        <v>51</v>
      </c>
      <c r="E21" s="10">
        <v>8</v>
      </c>
      <c r="F21" s="10">
        <v>0</v>
      </c>
      <c r="G21" s="11">
        <f t="shared" si="0"/>
        <v>8</v>
      </c>
      <c r="H21" s="12">
        <v>8</v>
      </c>
      <c r="I21" s="10">
        <v>0</v>
      </c>
      <c r="J21" s="13">
        <f t="shared" si="1"/>
        <v>8</v>
      </c>
    </row>
    <row r="22" spans="2:10" ht="19.5" customHeight="1">
      <c r="B22" s="154"/>
      <c r="C22" s="8">
        <v>2432</v>
      </c>
      <c r="D22" s="9" t="s">
        <v>52</v>
      </c>
      <c r="E22" s="10">
        <v>19</v>
      </c>
      <c r="F22" s="10">
        <v>0</v>
      </c>
      <c r="G22" s="11">
        <f t="shared" si="0"/>
        <v>19</v>
      </c>
      <c r="H22" s="12">
        <v>19</v>
      </c>
      <c r="I22" s="10">
        <v>0</v>
      </c>
      <c r="J22" s="13">
        <f t="shared" si="1"/>
        <v>19</v>
      </c>
    </row>
    <row r="23" spans="2:10" ht="12.75">
      <c r="B23" s="153" t="s">
        <v>53</v>
      </c>
      <c r="C23" s="8">
        <v>262</v>
      </c>
      <c r="D23" s="9" t="s">
        <v>54</v>
      </c>
      <c r="E23" s="10">
        <v>11</v>
      </c>
      <c r="F23" s="10">
        <v>0</v>
      </c>
      <c r="G23" s="11">
        <f t="shared" si="0"/>
        <v>11</v>
      </c>
      <c r="H23" s="12">
        <v>11</v>
      </c>
      <c r="I23" s="10">
        <v>0</v>
      </c>
      <c r="J23" s="13">
        <f t="shared" si="1"/>
        <v>11</v>
      </c>
    </row>
    <row r="24" spans="2:10" ht="12.75">
      <c r="B24" s="153"/>
      <c r="C24" s="8">
        <v>263</v>
      </c>
      <c r="D24" s="9" t="s">
        <v>55</v>
      </c>
      <c r="E24" s="10">
        <v>10</v>
      </c>
      <c r="F24" s="10">
        <v>0</v>
      </c>
      <c r="G24" s="11">
        <f t="shared" si="0"/>
        <v>10</v>
      </c>
      <c r="H24" s="12">
        <v>10</v>
      </c>
      <c r="I24" s="10">
        <v>0</v>
      </c>
      <c r="J24" s="13">
        <f t="shared" si="1"/>
        <v>10</v>
      </c>
    </row>
    <row r="25" spans="2:10" ht="12.75">
      <c r="B25" s="153"/>
      <c r="C25" s="8">
        <v>264</v>
      </c>
      <c r="D25" s="9" t="s">
        <v>56</v>
      </c>
      <c r="E25" s="10">
        <v>9</v>
      </c>
      <c r="F25" s="10">
        <v>0</v>
      </c>
      <c r="G25" s="11">
        <f t="shared" si="0"/>
        <v>9</v>
      </c>
      <c r="H25" s="12">
        <v>9</v>
      </c>
      <c r="I25" s="10">
        <v>0</v>
      </c>
      <c r="J25" s="13">
        <f t="shared" si="1"/>
        <v>9</v>
      </c>
    </row>
    <row r="26" spans="2:10" ht="12.75">
      <c r="B26" s="153"/>
      <c r="C26" s="8">
        <v>265</v>
      </c>
      <c r="D26" s="9" t="s">
        <v>57</v>
      </c>
      <c r="E26" s="10">
        <v>14</v>
      </c>
      <c r="F26" s="10">
        <v>0</v>
      </c>
      <c r="G26" s="11">
        <f t="shared" si="0"/>
        <v>14</v>
      </c>
      <c r="H26" s="12">
        <v>14</v>
      </c>
      <c r="I26" s="10">
        <v>0</v>
      </c>
      <c r="J26" s="13">
        <f t="shared" si="1"/>
        <v>14</v>
      </c>
    </row>
    <row r="27" spans="2:10" ht="12.75">
      <c r="B27" s="149" t="s">
        <v>29</v>
      </c>
      <c r="C27" s="149"/>
      <c r="D27" s="149"/>
      <c r="E27" s="18">
        <f>SUM(E6:E26)</f>
        <v>296</v>
      </c>
      <c r="F27" s="18">
        <f>SUM(F6:F26)</f>
        <v>19</v>
      </c>
      <c r="G27" s="19">
        <f>SUM(G6:G26)</f>
        <v>315</v>
      </c>
      <c r="H27" s="20">
        <f>SUM(H6:H26)</f>
        <v>294</v>
      </c>
      <c r="I27" s="18">
        <f>SUM(I6:I26)</f>
        <v>19</v>
      </c>
      <c r="J27" s="18">
        <f>I27+H27</f>
        <v>313</v>
      </c>
    </row>
    <row r="28" ht="12.75"/>
    <row r="29" ht="12.75">
      <c r="B29" s="21" t="s">
        <v>58</v>
      </c>
    </row>
    <row r="30" ht="12.75"/>
    <row r="31" ht="12.75">
      <c r="B31" s="22" t="s">
        <v>64</v>
      </c>
    </row>
    <row r="32" ht="12.75">
      <c r="B32" s="23" t="s">
        <v>65</v>
      </c>
    </row>
    <row r="33" ht="12.75"/>
    <row r="34" ht="12.75"/>
    <row r="35" ht="12.75"/>
    <row r="36" ht="12.75"/>
    <row r="37" ht="12.75" hidden="1"/>
  </sheetData>
  <sheetProtection password="CD78" sheet="1" objects="1" scenarios="1"/>
  <mergeCells count="13">
    <mergeCell ref="B27:D27"/>
    <mergeCell ref="B6:B9"/>
    <mergeCell ref="B11:B13"/>
    <mergeCell ref="B14:B16"/>
    <mergeCell ref="B17:B18"/>
    <mergeCell ref="B21:B22"/>
    <mergeCell ref="B23:B26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6" customWidth="1"/>
    <col min="2" max="2" width="23.8515625" style="26" customWidth="1"/>
    <col min="3" max="3" width="5.00390625" style="26" hidden="1" customWidth="1"/>
    <col min="4" max="4" width="39.57421875" style="26" bestFit="1" customWidth="1"/>
    <col min="5" max="14" width="6.7109375" style="26" customWidth="1"/>
    <col min="15" max="15" width="4.7109375" style="26" customWidth="1"/>
    <col min="16" max="16384" width="11.421875" style="26" hidden="1" customWidth="1"/>
  </cols>
  <sheetData>
    <row r="1" ht="12.75"/>
    <row r="2" spans="2:14" ht="15.75">
      <c r="B2" s="158" t="s">
        <v>184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12.75"/>
    <row r="4" spans="2:14" ht="12.75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0"/>
      <c r="H4" s="150"/>
      <c r="I4" s="151"/>
      <c r="J4" s="152" t="s">
        <v>26</v>
      </c>
      <c r="K4" s="150"/>
      <c r="L4" s="150"/>
      <c r="M4" s="150"/>
      <c r="N4" s="150"/>
    </row>
    <row r="5" spans="2:14" ht="12.75">
      <c r="B5" s="149"/>
      <c r="C5" s="150"/>
      <c r="D5" s="149"/>
      <c r="E5" s="143" t="s">
        <v>66</v>
      </c>
      <c r="F5" s="143" t="s">
        <v>67</v>
      </c>
      <c r="G5" s="143" t="s">
        <v>68</v>
      </c>
      <c r="H5" s="143" t="s">
        <v>69</v>
      </c>
      <c r="I5" s="116" t="s">
        <v>29</v>
      </c>
      <c r="J5" s="144" t="s">
        <v>66</v>
      </c>
      <c r="K5" s="143" t="s">
        <v>67</v>
      </c>
      <c r="L5" s="143" t="s">
        <v>68</v>
      </c>
      <c r="M5" s="143" t="s">
        <v>69</v>
      </c>
      <c r="N5" s="112" t="s">
        <v>29</v>
      </c>
    </row>
    <row r="6" spans="2:14" ht="12.75">
      <c r="B6" s="153" t="s">
        <v>30</v>
      </c>
      <c r="C6" s="111">
        <v>2141</v>
      </c>
      <c r="D6" s="9" t="s">
        <v>31</v>
      </c>
      <c r="E6" s="115">
        <v>0</v>
      </c>
      <c r="F6" s="115">
        <v>0</v>
      </c>
      <c r="G6" s="115">
        <v>4</v>
      </c>
      <c r="H6" s="115">
        <v>3</v>
      </c>
      <c r="I6" s="11">
        <f aca="true" t="shared" si="0" ref="I6:I26">SUM(E6:H6)</f>
        <v>7</v>
      </c>
      <c r="J6" s="114">
        <v>0</v>
      </c>
      <c r="K6" s="115">
        <v>0</v>
      </c>
      <c r="L6" s="115">
        <v>4</v>
      </c>
      <c r="M6" s="115">
        <v>3</v>
      </c>
      <c r="N6" s="13">
        <f aca="true" t="shared" si="1" ref="N6:N26">SUM(J6:M6)</f>
        <v>7</v>
      </c>
    </row>
    <row r="7" spans="2:14" ht="12.75">
      <c r="B7" s="154"/>
      <c r="C7" s="111">
        <v>2122</v>
      </c>
      <c r="D7" s="9" t="s">
        <v>32</v>
      </c>
      <c r="E7" s="115">
        <v>0</v>
      </c>
      <c r="F7" s="115">
        <v>0</v>
      </c>
      <c r="G7" s="115">
        <v>3</v>
      </c>
      <c r="H7" s="115">
        <v>5</v>
      </c>
      <c r="I7" s="11">
        <f t="shared" si="0"/>
        <v>8</v>
      </c>
      <c r="J7" s="114">
        <v>0</v>
      </c>
      <c r="K7" s="115">
        <v>0</v>
      </c>
      <c r="L7" s="115">
        <v>3</v>
      </c>
      <c r="M7" s="115">
        <v>5</v>
      </c>
      <c r="N7" s="13">
        <f t="shared" si="1"/>
        <v>8</v>
      </c>
    </row>
    <row r="8" spans="2:14" ht="12.75">
      <c r="B8" s="154"/>
      <c r="C8" s="111">
        <v>2142</v>
      </c>
      <c r="D8" s="9" t="s">
        <v>33</v>
      </c>
      <c r="E8" s="115">
        <v>0</v>
      </c>
      <c r="F8" s="115">
        <v>0</v>
      </c>
      <c r="G8" s="115">
        <v>1</v>
      </c>
      <c r="H8" s="115">
        <v>5</v>
      </c>
      <c r="I8" s="11">
        <f t="shared" si="0"/>
        <v>6</v>
      </c>
      <c r="J8" s="114">
        <v>0</v>
      </c>
      <c r="K8" s="115">
        <v>0</v>
      </c>
      <c r="L8" s="115">
        <v>0</v>
      </c>
      <c r="M8" s="115">
        <v>6</v>
      </c>
      <c r="N8" s="13">
        <f t="shared" si="1"/>
        <v>6</v>
      </c>
    </row>
    <row r="9" spans="2:14" ht="12.75">
      <c r="B9" s="154"/>
      <c r="C9" s="111">
        <v>2132</v>
      </c>
      <c r="D9" s="9" t="s">
        <v>34</v>
      </c>
      <c r="E9" s="115">
        <v>0</v>
      </c>
      <c r="F9" s="115">
        <v>2</v>
      </c>
      <c r="G9" s="115">
        <v>7</v>
      </c>
      <c r="H9" s="115">
        <v>4</v>
      </c>
      <c r="I9" s="11">
        <f t="shared" si="0"/>
        <v>13</v>
      </c>
      <c r="J9" s="114">
        <v>0</v>
      </c>
      <c r="K9" s="115">
        <v>2</v>
      </c>
      <c r="L9" s="115">
        <v>7</v>
      </c>
      <c r="M9" s="115">
        <v>4</v>
      </c>
      <c r="N9" s="13">
        <f t="shared" si="1"/>
        <v>13</v>
      </c>
    </row>
    <row r="10" spans="2:14" ht="12.75">
      <c r="B10" s="111" t="s">
        <v>35</v>
      </c>
      <c r="C10" s="111">
        <v>27</v>
      </c>
      <c r="D10" s="9" t="s">
        <v>36</v>
      </c>
      <c r="E10" s="115">
        <v>0</v>
      </c>
      <c r="F10" s="115">
        <v>2</v>
      </c>
      <c r="G10" s="115">
        <v>11</v>
      </c>
      <c r="H10" s="115">
        <v>4</v>
      </c>
      <c r="I10" s="11">
        <f t="shared" si="0"/>
        <v>17</v>
      </c>
      <c r="J10" s="114">
        <v>0</v>
      </c>
      <c r="K10" s="115">
        <v>2</v>
      </c>
      <c r="L10" s="115">
        <v>10</v>
      </c>
      <c r="M10" s="115">
        <v>5</v>
      </c>
      <c r="N10" s="13">
        <f t="shared" si="1"/>
        <v>17</v>
      </c>
    </row>
    <row r="11" spans="2:14" ht="12.75">
      <c r="B11" s="153" t="s">
        <v>37</v>
      </c>
      <c r="C11" s="111">
        <v>222</v>
      </c>
      <c r="D11" s="9" t="s">
        <v>38</v>
      </c>
      <c r="E11" s="115">
        <v>0</v>
      </c>
      <c r="F11" s="115">
        <v>0</v>
      </c>
      <c r="G11" s="115">
        <v>0</v>
      </c>
      <c r="H11" s="115">
        <v>4</v>
      </c>
      <c r="I11" s="11">
        <f t="shared" si="0"/>
        <v>4</v>
      </c>
      <c r="J11" s="114">
        <v>0</v>
      </c>
      <c r="K11" s="115">
        <v>0</v>
      </c>
      <c r="L11" s="115">
        <v>0</v>
      </c>
      <c r="M11" s="115">
        <v>3</v>
      </c>
      <c r="N11" s="13">
        <f t="shared" si="1"/>
        <v>3</v>
      </c>
    </row>
    <row r="12" spans="2:14" ht="12.75">
      <c r="B12" s="154"/>
      <c r="C12" s="111">
        <v>223</v>
      </c>
      <c r="D12" s="9" t="s">
        <v>39</v>
      </c>
      <c r="E12" s="115">
        <v>0</v>
      </c>
      <c r="F12" s="115">
        <v>4</v>
      </c>
      <c r="G12" s="115">
        <v>4</v>
      </c>
      <c r="H12" s="115">
        <v>9</v>
      </c>
      <c r="I12" s="11">
        <f t="shared" si="0"/>
        <v>17</v>
      </c>
      <c r="J12" s="114">
        <v>0</v>
      </c>
      <c r="K12" s="115">
        <v>3</v>
      </c>
      <c r="L12" s="115">
        <v>5</v>
      </c>
      <c r="M12" s="115">
        <v>9</v>
      </c>
      <c r="N12" s="13">
        <f t="shared" si="1"/>
        <v>17</v>
      </c>
    </row>
    <row r="13" spans="2:14" ht="12.75">
      <c r="B13" s="154"/>
      <c r="C13" s="111">
        <v>224</v>
      </c>
      <c r="D13" s="9" t="s">
        <v>40</v>
      </c>
      <c r="E13" s="115">
        <v>0</v>
      </c>
      <c r="F13" s="115">
        <v>8</v>
      </c>
      <c r="G13" s="115">
        <v>11</v>
      </c>
      <c r="H13" s="115">
        <v>8</v>
      </c>
      <c r="I13" s="11">
        <f t="shared" si="0"/>
        <v>27</v>
      </c>
      <c r="J13" s="114">
        <v>0</v>
      </c>
      <c r="K13" s="115">
        <v>7</v>
      </c>
      <c r="L13" s="115">
        <v>11</v>
      </c>
      <c r="M13" s="115">
        <v>9</v>
      </c>
      <c r="N13" s="13">
        <f t="shared" si="1"/>
        <v>27</v>
      </c>
    </row>
    <row r="14" spans="2:14" ht="12.75">
      <c r="B14" s="153" t="s">
        <v>41</v>
      </c>
      <c r="C14" s="111">
        <v>234</v>
      </c>
      <c r="D14" s="9" t="s">
        <v>42</v>
      </c>
      <c r="E14" s="115">
        <v>0</v>
      </c>
      <c r="F14" s="115">
        <v>1</v>
      </c>
      <c r="G14" s="115">
        <v>6</v>
      </c>
      <c r="H14" s="115">
        <v>6</v>
      </c>
      <c r="I14" s="11">
        <f t="shared" si="0"/>
        <v>13</v>
      </c>
      <c r="J14" s="114">
        <v>0</v>
      </c>
      <c r="K14" s="115">
        <v>1</v>
      </c>
      <c r="L14" s="115">
        <v>6</v>
      </c>
      <c r="M14" s="115">
        <v>6</v>
      </c>
      <c r="N14" s="13">
        <f t="shared" si="1"/>
        <v>13</v>
      </c>
    </row>
    <row r="15" spans="2:14" ht="12.75">
      <c r="B15" s="154"/>
      <c r="C15" s="111">
        <v>232</v>
      </c>
      <c r="D15" s="9" t="s">
        <v>43</v>
      </c>
      <c r="E15" s="115">
        <v>0</v>
      </c>
      <c r="F15" s="115">
        <v>2</v>
      </c>
      <c r="G15" s="115">
        <v>4</v>
      </c>
      <c r="H15" s="115">
        <v>2</v>
      </c>
      <c r="I15" s="11">
        <f t="shared" si="0"/>
        <v>8</v>
      </c>
      <c r="J15" s="114">
        <v>0</v>
      </c>
      <c r="K15" s="115">
        <v>2</v>
      </c>
      <c r="L15" s="115">
        <v>4</v>
      </c>
      <c r="M15" s="115">
        <v>2</v>
      </c>
      <c r="N15" s="13">
        <f t="shared" si="1"/>
        <v>8</v>
      </c>
    </row>
    <row r="16" spans="2:14" ht="12.75">
      <c r="B16" s="154"/>
      <c r="C16" s="111">
        <v>233</v>
      </c>
      <c r="D16" s="9" t="s">
        <v>44</v>
      </c>
      <c r="E16" s="115">
        <v>0</v>
      </c>
      <c r="F16" s="115">
        <v>1</v>
      </c>
      <c r="G16" s="115">
        <v>7</v>
      </c>
      <c r="H16" s="115">
        <v>4</v>
      </c>
      <c r="I16" s="11">
        <f t="shared" si="0"/>
        <v>12</v>
      </c>
      <c r="J16" s="114">
        <v>0</v>
      </c>
      <c r="K16" s="115">
        <v>1</v>
      </c>
      <c r="L16" s="115">
        <v>6</v>
      </c>
      <c r="M16" s="115">
        <v>5</v>
      </c>
      <c r="N16" s="13">
        <f t="shared" si="1"/>
        <v>12</v>
      </c>
    </row>
    <row r="17" spans="2:14" ht="12.75">
      <c r="B17" s="153" t="s">
        <v>45</v>
      </c>
      <c r="C17" s="111">
        <v>25</v>
      </c>
      <c r="D17" s="9" t="s">
        <v>46</v>
      </c>
      <c r="E17" s="115">
        <v>0</v>
      </c>
      <c r="F17" s="115">
        <v>0</v>
      </c>
      <c r="G17" s="115">
        <v>26</v>
      </c>
      <c r="H17" s="115">
        <v>33</v>
      </c>
      <c r="I17" s="11">
        <f t="shared" si="0"/>
        <v>59</v>
      </c>
      <c r="J17" s="114">
        <v>0</v>
      </c>
      <c r="K17" s="115">
        <v>0</v>
      </c>
      <c r="L17" s="115">
        <v>25</v>
      </c>
      <c r="M17" s="115">
        <v>34</v>
      </c>
      <c r="N17" s="13">
        <f t="shared" si="1"/>
        <v>59</v>
      </c>
    </row>
    <row r="18" spans="2:14" ht="12.75">
      <c r="B18" s="153"/>
      <c r="C18" s="111">
        <v>253</v>
      </c>
      <c r="D18" s="9" t="s">
        <v>47</v>
      </c>
      <c r="E18" s="115">
        <v>0</v>
      </c>
      <c r="F18" s="115">
        <v>3</v>
      </c>
      <c r="G18" s="115">
        <v>4</v>
      </c>
      <c r="H18" s="115">
        <v>5</v>
      </c>
      <c r="I18" s="11">
        <f t="shared" si="0"/>
        <v>12</v>
      </c>
      <c r="J18" s="114">
        <v>0</v>
      </c>
      <c r="K18" s="115">
        <v>2</v>
      </c>
      <c r="L18" s="115">
        <v>5</v>
      </c>
      <c r="M18" s="115">
        <v>5</v>
      </c>
      <c r="N18" s="13">
        <f t="shared" si="1"/>
        <v>12</v>
      </c>
    </row>
    <row r="19" spans="2:14" ht="12.75">
      <c r="B19" s="111" t="s">
        <v>48</v>
      </c>
      <c r="C19" s="111">
        <v>242</v>
      </c>
      <c r="D19" s="9" t="s">
        <v>48</v>
      </c>
      <c r="E19" s="115">
        <v>0</v>
      </c>
      <c r="F19" s="115">
        <v>1</v>
      </c>
      <c r="G19" s="115">
        <v>8</v>
      </c>
      <c r="H19" s="115">
        <v>8</v>
      </c>
      <c r="I19" s="11">
        <f t="shared" si="0"/>
        <v>17</v>
      </c>
      <c r="J19" s="114">
        <v>0</v>
      </c>
      <c r="K19" s="115">
        <v>1</v>
      </c>
      <c r="L19" s="115">
        <v>7</v>
      </c>
      <c r="M19" s="115">
        <v>8</v>
      </c>
      <c r="N19" s="13">
        <f t="shared" si="1"/>
        <v>16</v>
      </c>
    </row>
    <row r="20" spans="2:14" ht="12.75">
      <c r="B20" s="111" t="s">
        <v>49</v>
      </c>
      <c r="C20" s="111">
        <v>244</v>
      </c>
      <c r="D20" s="9" t="s">
        <v>49</v>
      </c>
      <c r="E20" s="115">
        <v>0</v>
      </c>
      <c r="F20" s="115">
        <v>13</v>
      </c>
      <c r="G20" s="115">
        <v>6</v>
      </c>
      <c r="H20" s="115">
        <v>5</v>
      </c>
      <c r="I20" s="11">
        <f t="shared" si="0"/>
        <v>24</v>
      </c>
      <c r="J20" s="114">
        <v>0</v>
      </c>
      <c r="K20" s="115">
        <v>11</v>
      </c>
      <c r="L20" s="115">
        <v>8</v>
      </c>
      <c r="M20" s="115">
        <v>5</v>
      </c>
      <c r="N20" s="13">
        <f t="shared" si="1"/>
        <v>24</v>
      </c>
    </row>
    <row r="21" spans="2:14" ht="20.25" customHeight="1">
      <c r="B21" s="153" t="s">
        <v>50</v>
      </c>
      <c r="C21" s="111">
        <v>228</v>
      </c>
      <c r="D21" s="9" t="s">
        <v>51</v>
      </c>
      <c r="E21" s="115">
        <v>0</v>
      </c>
      <c r="F21" s="115">
        <v>1</v>
      </c>
      <c r="G21" s="115">
        <v>5</v>
      </c>
      <c r="H21" s="115">
        <v>2</v>
      </c>
      <c r="I21" s="11">
        <f t="shared" si="0"/>
        <v>8</v>
      </c>
      <c r="J21" s="114">
        <v>0</v>
      </c>
      <c r="K21" s="115">
        <v>1</v>
      </c>
      <c r="L21" s="115">
        <v>5</v>
      </c>
      <c r="M21" s="115">
        <v>2</v>
      </c>
      <c r="N21" s="13">
        <f t="shared" si="1"/>
        <v>8</v>
      </c>
    </row>
    <row r="22" spans="2:14" ht="20.25" customHeight="1">
      <c r="B22" s="154"/>
      <c r="C22" s="111">
        <v>243</v>
      </c>
      <c r="D22" s="9" t="s">
        <v>52</v>
      </c>
      <c r="E22" s="115">
        <v>5</v>
      </c>
      <c r="F22" s="115">
        <v>5</v>
      </c>
      <c r="G22" s="115">
        <v>3</v>
      </c>
      <c r="H22" s="115">
        <v>6</v>
      </c>
      <c r="I22" s="11">
        <f t="shared" si="0"/>
        <v>19</v>
      </c>
      <c r="J22" s="114">
        <v>5</v>
      </c>
      <c r="K22" s="115">
        <v>5</v>
      </c>
      <c r="L22" s="115">
        <v>3</v>
      </c>
      <c r="M22" s="115">
        <v>6</v>
      </c>
      <c r="N22" s="13">
        <f t="shared" si="1"/>
        <v>19</v>
      </c>
    </row>
    <row r="23" spans="2:14" ht="12.75">
      <c r="B23" s="153" t="s">
        <v>53</v>
      </c>
      <c r="C23" s="111">
        <v>262</v>
      </c>
      <c r="D23" s="9" t="s">
        <v>54</v>
      </c>
      <c r="E23" s="115">
        <v>1</v>
      </c>
      <c r="F23" s="115">
        <v>3</v>
      </c>
      <c r="G23" s="115">
        <v>3</v>
      </c>
      <c r="H23" s="115">
        <v>4</v>
      </c>
      <c r="I23" s="11">
        <f t="shared" si="0"/>
        <v>11</v>
      </c>
      <c r="J23" s="114">
        <v>1</v>
      </c>
      <c r="K23" s="115">
        <v>3</v>
      </c>
      <c r="L23" s="115">
        <v>2</v>
      </c>
      <c r="M23" s="115">
        <v>5</v>
      </c>
      <c r="N23" s="13">
        <f t="shared" si="1"/>
        <v>11</v>
      </c>
    </row>
    <row r="24" spans="2:14" ht="12.75">
      <c r="B24" s="153"/>
      <c r="C24" s="111">
        <v>263</v>
      </c>
      <c r="D24" s="9" t="s">
        <v>55</v>
      </c>
      <c r="E24" s="115">
        <v>0</v>
      </c>
      <c r="F24" s="115">
        <v>1</v>
      </c>
      <c r="G24" s="115">
        <v>5</v>
      </c>
      <c r="H24" s="115">
        <v>4</v>
      </c>
      <c r="I24" s="11">
        <f t="shared" si="0"/>
        <v>10</v>
      </c>
      <c r="J24" s="114">
        <v>0</v>
      </c>
      <c r="K24" s="115">
        <v>1</v>
      </c>
      <c r="L24" s="115">
        <v>4</v>
      </c>
      <c r="M24" s="115">
        <v>5</v>
      </c>
      <c r="N24" s="13">
        <f t="shared" si="1"/>
        <v>10</v>
      </c>
    </row>
    <row r="25" spans="2:14" ht="12.75">
      <c r="B25" s="153"/>
      <c r="C25" s="111">
        <v>264</v>
      </c>
      <c r="D25" s="9" t="s">
        <v>56</v>
      </c>
      <c r="E25" s="115">
        <v>0</v>
      </c>
      <c r="F25" s="115">
        <v>6</v>
      </c>
      <c r="G25" s="115">
        <v>2</v>
      </c>
      <c r="H25" s="115">
        <v>1</v>
      </c>
      <c r="I25" s="11">
        <f t="shared" si="0"/>
        <v>9</v>
      </c>
      <c r="J25" s="114">
        <v>0</v>
      </c>
      <c r="K25" s="115">
        <v>6</v>
      </c>
      <c r="L25" s="115">
        <v>2</v>
      </c>
      <c r="M25" s="115">
        <v>1</v>
      </c>
      <c r="N25" s="13">
        <f t="shared" si="1"/>
        <v>9</v>
      </c>
    </row>
    <row r="26" spans="2:14" ht="12.75">
      <c r="B26" s="153"/>
      <c r="C26" s="111">
        <v>265</v>
      </c>
      <c r="D26" s="9" t="s">
        <v>57</v>
      </c>
      <c r="E26" s="115">
        <v>0</v>
      </c>
      <c r="F26" s="115">
        <v>4</v>
      </c>
      <c r="G26" s="115">
        <v>4</v>
      </c>
      <c r="H26" s="115">
        <v>6</v>
      </c>
      <c r="I26" s="11">
        <f t="shared" si="0"/>
        <v>14</v>
      </c>
      <c r="J26" s="114">
        <v>0</v>
      </c>
      <c r="K26" s="115">
        <v>4</v>
      </c>
      <c r="L26" s="115">
        <v>3</v>
      </c>
      <c r="M26" s="115">
        <v>7</v>
      </c>
      <c r="N26" s="13">
        <f t="shared" si="1"/>
        <v>14</v>
      </c>
    </row>
    <row r="27" spans="2:14" ht="12.75">
      <c r="B27" s="149" t="s">
        <v>29</v>
      </c>
      <c r="C27" s="149"/>
      <c r="D27" s="149"/>
      <c r="E27" s="18">
        <f aca="true" t="shared" si="2" ref="E27:N27">SUM(E6:E26)</f>
        <v>6</v>
      </c>
      <c r="F27" s="18">
        <f t="shared" si="2"/>
        <v>57</v>
      </c>
      <c r="G27" s="18">
        <f t="shared" si="2"/>
        <v>124</v>
      </c>
      <c r="H27" s="18">
        <f t="shared" si="2"/>
        <v>128</v>
      </c>
      <c r="I27" s="19">
        <f t="shared" si="2"/>
        <v>315</v>
      </c>
      <c r="J27" s="20">
        <f t="shared" si="2"/>
        <v>6</v>
      </c>
      <c r="K27" s="18">
        <f t="shared" si="2"/>
        <v>52</v>
      </c>
      <c r="L27" s="18">
        <f t="shared" si="2"/>
        <v>120</v>
      </c>
      <c r="M27" s="18">
        <f t="shared" si="2"/>
        <v>135</v>
      </c>
      <c r="N27" s="18">
        <f t="shared" si="2"/>
        <v>313</v>
      </c>
    </row>
    <row r="28" ht="12.75"/>
    <row r="29" ht="12.75">
      <c r="B29" s="26" t="s">
        <v>58</v>
      </c>
    </row>
    <row r="30" ht="12.75"/>
    <row r="31" ht="12.75"/>
    <row r="32" ht="12.75"/>
    <row r="33" ht="12.75"/>
    <row r="34" ht="12.75"/>
    <row r="35" ht="12.75"/>
    <row r="36" ht="12.75"/>
  </sheetData>
  <sheetProtection password="CD78" sheet="1" objects="1" scenarios="1"/>
  <mergeCells count="13">
    <mergeCell ref="B23:B26"/>
    <mergeCell ref="B27:D27"/>
    <mergeCell ref="B2:N2"/>
    <mergeCell ref="E4:I4"/>
    <mergeCell ref="J4:N4"/>
    <mergeCell ref="B6:B9"/>
    <mergeCell ref="B11:B13"/>
    <mergeCell ref="B14:B16"/>
    <mergeCell ref="B17:B18"/>
    <mergeCell ref="B21:B22"/>
    <mergeCell ref="B4:B5"/>
    <mergeCell ref="C4:C5"/>
    <mergeCell ref="D4:D5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30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0" customWidth="1"/>
    <col min="2" max="2" width="23.8515625" style="0" customWidth="1"/>
    <col min="3" max="3" width="5.00390625" style="0" hidden="1" customWidth="1"/>
    <col min="4" max="4" width="39.57421875" style="0" bestFit="1" customWidth="1"/>
    <col min="5" max="5" width="8.00390625" style="0" bestFit="1" customWidth="1"/>
    <col min="6" max="7" width="6.421875" style="0" bestFit="1" customWidth="1"/>
    <col min="8" max="8" width="4.28125" style="0" bestFit="1" customWidth="1"/>
    <col min="9" max="9" width="6.00390625" style="0" bestFit="1" customWidth="1"/>
    <col min="10" max="10" width="8.00390625" style="0" bestFit="1" customWidth="1"/>
    <col min="11" max="12" width="6.421875" style="0" bestFit="1" customWidth="1"/>
    <col min="13" max="13" width="4.28125" style="0" bestFit="1" customWidth="1"/>
    <col min="14" max="14" width="6.00390625" style="0" bestFit="1" customWidth="1"/>
    <col min="15" max="15" width="4.7109375" style="0" customWidth="1"/>
    <col min="16" max="16384" width="11.421875" style="0" hidden="1" customWidth="1"/>
  </cols>
  <sheetData>
    <row r="1" s="21" customFormat="1" ht="12.75"/>
    <row r="2" spans="2:14" s="21" customFormat="1" ht="15.75">
      <c r="B2" s="157" t="s">
        <v>71</v>
      </c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spans="5:9" s="21" customFormat="1" ht="12.75">
      <c r="E3" s="28"/>
      <c r="F3" s="28"/>
      <c r="G3" s="28"/>
      <c r="H3" s="28"/>
      <c r="I3" s="28"/>
    </row>
    <row r="4" spans="2:14" s="21" customFormat="1" ht="12.75" customHeight="1">
      <c r="B4" s="149" t="s">
        <v>22</v>
      </c>
      <c r="C4" s="150" t="s">
        <v>23</v>
      </c>
      <c r="D4" s="149" t="s">
        <v>24</v>
      </c>
      <c r="E4" s="151" t="s">
        <v>25</v>
      </c>
      <c r="F4" s="159"/>
      <c r="G4" s="159"/>
      <c r="H4" s="159"/>
      <c r="I4" s="159"/>
      <c r="J4" s="160" t="s">
        <v>26</v>
      </c>
      <c r="K4" s="159"/>
      <c r="L4" s="159"/>
      <c r="M4" s="159"/>
      <c r="N4" s="161"/>
    </row>
    <row r="5" spans="2:14" s="21" customFormat="1" ht="12.75" customHeight="1">
      <c r="B5" s="149"/>
      <c r="C5" s="150"/>
      <c r="D5" s="149"/>
      <c r="E5" s="150" t="s">
        <v>72</v>
      </c>
      <c r="F5" s="150"/>
      <c r="G5" s="150"/>
      <c r="H5" s="150"/>
      <c r="I5" s="162" t="s">
        <v>29</v>
      </c>
      <c r="J5" s="152" t="s">
        <v>72</v>
      </c>
      <c r="K5" s="150"/>
      <c r="L5" s="150"/>
      <c r="M5" s="150"/>
      <c r="N5" s="164" t="s">
        <v>29</v>
      </c>
    </row>
    <row r="6" spans="2:14" s="21" customFormat="1" ht="12.75">
      <c r="B6" s="149"/>
      <c r="C6" s="150"/>
      <c r="D6" s="149"/>
      <c r="E6" s="29" t="s">
        <v>73</v>
      </c>
      <c r="F6" s="30" t="s">
        <v>74</v>
      </c>
      <c r="G6" s="29" t="s">
        <v>75</v>
      </c>
      <c r="H6" s="27" t="s">
        <v>76</v>
      </c>
      <c r="I6" s="163"/>
      <c r="J6" s="31" t="s">
        <v>73</v>
      </c>
      <c r="K6" s="30" t="s">
        <v>74</v>
      </c>
      <c r="L6" s="29" t="s">
        <v>75</v>
      </c>
      <c r="M6" s="27" t="s">
        <v>76</v>
      </c>
      <c r="N6" s="165"/>
    </row>
    <row r="7" spans="2:14" s="21" customFormat="1" ht="12.75">
      <c r="B7" s="153" t="s">
        <v>30</v>
      </c>
      <c r="C7" s="8">
        <v>2141</v>
      </c>
      <c r="D7" s="9" t="s">
        <v>31</v>
      </c>
      <c r="E7" s="10">
        <v>3</v>
      </c>
      <c r="F7" s="10">
        <v>4</v>
      </c>
      <c r="G7" s="10">
        <v>0</v>
      </c>
      <c r="H7" s="10">
        <v>0</v>
      </c>
      <c r="I7" s="11">
        <f>SUM(E7:H7)</f>
        <v>7</v>
      </c>
      <c r="J7" s="12">
        <v>3</v>
      </c>
      <c r="K7" s="10">
        <v>4</v>
      </c>
      <c r="L7" s="10">
        <v>0</v>
      </c>
      <c r="M7" s="10">
        <v>0</v>
      </c>
      <c r="N7" s="13">
        <f>SUM(J7:M7)</f>
        <v>7</v>
      </c>
    </row>
    <row r="8" spans="2:14" s="21" customFormat="1" ht="12.75">
      <c r="B8" s="154"/>
      <c r="C8" s="8">
        <v>2122</v>
      </c>
      <c r="D8" s="9" t="s">
        <v>32</v>
      </c>
      <c r="E8" s="10">
        <v>5</v>
      </c>
      <c r="F8" s="10">
        <v>1</v>
      </c>
      <c r="G8" s="10">
        <v>2</v>
      </c>
      <c r="H8" s="10">
        <v>0</v>
      </c>
      <c r="I8" s="11">
        <f aca="true" t="shared" si="0" ref="I8:I27">SUM(E8:H8)</f>
        <v>8</v>
      </c>
      <c r="J8" s="12">
        <v>5</v>
      </c>
      <c r="K8" s="10">
        <v>1</v>
      </c>
      <c r="L8" s="10">
        <v>2</v>
      </c>
      <c r="M8" s="10">
        <v>0</v>
      </c>
      <c r="N8" s="13">
        <f aca="true" t="shared" si="1" ref="N8:N27">SUM(J8:M8)</f>
        <v>8</v>
      </c>
    </row>
    <row r="9" spans="2:14" s="21" customFormat="1" ht="12.75">
      <c r="B9" s="154"/>
      <c r="C9" s="8">
        <v>2142</v>
      </c>
      <c r="D9" s="9" t="s">
        <v>33</v>
      </c>
      <c r="E9" s="10">
        <v>3</v>
      </c>
      <c r="F9" s="10">
        <v>2</v>
      </c>
      <c r="G9" s="10">
        <v>1</v>
      </c>
      <c r="H9" s="10">
        <v>0</v>
      </c>
      <c r="I9" s="11">
        <f t="shared" si="0"/>
        <v>6</v>
      </c>
      <c r="J9" s="12">
        <v>3</v>
      </c>
      <c r="K9" s="10">
        <v>2</v>
      </c>
      <c r="L9" s="10">
        <v>1</v>
      </c>
      <c r="M9" s="10">
        <v>0</v>
      </c>
      <c r="N9" s="13">
        <f t="shared" si="1"/>
        <v>6</v>
      </c>
    </row>
    <row r="10" spans="2:14" s="21" customFormat="1" ht="12.75">
      <c r="B10" s="154"/>
      <c r="C10" s="8">
        <v>2132</v>
      </c>
      <c r="D10" s="9" t="s">
        <v>34</v>
      </c>
      <c r="E10" s="10">
        <v>1</v>
      </c>
      <c r="F10" s="10">
        <v>8</v>
      </c>
      <c r="G10" s="10">
        <v>4</v>
      </c>
      <c r="H10" s="10">
        <v>0</v>
      </c>
      <c r="I10" s="11">
        <f t="shared" si="0"/>
        <v>13</v>
      </c>
      <c r="J10" s="12">
        <v>0</v>
      </c>
      <c r="K10" s="10">
        <v>9</v>
      </c>
      <c r="L10" s="10">
        <v>4</v>
      </c>
      <c r="M10" s="10">
        <v>0</v>
      </c>
      <c r="N10" s="13">
        <f t="shared" si="1"/>
        <v>13</v>
      </c>
    </row>
    <row r="11" spans="2:14" s="21" customFormat="1" ht="12.75">
      <c r="B11" s="8" t="s">
        <v>35</v>
      </c>
      <c r="C11" s="8">
        <v>27</v>
      </c>
      <c r="D11" s="9" t="s">
        <v>36</v>
      </c>
      <c r="E11" s="10">
        <v>7</v>
      </c>
      <c r="F11" s="10">
        <v>9</v>
      </c>
      <c r="G11" s="10">
        <v>0</v>
      </c>
      <c r="H11" s="10">
        <v>1</v>
      </c>
      <c r="I11" s="11">
        <f t="shared" si="0"/>
        <v>17</v>
      </c>
      <c r="J11" s="12">
        <v>6</v>
      </c>
      <c r="K11" s="10">
        <v>10</v>
      </c>
      <c r="L11" s="10">
        <v>0</v>
      </c>
      <c r="M11" s="10">
        <v>1</v>
      </c>
      <c r="N11" s="13">
        <f t="shared" si="1"/>
        <v>17</v>
      </c>
    </row>
    <row r="12" spans="2:14" s="21" customFormat="1" ht="12.75">
      <c r="B12" s="153" t="s">
        <v>37</v>
      </c>
      <c r="C12" s="8">
        <v>222</v>
      </c>
      <c r="D12" s="9" t="s">
        <v>38</v>
      </c>
      <c r="E12" s="10">
        <v>0</v>
      </c>
      <c r="F12" s="10">
        <v>2</v>
      </c>
      <c r="G12" s="10">
        <v>2</v>
      </c>
      <c r="H12" s="10">
        <v>0</v>
      </c>
      <c r="I12" s="11">
        <f t="shared" si="0"/>
        <v>4</v>
      </c>
      <c r="J12" s="12">
        <v>0</v>
      </c>
      <c r="K12" s="10">
        <v>2</v>
      </c>
      <c r="L12" s="10">
        <v>1</v>
      </c>
      <c r="M12" s="10">
        <v>0</v>
      </c>
      <c r="N12" s="13">
        <f t="shared" si="1"/>
        <v>3</v>
      </c>
    </row>
    <row r="13" spans="2:14" s="21" customFormat="1" ht="12.75">
      <c r="B13" s="154"/>
      <c r="C13" s="8">
        <v>223</v>
      </c>
      <c r="D13" s="9" t="s">
        <v>39</v>
      </c>
      <c r="E13" s="10">
        <v>8</v>
      </c>
      <c r="F13" s="10">
        <v>3</v>
      </c>
      <c r="G13" s="10">
        <v>4</v>
      </c>
      <c r="H13" s="10">
        <v>2</v>
      </c>
      <c r="I13" s="11">
        <f t="shared" si="0"/>
        <v>17</v>
      </c>
      <c r="J13" s="12">
        <v>6</v>
      </c>
      <c r="K13" s="10">
        <v>5</v>
      </c>
      <c r="L13" s="10">
        <v>4</v>
      </c>
      <c r="M13" s="10">
        <v>2</v>
      </c>
      <c r="N13" s="13">
        <f t="shared" si="1"/>
        <v>17</v>
      </c>
    </row>
    <row r="14" spans="2:14" s="21" customFormat="1" ht="12.75">
      <c r="B14" s="154"/>
      <c r="C14" s="8">
        <v>224</v>
      </c>
      <c r="D14" s="9" t="s">
        <v>40</v>
      </c>
      <c r="E14" s="10">
        <v>14</v>
      </c>
      <c r="F14" s="10">
        <v>8</v>
      </c>
      <c r="G14" s="10">
        <v>2</v>
      </c>
      <c r="H14" s="10">
        <v>3</v>
      </c>
      <c r="I14" s="11">
        <f t="shared" si="0"/>
        <v>27</v>
      </c>
      <c r="J14" s="12">
        <v>11</v>
      </c>
      <c r="K14" s="10">
        <v>10</v>
      </c>
      <c r="L14" s="10">
        <v>2</v>
      </c>
      <c r="M14" s="10">
        <v>4</v>
      </c>
      <c r="N14" s="13">
        <f t="shared" si="1"/>
        <v>27</v>
      </c>
    </row>
    <row r="15" spans="2:14" s="21" customFormat="1" ht="12.75">
      <c r="B15" s="153" t="s">
        <v>41</v>
      </c>
      <c r="C15" s="8">
        <v>234</v>
      </c>
      <c r="D15" s="9" t="s">
        <v>42</v>
      </c>
      <c r="E15" s="10">
        <v>5</v>
      </c>
      <c r="F15" s="10">
        <v>6</v>
      </c>
      <c r="G15" s="10">
        <v>1</v>
      </c>
      <c r="H15" s="10">
        <v>1</v>
      </c>
      <c r="I15" s="11">
        <f t="shared" si="0"/>
        <v>13</v>
      </c>
      <c r="J15" s="12">
        <v>5</v>
      </c>
      <c r="K15" s="10">
        <v>6</v>
      </c>
      <c r="L15" s="10">
        <v>1</v>
      </c>
      <c r="M15" s="10">
        <v>1</v>
      </c>
      <c r="N15" s="13">
        <f t="shared" si="1"/>
        <v>13</v>
      </c>
    </row>
    <row r="16" spans="2:14" s="21" customFormat="1" ht="12.75">
      <c r="B16" s="154"/>
      <c r="C16" s="8">
        <v>232</v>
      </c>
      <c r="D16" s="9" t="s">
        <v>43</v>
      </c>
      <c r="E16" s="10">
        <v>4</v>
      </c>
      <c r="F16" s="10">
        <v>3</v>
      </c>
      <c r="G16" s="10">
        <v>1</v>
      </c>
      <c r="H16" s="10">
        <v>0</v>
      </c>
      <c r="I16" s="11">
        <f t="shared" si="0"/>
        <v>8</v>
      </c>
      <c r="J16" s="12">
        <v>4</v>
      </c>
      <c r="K16" s="10">
        <v>3</v>
      </c>
      <c r="L16" s="10">
        <v>1</v>
      </c>
      <c r="M16" s="10">
        <v>0</v>
      </c>
      <c r="N16" s="13">
        <f t="shared" si="1"/>
        <v>8</v>
      </c>
    </row>
    <row r="17" spans="2:14" s="21" customFormat="1" ht="12.75">
      <c r="B17" s="154"/>
      <c r="C17" s="8">
        <v>233</v>
      </c>
      <c r="D17" s="9" t="s">
        <v>44</v>
      </c>
      <c r="E17" s="10">
        <v>7</v>
      </c>
      <c r="F17" s="10">
        <v>4</v>
      </c>
      <c r="G17" s="10">
        <v>0</v>
      </c>
      <c r="H17" s="10">
        <v>1</v>
      </c>
      <c r="I17" s="11">
        <f t="shared" si="0"/>
        <v>12</v>
      </c>
      <c r="J17" s="12">
        <v>6</v>
      </c>
      <c r="K17" s="10">
        <v>5</v>
      </c>
      <c r="L17" s="10">
        <v>0</v>
      </c>
      <c r="M17" s="10">
        <v>1</v>
      </c>
      <c r="N17" s="13">
        <f t="shared" si="1"/>
        <v>12</v>
      </c>
    </row>
    <row r="18" spans="2:14" s="21" customFormat="1" ht="12.75">
      <c r="B18" s="153" t="s">
        <v>45</v>
      </c>
      <c r="C18" s="8">
        <v>25</v>
      </c>
      <c r="D18" s="9" t="s">
        <v>46</v>
      </c>
      <c r="E18" s="10">
        <v>12</v>
      </c>
      <c r="F18" s="10">
        <v>33</v>
      </c>
      <c r="G18" s="10">
        <v>13</v>
      </c>
      <c r="H18" s="10">
        <v>1</v>
      </c>
      <c r="I18" s="11">
        <f t="shared" si="0"/>
        <v>59</v>
      </c>
      <c r="J18" s="12">
        <v>11</v>
      </c>
      <c r="K18" s="10">
        <v>33</v>
      </c>
      <c r="L18" s="10">
        <v>13</v>
      </c>
      <c r="M18" s="10">
        <v>2</v>
      </c>
      <c r="N18" s="13">
        <f t="shared" si="1"/>
        <v>59</v>
      </c>
    </row>
    <row r="19" spans="2:14" s="21" customFormat="1" ht="12.75">
      <c r="B19" s="153"/>
      <c r="C19" s="8">
        <v>253</v>
      </c>
      <c r="D19" s="9" t="s">
        <v>47</v>
      </c>
      <c r="E19" s="10">
        <v>3</v>
      </c>
      <c r="F19" s="10">
        <v>9</v>
      </c>
      <c r="G19" s="10">
        <v>0</v>
      </c>
      <c r="H19" s="10">
        <v>0</v>
      </c>
      <c r="I19" s="11">
        <f t="shared" si="0"/>
        <v>12</v>
      </c>
      <c r="J19" s="12">
        <v>3</v>
      </c>
      <c r="K19" s="10">
        <v>9</v>
      </c>
      <c r="L19" s="10">
        <v>0</v>
      </c>
      <c r="M19" s="10">
        <v>0</v>
      </c>
      <c r="N19" s="13">
        <f t="shared" si="1"/>
        <v>12</v>
      </c>
    </row>
    <row r="20" spans="2:14" s="21" customFormat="1" ht="12.75">
      <c r="B20" s="8" t="s">
        <v>48</v>
      </c>
      <c r="C20" s="8">
        <v>242</v>
      </c>
      <c r="D20" s="9" t="s">
        <v>48</v>
      </c>
      <c r="E20" s="10">
        <v>8</v>
      </c>
      <c r="F20" s="10">
        <v>8</v>
      </c>
      <c r="G20" s="10">
        <v>1</v>
      </c>
      <c r="H20" s="10">
        <v>0</v>
      </c>
      <c r="I20" s="11">
        <f t="shared" si="0"/>
        <v>17</v>
      </c>
      <c r="J20" s="12">
        <v>8</v>
      </c>
      <c r="K20" s="10">
        <v>7</v>
      </c>
      <c r="L20" s="10">
        <v>1</v>
      </c>
      <c r="M20" s="10">
        <v>0</v>
      </c>
      <c r="N20" s="13">
        <f t="shared" si="1"/>
        <v>16</v>
      </c>
    </row>
    <row r="21" spans="2:14" s="21" customFormat="1" ht="12.75">
      <c r="B21" s="8" t="s">
        <v>49</v>
      </c>
      <c r="C21" s="8">
        <v>244</v>
      </c>
      <c r="D21" s="9" t="s">
        <v>49</v>
      </c>
      <c r="E21" s="10">
        <v>14</v>
      </c>
      <c r="F21" s="10">
        <v>5</v>
      </c>
      <c r="G21" s="10">
        <v>1</v>
      </c>
      <c r="H21" s="10">
        <v>4</v>
      </c>
      <c r="I21" s="11">
        <f t="shared" si="0"/>
        <v>24</v>
      </c>
      <c r="J21" s="12">
        <v>11</v>
      </c>
      <c r="K21" s="10">
        <v>8</v>
      </c>
      <c r="L21" s="10">
        <v>1</v>
      </c>
      <c r="M21" s="10">
        <v>4</v>
      </c>
      <c r="N21" s="13">
        <f t="shared" si="1"/>
        <v>24</v>
      </c>
    </row>
    <row r="22" spans="2:14" s="21" customFormat="1" ht="19.5" customHeight="1">
      <c r="B22" s="153" t="s">
        <v>50</v>
      </c>
      <c r="C22" s="8">
        <v>228</v>
      </c>
      <c r="D22" s="9" t="s">
        <v>51</v>
      </c>
      <c r="E22" s="10">
        <v>3</v>
      </c>
      <c r="F22" s="10">
        <v>5</v>
      </c>
      <c r="G22" s="10">
        <v>0</v>
      </c>
      <c r="H22" s="10">
        <v>0</v>
      </c>
      <c r="I22" s="11">
        <f t="shared" si="0"/>
        <v>8</v>
      </c>
      <c r="J22" s="12">
        <v>3</v>
      </c>
      <c r="K22" s="10">
        <v>5</v>
      </c>
      <c r="L22" s="10">
        <v>0</v>
      </c>
      <c r="M22" s="10">
        <v>0</v>
      </c>
      <c r="N22" s="13">
        <f t="shared" si="1"/>
        <v>8</v>
      </c>
    </row>
    <row r="23" spans="2:14" s="21" customFormat="1" ht="19.5" customHeight="1">
      <c r="B23" s="154"/>
      <c r="C23" s="8">
        <v>243</v>
      </c>
      <c r="D23" s="9" t="s">
        <v>52</v>
      </c>
      <c r="E23" s="10">
        <v>9</v>
      </c>
      <c r="F23" s="10">
        <v>4</v>
      </c>
      <c r="G23" s="10">
        <v>3</v>
      </c>
      <c r="H23" s="10">
        <v>3</v>
      </c>
      <c r="I23" s="11">
        <f t="shared" si="0"/>
        <v>19</v>
      </c>
      <c r="J23" s="12">
        <v>9</v>
      </c>
      <c r="K23" s="10">
        <v>4</v>
      </c>
      <c r="L23" s="10">
        <v>2</v>
      </c>
      <c r="M23" s="10">
        <v>4</v>
      </c>
      <c r="N23" s="13">
        <f t="shared" si="1"/>
        <v>19</v>
      </c>
    </row>
    <row r="24" spans="2:14" s="21" customFormat="1" ht="12.75">
      <c r="B24" s="153" t="s">
        <v>53</v>
      </c>
      <c r="C24" s="8">
        <v>262</v>
      </c>
      <c r="D24" s="9" t="s">
        <v>54</v>
      </c>
      <c r="E24" s="10">
        <v>6</v>
      </c>
      <c r="F24" s="10">
        <v>1</v>
      </c>
      <c r="G24" s="10">
        <v>3</v>
      </c>
      <c r="H24" s="10">
        <v>1</v>
      </c>
      <c r="I24" s="11">
        <f t="shared" si="0"/>
        <v>11</v>
      </c>
      <c r="J24" s="12">
        <v>5</v>
      </c>
      <c r="K24" s="10">
        <v>2</v>
      </c>
      <c r="L24" s="10">
        <v>2</v>
      </c>
      <c r="M24" s="10">
        <v>2</v>
      </c>
      <c r="N24" s="13">
        <f t="shared" si="1"/>
        <v>11</v>
      </c>
    </row>
    <row r="25" spans="2:14" s="21" customFormat="1" ht="12.75">
      <c r="B25" s="153"/>
      <c r="C25" s="8">
        <v>263</v>
      </c>
      <c r="D25" s="9" t="s">
        <v>55</v>
      </c>
      <c r="E25" s="10">
        <v>3</v>
      </c>
      <c r="F25" s="10">
        <v>7</v>
      </c>
      <c r="G25" s="10">
        <v>0</v>
      </c>
      <c r="H25" s="10">
        <v>0</v>
      </c>
      <c r="I25" s="11">
        <f t="shared" si="0"/>
        <v>10</v>
      </c>
      <c r="J25" s="12">
        <v>2</v>
      </c>
      <c r="K25" s="10">
        <v>7</v>
      </c>
      <c r="L25" s="10">
        <v>1</v>
      </c>
      <c r="M25" s="10">
        <v>0</v>
      </c>
      <c r="N25" s="13">
        <f t="shared" si="1"/>
        <v>10</v>
      </c>
    </row>
    <row r="26" spans="2:14" s="21" customFormat="1" ht="12.75">
      <c r="B26" s="153"/>
      <c r="C26" s="8">
        <v>264</v>
      </c>
      <c r="D26" s="9" t="s">
        <v>56</v>
      </c>
      <c r="E26" s="10">
        <v>7</v>
      </c>
      <c r="F26" s="10">
        <v>1</v>
      </c>
      <c r="G26" s="10">
        <v>1</v>
      </c>
      <c r="H26" s="10">
        <v>0</v>
      </c>
      <c r="I26" s="11">
        <f t="shared" si="0"/>
        <v>9</v>
      </c>
      <c r="J26" s="12">
        <v>6</v>
      </c>
      <c r="K26" s="10">
        <v>1</v>
      </c>
      <c r="L26" s="10">
        <v>2</v>
      </c>
      <c r="M26" s="10">
        <v>0</v>
      </c>
      <c r="N26" s="13">
        <f t="shared" si="1"/>
        <v>9</v>
      </c>
    </row>
    <row r="27" spans="2:14" s="21" customFormat="1" ht="12.75">
      <c r="B27" s="153"/>
      <c r="C27" s="8">
        <v>265</v>
      </c>
      <c r="D27" s="9" t="s">
        <v>57</v>
      </c>
      <c r="E27" s="10">
        <v>6</v>
      </c>
      <c r="F27" s="10">
        <v>4</v>
      </c>
      <c r="G27" s="10">
        <v>3</v>
      </c>
      <c r="H27" s="10">
        <v>1</v>
      </c>
      <c r="I27" s="11">
        <f t="shared" si="0"/>
        <v>14</v>
      </c>
      <c r="J27" s="12">
        <v>5</v>
      </c>
      <c r="K27" s="10">
        <v>5</v>
      </c>
      <c r="L27" s="10">
        <v>3</v>
      </c>
      <c r="M27" s="10">
        <v>1</v>
      </c>
      <c r="N27" s="13">
        <f t="shared" si="1"/>
        <v>14</v>
      </c>
    </row>
    <row r="28" spans="2:14" s="21" customFormat="1" ht="12.75">
      <c r="B28" s="149" t="s">
        <v>29</v>
      </c>
      <c r="C28" s="149"/>
      <c r="D28" s="149"/>
      <c r="E28" s="18">
        <f aca="true" t="shared" si="2" ref="E28:N28">SUM(E7:E27)</f>
        <v>128</v>
      </c>
      <c r="F28" s="18">
        <f t="shared" si="2"/>
        <v>127</v>
      </c>
      <c r="G28" s="18">
        <f t="shared" si="2"/>
        <v>42</v>
      </c>
      <c r="H28" s="18">
        <f t="shared" si="2"/>
        <v>18</v>
      </c>
      <c r="I28" s="19">
        <f t="shared" si="2"/>
        <v>315</v>
      </c>
      <c r="J28" s="20">
        <f t="shared" si="2"/>
        <v>112</v>
      </c>
      <c r="K28" s="18">
        <f t="shared" si="2"/>
        <v>138</v>
      </c>
      <c r="L28" s="18">
        <f t="shared" si="2"/>
        <v>41</v>
      </c>
      <c r="M28" s="18">
        <f t="shared" si="2"/>
        <v>22</v>
      </c>
      <c r="N28" s="18">
        <f t="shared" si="2"/>
        <v>313</v>
      </c>
    </row>
    <row r="29" spans="5:9" s="21" customFormat="1" ht="12.75">
      <c r="E29" s="28"/>
      <c r="F29" s="28"/>
      <c r="G29" s="28"/>
      <c r="H29" s="28"/>
      <c r="I29" s="28"/>
    </row>
    <row r="30" s="21" customFormat="1" ht="12.75">
      <c r="B30" s="21" t="s">
        <v>58</v>
      </c>
    </row>
    <row r="31" s="21" customFormat="1" ht="12.75"/>
    <row r="32" ht="15"/>
    <row r="33" ht="15"/>
    <row r="34" ht="15"/>
    <row r="35" ht="15"/>
    <row r="36" ht="15"/>
  </sheetData>
  <sheetProtection password="CD78" sheet="1" objects="1" scenarios="1"/>
  <mergeCells count="17">
    <mergeCell ref="B28:D28"/>
    <mergeCell ref="B7:B10"/>
    <mergeCell ref="B12:B14"/>
    <mergeCell ref="B15:B17"/>
    <mergeCell ref="B18:B19"/>
    <mergeCell ref="B22:B23"/>
    <mergeCell ref="B24:B27"/>
    <mergeCell ref="B2:N2"/>
    <mergeCell ref="B4:B6"/>
    <mergeCell ref="C4:C6"/>
    <mergeCell ref="D4:D6"/>
    <mergeCell ref="E4:I4"/>
    <mergeCell ref="J4:N4"/>
    <mergeCell ref="E5:H5"/>
    <mergeCell ref="I5:I6"/>
    <mergeCell ref="J5:M5"/>
    <mergeCell ref="N5:N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2" customWidth="1"/>
    <col min="2" max="2" width="23.8515625" style="32" customWidth="1"/>
    <col min="3" max="3" width="5.00390625" style="32" hidden="1" customWidth="1"/>
    <col min="4" max="4" width="39.57421875" style="32" bestFit="1" customWidth="1"/>
    <col min="5" max="9" width="5.7109375" style="32" customWidth="1"/>
    <col min="10" max="14" width="6.00390625" style="32" customWidth="1"/>
    <col min="15" max="15" width="5.140625" style="32" bestFit="1" customWidth="1"/>
    <col min="16" max="16" width="6.00390625" style="32" customWidth="1"/>
    <col min="17" max="17" width="4.7109375" style="32" customWidth="1"/>
    <col min="18" max="18" width="11.421875" style="32" hidden="1" customWidth="1"/>
    <col min="19" max="19" width="72.28125" style="32" hidden="1" customWidth="1"/>
    <col min="20" max="16384" width="11.421875" style="32" hidden="1" customWidth="1"/>
  </cols>
  <sheetData>
    <row r="1" ht="12.75"/>
    <row r="2" spans="2:16" ht="15.75">
      <c r="B2" s="166" t="s">
        <v>77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ht="12.75"/>
    <row r="4" spans="2:16" ht="12.75">
      <c r="B4" s="149" t="s">
        <v>22</v>
      </c>
      <c r="C4" s="149" t="s">
        <v>23</v>
      </c>
      <c r="D4" s="149" t="s">
        <v>24</v>
      </c>
      <c r="E4" s="149" t="s">
        <v>25</v>
      </c>
      <c r="F4" s="149"/>
      <c r="G4" s="149"/>
      <c r="H4" s="149"/>
      <c r="I4" s="149"/>
      <c r="J4" s="167"/>
      <c r="K4" s="168" t="s">
        <v>26</v>
      </c>
      <c r="L4" s="149"/>
      <c r="M4" s="149"/>
      <c r="N4" s="149"/>
      <c r="O4" s="149"/>
      <c r="P4" s="149"/>
    </row>
    <row r="5" spans="2:16" ht="12.75">
      <c r="B5" s="149"/>
      <c r="C5" s="149"/>
      <c r="D5" s="149"/>
      <c r="E5" s="36" t="s">
        <v>78</v>
      </c>
      <c r="F5" s="36" t="s">
        <v>79</v>
      </c>
      <c r="G5" s="36" t="s">
        <v>80</v>
      </c>
      <c r="H5" s="36" t="s">
        <v>81</v>
      </c>
      <c r="I5" s="36" t="s">
        <v>82</v>
      </c>
      <c r="J5" s="16" t="s">
        <v>29</v>
      </c>
      <c r="K5" s="37" t="s">
        <v>78</v>
      </c>
      <c r="L5" s="36" t="s">
        <v>79</v>
      </c>
      <c r="M5" s="36" t="s">
        <v>80</v>
      </c>
      <c r="N5" s="36" t="s">
        <v>81</v>
      </c>
      <c r="O5" s="36" t="s">
        <v>82</v>
      </c>
      <c r="P5" s="15" t="s">
        <v>29</v>
      </c>
    </row>
    <row r="6" spans="2:16" ht="12.75">
      <c r="B6" s="153" t="s">
        <v>30</v>
      </c>
      <c r="C6" s="8">
        <v>2141</v>
      </c>
      <c r="D6" s="9" t="s">
        <v>31</v>
      </c>
      <c r="E6" s="10">
        <v>1</v>
      </c>
      <c r="F6" s="10">
        <v>2</v>
      </c>
      <c r="G6" s="10">
        <v>3</v>
      </c>
      <c r="H6" s="10">
        <v>1</v>
      </c>
      <c r="I6" s="10">
        <v>0</v>
      </c>
      <c r="J6" s="11">
        <f>SUM(E6:I6)</f>
        <v>7</v>
      </c>
      <c r="K6" s="12">
        <v>1</v>
      </c>
      <c r="L6" s="10">
        <v>2</v>
      </c>
      <c r="M6" s="10">
        <v>2</v>
      </c>
      <c r="N6" s="10">
        <v>2</v>
      </c>
      <c r="O6" s="10">
        <v>0</v>
      </c>
      <c r="P6" s="13">
        <f>SUM(K6:O6)</f>
        <v>7</v>
      </c>
    </row>
    <row r="7" spans="2:16" ht="12.75">
      <c r="B7" s="154"/>
      <c r="C7" s="8">
        <v>2122</v>
      </c>
      <c r="D7" s="9" t="s">
        <v>32</v>
      </c>
      <c r="E7" s="10">
        <v>1</v>
      </c>
      <c r="F7" s="10">
        <v>4</v>
      </c>
      <c r="G7" s="10">
        <v>2</v>
      </c>
      <c r="H7" s="10">
        <v>0</v>
      </c>
      <c r="I7" s="10">
        <v>1</v>
      </c>
      <c r="J7" s="11">
        <f aca="true" t="shared" si="0" ref="J7:J27">SUM(E7:I7)</f>
        <v>8</v>
      </c>
      <c r="K7" s="12">
        <v>1</v>
      </c>
      <c r="L7" s="10">
        <v>3</v>
      </c>
      <c r="M7" s="10">
        <v>3</v>
      </c>
      <c r="N7" s="10">
        <v>0</v>
      </c>
      <c r="O7" s="10">
        <v>1</v>
      </c>
      <c r="P7" s="13">
        <f aca="true" t="shared" si="1" ref="P7:P27">SUM(K7:O7)</f>
        <v>8</v>
      </c>
    </row>
    <row r="8" spans="2:16" ht="12.75">
      <c r="B8" s="154"/>
      <c r="C8" s="8">
        <v>2142</v>
      </c>
      <c r="D8" s="9" t="s">
        <v>33</v>
      </c>
      <c r="E8" s="10">
        <v>0</v>
      </c>
      <c r="F8" s="10">
        <v>1</v>
      </c>
      <c r="G8" s="10">
        <v>3</v>
      </c>
      <c r="H8" s="10">
        <v>2</v>
      </c>
      <c r="I8" s="10">
        <v>0</v>
      </c>
      <c r="J8" s="11">
        <f t="shared" si="0"/>
        <v>6</v>
      </c>
      <c r="K8" s="12">
        <v>0</v>
      </c>
      <c r="L8" s="10">
        <v>1</v>
      </c>
      <c r="M8" s="10">
        <v>3</v>
      </c>
      <c r="N8" s="10">
        <v>2</v>
      </c>
      <c r="O8" s="10">
        <v>0</v>
      </c>
      <c r="P8" s="13">
        <f t="shared" si="1"/>
        <v>6</v>
      </c>
    </row>
    <row r="9" spans="2:16" ht="12.75">
      <c r="B9" s="154"/>
      <c r="C9" s="8">
        <v>2132</v>
      </c>
      <c r="D9" s="9" t="s">
        <v>34</v>
      </c>
      <c r="E9" s="10">
        <v>0</v>
      </c>
      <c r="F9" s="10">
        <v>2</v>
      </c>
      <c r="G9" s="10">
        <v>6</v>
      </c>
      <c r="H9" s="10">
        <v>3</v>
      </c>
      <c r="I9" s="10">
        <v>2</v>
      </c>
      <c r="J9" s="11">
        <f t="shared" si="0"/>
        <v>13</v>
      </c>
      <c r="K9" s="12">
        <v>0</v>
      </c>
      <c r="L9" s="10">
        <v>2</v>
      </c>
      <c r="M9" s="10">
        <v>5</v>
      </c>
      <c r="N9" s="10">
        <v>4</v>
      </c>
      <c r="O9" s="10">
        <v>2</v>
      </c>
      <c r="P9" s="13">
        <f t="shared" si="1"/>
        <v>13</v>
      </c>
    </row>
    <row r="10" spans="2:16" ht="12.75">
      <c r="B10" s="8" t="s">
        <v>35</v>
      </c>
      <c r="C10" s="8">
        <v>27</v>
      </c>
      <c r="D10" s="9" t="s">
        <v>36</v>
      </c>
      <c r="E10" s="10">
        <v>0</v>
      </c>
      <c r="F10" s="10">
        <v>4</v>
      </c>
      <c r="G10" s="10">
        <v>7</v>
      </c>
      <c r="H10" s="10">
        <v>1</v>
      </c>
      <c r="I10" s="10">
        <v>5</v>
      </c>
      <c r="J10" s="11">
        <f t="shared" si="0"/>
        <v>17</v>
      </c>
      <c r="K10" s="12">
        <v>0</v>
      </c>
      <c r="L10" s="10">
        <v>2</v>
      </c>
      <c r="M10" s="10">
        <v>7</v>
      </c>
      <c r="N10" s="10">
        <v>4</v>
      </c>
      <c r="O10" s="10">
        <v>4</v>
      </c>
      <c r="P10" s="13">
        <f t="shared" si="1"/>
        <v>17</v>
      </c>
    </row>
    <row r="11" spans="2:16" ht="12.75">
      <c r="B11" s="153" t="s">
        <v>37</v>
      </c>
      <c r="C11" s="8">
        <v>222</v>
      </c>
      <c r="D11" s="9" t="s">
        <v>38</v>
      </c>
      <c r="E11" s="10">
        <v>0</v>
      </c>
      <c r="F11" s="10">
        <v>1</v>
      </c>
      <c r="G11" s="10">
        <v>1</v>
      </c>
      <c r="H11" s="10">
        <v>1</v>
      </c>
      <c r="I11" s="10">
        <v>1</v>
      </c>
      <c r="J11" s="11">
        <f t="shared" si="0"/>
        <v>4</v>
      </c>
      <c r="K11" s="12">
        <v>0</v>
      </c>
      <c r="L11" s="10">
        <v>1</v>
      </c>
      <c r="M11" s="10">
        <v>1</v>
      </c>
      <c r="N11" s="10">
        <v>0</v>
      </c>
      <c r="O11" s="10">
        <v>1</v>
      </c>
      <c r="P11" s="13">
        <f t="shared" si="1"/>
        <v>3</v>
      </c>
    </row>
    <row r="12" spans="2:16" ht="12.75">
      <c r="B12" s="154"/>
      <c r="C12" s="8">
        <v>223</v>
      </c>
      <c r="D12" s="9" t="s">
        <v>39</v>
      </c>
      <c r="E12" s="10">
        <v>1</v>
      </c>
      <c r="F12" s="10">
        <v>2</v>
      </c>
      <c r="G12" s="10">
        <v>7</v>
      </c>
      <c r="H12" s="10">
        <v>5</v>
      </c>
      <c r="I12" s="10">
        <v>2</v>
      </c>
      <c r="J12" s="11">
        <f t="shared" si="0"/>
        <v>17</v>
      </c>
      <c r="K12" s="12">
        <v>1</v>
      </c>
      <c r="L12" s="10">
        <v>2</v>
      </c>
      <c r="M12" s="10">
        <v>5</v>
      </c>
      <c r="N12" s="10">
        <v>7</v>
      </c>
      <c r="O12" s="10">
        <v>2</v>
      </c>
      <c r="P12" s="13">
        <f t="shared" si="1"/>
        <v>17</v>
      </c>
    </row>
    <row r="13" spans="2:16" ht="12.75">
      <c r="B13" s="154"/>
      <c r="C13" s="8">
        <v>224</v>
      </c>
      <c r="D13" s="9" t="s">
        <v>40</v>
      </c>
      <c r="E13" s="10">
        <v>0</v>
      </c>
      <c r="F13" s="10">
        <v>11</v>
      </c>
      <c r="G13" s="10">
        <v>8</v>
      </c>
      <c r="H13" s="10">
        <v>7</v>
      </c>
      <c r="I13" s="10">
        <v>1</v>
      </c>
      <c r="J13" s="11">
        <f t="shared" si="0"/>
        <v>27</v>
      </c>
      <c r="K13" s="12">
        <v>0</v>
      </c>
      <c r="L13" s="10">
        <v>9</v>
      </c>
      <c r="M13" s="10">
        <v>10</v>
      </c>
      <c r="N13" s="10">
        <v>7</v>
      </c>
      <c r="O13" s="10">
        <v>1</v>
      </c>
      <c r="P13" s="13">
        <f t="shared" si="1"/>
        <v>27</v>
      </c>
    </row>
    <row r="14" spans="2:16" ht="12.75">
      <c r="B14" s="153" t="s">
        <v>41</v>
      </c>
      <c r="C14" s="8">
        <v>234</v>
      </c>
      <c r="D14" s="9" t="s">
        <v>42</v>
      </c>
      <c r="E14" s="10">
        <v>1</v>
      </c>
      <c r="F14" s="10">
        <v>3</v>
      </c>
      <c r="G14" s="10">
        <v>3</v>
      </c>
      <c r="H14" s="10">
        <v>4</v>
      </c>
      <c r="I14" s="10">
        <v>2</v>
      </c>
      <c r="J14" s="11">
        <f t="shared" si="0"/>
        <v>13</v>
      </c>
      <c r="K14" s="12">
        <v>0</v>
      </c>
      <c r="L14" s="10">
        <v>4</v>
      </c>
      <c r="M14" s="10">
        <v>3</v>
      </c>
      <c r="N14" s="10">
        <v>5</v>
      </c>
      <c r="O14" s="10">
        <v>1</v>
      </c>
      <c r="P14" s="13">
        <f t="shared" si="1"/>
        <v>13</v>
      </c>
    </row>
    <row r="15" spans="2:16" ht="12.75">
      <c r="B15" s="154"/>
      <c r="C15" s="8">
        <v>232</v>
      </c>
      <c r="D15" s="9" t="s">
        <v>43</v>
      </c>
      <c r="E15" s="10">
        <v>0</v>
      </c>
      <c r="F15" s="10">
        <v>2</v>
      </c>
      <c r="G15" s="10">
        <v>3</v>
      </c>
      <c r="H15" s="10">
        <v>2</v>
      </c>
      <c r="I15" s="10">
        <v>1</v>
      </c>
      <c r="J15" s="11">
        <f t="shared" si="0"/>
        <v>8</v>
      </c>
      <c r="K15" s="12">
        <v>0</v>
      </c>
      <c r="L15" s="10">
        <v>2</v>
      </c>
      <c r="M15" s="10">
        <v>3</v>
      </c>
      <c r="N15" s="10">
        <v>2</v>
      </c>
      <c r="O15" s="10">
        <v>1</v>
      </c>
      <c r="P15" s="13">
        <f t="shared" si="1"/>
        <v>8</v>
      </c>
    </row>
    <row r="16" spans="2:16" ht="12.75">
      <c r="B16" s="154"/>
      <c r="C16" s="8">
        <v>233</v>
      </c>
      <c r="D16" s="9" t="s">
        <v>44</v>
      </c>
      <c r="E16" s="10">
        <v>0</v>
      </c>
      <c r="F16" s="10">
        <v>3</v>
      </c>
      <c r="G16" s="10">
        <v>6</v>
      </c>
      <c r="H16" s="10">
        <v>2</v>
      </c>
      <c r="I16" s="10">
        <v>1</v>
      </c>
      <c r="J16" s="11">
        <f t="shared" si="0"/>
        <v>12</v>
      </c>
      <c r="K16" s="12">
        <v>0</v>
      </c>
      <c r="L16" s="10">
        <v>3</v>
      </c>
      <c r="M16" s="10">
        <v>5</v>
      </c>
      <c r="N16" s="10">
        <v>3</v>
      </c>
      <c r="O16" s="10">
        <v>1</v>
      </c>
      <c r="P16" s="13">
        <f t="shared" si="1"/>
        <v>12</v>
      </c>
    </row>
    <row r="17" spans="2:16" ht="12.75">
      <c r="B17" s="153" t="s">
        <v>45</v>
      </c>
      <c r="C17" s="8">
        <v>25</v>
      </c>
      <c r="D17" s="9" t="s">
        <v>46</v>
      </c>
      <c r="E17" s="10">
        <v>13</v>
      </c>
      <c r="F17" s="10">
        <v>19</v>
      </c>
      <c r="G17" s="10">
        <v>9</v>
      </c>
      <c r="H17" s="10">
        <v>14</v>
      </c>
      <c r="I17" s="10">
        <v>4</v>
      </c>
      <c r="J17" s="11">
        <f t="shared" si="0"/>
        <v>59</v>
      </c>
      <c r="K17" s="12">
        <v>13</v>
      </c>
      <c r="L17" s="10">
        <v>16</v>
      </c>
      <c r="M17" s="10">
        <v>12</v>
      </c>
      <c r="N17" s="10">
        <v>15</v>
      </c>
      <c r="O17" s="10">
        <v>3</v>
      </c>
      <c r="P17" s="13">
        <f t="shared" si="1"/>
        <v>59</v>
      </c>
    </row>
    <row r="18" spans="2:16" ht="12.75">
      <c r="B18" s="153"/>
      <c r="C18" s="8">
        <v>253</v>
      </c>
      <c r="D18" s="9" t="s">
        <v>47</v>
      </c>
      <c r="E18" s="10">
        <v>1</v>
      </c>
      <c r="F18" s="10">
        <v>2</v>
      </c>
      <c r="G18" s="10">
        <v>6</v>
      </c>
      <c r="H18" s="10">
        <v>2</v>
      </c>
      <c r="I18" s="10">
        <v>1</v>
      </c>
      <c r="J18" s="11">
        <f t="shared" si="0"/>
        <v>12</v>
      </c>
      <c r="K18" s="12">
        <v>1</v>
      </c>
      <c r="L18" s="10">
        <v>1</v>
      </c>
      <c r="M18" s="10">
        <v>4</v>
      </c>
      <c r="N18" s="10">
        <v>5</v>
      </c>
      <c r="O18" s="10">
        <v>1</v>
      </c>
      <c r="P18" s="13">
        <f t="shared" si="1"/>
        <v>12</v>
      </c>
    </row>
    <row r="19" spans="2:16" ht="12.75">
      <c r="B19" s="8" t="s">
        <v>48</v>
      </c>
      <c r="C19" s="8">
        <v>242</v>
      </c>
      <c r="D19" s="9" t="s">
        <v>48</v>
      </c>
      <c r="E19" s="10">
        <v>0</v>
      </c>
      <c r="F19" s="10">
        <v>8</v>
      </c>
      <c r="G19" s="10">
        <v>6</v>
      </c>
      <c r="H19" s="10">
        <v>2</v>
      </c>
      <c r="I19" s="10">
        <v>1</v>
      </c>
      <c r="J19" s="11">
        <f t="shared" si="0"/>
        <v>17</v>
      </c>
      <c r="K19" s="12">
        <v>0</v>
      </c>
      <c r="L19" s="10">
        <v>5</v>
      </c>
      <c r="M19" s="10">
        <v>7</v>
      </c>
      <c r="N19" s="10">
        <v>3</v>
      </c>
      <c r="O19" s="10">
        <v>1</v>
      </c>
      <c r="P19" s="13">
        <f t="shared" si="1"/>
        <v>16</v>
      </c>
    </row>
    <row r="20" spans="2:16" ht="12.75">
      <c r="B20" s="8" t="s">
        <v>49</v>
      </c>
      <c r="C20" s="8">
        <v>244</v>
      </c>
      <c r="D20" s="9" t="s">
        <v>49</v>
      </c>
      <c r="E20" s="10">
        <v>0</v>
      </c>
      <c r="F20" s="10">
        <v>11</v>
      </c>
      <c r="G20" s="10">
        <v>6</v>
      </c>
      <c r="H20" s="10">
        <v>6</v>
      </c>
      <c r="I20" s="10">
        <v>1</v>
      </c>
      <c r="J20" s="11">
        <f t="shared" si="0"/>
        <v>24</v>
      </c>
      <c r="K20" s="12">
        <v>0</v>
      </c>
      <c r="L20" s="10">
        <v>10</v>
      </c>
      <c r="M20" s="10">
        <v>5</v>
      </c>
      <c r="N20" s="10">
        <v>8</v>
      </c>
      <c r="O20" s="10">
        <v>1</v>
      </c>
      <c r="P20" s="13">
        <f t="shared" si="1"/>
        <v>24</v>
      </c>
    </row>
    <row r="21" spans="2:16" ht="12.75">
      <c r="B21" s="153" t="s">
        <v>50</v>
      </c>
      <c r="C21" s="8">
        <v>228</v>
      </c>
      <c r="D21" s="9" t="s">
        <v>51</v>
      </c>
      <c r="E21" s="10">
        <v>2</v>
      </c>
      <c r="F21" s="10">
        <v>3</v>
      </c>
      <c r="G21" s="10">
        <v>1</v>
      </c>
      <c r="H21" s="10">
        <v>1</v>
      </c>
      <c r="I21" s="10">
        <v>1</v>
      </c>
      <c r="J21" s="11">
        <f t="shared" si="0"/>
        <v>8</v>
      </c>
      <c r="K21" s="12">
        <v>2</v>
      </c>
      <c r="L21" s="10">
        <v>3</v>
      </c>
      <c r="M21" s="10">
        <v>1</v>
      </c>
      <c r="N21" s="10">
        <v>1</v>
      </c>
      <c r="O21" s="10">
        <v>1</v>
      </c>
      <c r="P21" s="13">
        <f t="shared" si="1"/>
        <v>8</v>
      </c>
    </row>
    <row r="22" spans="2:16" ht="12.75">
      <c r="B22" s="154"/>
      <c r="C22" s="8">
        <v>243</v>
      </c>
      <c r="D22" s="9" t="s">
        <v>52</v>
      </c>
      <c r="E22" s="10">
        <v>2</v>
      </c>
      <c r="F22" s="10">
        <v>8</v>
      </c>
      <c r="G22" s="10">
        <v>1</v>
      </c>
      <c r="H22" s="10">
        <v>7</v>
      </c>
      <c r="I22" s="10">
        <v>1</v>
      </c>
      <c r="J22" s="11">
        <f t="shared" si="0"/>
        <v>19</v>
      </c>
      <c r="K22" s="12">
        <v>1</v>
      </c>
      <c r="L22" s="10">
        <v>5</v>
      </c>
      <c r="M22" s="10">
        <v>5</v>
      </c>
      <c r="N22" s="10">
        <v>7</v>
      </c>
      <c r="O22" s="10">
        <v>1</v>
      </c>
      <c r="P22" s="13">
        <f t="shared" si="1"/>
        <v>19</v>
      </c>
    </row>
    <row r="23" spans="2:16" ht="12.75">
      <c r="B23" s="154"/>
      <c r="C23" s="8">
        <v>2201</v>
      </c>
      <c r="D23" s="9" t="s">
        <v>70</v>
      </c>
      <c r="E23" s="10"/>
      <c r="F23" s="10"/>
      <c r="G23" s="10"/>
      <c r="H23" s="10"/>
      <c r="I23" s="10"/>
      <c r="J23" s="11">
        <f t="shared" si="0"/>
        <v>0</v>
      </c>
      <c r="K23" s="12"/>
      <c r="L23" s="10"/>
      <c r="M23" s="10"/>
      <c r="N23" s="10"/>
      <c r="O23" s="10"/>
      <c r="P23" s="13">
        <f t="shared" si="1"/>
        <v>0</v>
      </c>
    </row>
    <row r="24" spans="2:16" ht="12.75">
      <c r="B24" s="153" t="s">
        <v>53</v>
      </c>
      <c r="C24" s="8">
        <v>262</v>
      </c>
      <c r="D24" s="9" t="s">
        <v>54</v>
      </c>
      <c r="E24" s="10">
        <v>0</v>
      </c>
      <c r="F24" s="10">
        <v>2</v>
      </c>
      <c r="G24" s="10">
        <v>5</v>
      </c>
      <c r="H24" s="10">
        <v>3</v>
      </c>
      <c r="I24" s="10">
        <v>1</v>
      </c>
      <c r="J24" s="11">
        <f t="shared" si="0"/>
        <v>11</v>
      </c>
      <c r="K24" s="12">
        <v>0</v>
      </c>
      <c r="L24" s="10">
        <v>2</v>
      </c>
      <c r="M24" s="10">
        <v>4</v>
      </c>
      <c r="N24" s="10">
        <v>4</v>
      </c>
      <c r="O24" s="10">
        <v>1</v>
      </c>
      <c r="P24" s="13">
        <f t="shared" si="1"/>
        <v>11</v>
      </c>
    </row>
    <row r="25" spans="2:16" ht="12.75">
      <c r="B25" s="153"/>
      <c r="C25" s="8">
        <v>263</v>
      </c>
      <c r="D25" s="9" t="s">
        <v>55</v>
      </c>
      <c r="E25" s="10">
        <v>0</v>
      </c>
      <c r="F25" s="10">
        <v>1</v>
      </c>
      <c r="G25" s="10">
        <v>6</v>
      </c>
      <c r="H25" s="10">
        <v>2</v>
      </c>
      <c r="I25" s="10">
        <v>1</v>
      </c>
      <c r="J25" s="11">
        <f t="shared" si="0"/>
        <v>10</v>
      </c>
      <c r="K25" s="12">
        <v>0</v>
      </c>
      <c r="L25" s="10">
        <v>1</v>
      </c>
      <c r="M25" s="10">
        <v>6</v>
      </c>
      <c r="N25" s="10">
        <v>2</v>
      </c>
      <c r="O25" s="10">
        <v>1</v>
      </c>
      <c r="P25" s="13">
        <f t="shared" si="1"/>
        <v>10</v>
      </c>
    </row>
    <row r="26" spans="2:16" ht="12.75">
      <c r="B26" s="153"/>
      <c r="C26" s="8">
        <v>264</v>
      </c>
      <c r="D26" s="9" t="s">
        <v>56</v>
      </c>
      <c r="E26" s="10">
        <v>2</v>
      </c>
      <c r="F26" s="10">
        <v>3</v>
      </c>
      <c r="G26" s="10">
        <v>2</v>
      </c>
      <c r="H26" s="10">
        <v>1</v>
      </c>
      <c r="I26" s="10">
        <v>1</v>
      </c>
      <c r="J26" s="11">
        <f t="shared" si="0"/>
        <v>9</v>
      </c>
      <c r="K26" s="12">
        <v>2</v>
      </c>
      <c r="L26" s="10">
        <v>2</v>
      </c>
      <c r="M26" s="10">
        <v>3</v>
      </c>
      <c r="N26" s="10">
        <v>1</v>
      </c>
      <c r="O26" s="10">
        <v>1</v>
      </c>
      <c r="P26" s="13">
        <f t="shared" si="1"/>
        <v>9</v>
      </c>
    </row>
    <row r="27" spans="2:16" ht="12.75">
      <c r="B27" s="153"/>
      <c r="C27" s="8">
        <v>265</v>
      </c>
      <c r="D27" s="9" t="s">
        <v>57</v>
      </c>
      <c r="E27" s="10">
        <v>0</v>
      </c>
      <c r="F27" s="10">
        <v>4</v>
      </c>
      <c r="G27" s="10">
        <v>5</v>
      </c>
      <c r="H27" s="10">
        <v>3</v>
      </c>
      <c r="I27" s="10">
        <v>2</v>
      </c>
      <c r="J27" s="11">
        <f t="shared" si="0"/>
        <v>14</v>
      </c>
      <c r="K27" s="12">
        <v>0</v>
      </c>
      <c r="L27" s="10">
        <v>2</v>
      </c>
      <c r="M27" s="10">
        <v>6</v>
      </c>
      <c r="N27" s="10">
        <v>4</v>
      </c>
      <c r="O27" s="10">
        <v>2</v>
      </c>
      <c r="P27" s="13">
        <f t="shared" si="1"/>
        <v>14</v>
      </c>
    </row>
    <row r="28" spans="2:16" ht="12.75">
      <c r="B28" s="149" t="s">
        <v>29</v>
      </c>
      <c r="C28" s="149"/>
      <c r="D28" s="149"/>
      <c r="E28" s="18">
        <f aca="true" t="shared" si="2" ref="E28:P28">SUM(E6:E27)</f>
        <v>24</v>
      </c>
      <c r="F28" s="18">
        <f t="shared" si="2"/>
        <v>96</v>
      </c>
      <c r="G28" s="18">
        <f t="shared" si="2"/>
        <v>96</v>
      </c>
      <c r="H28" s="18">
        <f t="shared" si="2"/>
        <v>69</v>
      </c>
      <c r="I28" s="18">
        <f t="shared" si="2"/>
        <v>30</v>
      </c>
      <c r="J28" s="19">
        <f t="shared" si="2"/>
        <v>315</v>
      </c>
      <c r="K28" s="20">
        <f t="shared" si="2"/>
        <v>22</v>
      </c>
      <c r="L28" s="18">
        <f t="shared" si="2"/>
        <v>78</v>
      </c>
      <c r="M28" s="18">
        <f t="shared" si="2"/>
        <v>100</v>
      </c>
      <c r="N28" s="18">
        <f t="shared" si="2"/>
        <v>86</v>
      </c>
      <c r="O28" s="18">
        <f t="shared" si="2"/>
        <v>27</v>
      </c>
      <c r="P28" s="18">
        <f t="shared" si="2"/>
        <v>313</v>
      </c>
    </row>
    <row r="29" spans="5:16" ht="12.75"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ht="12.75">
      <c r="B30" s="32" t="s">
        <v>83</v>
      </c>
    </row>
    <row r="31" ht="12.75"/>
    <row r="32" ht="12.75">
      <c r="B32" s="38" t="s">
        <v>84</v>
      </c>
    </row>
    <row r="33" ht="12.75">
      <c r="B33" s="34" t="s">
        <v>85</v>
      </c>
    </row>
    <row r="34" ht="12.75">
      <c r="B34" s="34" t="s">
        <v>86</v>
      </c>
    </row>
    <row r="35" ht="12.75">
      <c r="B35" s="34" t="s">
        <v>87</v>
      </c>
    </row>
    <row r="36" ht="12.75">
      <c r="B36" s="34" t="s">
        <v>88</v>
      </c>
    </row>
    <row r="37" ht="12.75">
      <c r="B37" s="34" t="s">
        <v>89</v>
      </c>
    </row>
    <row r="38" ht="15">
      <c r="B38" s="35"/>
    </row>
    <row r="39" spans="5:9" ht="12.75" hidden="1">
      <c r="E39" s="33"/>
      <c r="F39" s="33"/>
      <c r="G39" s="33"/>
      <c r="H39" s="33"/>
      <c r="I39" s="33"/>
    </row>
  </sheetData>
  <sheetProtection password="CD78" sheet="1" objects="1" scenarios="1"/>
  <mergeCells count="13">
    <mergeCell ref="B28:D28"/>
    <mergeCell ref="B6:B9"/>
    <mergeCell ref="B11:B13"/>
    <mergeCell ref="B14:B16"/>
    <mergeCell ref="B17:B18"/>
    <mergeCell ref="B21:B23"/>
    <mergeCell ref="B24:B27"/>
    <mergeCell ref="B2:P2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Q55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39" customWidth="1"/>
    <col min="2" max="2" width="24.140625" style="39" bestFit="1" customWidth="1"/>
    <col min="3" max="3" width="5.00390625" style="39" hidden="1" customWidth="1"/>
    <col min="4" max="4" width="39.57421875" style="39" bestFit="1" customWidth="1"/>
    <col min="5" max="8" width="5.7109375" style="39" customWidth="1"/>
    <col min="9" max="9" width="6.00390625" style="39" bestFit="1" customWidth="1"/>
    <col min="10" max="14" width="6.00390625" style="39" customWidth="1"/>
    <col min="15" max="15" width="5.7109375" style="39" customWidth="1"/>
    <col min="16" max="17" width="14.7109375" style="39" customWidth="1"/>
    <col min="18" max="18" width="4.7109375" style="39" customWidth="1"/>
    <col min="19" max="16384" width="11.421875" style="39" hidden="1" customWidth="1"/>
  </cols>
  <sheetData>
    <row r="1" ht="12.75"/>
    <row r="2" spans="2:14" ht="15.75">
      <c r="B2" s="158" t="s">
        <v>90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12.75"/>
    <row r="4" spans="2:17" ht="12.75" customHeight="1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0"/>
      <c r="H4" s="150"/>
      <c r="I4" s="151"/>
      <c r="J4" s="152" t="s">
        <v>26</v>
      </c>
      <c r="K4" s="150"/>
      <c r="L4" s="150"/>
      <c r="M4" s="150"/>
      <c r="N4" s="150"/>
      <c r="P4" s="149" t="s">
        <v>84</v>
      </c>
      <c r="Q4" s="149"/>
    </row>
    <row r="5" spans="2:17" ht="12.75">
      <c r="B5" s="149"/>
      <c r="C5" s="150"/>
      <c r="D5" s="149"/>
      <c r="E5" s="15" t="s">
        <v>91</v>
      </c>
      <c r="F5" s="15" t="s">
        <v>92</v>
      </c>
      <c r="G5" s="15" t="s">
        <v>93</v>
      </c>
      <c r="H5" s="15" t="s">
        <v>94</v>
      </c>
      <c r="I5" s="42" t="s">
        <v>29</v>
      </c>
      <c r="J5" s="17" t="s">
        <v>91</v>
      </c>
      <c r="K5" s="15" t="s">
        <v>92</v>
      </c>
      <c r="L5" s="15" t="s">
        <v>93</v>
      </c>
      <c r="M5" s="15" t="s">
        <v>94</v>
      </c>
      <c r="N5" s="15" t="s">
        <v>29</v>
      </c>
      <c r="P5" s="40" t="s">
        <v>95</v>
      </c>
      <c r="Q5" s="40" t="s">
        <v>96</v>
      </c>
    </row>
    <row r="6" spans="2:17" ht="12.75">
      <c r="B6" s="153" t="s">
        <v>30</v>
      </c>
      <c r="C6" s="8">
        <v>2141</v>
      </c>
      <c r="D6" s="9" t="s">
        <v>31</v>
      </c>
      <c r="E6" s="10">
        <v>0</v>
      </c>
      <c r="F6" s="10">
        <v>5</v>
      </c>
      <c r="G6" s="10">
        <v>0</v>
      </c>
      <c r="H6" s="10">
        <v>2</v>
      </c>
      <c r="I6" s="11">
        <f>SUM(E6:H6)</f>
        <v>7</v>
      </c>
      <c r="J6" s="12">
        <v>0</v>
      </c>
      <c r="K6" s="10">
        <v>5</v>
      </c>
      <c r="L6" s="10">
        <v>0</v>
      </c>
      <c r="M6" s="10">
        <v>2</v>
      </c>
      <c r="N6" s="13">
        <f>SUM(J6:M6)</f>
        <v>7</v>
      </c>
      <c r="P6" s="40" t="s">
        <v>97</v>
      </c>
      <c r="Q6" s="41" t="s">
        <v>98</v>
      </c>
    </row>
    <row r="7" spans="2:16" ht="12.75">
      <c r="B7" s="154"/>
      <c r="C7" s="8">
        <v>2122</v>
      </c>
      <c r="D7" s="9" t="s">
        <v>32</v>
      </c>
      <c r="E7" s="10">
        <v>1</v>
      </c>
      <c r="F7" s="10">
        <v>2</v>
      </c>
      <c r="G7" s="10">
        <v>2</v>
      </c>
      <c r="H7" s="10">
        <v>3</v>
      </c>
      <c r="I7" s="11">
        <f aca="true" t="shared" si="0" ref="I7:I26">SUM(E7:H7)</f>
        <v>8</v>
      </c>
      <c r="J7" s="12">
        <v>1</v>
      </c>
      <c r="K7" s="10">
        <v>2</v>
      </c>
      <c r="L7" s="10">
        <v>2</v>
      </c>
      <c r="M7" s="10">
        <v>3</v>
      </c>
      <c r="N7" s="13">
        <f aca="true" t="shared" si="1" ref="N7:N16">SUM(J7:M7)</f>
        <v>8</v>
      </c>
      <c r="P7" s="40" t="s">
        <v>99</v>
      </c>
    </row>
    <row r="8" spans="2:14" ht="12.75">
      <c r="B8" s="154"/>
      <c r="C8" s="8">
        <v>2142</v>
      </c>
      <c r="D8" s="9" t="s">
        <v>33</v>
      </c>
      <c r="E8" s="10">
        <v>5</v>
      </c>
      <c r="F8" s="10">
        <v>1</v>
      </c>
      <c r="G8" s="10">
        <v>0</v>
      </c>
      <c r="H8" s="10">
        <v>0</v>
      </c>
      <c r="I8" s="11">
        <f t="shared" si="0"/>
        <v>6</v>
      </c>
      <c r="J8" s="12">
        <v>5</v>
      </c>
      <c r="K8" s="10">
        <v>1</v>
      </c>
      <c r="L8" s="10">
        <v>0</v>
      </c>
      <c r="M8" s="10">
        <v>0</v>
      </c>
      <c r="N8" s="13">
        <f t="shared" si="1"/>
        <v>6</v>
      </c>
    </row>
    <row r="9" spans="2:14" ht="12.75">
      <c r="B9" s="154"/>
      <c r="C9" s="8">
        <v>2132</v>
      </c>
      <c r="D9" s="9" t="s">
        <v>34</v>
      </c>
      <c r="E9" s="10">
        <v>0</v>
      </c>
      <c r="F9" s="10">
        <v>5</v>
      </c>
      <c r="G9" s="10">
        <v>4</v>
      </c>
      <c r="H9" s="10">
        <v>4</v>
      </c>
      <c r="I9" s="11">
        <f t="shared" si="0"/>
        <v>13</v>
      </c>
      <c r="J9" s="12">
        <v>0</v>
      </c>
      <c r="K9" s="10">
        <v>5</v>
      </c>
      <c r="L9" s="10">
        <v>4</v>
      </c>
      <c r="M9" s="10">
        <v>4</v>
      </c>
      <c r="N9" s="13">
        <f t="shared" si="1"/>
        <v>13</v>
      </c>
    </row>
    <row r="10" spans="2:14" ht="12.75">
      <c r="B10" s="8" t="s">
        <v>35</v>
      </c>
      <c r="C10" s="8">
        <v>27</v>
      </c>
      <c r="D10" s="9" t="s">
        <v>36</v>
      </c>
      <c r="E10" s="10">
        <v>10</v>
      </c>
      <c r="F10" s="10">
        <v>6</v>
      </c>
      <c r="G10" s="10">
        <v>1</v>
      </c>
      <c r="H10" s="10">
        <v>0</v>
      </c>
      <c r="I10" s="11">
        <f t="shared" si="0"/>
        <v>17</v>
      </c>
      <c r="J10" s="12">
        <v>11</v>
      </c>
      <c r="K10" s="10">
        <v>6</v>
      </c>
      <c r="L10" s="10">
        <v>0</v>
      </c>
      <c r="M10" s="10">
        <v>0</v>
      </c>
      <c r="N10" s="13">
        <f t="shared" si="1"/>
        <v>17</v>
      </c>
    </row>
    <row r="11" spans="2:14" ht="12.75">
      <c r="B11" s="153" t="s">
        <v>37</v>
      </c>
      <c r="C11" s="8">
        <v>222</v>
      </c>
      <c r="D11" s="9" t="s">
        <v>38</v>
      </c>
      <c r="E11" s="10">
        <v>0</v>
      </c>
      <c r="F11" s="10">
        <v>1</v>
      </c>
      <c r="G11" s="10">
        <v>2</v>
      </c>
      <c r="H11" s="10">
        <v>1</v>
      </c>
      <c r="I11" s="11">
        <f t="shared" si="0"/>
        <v>4</v>
      </c>
      <c r="J11" s="12">
        <v>0</v>
      </c>
      <c r="K11" s="10">
        <v>1</v>
      </c>
      <c r="L11" s="10">
        <v>1</v>
      </c>
      <c r="M11" s="10">
        <v>1</v>
      </c>
      <c r="N11" s="13">
        <f t="shared" si="1"/>
        <v>3</v>
      </c>
    </row>
    <row r="12" spans="2:14" ht="12.75">
      <c r="B12" s="154"/>
      <c r="C12" s="8">
        <v>223</v>
      </c>
      <c r="D12" s="9" t="s">
        <v>39</v>
      </c>
      <c r="E12" s="10">
        <v>5</v>
      </c>
      <c r="F12" s="10">
        <v>12</v>
      </c>
      <c r="G12" s="10">
        <v>0</v>
      </c>
      <c r="H12" s="10">
        <v>0</v>
      </c>
      <c r="I12" s="11">
        <f t="shared" si="0"/>
        <v>17</v>
      </c>
      <c r="J12" s="12">
        <v>6</v>
      </c>
      <c r="K12" s="10">
        <v>11</v>
      </c>
      <c r="L12" s="10">
        <v>0</v>
      </c>
      <c r="M12" s="10">
        <v>0</v>
      </c>
      <c r="N12" s="13">
        <f t="shared" si="1"/>
        <v>17</v>
      </c>
    </row>
    <row r="13" spans="2:14" ht="12.75">
      <c r="B13" s="154"/>
      <c r="C13" s="8">
        <v>224</v>
      </c>
      <c r="D13" s="9" t="s">
        <v>40</v>
      </c>
      <c r="E13" s="10">
        <v>9</v>
      </c>
      <c r="F13" s="10">
        <v>16</v>
      </c>
      <c r="G13" s="10">
        <v>1</v>
      </c>
      <c r="H13" s="10">
        <v>1</v>
      </c>
      <c r="I13" s="11">
        <f t="shared" si="0"/>
        <v>27</v>
      </c>
      <c r="J13" s="12">
        <v>9</v>
      </c>
      <c r="K13" s="10">
        <v>16</v>
      </c>
      <c r="L13" s="10">
        <v>1</v>
      </c>
      <c r="M13" s="10">
        <v>1</v>
      </c>
      <c r="N13" s="13">
        <f t="shared" si="1"/>
        <v>27</v>
      </c>
    </row>
    <row r="14" spans="2:14" ht="12.75">
      <c r="B14" s="153" t="s">
        <v>41</v>
      </c>
      <c r="C14" s="8">
        <v>234</v>
      </c>
      <c r="D14" s="9" t="s">
        <v>42</v>
      </c>
      <c r="E14" s="10">
        <v>3</v>
      </c>
      <c r="F14" s="10">
        <v>10</v>
      </c>
      <c r="G14" s="10">
        <v>0</v>
      </c>
      <c r="H14" s="10">
        <v>0</v>
      </c>
      <c r="I14" s="11">
        <f t="shared" si="0"/>
        <v>13</v>
      </c>
      <c r="J14" s="12">
        <v>4</v>
      </c>
      <c r="K14" s="10">
        <v>9</v>
      </c>
      <c r="L14" s="10">
        <v>0</v>
      </c>
      <c r="M14" s="10">
        <v>0</v>
      </c>
      <c r="N14" s="13">
        <f t="shared" si="1"/>
        <v>13</v>
      </c>
    </row>
    <row r="15" spans="2:14" ht="12.75">
      <c r="B15" s="154"/>
      <c r="C15" s="8">
        <v>232</v>
      </c>
      <c r="D15" s="9" t="s">
        <v>43</v>
      </c>
      <c r="E15" s="10">
        <v>1</v>
      </c>
      <c r="F15" s="10">
        <v>6</v>
      </c>
      <c r="G15" s="10">
        <v>1</v>
      </c>
      <c r="H15" s="10">
        <v>0</v>
      </c>
      <c r="I15" s="11">
        <f t="shared" si="0"/>
        <v>8</v>
      </c>
      <c r="J15" s="12">
        <v>1</v>
      </c>
      <c r="K15" s="10">
        <v>6</v>
      </c>
      <c r="L15" s="10">
        <v>1</v>
      </c>
      <c r="M15" s="10">
        <v>0</v>
      </c>
      <c r="N15" s="13">
        <f t="shared" si="1"/>
        <v>8</v>
      </c>
    </row>
    <row r="16" spans="2:14" ht="12.75">
      <c r="B16" s="154"/>
      <c r="C16" s="8">
        <v>233</v>
      </c>
      <c r="D16" s="9" t="s">
        <v>44</v>
      </c>
      <c r="E16" s="10">
        <v>3</v>
      </c>
      <c r="F16" s="10">
        <v>9</v>
      </c>
      <c r="G16" s="10">
        <v>0</v>
      </c>
      <c r="H16" s="10">
        <v>0</v>
      </c>
      <c r="I16" s="11">
        <f t="shared" si="0"/>
        <v>12</v>
      </c>
      <c r="J16" s="12">
        <v>3</v>
      </c>
      <c r="K16" s="10">
        <v>9</v>
      </c>
      <c r="L16" s="10">
        <v>0</v>
      </c>
      <c r="M16" s="10">
        <v>0</v>
      </c>
      <c r="N16" s="13">
        <f t="shared" si="1"/>
        <v>12</v>
      </c>
    </row>
    <row r="17" spans="2:14" ht="12.75">
      <c r="B17" s="153" t="s">
        <v>45</v>
      </c>
      <c r="C17" s="8">
        <v>25</v>
      </c>
      <c r="D17" s="9" t="s">
        <v>46</v>
      </c>
      <c r="E17" s="10">
        <v>4</v>
      </c>
      <c r="F17" s="10">
        <v>48</v>
      </c>
      <c r="G17" s="10">
        <v>4</v>
      </c>
      <c r="H17" s="10">
        <v>3</v>
      </c>
      <c r="I17" s="11">
        <f>SUM(E17:H17)</f>
        <v>59</v>
      </c>
      <c r="J17" s="12">
        <v>4</v>
      </c>
      <c r="K17" s="10">
        <v>50</v>
      </c>
      <c r="L17" s="10">
        <v>2</v>
      </c>
      <c r="M17" s="10">
        <v>3</v>
      </c>
      <c r="N17" s="13">
        <f>SUM(J17:M17)</f>
        <v>59</v>
      </c>
    </row>
    <row r="18" spans="2:14" ht="12.75">
      <c r="B18" s="153"/>
      <c r="C18" s="8">
        <v>253</v>
      </c>
      <c r="D18" s="9" t="s">
        <v>47</v>
      </c>
      <c r="E18" s="10">
        <v>0</v>
      </c>
      <c r="F18" s="10">
        <v>10</v>
      </c>
      <c r="G18" s="10">
        <v>2</v>
      </c>
      <c r="H18" s="10">
        <v>0</v>
      </c>
      <c r="I18" s="11">
        <f>SUM(E18:H18)</f>
        <v>12</v>
      </c>
      <c r="J18" s="12">
        <v>0</v>
      </c>
      <c r="K18" s="10">
        <v>10</v>
      </c>
      <c r="L18" s="10">
        <v>2</v>
      </c>
      <c r="M18" s="10">
        <v>0</v>
      </c>
      <c r="N18" s="13">
        <f>SUM(J18:M18)</f>
        <v>12</v>
      </c>
    </row>
    <row r="19" spans="2:14" ht="12.75">
      <c r="B19" s="8" t="s">
        <v>48</v>
      </c>
      <c r="C19" s="8">
        <v>242</v>
      </c>
      <c r="D19" s="9" t="s">
        <v>48</v>
      </c>
      <c r="E19" s="10">
        <v>1</v>
      </c>
      <c r="F19" s="10">
        <v>15</v>
      </c>
      <c r="G19" s="10">
        <v>1</v>
      </c>
      <c r="H19" s="10">
        <v>0</v>
      </c>
      <c r="I19" s="11">
        <f t="shared" si="0"/>
        <v>17</v>
      </c>
      <c r="J19" s="12">
        <v>2</v>
      </c>
      <c r="K19" s="10">
        <v>13</v>
      </c>
      <c r="L19" s="10">
        <v>1</v>
      </c>
      <c r="M19" s="10">
        <v>0</v>
      </c>
      <c r="N19" s="13">
        <f aca="true" t="shared" si="2" ref="N19:N26">SUM(J19:M19)</f>
        <v>16</v>
      </c>
    </row>
    <row r="20" spans="2:14" ht="12.75">
      <c r="B20" s="8" t="s">
        <v>49</v>
      </c>
      <c r="C20" s="8">
        <v>244</v>
      </c>
      <c r="D20" s="9" t="s">
        <v>49</v>
      </c>
      <c r="E20" s="10">
        <v>4</v>
      </c>
      <c r="F20" s="10">
        <v>18</v>
      </c>
      <c r="G20" s="10">
        <v>2</v>
      </c>
      <c r="H20" s="10">
        <v>0</v>
      </c>
      <c r="I20" s="11">
        <f t="shared" si="0"/>
        <v>24</v>
      </c>
      <c r="J20" s="12">
        <v>6</v>
      </c>
      <c r="K20" s="10">
        <v>16</v>
      </c>
      <c r="L20" s="10">
        <v>2</v>
      </c>
      <c r="M20" s="10">
        <v>0</v>
      </c>
      <c r="N20" s="13">
        <f t="shared" si="2"/>
        <v>24</v>
      </c>
    </row>
    <row r="21" spans="2:14" ht="19.5" customHeight="1">
      <c r="B21" s="153" t="s">
        <v>50</v>
      </c>
      <c r="C21" s="8">
        <v>228</v>
      </c>
      <c r="D21" s="9" t="s">
        <v>51</v>
      </c>
      <c r="E21" s="10">
        <v>0</v>
      </c>
      <c r="F21" s="10">
        <v>4</v>
      </c>
      <c r="G21" s="10">
        <v>3</v>
      </c>
      <c r="H21" s="10">
        <v>1</v>
      </c>
      <c r="I21" s="11">
        <f t="shared" si="0"/>
        <v>8</v>
      </c>
      <c r="J21" s="12">
        <v>0</v>
      </c>
      <c r="K21" s="10">
        <v>4</v>
      </c>
      <c r="L21" s="10">
        <v>3</v>
      </c>
      <c r="M21" s="10">
        <v>1</v>
      </c>
      <c r="N21" s="13">
        <f t="shared" si="2"/>
        <v>8</v>
      </c>
    </row>
    <row r="22" spans="2:14" ht="19.5" customHeight="1">
      <c r="B22" s="154"/>
      <c r="C22" s="8">
        <v>243</v>
      </c>
      <c r="D22" s="9" t="s">
        <v>52</v>
      </c>
      <c r="E22" s="10">
        <v>3</v>
      </c>
      <c r="F22" s="10">
        <v>14</v>
      </c>
      <c r="G22" s="10">
        <v>0</v>
      </c>
      <c r="H22" s="10">
        <v>2</v>
      </c>
      <c r="I22" s="11">
        <f t="shared" si="0"/>
        <v>19</v>
      </c>
      <c r="J22" s="12">
        <v>4</v>
      </c>
      <c r="K22" s="10">
        <v>13</v>
      </c>
      <c r="L22" s="10">
        <v>0</v>
      </c>
      <c r="M22" s="10">
        <v>2</v>
      </c>
      <c r="N22" s="13">
        <f t="shared" si="2"/>
        <v>19</v>
      </c>
    </row>
    <row r="23" spans="2:14" ht="12.75">
      <c r="B23" s="153" t="s">
        <v>53</v>
      </c>
      <c r="C23" s="8">
        <v>262</v>
      </c>
      <c r="D23" s="9" t="s">
        <v>54</v>
      </c>
      <c r="E23" s="10">
        <v>0</v>
      </c>
      <c r="F23" s="10">
        <v>8</v>
      </c>
      <c r="G23" s="10">
        <v>3</v>
      </c>
      <c r="H23" s="10">
        <v>0</v>
      </c>
      <c r="I23" s="11">
        <f t="shared" si="0"/>
        <v>11</v>
      </c>
      <c r="J23" s="12">
        <v>2</v>
      </c>
      <c r="K23" s="10">
        <v>6</v>
      </c>
      <c r="L23" s="10">
        <v>3</v>
      </c>
      <c r="M23" s="10">
        <v>0</v>
      </c>
      <c r="N23" s="13">
        <f t="shared" si="2"/>
        <v>11</v>
      </c>
    </row>
    <row r="24" spans="2:14" ht="12.75">
      <c r="B24" s="153"/>
      <c r="C24" s="8">
        <v>263</v>
      </c>
      <c r="D24" s="9" t="s">
        <v>55</v>
      </c>
      <c r="E24" s="10">
        <v>0</v>
      </c>
      <c r="F24" s="10">
        <v>7</v>
      </c>
      <c r="G24" s="10">
        <v>2</v>
      </c>
      <c r="H24" s="10">
        <v>1</v>
      </c>
      <c r="I24" s="11">
        <f t="shared" si="0"/>
        <v>10</v>
      </c>
      <c r="J24" s="12">
        <v>0</v>
      </c>
      <c r="K24" s="10">
        <v>7</v>
      </c>
      <c r="L24" s="10">
        <v>2</v>
      </c>
      <c r="M24" s="10">
        <v>1</v>
      </c>
      <c r="N24" s="13">
        <f t="shared" si="2"/>
        <v>10</v>
      </c>
    </row>
    <row r="25" spans="2:14" ht="12.75">
      <c r="B25" s="153"/>
      <c r="C25" s="8">
        <v>264</v>
      </c>
      <c r="D25" s="9" t="s">
        <v>56</v>
      </c>
      <c r="E25" s="10">
        <v>2</v>
      </c>
      <c r="F25" s="10">
        <v>7</v>
      </c>
      <c r="G25" s="10">
        <v>0</v>
      </c>
      <c r="H25" s="10">
        <v>0</v>
      </c>
      <c r="I25" s="11">
        <f t="shared" si="0"/>
        <v>9</v>
      </c>
      <c r="J25" s="12">
        <v>2</v>
      </c>
      <c r="K25" s="10">
        <v>7</v>
      </c>
      <c r="L25" s="10">
        <v>0</v>
      </c>
      <c r="M25" s="10">
        <v>0</v>
      </c>
      <c r="N25" s="13">
        <f t="shared" si="2"/>
        <v>9</v>
      </c>
    </row>
    <row r="26" spans="2:14" ht="12.75">
      <c r="B26" s="153"/>
      <c r="C26" s="8">
        <v>265</v>
      </c>
      <c r="D26" s="9" t="s">
        <v>57</v>
      </c>
      <c r="E26" s="10">
        <v>5</v>
      </c>
      <c r="F26" s="10">
        <v>7</v>
      </c>
      <c r="G26" s="10">
        <v>1</v>
      </c>
      <c r="H26" s="10">
        <v>1</v>
      </c>
      <c r="I26" s="11">
        <f t="shared" si="0"/>
        <v>14</v>
      </c>
      <c r="J26" s="12">
        <v>5</v>
      </c>
      <c r="K26" s="10">
        <v>7</v>
      </c>
      <c r="L26" s="10">
        <v>1</v>
      </c>
      <c r="M26" s="10">
        <v>1</v>
      </c>
      <c r="N26" s="13">
        <f t="shared" si="2"/>
        <v>14</v>
      </c>
    </row>
    <row r="27" spans="2:14" ht="12.75">
      <c r="B27" s="149" t="s">
        <v>29</v>
      </c>
      <c r="C27" s="149"/>
      <c r="D27" s="149"/>
      <c r="E27" s="18">
        <f>SUM(E6:E26)</f>
        <v>56</v>
      </c>
      <c r="F27" s="18">
        <f>SUM(F6:F26)</f>
        <v>211</v>
      </c>
      <c r="G27" s="18">
        <f>SUM(G6:G26)</f>
        <v>29</v>
      </c>
      <c r="H27" s="18">
        <f>SUM(H6:H26)</f>
        <v>19</v>
      </c>
      <c r="I27" s="19">
        <f>SUM(I6:I26)</f>
        <v>315</v>
      </c>
      <c r="J27" s="20">
        <f>SUM(J6:J26)</f>
        <v>65</v>
      </c>
      <c r="K27" s="18">
        <f>SUM(K6:K26)</f>
        <v>204</v>
      </c>
      <c r="L27" s="18">
        <f>SUM(L6:L26)</f>
        <v>25</v>
      </c>
      <c r="M27" s="18">
        <f>SUM(M6:M26)</f>
        <v>19</v>
      </c>
      <c r="N27" s="18">
        <f>SUM(N6:N26)</f>
        <v>313</v>
      </c>
    </row>
    <row r="28" ht="12.75"/>
    <row r="29" ht="12.75">
      <c r="B29" s="39" t="s">
        <v>100</v>
      </c>
    </row>
    <row r="30" ht="12.75"/>
    <row r="31" ht="12.75"/>
    <row r="32" spans="3:17" ht="12.75"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3:17" ht="12.7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3:17" ht="12.75"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3:17" ht="12.75"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3:17" ht="12.75"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3:17" ht="12.75" hidden="1"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3:17" ht="12.75" hidden="1"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3:17" ht="12.75" hidden="1"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3:17" ht="12.75" hidden="1"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3:17" ht="12.75" hidden="1"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3:17" ht="12.75" hidden="1"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3:17" ht="12.75" hidden="1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3:17" ht="12.75" hidden="1"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3:17" ht="12.75" hidden="1"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</row>
    <row r="46" spans="3:17" ht="12.75" hidden="1"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3:17" ht="12.75" hidden="1"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3:17" ht="12.75" hidden="1"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</row>
    <row r="49" spans="3:17" ht="12.75" hidden="1"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</row>
    <row r="50" spans="3:17" ht="12.75" hidden="1"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</row>
    <row r="51" spans="3:17" ht="12.75" hidden="1"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3:17" ht="12.75" hidden="1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3:17" ht="12.75" hidden="1"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</row>
    <row r="54" spans="3:17" ht="12.75" hidden="1"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3:17" ht="12.75" hidden="1"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</row>
  </sheetData>
  <sheetProtection password="CD78" sheet="1" objects="1" scenarios="1"/>
  <mergeCells count="14">
    <mergeCell ref="B23:B26"/>
    <mergeCell ref="B27:D27"/>
    <mergeCell ref="P4:Q4"/>
    <mergeCell ref="B6:B9"/>
    <mergeCell ref="B11:B13"/>
    <mergeCell ref="B14:B16"/>
    <mergeCell ref="B17:B18"/>
    <mergeCell ref="B21:B22"/>
    <mergeCell ref="B2:N2"/>
    <mergeCell ref="B4:B5"/>
    <mergeCell ref="C4:C5"/>
    <mergeCell ref="D4:D5"/>
    <mergeCell ref="E4:I4"/>
    <mergeCell ref="J4:N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J32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1" customWidth="1"/>
    <col min="2" max="2" width="24.140625" style="21" bestFit="1" customWidth="1"/>
    <col min="3" max="3" width="5.00390625" style="21" hidden="1" customWidth="1"/>
    <col min="4" max="4" width="39.57421875" style="21" bestFit="1" customWidth="1"/>
    <col min="5" max="10" width="6.7109375" style="26" customWidth="1"/>
    <col min="11" max="11" width="4.7109375" style="21" customWidth="1"/>
    <col min="12" max="16384" width="11.421875" style="21" hidden="1" customWidth="1"/>
  </cols>
  <sheetData>
    <row r="1" ht="12.75"/>
    <row r="2" spans="2:10" ht="15.75">
      <c r="B2" s="157" t="s">
        <v>101</v>
      </c>
      <c r="C2" s="157"/>
      <c r="D2" s="157"/>
      <c r="E2" s="157"/>
      <c r="F2" s="157"/>
      <c r="G2" s="157"/>
      <c r="H2" s="157"/>
      <c r="I2" s="157"/>
      <c r="J2" s="157"/>
    </row>
    <row r="3" ht="12.75"/>
    <row r="4" spans="2:10" ht="12.75" customHeight="1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1"/>
      <c r="H4" s="152" t="s">
        <v>26</v>
      </c>
      <c r="I4" s="150"/>
      <c r="J4" s="150"/>
    </row>
    <row r="5" spans="2:10" ht="12.75" customHeight="1">
      <c r="B5" s="149"/>
      <c r="C5" s="150"/>
      <c r="D5" s="149"/>
      <c r="E5" s="112" t="s">
        <v>27</v>
      </c>
      <c r="F5" s="112" t="s">
        <v>28</v>
      </c>
      <c r="G5" s="116" t="s">
        <v>29</v>
      </c>
      <c r="H5" s="117" t="s">
        <v>27</v>
      </c>
      <c r="I5" s="112" t="s">
        <v>28</v>
      </c>
      <c r="J5" s="112" t="s">
        <v>29</v>
      </c>
    </row>
    <row r="6" spans="2:10" ht="12.75">
      <c r="B6" s="153" t="s">
        <v>30</v>
      </c>
      <c r="C6" s="8">
        <v>2141</v>
      </c>
      <c r="D6" s="9" t="s">
        <v>31</v>
      </c>
      <c r="E6" s="115">
        <v>7</v>
      </c>
      <c r="F6" s="115">
        <v>11</v>
      </c>
      <c r="G6" s="11">
        <f>SUM(E6:F6)</f>
        <v>18</v>
      </c>
      <c r="H6" s="114">
        <v>7</v>
      </c>
      <c r="I6" s="115">
        <v>10</v>
      </c>
      <c r="J6" s="13">
        <f>SUM(H6:I6)</f>
        <v>17</v>
      </c>
    </row>
    <row r="7" spans="2:10" ht="12.75">
      <c r="B7" s="154"/>
      <c r="C7" s="8">
        <v>2122</v>
      </c>
      <c r="D7" s="9" t="s">
        <v>32</v>
      </c>
      <c r="E7" s="115">
        <v>4</v>
      </c>
      <c r="F7" s="115">
        <v>1</v>
      </c>
      <c r="G7" s="11">
        <f aca="true" t="shared" si="0" ref="G7:G26">SUM(E7:F7)</f>
        <v>5</v>
      </c>
      <c r="H7" s="114">
        <v>4</v>
      </c>
      <c r="I7" s="115">
        <v>1</v>
      </c>
      <c r="J7" s="13">
        <f aca="true" t="shared" si="1" ref="J7:J26">SUM(H7:I7)</f>
        <v>5</v>
      </c>
    </row>
    <row r="8" spans="2:10" ht="12.75">
      <c r="B8" s="154"/>
      <c r="C8" s="8">
        <v>2142</v>
      </c>
      <c r="D8" s="9" t="s">
        <v>33</v>
      </c>
      <c r="E8" s="115">
        <v>4</v>
      </c>
      <c r="F8" s="115">
        <v>0</v>
      </c>
      <c r="G8" s="11">
        <f t="shared" si="0"/>
        <v>4</v>
      </c>
      <c r="H8" s="114">
        <v>3</v>
      </c>
      <c r="I8" s="115">
        <v>0</v>
      </c>
      <c r="J8" s="13">
        <f t="shared" si="1"/>
        <v>3</v>
      </c>
    </row>
    <row r="9" spans="2:10" ht="12.75">
      <c r="B9" s="154"/>
      <c r="C9" s="8">
        <v>2132</v>
      </c>
      <c r="D9" s="9" t="s">
        <v>34</v>
      </c>
      <c r="E9" s="115">
        <v>3</v>
      </c>
      <c r="F9" s="115">
        <v>2</v>
      </c>
      <c r="G9" s="11">
        <f t="shared" si="0"/>
        <v>5</v>
      </c>
      <c r="H9" s="114">
        <v>3</v>
      </c>
      <c r="I9" s="115">
        <v>2</v>
      </c>
      <c r="J9" s="13">
        <f t="shared" si="1"/>
        <v>5</v>
      </c>
    </row>
    <row r="10" spans="2:10" ht="12.75">
      <c r="B10" s="8" t="s">
        <v>35</v>
      </c>
      <c r="C10" s="8">
        <v>27</v>
      </c>
      <c r="D10" s="9" t="s">
        <v>36</v>
      </c>
      <c r="E10" s="115">
        <v>9</v>
      </c>
      <c r="F10" s="115">
        <v>4</v>
      </c>
      <c r="G10" s="11">
        <f t="shared" si="0"/>
        <v>13</v>
      </c>
      <c r="H10" s="114">
        <v>10</v>
      </c>
      <c r="I10" s="115">
        <v>3</v>
      </c>
      <c r="J10" s="13">
        <f t="shared" si="1"/>
        <v>13</v>
      </c>
    </row>
    <row r="11" spans="2:10" ht="12.75">
      <c r="B11" s="153" t="s">
        <v>37</v>
      </c>
      <c r="C11" s="8">
        <v>222</v>
      </c>
      <c r="D11" s="9" t="s">
        <v>38</v>
      </c>
      <c r="E11" s="115">
        <v>6</v>
      </c>
      <c r="F11" s="115">
        <v>0</v>
      </c>
      <c r="G11" s="11">
        <f t="shared" si="0"/>
        <v>6</v>
      </c>
      <c r="H11" s="114">
        <v>7</v>
      </c>
      <c r="I11" s="115">
        <v>0</v>
      </c>
      <c r="J11" s="13">
        <f t="shared" si="1"/>
        <v>7</v>
      </c>
    </row>
    <row r="12" spans="2:10" ht="12.75">
      <c r="B12" s="154"/>
      <c r="C12" s="8">
        <v>223</v>
      </c>
      <c r="D12" s="9" t="s">
        <v>39</v>
      </c>
      <c r="E12" s="115">
        <v>21</v>
      </c>
      <c r="F12" s="115">
        <v>2</v>
      </c>
      <c r="G12" s="11">
        <f t="shared" si="0"/>
        <v>23</v>
      </c>
      <c r="H12" s="114">
        <v>21</v>
      </c>
      <c r="I12" s="115">
        <v>2</v>
      </c>
      <c r="J12" s="13">
        <f t="shared" si="1"/>
        <v>23</v>
      </c>
    </row>
    <row r="13" spans="2:10" ht="12.75">
      <c r="B13" s="154"/>
      <c r="C13" s="8">
        <v>224</v>
      </c>
      <c r="D13" s="9" t="s">
        <v>40</v>
      </c>
      <c r="E13" s="115">
        <v>16</v>
      </c>
      <c r="F13" s="115">
        <v>3</v>
      </c>
      <c r="G13" s="11">
        <f t="shared" si="0"/>
        <v>19</v>
      </c>
      <c r="H13" s="114">
        <v>17</v>
      </c>
      <c r="I13" s="115">
        <v>4</v>
      </c>
      <c r="J13" s="13">
        <f t="shared" si="1"/>
        <v>21</v>
      </c>
    </row>
    <row r="14" spans="2:10" ht="12.75">
      <c r="B14" s="153" t="s">
        <v>41</v>
      </c>
      <c r="C14" s="8">
        <v>234</v>
      </c>
      <c r="D14" s="9" t="s">
        <v>42</v>
      </c>
      <c r="E14" s="115">
        <v>1</v>
      </c>
      <c r="F14" s="115">
        <v>4</v>
      </c>
      <c r="G14" s="11">
        <f t="shared" si="0"/>
        <v>5</v>
      </c>
      <c r="H14" s="114">
        <v>1</v>
      </c>
      <c r="I14" s="115">
        <v>4</v>
      </c>
      <c r="J14" s="13">
        <f t="shared" si="1"/>
        <v>5</v>
      </c>
    </row>
    <row r="15" spans="2:10" ht="12.75">
      <c r="B15" s="154"/>
      <c r="C15" s="8">
        <v>232</v>
      </c>
      <c r="D15" s="9" t="s">
        <v>43</v>
      </c>
      <c r="E15" s="115">
        <v>0</v>
      </c>
      <c r="F15" s="115">
        <v>3</v>
      </c>
      <c r="G15" s="11">
        <f t="shared" si="0"/>
        <v>3</v>
      </c>
      <c r="H15" s="114">
        <v>0</v>
      </c>
      <c r="I15" s="115">
        <v>3</v>
      </c>
      <c r="J15" s="13">
        <f t="shared" si="1"/>
        <v>3</v>
      </c>
    </row>
    <row r="16" spans="2:10" ht="12.75">
      <c r="B16" s="154"/>
      <c r="C16" s="8">
        <v>233</v>
      </c>
      <c r="D16" s="9" t="s">
        <v>44</v>
      </c>
      <c r="E16" s="115">
        <v>2</v>
      </c>
      <c r="F16" s="115">
        <v>2</v>
      </c>
      <c r="G16" s="11">
        <f t="shared" si="0"/>
        <v>4</v>
      </c>
      <c r="H16" s="114">
        <v>2</v>
      </c>
      <c r="I16" s="115">
        <v>3</v>
      </c>
      <c r="J16" s="13">
        <f t="shared" si="1"/>
        <v>5</v>
      </c>
    </row>
    <row r="17" spans="2:10" ht="12.75">
      <c r="B17" s="153" t="s">
        <v>45</v>
      </c>
      <c r="C17" s="8">
        <v>25</v>
      </c>
      <c r="D17" s="9" t="s">
        <v>46</v>
      </c>
      <c r="E17" s="115">
        <v>19</v>
      </c>
      <c r="F17" s="115">
        <v>8</v>
      </c>
      <c r="G17" s="11">
        <f>SUM(E17:F17)</f>
        <v>27</v>
      </c>
      <c r="H17" s="114">
        <v>20</v>
      </c>
      <c r="I17" s="115">
        <v>8</v>
      </c>
      <c r="J17" s="13">
        <f t="shared" si="1"/>
        <v>28</v>
      </c>
    </row>
    <row r="18" spans="2:10" ht="12.75">
      <c r="B18" s="153"/>
      <c r="C18" s="8">
        <v>253</v>
      </c>
      <c r="D18" s="9" t="s">
        <v>47</v>
      </c>
      <c r="E18" s="115">
        <v>3</v>
      </c>
      <c r="F18" s="115">
        <v>3</v>
      </c>
      <c r="G18" s="11">
        <f>SUM(E18:F18)</f>
        <v>6</v>
      </c>
      <c r="H18" s="114">
        <v>4</v>
      </c>
      <c r="I18" s="115">
        <v>3</v>
      </c>
      <c r="J18" s="13">
        <f t="shared" si="1"/>
        <v>7</v>
      </c>
    </row>
    <row r="19" spans="2:10" ht="12.75">
      <c r="B19" s="8" t="s">
        <v>48</v>
      </c>
      <c r="C19" s="8">
        <v>242</v>
      </c>
      <c r="D19" s="9" t="s">
        <v>48</v>
      </c>
      <c r="E19" s="115">
        <v>3</v>
      </c>
      <c r="F19" s="115">
        <v>4</v>
      </c>
      <c r="G19" s="11">
        <f t="shared" si="0"/>
        <v>7</v>
      </c>
      <c r="H19" s="114">
        <v>3</v>
      </c>
      <c r="I19" s="115">
        <v>5</v>
      </c>
      <c r="J19" s="13">
        <f t="shared" si="1"/>
        <v>8</v>
      </c>
    </row>
    <row r="20" spans="2:10" ht="12.75">
      <c r="B20" s="8" t="s">
        <v>49</v>
      </c>
      <c r="C20" s="8">
        <v>244</v>
      </c>
      <c r="D20" s="9" t="s">
        <v>49</v>
      </c>
      <c r="E20" s="115">
        <v>4</v>
      </c>
      <c r="F20" s="115">
        <v>0</v>
      </c>
      <c r="G20" s="11">
        <f t="shared" si="0"/>
        <v>4</v>
      </c>
      <c r="H20" s="114">
        <v>3</v>
      </c>
      <c r="I20" s="115">
        <v>0</v>
      </c>
      <c r="J20" s="13">
        <f t="shared" si="1"/>
        <v>3</v>
      </c>
    </row>
    <row r="21" spans="2:10" ht="19.5" customHeight="1">
      <c r="B21" s="153" t="s">
        <v>50</v>
      </c>
      <c r="C21" s="8">
        <v>228</v>
      </c>
      <c r="D21" s="9" t="s">
        <v>51</v>
      </c>
      <c r="E21" s="115">
        <v>12</v>
      </c>
      <c r="F21" s="115">
        <v>4</v>
      </c>
      <c r="G21" s="11">
        <f t="shared" si="0"/>
        <v>16</v>
      </c>
      <c r="H21" s="114">
        <v>11</v>
      </c>
      <c r="I21" s="115">
        <v>3</v>
      </c>
      <c r="J21" s="13">
        <f t="shared" si="1"/>
        <v>14</v>
      </c>
    </row>
    <row r="22" spans="2:10" ht="19.5" customHeight="1">
      <c r="B22" s="154"/>
      <c r="C22" s="8">
        <v>243</v>
      </c>
      <c r="D22" s="9" t="s">
        <v>52</v>
      </c>
      <c r="E22" s="115">
        <v>3</v>
      </c>
      <c r="F22" s="115">
        <v>0</v>
      </c>
      <c r="G22" s="11">
        <f t="shared" si="0"/>
        <v>3</v>
      </c>
      <c r="H22" s="114">
        <v>3</v>
      </c>
      <c r="I22" s="115">
        <v>0</v>
      </c>
      <c r="J22" s="13">
        <f t="shared" si="1"/>
        <v>3</v>
      </c>
    </row>
    <row r="23" spans="2:10" ht="12.75">
      <c r="B23" s="153" t="s">
        <v>53</v>
      </c>
      <c r="C23" s="8">
        <v>262</v>
      </c>
      <c r="D23" s="9" t="s">
        <v>54</v>
      </c>
      <c r="E23" s="115">
        <v>4</v>
      </c>
      <c r="F23" s="115">
        <v>0</v>
      </c>
      <c r="G23" s="11">
        <f t="shared" si="0"/>
        <v>4</v>
      </c>
      <c r="H23" s="114">
        <v>4</v>
      </c>
      <c r="I23" s="115">
        <v>0</v>
      </c>
      <c r="J23" s="13">
        <f t="shared" si="1"/>
        <v>4</v>
      </c>
    </row>
    <row r="24" spans="2:10" ht="12.75">
      <c r="B24" s="153"/>
      <c r="C24" s="8">
        <v>263</v>
      </c>
      <c r="D24" s="9" t="s">
        <v>55</v>
      </c>
      <c r="E24" s="115">
        <v>3</v>
      </c>
      <c r="F24" s="115">
        <v>4</v>
      </c>
      <c r="G24" s="11">
        <f t="shared" si="0"/>
        <v>7</v>
      </c>
      <c r="H24" s="114">
        <v>4</v>
      </c>
      <c r="I24" s="115">
        <v>4</v>
      </c>
      <c r="J24" s="13">
        <f t="shared" si="1"/>
        <v>8</v>
      </c>
    </row>
    <row r="25" spans="2:10" ht="12.75">
      <c r="B25" s="153"/>
      <c r="C25" s="8">
        <v>264</v>
      </c>
      <c r="D25" s="9" t="s">
        <v>56</v>
      </c>
      <c r="E25" s="115">
        <v>4</v>
      </c>
      <c r="F25" s="115">
        <v>0</v>
      </c>
      <c r="G25" s="11">
        <f t="shared" si="0"/>
        <v>4</v>
      </c>
      <c r="H25" s="114">
        <v>4</v>
      </c>
      <c r="I25" s="115">
        <v>0</v>
      </c>
      <c r="J25" s="13">
        <f t="shared" si="1"/>
        <v>4</v>
      </c>
    </row>
    <row r="26" spans="2:10" ht="12.75">
      <c r="B26" s="153"/>
      <c r="C26" s="8">
        <v>265</v>
      </c>
      <c r="D26" s="9" t="s">
        <v>57</v>
      </c>
      <c r="E26" s="115">
        <v>5</v>
      </c>
      <c r="F26" s="115">
        <v>2</v>
      </c>
      <c r="G26" s="11">
        <f t="shared" si="0"/>
        <v>7</v>
      </c>
      <c r="H26" s="114">
        <v>6</v>
      </c>
      <c r="I26" s="115">
        <v>2</v>
      </c>
      <c r="J26" s="13">
        <f t="shared" si="1"/>
        <v>8</v>
      </c>
    </row>
    <row r="27" spans="2:10" ht="12.75">
      <c r="B27" s="149" t="s">
        <v>29</v>
      </c>
      <c r="C27" s="149"/>
      <c r="D27" s="149"/>
      <c r="E27" s="18">
        <f>SUM(E6:E26)</f>
        <v>133</v>
      </c>
      <c r="F27" s="18">
        <f>SUM(F6:F26)</f>
        <v>57</v>
      </c>
      <c r="G27" s="19">
        <f>SUM(G6:G26)</f>
        <v>190</v>
      </c>
      <c r="H27" s="20">
        <f>SUM(H6:H26)</f>
        <v>137</v>
      </c>
      <c r="I27" s="18">
        <f>SUM(I6:I26)</f>
        <v>57</v>
      </c>
      <c r="J27" s="18">
        <f>I27+H27</f>
        <v>194</v>
      </c>
    </row>
    <row r="28" ht="12.75"/>
    <row r="29" ht="12.75">
      <c r="B29" s="21" t="s">
        <v>58</v>
      </c>
    </row>
    <row r="30" ht="12.75"/>
    <row r="31" ht="12.75">
      <c r="B31" s="22" t="s">
        <v>102</v>
      </c>
    </row>
    <row r="32" ht="12.75">
      <c r="B32" s="23" t="s">
        <v>103</v>
      </c>
    </row>
    <row r="33" ht="12.75"/>
    <row r="34" ht="12.75"/>
    <row r="35" ht="12.75"/>
    <row r="36" ht="12.75"/>
  </sheetData>
  <sheetProtection password="CD78" sheet="1" objects="1" scenarios="1"/>
  <mergeCells count="13">
    <mergeCell ref="B27:D27"/>
    <mergeCell ref="B6:B9"/>
    <mergeCell ref="B11:B13"/>
    <mergeCell ref="B14:B16"/>
    <mergeCell ref="B17:B18"/>
    <mergeCell ref="B21:B22"/>
    <mergeCell ref="B23:B26"/>
    <mergeCell ref="B2:J2"/>
    <mergeCell ref="B4:B5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N29"/>
  <sheetViews>
    <sheetView showGridLines="0" showZeros="0" zoomScalePageLayoutView="0" workbookViewId="0" topLeftCell="A1">
      <selection activeCell="A1" sqref="A1"/>
    </sheetView>
  </sheetViews>
  <sheetFormatPr defaultColWidth="0" defaultRowHeight="15" zeroHeight="1"/>
  <cols>
    <col min="1" max="1" width="4.7109375" style="26" customWidth="1"/>
    <col min="2" max="2" width="23.8515625" style="26" customWidth="1"/>
    <col min="3" max="3" width="5.00390625" style="26" hidden="1" customWidth="1"/>
    <col min="4" max="4" width="39.57421875" style="26" bestFit="1" customWidth="1"/>
    <col min="5" max="14" width="6.7109375" style="26" customWidth="1"/>
    <col min="15" max="15" width="4.7109375" style="26" customWidth="1"/>
    <col min="16" max="16384" width="11.421875" style="26" hidden="1" customWidth="1"/>
  </cols>
  <sheetData>
    <row r="1" ht="12.75"/>
    <row r="2" spans="2:14" ht="15.75">
      <c r="B2" s="158" t="s">
        <v>185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</row>
    <row r="3" ht="12.75"/>
    <row r="4" spans="2:14" ht="12.75">
      <c r="B4" s="149" t="s">
        <v>22</v>
      </c>
      <c r="C4" s="150" t="s">
        <v>23</v>
      </c>
      <c r="D4" s="149" t="s">
        <v>24</v>
      </c>
      <c r="E4" s="150" t="s">
        <v>25</v>
      </c>
      <c r="F4" s="150"/>
      <c r="G4" s="150"/>
      <c r="H4" s="150"/>
      <c r="I4" s="151"/>
      <c r="J4" s="152" t="s">
        <v>26</v>
      </c>
      <c r="K4" s="150"/>
      <c r="L4" s="150"/>
      <c r="M4" s="150"/>
      <c r="N4" s="150"/>
    </row>
    <row r="5" spans="2:14" ht="12.75">
      <c r="B5" s="149"/>
      <c r="C5" s="150"/>
      <c r="D5" s="149"/>
      <c r="E5" s="143" t="s">
        <v>66</v>
      </c>
      <c r="F5" s="143" t="s">
        <v>67</v>
      </c>
      <c r="G5" s="143" t="s">
        <v>68</v>
      </c>
      <c r="H5" s="143" t="s">
        <v>69</v>
      </c>
      <c r="I5" s="116" t="s">
        <v>29</v>
      </c>
      <c r="J5" s="144" t="s">
        <v>66</v>
      </c>
      <c r="K5" s="143" t="s">
        <v>67</v>
      </c>
      <c r="L5" s="143" t="s">
        <v>68</v>
      </c>
      <c r="M5" s="143" t="s">
        <v>69</v>
      </c>
      <c r="N5" s="112" t="s">
        <v>29</v>
      </c>
    </row>
    <row r="6" spans="2:14" ht="12.75">
      <c r="B6" s="153" t="s">
        <v>30</v>
      </c>
      <c r="C6" s="111">
        <v>2141</v>
      </c>
      <c r="D6" s="9" t="s">
        <v>31</v>
      </c>
      <c r="E6" s="115">
        <v>3</v>
      </c>
      <c r="F6" s="115">
        <v>7</v>
      </c>
      <c r="G6" s="115">
        <v>4</v>
      </c>
      <c r="H6" s="115">
        <v>4</v>
      </c>
      <c r="I6" s="11">
        <f aca="true" t="shared" si="0" ref="I6:I26">SUM(E6:H6)</f>
        <v>18</v>
      </c>
      <c r="J6" s="114">
        <v>4</v>
      </c>
      <c r="K6" s="115">
        <v>4</v>
      </c>
      <c r="L6" s="115">
        <v>5</v>
      </c>
      <c r="M6" s="115">
        <v>4</v>
      </c>
      <c r="N6" s="13">
        <f aca="true" t="shared" si="1" ref="N6:N26">SUM(J6:M6)</f>
        <v>17</v>
      </c>
    </row>
    <row r="7" spans="2:14" ht="12.75">
      <c r="B7" s="154"/>
      <c r="C7" s="111">
        <v>2122</v>
      </c>
      <c r="D7" s="9" t="s">
        <v>32</v>
      </c>
      <c r="E7" s="115">
        <v>0</v>
      </c>
      <c r="F7" s="115">
        <v>1</v>
      </c>
      <c r="G7" s="115">
        <v>2</v>
      </c>
      <c r="H7" s="115">
        <v>2</v>
      </c>
      <c r="I7" s="11">
        <f t="shared" si="0"/>
        <v>5</v>
      </c>
      <c r="J7" s="114">
        <v>0</v>
      </c>
      <c r="K7" s="115">
        <v>1</v>
      </c>
      <c r="L7" s="115">
        <v>2</v>
      </c>
      <c r="M7" s="115">
        <v>2</v>
      </c>
      <c r="N7" s="13">
        <f t="shared" si="1"/>
        <v>5</v>
      </c>
    </row>
    <row r="8" spans="2:14" ht="12.75">
      <c r="B8" s="154"/>
      <c r="C8" s="111">
        <v>2142</v>
      </c>
      <c r="D8" s="9" t="s">
        <v>33</v>
      </c>
      <c r="E8" s="115">
        <v>1</v>
      </c>
      <c r="F8" s="115">
        <v>2</v>
      </c>
      <c r="G8" s="115">
        <v>0</v>
      </c>
      <c r="H8" s="115">
        <v>1</v>
      </c>
      <c r="I8" s="11">
        <f t="shared" si="0"/>
        <v>4</v>
      </c>
      <c r="J8" s="114">
        <v>1</v>
      </c>
      <c r="K8" s="115">
        <v>1</v>
      </c>
      <c r="L8" s="115">
        <v>0</v>
      </c>
      <c r="M8" s="115">
        <v>1</v>
      </c>
      <c r="N8" s="13">
        <f t="shared" si="1"/>
        <v>3</v>
      </c>
    </row>
    <row r="9" spans="2:14" ht="12.75">
      <c r="B9" s="154"/>
      <c r="C9" s="111">
        <v>2132</v>
      </c>
      <c r="D9" s="9" t="s">
        <v>34</v>
      </c>
      <c r="E9" s="115">
        <v>0</v>
      </c>
      <c r="F9" s="115">
        <v>4</v>
      </c>
      <c r="G9" s="115">
        <v>1</v>
      </c>
      <c r="H9" s="115">
        <v>0</v>
      </c>
      <c r="I9" s="11">
        <f t="shared" si="0"/>
        <v>5</v>
      </c>
      <c r="J9" s="114">
        <v>0</v>
      </c>
      <c r="K9" s="115">
        <v>4</v>
      </c>
      <c r="L9" s="115">
        <v>1</v>
      </c>
      <c r="M9" s="115">
        <v>0</v>
      </c>
      <c r="N9" s="13">
        <f t="shared" si="1"/>
        <v>5</v>
      </c>
    </row>
    <row r="10" spans="2:14" ht="12.75">
      <c r="B10" s="111" t="s">
        <v>35</v>
      </c>
      <c r="C10" s="111">
        <v>27</v>
      </c>
      <c r="D10" s="9" t="s">
        <v>36</v>
      </c>
      <c r="E10" s="115">
        <v>0</v>
      </c>
      <c r="F10" s="115">
        <v>7</v>
      </c>
      <c r="G10" s="115">
        <v>5</v>
      </c>
      <c r="H10" s="115">
        <v>1</v>
      </c>
      <c r="I10" s="11">
        <f t="shared" si="0"/>
        <v>13</v>
      </c>
      <c r="J10" s="114">
        <v>0</v>
      </c>
      <c r="K10" s="115">
        <v>6</v>
      </c>
      <c r="L10" s="115">
        <v>6</v>
      </c>
      <c r="M10" s="115">
        <v>1</v>
      </c>
      <c r="N10" s="13">
        <f t="shared" si="1"/>
        <v>13</v>
      </c>
    </row>
    <row r="11" spans="2:14" ht="12.75">
      <c r="B11" s="153" t="s">
        <v>37</v>
      </c>
      <c r="C11" s="111">
        <v>222</v>
      </c>
      <c r="D11" s="9" t="s">
        <v>38</v>
      </c>
      <c r="E11" s="115">
        <v>0</v>
      </c>
      <c r="F11" s="115">
        <v>0</v>
      </c>
      <c r="G11" s="115">
        <v>5</v>
      </c>
      <c r="H11" s="115">
        <v>1</v>
      </c>
      <c r="I11" s="11">
        <f t="shared" si="0"/>
        <v>6</v>
      </c>
      <c r="J11" s="114">
        <v>1</v>
      </c>
      <c r="K11" s="115">
        <v>0</v>
      </c>
      <c r="L11" s="115">
        <v>4</v>
      </c>
      <c r="M11" s="115">
        <v>2</v>
      </c>
      <c r="N11" s="13">
        <f t="shared" si="1"/>
        <v>7</v>
      </c>
    </row>
    <row r="12" spans="2:14" ht="12.75">
      <c r="B12" s="154"/>
      <c r="C12" s="111">
        <v>223</v>
      </c>
      <c r="D12" s="9" t="s">
        <v>39</v>
      </c>
      <c r="E12" s="115">
        <v>2</v>
      </c>
      <c r="F12" s="115">
        <v>12</v>
      </c>
      <c r="G12" s="115">
        <v>8</v>
      </c>
      <c r="H12" s="115">
        <v>1</v>
      </c>
      <c r="I12" s="11">
        <f t="shared" si="0"/>
        <v>23</v>
      </c>
      <c r="J12" s="114">
        <v>2</v>
      </c>
      <c r="K12" s="115">
        <v>10</v>
      </c>
      <c r="L12" s="115">
        <v>9</v>
      </c>
      <c r="M12" s="115">
        <v>2</v>
      </c>
      <c r="N12" s="13">
        <f t="shared" si="1"/>
        <v>23</v>
      </c>
    </row>
    <row r="13" spans="2:14" ht="12.75">
      <c r="B13" s="154"/>
      <c r="C13" s="111">
        <v>224</v>
      </c>
      <c r="D13" s="9" t="s">
        <v>40</v>
      </c>
      <c r="E13" s="115">
        <v>4</v>
      </c>
      <c r="F13" s="115">
        <v>12</v>
      </c>
      <c r="G13" s="115">
        <v>0</v>
      </c>
      <c r="H13" s="115">
        <v>3</v>
      </c>
      <c r="I13" s="11">
        <f t="shared" si="0"/>
        <v>19</v>
      </c>
      <c r="J13" s="114">
        <v>5</v>
      </c>
      <c r="K13" s="115">
        <v>13</v>
      </c>
      <c r="L13" s="115">
        <v>0</v>
      </c>
      <c r="M13" s="115">
        <v>3</v>
      </c>
      <c r="N13" s="13">
        <f t="shared" si="1"/>
        <v>21</v>
      </c>
    </row>
    <row r="14" spans="2:14" ht="12.75">
      <c r="B14" s="153" t="s">
        <v>41</v>
      </c>
      <c r="C14" s="111">
        <v>234</v>
      </c>
      <c r="D14" s="9" t="s">
        <v>42</v>
      </c>
      <c r="E14" s="115">
        <v>1</v>
      </c>
      <c r="F14" s="115">
        <v>0</v>
      </c>
      <c r="G14" s="115">
        <v>3</v>
      </c>
      <c r="H14" s="115">
        <v>1</v>
      </c>
      <c r="I14" s="11">
        <f t="shared" si="0"/>
        <v>5</v>
      </c>
      <c r="J14" s="114">
        <v>1</v>
      </c>
      <c r="K14" s="115">
        <v>0</v>
      </c>
      <c r="L14" s="115">
        <v>3</v>
      </c>
      <c r="M14" s="115">
        <v>1</v>
      </c>
      <c r="N14" s="13">
        <f t="shared" si="1"/>
        <v>5</v>
      </c>
    </row>
    <row r="15" spans="2:14" ht="12.75">
      <c r="B15" s="154"/>
      <c r="C15" s="111">
        <v>232</v>
      </c>
      <c r="D15" s="9" t="s">
        <v>43</v>
      </c>
      <c r="E15" s="115">
        <v>0</v>
      </c>
      <c r="F15" s="115">
        <v>2</v>
      </c>
      <c r="G15" s="115">
        <v>1</v>
      </c>
      <c r="H15" s="115">
        <v>0</v>
      </c>
      <c r="I15" s="11">
        <f t="shared" si="0"/>
        <v>3</v>
      </c>
      <c r="J15" s="114">
        <v>0</v>
      </c>
      <c r="K15" s="115">
        <v>2</v>
      </c>
      <c r="L15" s="115">
        <v>1</v>
      </c>
      <c r="M15" s="115">
        <v>0</v>
      </c>
      <c r="N15" s="13">
        <f t="shared" si="1"/>
        <v>3</v>
      </c>
    </row>
    <row r="16" spans="2:14" ht="12.75">
      <c r="B16" s="154"/>
      <c r="C16" s="111">
        <v>233</v>
      </c>
      <c r="D16" s="9" t="s">
        <v>44</v>
      </c>
      <c r="E16" s="115">
        <v>0</v>
      </c>
      <c r="F16" s="115">
        <v>4</v>
      </c>
      <c r="G16" s="115">
        <v>0</v>
      </c>
      <c r="H16" s="115">
        <v>0</v>
      </c>
      <c r="I16" s="11">
        <f t="shared" si="0"/>
        <v>4</v>
      </c>
      <c r="J16" s="114">
        <v>1</v>
      </c>
      <c r="K16" s="115">
        <v>4</v>
      </c>
      <c r="L16" s="115">
        <v>0</v>
      </c>
      <c r="M16" s="115">
        <v>0</v>
      </c>
      <c r="N16" s="13">
        <f t="shared" si="1"/>
        <v>5</v>
      </c>
    </row>
    <row r="17" spans="2:14" ht="12.75">
      <c r="B17" s="153" t="s">
        <v>45</v>
      </c>
      <c r="C17" s="111">
        <v>25</v>
      </c>
      <c r="D17" s="9" t="s">
        <v>46</v>
      </c>
      <c r="E17" s="115">
        <v>1</v>
      </c>
      <c r="F17" s="115">
        <v>4</v>
      </c>
      <c r="G17" s="115">
        <v>15</v>
      </c>
      <c r="H17" s="115">
        <v>7</v>
      </c>
      <c r="I17" s="11">
        <f t="shared" si="0"/>
        <v>27</v>
      </c>
      <c r="J17" s="114">
        <v>0</v>
      </c>
      <c r="K17" s="115">
        <v>6</v>
      </c>
      <c r="L17" s="115">
        <v>14</v>
      </c>
      <c r="M17" s="115">
        <v>8</v>
      </c>
      <c r="N17" s="13">
        <f t="shared" si="1"/>
        <v>28</v>
      </c>
    </row>
    <row r="18" spans="2:14" ht="12.75">
      <c r="B18" s="153"/>
      <c r="C18" s="111">
        <v>253</v>
      </c>
      <c r="D18" s="9" t="s">
        <v>47</v>
      </c>
      <c r="E18" s="115">
        <v>0</v>
      </c>
      <c r="F18" s="115">
        <v>4</v>
      </c>
      <c r="G18" s="115">
        <v>2</v>
      </c>
      <c r="H18" s="115">
        <v>0</v>
      </c>
      <c r="I18" s="11">
        <f t="shared" si="0"/>
        <v>6</v>
      </c>
      <c r="J18" s="114">
        <v>1</v>
      </c>
      <c r="K18" s="115">
        <v>4</v>
      </c>
      <c r="L18" s="115">
        <v>2</v>
      </c>
      <c r="M18" s="115">
        <v>0</v>
      </c>
      <c r="N18" s="13">
        <f t="shared" si="1"/>
        <v>7</v>
      </c>
    </row>
    <row r="19" spans="2:14" ht="12.75">
      <c r="B19" s="111" t="s">
        <v>48</v>
      </c>
      <c r="C19" s="111">
        <v>242</v>
      </c>
      <c r="D19" s="9" t="s">
        <v>48</v>
      </c>
      <c r="E19" s="115">
        <v>0</v>
      </c>
      <c r="F19" s="115">
        <v>3</v>
      </c>
      <c r="G19" s="115">
        <v>2</v>
      </c>
      <c r="H19" s="115">
        <v>2</v>
      </c>
      <c r="I19" s="11">
        <f t="shared" si="0"/>
        <v>7</v>
      </c>
      <c r="J19" s="114">
        <v>0</v>
      </c>
      <c r="K19" s="115">
        <v>3</v>
      </c>
      <c r="L19" s="115">
        <v>3</v>
      </c>
      <c r="M19" s="115">
        <v>2</v>
      </c>
      <c r="N19" s="13">
        <f t="shared" si="1"/>
        <v>8</v>
      </c>
    </row>
    <row r="20" spans="2:14" ht="12.75">
      <c r="B20" s="111" t="s">
        <v>49</v>
      </c>
      <c r="C20" s="111">
        <v>244</v>
      </c>
      <c r="D20" s="9" t="s">
        <v>49</v>
      </c>
      <c r="E20" s="115">
        <v>1</v>
      </c>
      <c r="F20" s="115">
        <v>0</v>
      </c>
      <c r="G20" s="115">
        <v>3</v>
      </c>
      <c r="H20" s="115">
        <v>0</v>
      </c>
      <c r="I20" s="11">
        <f t="shared" si="0"/>
        <v>4</v>
      </c>
      <c r="J20" s="114">
        <v>1</v>
      </c>
      <c r="K20" s="115">
        <v>0</v>
      </c>
      <c r="L20" s="115">
        <v>2</v>
      </c>
      <c r="M20" s="115">
        <v>0</v>
      </c>
      <c r="N20" s="13">
        <f t="shared" si="1"/>
        <v>3</v>
      </c>
    </row>
    <row r="21" spans="2:14" ht="19.5" customHeight="1">
      <c r="B21" s="153" t="s">
        <v>50</v>
      </c>
      <c r="C21" s="111">
        <v>228</v>
      </c>
      <c r="D21" s="9" t="s">
        <v>51</v>
      </c>
      <c r="E21" s="115">
        <v>2</v>
      </c>
      <c r="F21" s="115">
        <v>6</v>
      </c>
      <c r="G21" s="115">
        <v>5</v>
      </c>
      <c r="H21" s="115">
        <v>3</v>
      </c>
      <c r="I21" s="11">
        <f t="shared" si="0"/>
        <v>16</v>
      </c>
      <c r="J21" s="114">
        <v>1</v>
      </c>
      <c r="K21" s="115">
        <v>4</v>
      </c>
      <c r="L21" s="115">
        <v>6</v>
      </c>
      <c r="M21" s="115">
        <v>3</v>
      </c>
      <c r="N21" s="13">
        <f t="shared" si="1"/>
        <v>14</v>
      </c>
    </row>
    <row r="22" spans="2:14" ht="19.5" customHeight="1">
      <c r="B22" s="154"/>
      <c r="C22" s="111">
        <v>243</v>
      </c>
      <c r="D22" s="9" t="s">
        <v>52</v>
      </c>
      <c r="E22" s="115">
        <v>1</v>
      </c>
      <c r="F22" s="115">
        <v>2</v>
      </c>
      <c r="G22" s="115">
        <v>0</v>
      </c>
      <c r="H22" s="115">
        <v>0</v>
      </c>
      <c r="I22" s="11">
        <f t="shared" si="0"/>
        <v>3</v>
      </c>
      <c r="J22" s="114">
        <v>1</v>
      </c>
      <c r="K22" s="115">
        <v>2</v>
      </c>
      <c r="L22" s="115">
        <v>0</v>
      </c>
      <c r="M22" s="115">
        <v>0</v>
      </c>
      <c r="N22" s="13">
        <f t="shared" si="1"/>
        <v>3</v>
      </c>
    </row>
    <row r="23" spans="2:14" ht="12.75">
      <c r="B23" s="153" t="s">
        <v>53</v>
      </c>
      <c r="C23" s="111">
        <v>262</v>
      </c>
      <c r="D23" s="9" t="s">
        <v>54</v>
      </c>
      <c r="E23" s="115">
        <v>0</v>
      </c>
      <c r="F23" s="115">
        <v>1</v>
      </c>
      <c r="G23" s="115">
        <v>2</v>
      </c>
      <c r="H23" s="115">
        <v>1</v>
      </c>
      <c r="I23" s="11">
        <f t="shared" si="0"/>
        <v>4</v>
      </c>
      <c r="J23" s="114">
        <v>0</v>
      </c>
      <c r="K23" s="115">
        <v>1</v>
      </c>
      <c r="L23" s="115">
        <v>2</v>
      </c>
      <c r="M23" s="115">
        <v>1</v>
      </c>
      <c r="N23" s="13">
        <f t="shared" si="1"/>
        <v>4</v>
      </c>
    </row>
    <row r="24" spans="2:14" ht="12.75">
      <c r="B24" s="153"/>
      <c r="C24" s="111">
        <v>263</v>
      </c>
      <c r="D24" s="9" t="s">
        <v>55</v>
      </c>
      <c r="E24" s="115">
        <v>0</v>
      </c>
      <c r="F24" s="115">
        <v>2</v>
      </c>
      <c r="G24" s="115">
        <v>3</v>
      </c>
      <c r="H24" s="115">
        <v>2</v>
      </c>
      <c r="I24" s="11">
        <f t="shared" si="0"/>
        <v>7</v>
      </c>
      <c r="J24" s="114">
        <v>0</v>
      </c>
      <c r="K24" s="115">
        <v>3</v>
      </c>
      <c r="L24" s="115">
        <v>3</v>
      </c>
      <c r="M24" s="115">
        <v>2</v>
      </c>
      <c r="N24" s="13">
        <f t="shared" si="1"/>
        <v>8</v>
      </c>
    </row>
    <row r="25" spans="2:14" ht="12.75">
      <c r="B25" s="153"/>
      <c r="C25" s="111">
        <v>264</v>
      </c>
      <c r="D25" s="9" t="s">
        <v>56</v>
      </c>
      <c r="E25" s="115">
        <v>0</v>
      </c>
      <c r="F25" s="115">
        <v>1</v>
      </c>
      <c r="G25" s="115">
        <v>1</v>
      </c>
      <c r="H25" s="115">
        <v>2</v>
      </c>
      <c r="I25" s="11">
        <f t="shared" si="0"/>
        <v>4</v>
      </c>
      <c r="J25" s="114">
        <v>2</v>
      </c>
      <c r="K25" s="115">
        <v>1</v>
      </c>
      <c r="L25" s="115">
        <v>0</v>
      </c>
      <c r="M25" s="115">
        <v>1</v>
      </c>
      <c r="N25" s="13">
        <f t="shared" si="1"/>
        <v>4</v>
      </c>
    </row>
    <row r="26" spans="2:14" ht="12.75">
      <c r="B26" s="153"/>
      <c r="C26" s="111">
        <v>265</v>
      </c>
      <c r="D26" s="9" t="s">
        <v>57</v>
      </c>
      <c r="E26" s="115">
        <v>2</v>
      </c>
      <c r="F26" s="115">
        <v>4</v>
      </c>
      <c r="G26" s="115">
        <v>1</v>
      </c>
      <c r="H26" s="115">
        <v>0</v>
      </c>
      <c r="I26" s="11">
        <f t="shared" si="0"/>
        <v>7</v>
      </c>
      <c r="J26" s="114">
        <v>2</v>
      </c>
      <c r="K26" s="115">
        <v>5</v>
      </c>
      <c r="L26" s="115">
        <v>1</v>
      </c>
      <c r="M26" s="115">
        <v>0</v>
      </c>
      <c r="N26" s="13">
        <f t="shared" si="1"/>
        <v>8</v>
      </c>
    </row>
    <row r="27" spans="2:14" ht="12.75">
      <c r="B27" s="149" t="s">
        <v>29</v>
      </c>
      <c r="C27" s="149"/>
      <c r="D27" s="149"/>
      <c r="E27" s="18">
        <f aca="true" t="shared" si="2" ref="E27:N27">SUM(E6:E26)</f>
        <v>18</v>
      </c>
      <c r="F27" s="18">
        <f t="shared" si="2"/>
        <v>78</v>
      </c>
      <c r="G27" s="18">
        <f t="shared" si="2"/>
        <v>63</v>
      </c>
      <c r="H27" s="18">
        <f t="shared" si="2"/>
        <v>31</v>
      </c>
      <c r="I27" s="19">
        <f t="shared" si="2"/>
        <v>190</v>
      </c>
      <c r="J27" s="20">
        <f t="shared" si="2"/>
        <v>23</v>
      </c>
      <c r="K27" s="18">
        <f t="shared" si="2"/>
        <v>74</v>
      </c>
      <c r="L27" s="18">
        <f t="shared" si="2"/>
        <v>64</v>
      </c>
      <c r="M27" s="18">
        <f t="shared" si="2"/>
        <v>33</v>
      </c>
      <c r="N27" s="18">
        <f t="shared" si="2"/>
        <v>194</v>
      </c>
    </row>
    <row r="28" ht="12.75"/>
    <row r="29" ht="12.75">
      <c r="B29" s="26" t="s">
        <v>58</v>
      </c>
    </row>
    <row r="30" ht="12.75"/>
    <row r="31" ht="12.75"/>
    <row r="32" ht="12.75"/>
    <row r="33" ht="12.75"/>
    <row r="34" ht="12.75"/>
    <row r="35" ht="12.75"/>
    <row r="36" ht="12.75"/>
  </sheetData>
  <sheetProtection password="CD78" sheet="1" objects="1" scenarios="1"/>
  <mergeCells count="13">
    <mergeCell ref="B2:N2"/>
    <mergeCell ref="B23:B26"/>
    <mergeCell ref="B27:D27"/>
    <mergeCell ref="E4:I4"/>
    <mergeCell ref="J4:N4"/>
    <mergeCell ref="B6:B9"/>
    <mergeCell ref="B11:B13"/>
    <mergeCell ref="B14:B16"/>
    <mergeCell ref="B17:B18"/>
    <mergeCell ref="B21:B22"/>
    <mergeCell ref="B4:B5"/>
    <mergeCell ref="C4:C5"/>
    <mergeCell ref="D4:D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2013-11-21T20:53:51Z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